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e Beautrix\Downloads\"/>
    </mc:Choice>
  </mc:AlternateContent>
  <xr:revisionPtr revIDLastSave="0" documentId="13_ncr:1_{569D204E-F3B4-4FDD-A8AF-FF3BF7BB2D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ry Report" sheetId="1" r:id="rId1"/>
    <sheet name="ECRITURES" sheetId="3" r:id="rId2"/>
  </sheets>
  <externalReferences>
    <externalReference r:id="rId3"/>
    <externalReference r:id="rId4"/>
    <externalReference r:id="rId5"/>
  </externalReferences>
  <definedNames>
    <definedName name="_xlnm._FilterDatabase" localSheetId="1" hidden="1">ECRITURES!$O$2:$Q$3121</definedName>
    <definedName name="_xlnm._FilterDatabase" localSheetId="0" hidden="1">'Query Report'!$A$1:$I$5341</definedName>
    <definedName name="ANAL5">[2]!Tableau3[#Data]</definedName>
    <definedName name="BaseRH">#REF!</definedName>
    <definedName name="BDD">#REF!</definedName>
    <definedName name="Col">#REF!</definedName>
    <definedName name="Colonne">#REF!</definedName>
    <definedName name="Lign">#REF!</definedName>
    <definedName name="LIgnes">#REF!</definedName>
    <definedName name="MaBDD">#REF!</definedName>
    <definedName name="MaBddC">#REF!</definedName>
    <definedName name="MaColonne">#REF!</definedName>
    <definedName name="MaLigne">#REF!</definedName>
    <definedName name="MaPlage">#REF!</definedName>
    <definedName name="RESNO1">[3]!Tableau1[[#All],[RESNO]:[Nom &amp; Postnom]]</definedName>
    <definedName name="VERIFBDD">#REF!</definedName>
    <definedName name="VERIFCOPIE">#REF!</definedName>
  </definedNames>
  <calcPr calcId="191029"/>
</workbook>
</file>

<file path=xl/calcChain.xml><?xml version="1.0" encoding="utf-8"?>
<calcChain xmlns="http://schemas.openxmlformats.org/spreadsheetml/2006/main">
  <c r="O3138" i="3" l="1"/>
  <c r="N3138" i="3"/>
  <c r="M3138" i="3"/>
  <c r="L3138" i="3"/>
  <c r="P3137" i="3"/>
  <c r="O3137" i="3"/>
  <c r="N3137" i="3"/>
  <c r="M3137" i="3"/>
  <c r="L3137" i="3"/>
  <c r="O3136" i="3"/>
  <c r="P3136" i="3" s="1"/>
  <c r="Q3136" i="3" s="1"/>
  <c r="N3136" i="3"/>
  <c r="M3136" i="3"/>
  <c r="L3136" i="3"/>
  <c r="O3135" i="3"/>
  <c r="N3135" i="3"/>
  <c r="M3135" i="3"/>
  <c r="L3135" i="3"/>
  <c r="O3134" i="3"/>
  <c r="P3134" i="3" s="1"/>
  <c r="N3134" i="3"/>
  <c r="M3134" i="3"/>
  <c r="L3134" i="3"/>
  <c r="O3133" i="3"/>
  <c r="N3133" i="3"/>
  <c r="M3133" i="3"/>
  <c r="L3133" i="3"/>
  <c r="O3132" i="3"/>
  <c r="N3132" i="3"/>
  <c r="M3132" i="3"/>
  <c r="L3132" i="3"/>
  <c r="O3131" i="3"/>
  <c r="P3131" i="3" s="1"/>
  <c r="N3131" i="3"/>
  <c r="M3131" i="3"/>
  <c r="L3131" i="3"/>
  <c r="O3130" i="3"/>
  <c r="P3130" i="3" s="1"/>
  <c r="N3130" i="3"/>
  <c r="M3130" i="3"/>
  <c r="L3130" i="3"/>
  <c r="O3129" i="3"/>
  <c r="N3129" i="3"/>
  <c r="M3129" i="3"/>
  <c r="L3129" i="3"/>
  <c r="O3128" i="3"/>
  <c r="P3128" i="3" s="1"/>
  <c r="N3128" i="3"/>
  <c r="M3128" i="3"/>
  <c r="L3128" i="3"/>
  <c r="O3127" i="3"/>
  <c r="P3127" i="3" s="1"/>
  <c r="N3127" i="3"/>
  <c r="M3127" i="3"/>
  <c r="L3127" i="3"/>
  <c r="O3126" i="3"/>
  <c r="P3126" i="3" s="1"/>
  <c r="N3126" i="3"/>
  <c r="M3126" i="3"/>
  <c r="L3126" i="3"/>
  <c r="P3125" i="3"/>
  <c r="O3125" i="3"/>
  <c r="Q3125" i="3" s="1"/>
  <c r="N3125" i="3"/>
  <c r="M3125" i="3"/>
  <c r="L3125" i="3"/>
  <c r="O3124" i="3"/>
  <c r="P3124" i="3" s="1"/>
  <c r="N3124" i="3"/>
  <c r="M3124" i="3"/>
  <c r="L3124" i="3"/>
  <c r="O3123" i="3"/>
  <c r="P3123" i="3" s="1"/>
  <c r="N3123" i="3"/>
  <c r="M3123" i="3"/>
  <c r="L3123" i="3"/>
  <c r="O3122" i="3"/>
  <c r="P3122" i="3" s="1"/>
  <c r="N3122" i="3"/>
  <c r="M3122" i="3"/>
  <c r="L3122" i="3"/>
  <c r="O3121" i="3"/>
  <c r="P3121" i="3" s="1"/>
  <c r="Q3121" i="3" s="1"/>
  <c r="N3121" i="3"/>
  <c r="M3121" i="3"/>
  <c r="L3121" i="3"/>
  <c r="O3120" i="3"/>
  <c r="P3120" i="3" s="1"/>
  <c r="N3120" i="3"/>
  <c r="M3120" i="3"/>
  <c r="L3120" i="3"/>
  <c r="O3119" i="3"/>
  <c r="P3119" i="3" s="1"/>
  <c r="N3119" i="3"/>
  <c r="M3119" i="3"/>
  <c r="L3119" i="3"/>
  <c r="Q3118" i="3"/>
  <c r="O3118" i="3"/>
  <c r="P3118" i="3" s="1"/>
  <c r="N3118" i="3"/>
  <c r="M3118" i="3"/>
  <c r="L3118" i="3"/>
  <c r="O3117" i="3"/>
  <c r="N3117" i="3"/>
  <c r="M3117" i="3"/>
  <c r="L3117" i="3"/>
  <c r="O3116" i="3"/>
  <c r="P3116" i="3" s="1"/>
  <c r="N3116" i="3"/>
  <c r="M3116" i="3"/>
  <c r="L3116" i="3"/>
  <c r="Q3115" i="3"/>
  <c r="O3115" i="3"/>
  <c r="P3115" i="3" s="1"/>
  <c r="N3115" i="3"/>
  <c r="M3115" i="3"/>
  <c r="L3115" i="3"/>
  <c r="O3114" i="3"/>
  <c r="P3114" i="3" s="1"/>
  <c r="N3114" i="3"/>
  <c r="M3114" i="3"/>
  <c r="L3114" i="3"/>
  <c r="O3113" i="3"/>
  <c r="N3113" i="3"/>
  <c r="M3113" i="3"/>
  <c r="L3113" i="3"/>
  <c r="Q3112" i="3"/>
  <c r="O3112" i="3"/>
  <c r="P3112" i="3" s="1"/>
  <c r="N3112" i="3"/>
  <c r="M3112" i="3"/>
  <c r="L3112" i="3"/>
  <c r="O3111" i="3"/>
  <c r="P3111" i="3" s="1"/>
  <c r="N3111" i="3"/>
  <c r="M3111" i="3"/>
  <c r="L3111" i="3"/>
  <c r="O3110" i="3"/>
  <c r="P3110" i="3" s="1"/>
  <c r="N3110" i="3"/>
  <c r="M3110" i="3"/>
  <c r="L3110" i="3"/>
  <c r="P3109" i="3"/>
  <c r="Q3109" i="3" s="1"/>
  <c r="O3109" i="3"/>
  <c r="N3109" i="3"/>
  <c r="M3109" i="3"/>
  <c r="L3109" i="3"/>
  <c r="O3108" i="3"/>
  <c r="P3108" i="3" s="1"/>
  <c r="N3108" i="3"/>
  <c r="M3108" i="3"/>
  <c r="L3108" i="3"/>
  <c r="O3107" i="3"/>
  <c r="P3107" i="3" s="1"/>
  <c r="N3107" i="3"/>
  <c r="M3107" i="3"/>
  <c r="L3107" i="3"/>
  <c r="O3106" i="3"/>
  <c r="N3106" i="3"/>
  <c r="M3106" i="3"/>
  <c r="L3106" i="3"/>
  <c r="O3105" i="3"/>
  <c r="P3105" i="3" s="1"/>
  <c r="Q3105" i="3" s="1"/>
  <c r="N3105" i="3"/>
  <c r="M3105" i="3"/>
  <c r="L3105" i="3"/>
  <c r="O3104" i="3"/>
  <c r="P3104" i="3" s="1"/>
  <c r="N3104" i="3"/>
  <c r="M3104" i="3"/>
  <c r="L3104" i="3"/>
  <c r="O3103" i="3"/>
  <c r="N3103" i="3"/>
  <c r="M3103" i="3"/>
  <c r="L3103" i="3"/>
  <c r="O3102" i="3"/>
  <c r="P3102" i="3" s="1"/>
  <c r="N3102" i="3"/>
  <c r="M3102" i="3"/>
  <c r="L3102" i="3"/>
  <c r="P3101" i="3"/>
  <c r="O3101" i="3"/>
  <c r="Q3101" i="3" s="1"/>
  <c r="N3101" i="3"/>
  <c r="M3101" i="3"/>
  <c r="L3101" i="3"/>
  <c r="O3100" i="3"/>
  <c r="N3100" i="3"/>
  <c r="M3100" i="3"/>
  <c r="L3100" i="3"/>
  <c r="O3099" i="3"/>
  <c r="P3099" i="3" s="1"/>
  <c r="N3099" i="3"/>
  <c r="M3099" i="3"/>
  <c r="L3099" i="3"/>
  <c r="O3098" i="3"/>
  <c r="P3098" i="3" s="1"/>
  <c r="N3098" i="3"/>
  <c r="M3098" i="3"/>
  <c r="L3098" i="3"/>
  <c r="O3097" i="3"/>
  <c r="N3097" i="3"/>
  <c r="M3097" i="3"/>
  <c r="L3097" i="3"/>
  <c r="O3096" i="3"/>
  <c r="P3096" i="3" s="1"/>
  <c r="N3096" i="3"/>
  <c r="M3096" i="3"/>
  <c r="L3096" i="3"/>
  <c r="O3095" i="3"/>
  <c r="P3095" i="3" s="1"/>
  <c r="N3095" i="3"/>
  <c r="M3095" i="3"/>
  <c r="L3095" i="3"/>
  <c r="O3094" i="3"/>
  <c r="P3094" i="3" s="1"/>
  <c r="N3094" i="3"/>
  <c r="M3094" i="3"/>
  <c r="L3094" i="3"/>
  <c r="Q3093" i="3"/>
  <c r="N3093" i="3"/>
  <c r="M3093" i="3"/>
  <c r="L3093" i="3"/>
  <c r="O3092" i="3"/>
  <c r="N3092" i="3"/>
  <c r="M3092" i="3"/>
  <c r="L3092" i="3"/>
  <c r="O3091" i="3"/>
  <c r="P3091" i="3" s="1"/>
  <c r="N3091" i="3"/>
  <c r="M3091" i="3"/>
  <c r="L3091" i="3"/>
  <c r="P3090" i="3"/>
  <c r="O3090" i="3"/>
  <c r="Q3090" i="3" s="1"/>
  <c r="N3090" i="3"/>
  <c r="M3090" i="3"/>
  <c r="L3090" i="3"/>
  <c r="O3089" i="3"/>
  <c r="N3089" i="3"/>
  <c r="M3089" i="3"/>
  <c r="L3089" i="3"/>
  <c r="O3088" i="3"/>
  <c r="P3088" i="3" s="1"/>
  <c r="N3088" i="3"/>
  <c r="M3088" i="3"/>
  <c r="L3088" i="3"/>
  <c r="O3087" i="3"/>
  <c r="P3087" i="3" s="1"/>
  <c r="N3087" i="3"/>
  <c r="M3087" i="3"/>
  <c r="L3087" i="3"/>
  <c r="O3086" i="3"/>
  <c r="N3086" i="3"/>
  <c r="M3086" i="3"/>
  <c r="L3086" i="3"/>
  <c r="O3085" i="3"/>
  <c r="P3085" i="3" s="1"/>
  <c r="N3085" i="3"/>
  <c r="M3085" i="3"/>
  <c r="L3085" i="3"/>
  <c r="O3084" i="3"/>
  <c r="P3084" i="3" s="1"/>
  <c r="N3084" i="3"/>
  <c r="M3084" i="3"/>
  <c r="L3084" i="3"/>
  <c r="O3083" i="3"/>
  <c r="P3083" i="3" s="1"/>
  <c r="N3083" i="3"/>
  <c r="M3083" i="3"/>
  <c r="L3083" i="3"/>
  <c r="O3082" i="3"/>
  <c r="N3082" i="3"/>
  <c r="M3082" i="3"/>
  <c r="L3082" i="3"/>
  <c r="O3081" i="3"/>
  <c r="P3081" i="3" s="1"/>
  <c r="N3081" i="3"/>
  <c r="M3081" i="3"/>
  <c r="L3081" i="3"/>
  <c r="O3080" i="3"/>
  <c r="P3080" i="3" s="1"/>
  <c r="N3080" i="3"/>
  <c r="M3080" i="3"/>
  <c r="L3080" i="3"/>
  <c r="O3079" i="3"/>
  <c r="P3079" i="3" s="1"/>
  <c r="N3079" i="3"/>
  <c r="M3079" i="3"/>
  <c r="L3079" i="3"/>
  <c r="Q3078" i="3"/>
  <c r="O3078" i="3"/>
  <c r="P3078" i="3" s="1"/>
  <c r="N3078" i="3"/>
  <c r="M3078" i="3"/>
  <c r="L3078" i="3"/>
  <c r="O3077" i="3"/>
  <c r="P3077" i="3" s="1"/>
  <c r="N3077" i="3"/>
  <c r="M3077" i="3"/>
  <c r="L3077" i="3"/>
  <c r="O3076" i="3"/>
  <c r="P3076" i="3" s="1"/>
  <c r="N3076" i="3"/>
  <c r="M3076" i="3"/>
  <c r="L3076" i="3"/>
  <c r="Q3075" i="3"/>
  <c r="O3075" i="3"/>
  <c r="P3075" i="3" s="1"/>
  <c r="N3075" i="3"/>
  <c r="M3075" i="3"/>
  <c r="L3075" i="3"/>
  <c r="O3074" i="3"/>
  <c r="N3074" i="3"/>
  <c r="M3074" i="3"/>
  <c r="L3074" i="3"/>
  <c r="O3073" i="3"/>
  <c r="P3073" i="3" s="1"/>
  <c r="N3073" i="3"/>
  <c r="M3073" i="3"/>
  <c r="L3073" i="3"/>
  <c r="Q3072" i="3"/>
  <c r="O3072" i="3"/>
  <c r="P3072" i="3" s="1"/>
  <c r="N3072" i="3"/>
  <c r="M3072" i="3"/>
  <c r="L3072" i="3"/>
  <c r="Q3071" i="3"/>
  <c r="O3071" i="3"/>
  <c r="P3071" i="3" s="1"/>
  <c r="N3071" i="3"/>
  <c r="M3071" i="3"/>
  <c r="L3071" i="3"/>
  <c r="O3070" i="3"/>
  <c r="N3070" i="3"/>
  <c r="M3070" i="3"/>
  <c r="L3070" i="3"/>
  <c r="Q3069" i="3"/>
  <c r="O3069" i="3"/>
  <c r="P3069" i="3" s="1"/>
  <c r="N3069" i="3"/>
  <c r="M3069" i="3"/>
  <c r="L3069" i="3"/>
  <c r="Q3068" i="3"/>
  <c r="O3068" i="3"/>
  <c r="P3068" i="3" s="1"/>
  <c r="N3068" i="3"/>
  <c r="M3068" i="3"/>
  <c r="L3068" i="3"/>
  <c r="Q3067" i="3"/>
  <c r="O3067" i="3"/>
  <c r="P3067" i="3" s="1"/>
  <c r="N3067" i="3"/>
  <c r="M3067" i="3"/>
  <c r="L3067" i="3"/>
  <c r="P3066" i="3"/>
  <c r="Q3066" i="3" s="1"/>
  <c r="O3066" i="3"/>
  <c r="N3066" i="3"/>
  <c r="M3066" i="3"/>
  <c r="L3066" i="3"/>
  <c r="Q3065" i="3"/>
  <c r="O3065" i="3"/>
  <c r="P3065" i="3" s="1"/>
  <c r="N3065" i="3"/>
  <c r="M3065" i="3"/>
  <c r="L3065" i="3"/>
  <c r="Q3064" i="3"/>
  <c r="O3064" i="3"/>
  <c r="P3064" i="3" s="1"/>
  <c r="N3064" i="3"/>
  <c r="M3064" i="3"/>
  <c r="L3064" i="3"/>
  <c r="O3063" i="3"/>
  <c r="N3063" i="3"/>
  <c r="M3063" i="3"/>
  <c r="L3063" i="3"/>
  <c r="P3062" i="3"/>
  <c r="Q3062" i="3" s="1"/>
  <c r="O3062" i="3"/>
  <c r="N3062" i="3"/>
  <c r="M3062" i="3"/>
  <c r="L3062" i="3"/>
  <c r="Q3061" i="3"/>
  <c r="O3061" i="3"/>
  <c r="P3061" i="3" s="1"/>
  <c r="N3061" i="3"/>
  <c r="M3061" i="3"/>
  <c r="L3061" i="3"/>
  <c r="O3060" i="3"/>
  <c r="N3060" i="3"/>
  <c r="M3060" i="3"/>
  <c r="L3060" i="3"/>
  <c r="O3059" i="3"/>
  <c r="P3059" i="3" s="1"/>
  <c r="N3059" i="3"/>
  <c r="M3059" i="3"/>
  <c r="L3059" i="3"/>
  <c r="P3058" i="3"/>
  <c r="O3058" i="3"/>
  <c r="Q3058" i="3" s="1"/>
  <c r="N3058" i="3"/>
  <c r="M3058" i="3"/>
  <c r="L3058" i="3"/>
  <c r="O3057" i="3"/>
  <c r="N3057" i="3"/>
  <c r="M3057" i="3"/>
  <c r="L3057" i="3"/>
  <c r="O3056" i="3"/>
  <c r="P3056" i="3" s="1"/>
  <c r="N3056" i="3"/>
  <c r="M3056" i="3"/>
  <c r="L3056" i="3"/>
  <c r="O3055" i="3"/>
  <c r="P3055" i="3" s="1"/>
  <c r="N3055" i="3"/>
  <c r="M3055" i="3"/>
  <c r="L3055" i="3"/>
  <c r="O3054" i="3"/>
  <c r="N3054" i="3"/>
  <c r="M3054" i="3"/>
  <c r="L3054" i="3"/>
  <c r="O3053" i="3"/>
  <c r="P3053" i="3" s="1"/>
  <c r="N3053" i="3"/>
  <c r="M3053" i="3"/>
  <c r="L3053" i="3"/>
  <c r="O3052" i="3"/>
  <c r="P3052" i="3" s="1"/>
  <c r="N3052" i="3"/>
  <c r="M3052" i="3"/>
  <c r="L3052" i="3"/>
  <c r="O3051" i="3"/>
  <c r="P3051" i="3" s="1"/>
  <c r="N3051" i="3"/>
  <c r="M3051" i="3"/>
  <c r="L3051" i="3"/>
  <c r="O3050" i="3"/>
  <c r="N3050" i="3"/>
  <c r="M3050" i="3"/>
  <c r="L3050" i="3"/>
  <c r="O3049" i="3"/>
  <c r="P3049" i="3" s="1"/>
  <c r="N3049" i="3"/>
  <c r="M3049" i="3"/>
  <c r="L3049" i="3"/>
  <c r="O3048" i="3"/>
  <c r="P3048" i="3" s="1"/>
  <c r="N3048" i="3"/>
  <c r="M3048" i="3"/>
  <c r="L3048" i="3"/>
  <c r="O3047" i="3"/>
  <c r="P3047" i="3" s="1"/>
  <c r="N3047" i="3"/>
  <c r="M3047" i="3"/>
  <c r="L3047" i="3"/>
  <c r="Q3046" i="3"/>
  <c r="O3046" i="3"/>
  <c r="P3046" i="3" s="1"/>
  <c r="N3046" i="3"/>
  <c r="M3046" i="3"/>
  <c r="L3046" i="3"/>
  <c r="O3045" i="3"/>
  <c r="P3045" i="3" s="1"/>
  <c r="N3045" i="3"/>
  <c r="M3045" i="3"/>
  <c r="L3045" i="3"/>
  <c r="O3044" i="3"/>
  <c r="P3044" i="3" s="1"/>
  <c r="N3044" i="3"/>
  <c r="M3044" i="3"/>
  <c r="L3044" i="3"/>
  <c r="Q3043" i="3"/>
  <c r="O3043" i="3"/>
  <c r="P3043" i="3" s="1"/>
  <c r="N3043" i="3"/>
  <c r="M3043" i="3"/>
  <c r="L3043" i="3"/>
  <c r="O3042" i="3"/>
  <c r="N3042" i="3"/>
  <c r="M3042" i="3"/>
  <c r="L3042" i="3"/>
  <c r="O3041" i="3"/>
  <c r="P3041" i="3" s="1"/>
  <c r="N3041" i="3"/>
  <c r="M3041" i="3"/>
  <c r="L3041" i="3"/>
  <c r="Q3040" i="3"/>
  <c r="O3040" i="3"/>
  <c r="P3040" i="3" s="1"/>
  <c r="N3040" i="3"/>
  <c r="M3040" i="3"/>
  <c r="L3040" i="3"/>
  <c r="Q3039" i="3"/>
  <c r="O3039" i="3"/>
  <c r="P3039" i="3" s="1"/>
  <c r="N3039" i="3"/>
  <c r="M3039" i="3"/>
  <c r="L3039" i="3"/>
  <c r="O3038" i="3"/>
  <c r="N3038" i="3"/>
  <c r="M3038" i="3"/>
  <c r="L3038" i="3"/>
  <c r="Q3037" i="3"/>
  <c r="O3037" i="3"/>
  <c r="P3037" i="3" s="1"/>
  <c r="N3037" i="3"/>
  <c r="M3037" i="3"/>
  <c r="L3037" i="3"/>
  <c r="Q3036" i="3"/>
  <c r="O3036" i="3"/>
  <c r="P3036" i="3" s="1"/>
  <c r="N3036" i="3"/>
  <c r="M3036" i="3"/>
  <c r="L3036" i="3"/>
  <c r="Q3035" i="3"/>
  <c r="O3035" i="3"/>
  <c r="P3035" i="3" s="1"/>
  <c r="N3035" i="3"/>
  <c r="M3035" i="3"/>
  <c r="L3035" i="3"/>
  <c r="P3034" i="3"/>
  <c r="Q3034" i="3" s="1"/>
  <c r="O3034" i="3"/>
  <c r="N3034" i="3"/>
  <c r="M3034" i="3"/>
  <c r="L3034" i="3"/>
  <c r="Q3033" i="3"/>
  <c r="O3033" i="3"/>
  <c r="P3033" i="3" s="1"/>
  <c r="N3033" i="3"/>
  <c r="M3033" i="3"/>
  <c r="L3033" i="3"/>
  <c r="Q3032" i="3"/>
  <c r="O3032" i="3"/>
  <c r="P3032" i="3" s="1"/>
  <c r="N3032" i="3"/>
  <c r="M3032" i="3"/>
  <c r="L3032" i="3"/>
  <c r="O3031" i="3"/>
  <c r="N3031" i="3"/>
  <c r="M3031" i="3"/>
  <c r="L3031" i="3"/>
  <c r="P3030" i="3"/>
  <c r="Q3030" i="3" s="1"/>
  <c r="O3030" i="3"/>
  <c r="N3030" i="3"/>
  <c r="M3030" i="3"/>
  <c r="L3030" i="3"/>
  <c r="Q3029" i="3"/>
  <c r="O3029" i="3"/>
  <c r="P3029" i="3" s="1"/>
  <c r="N3029" i="3"/>
  <c r="M3029" i="3"/>
  <c r="L3029" i="3"/>
  <c r="O3028" i="3"/>
  <c r="N3028" i="3"/>
  <c r="M3028" i="3"/>
  <c r="L3028" i="3"/>
  <c r="O3027" i="3"/>
  <c r="P3027" i="3" s="1"/>
  <c r="N3027" i="3"/>
  <c r="M3027" i="3"/>
  <c r="L3027" i="3"/>
  <c r="P3026" i="3"/>
  <c r="O3026" i="3"/>
  <c r="Q3026" i="3" s="1"/>
  <c r="N3026" i="3"/>
  <c r="M3026" i="3"/>
  <c r="L3026" i="3"/>
  <c r="O3025" i="3"/>
  <c r="N3025" i="3"/>
  <c r="M3025" i="3"/>
  <c r="L3025" i="3"/>
  <c r="O3024" i="3"/>
  <c r="P3024" i="3" s="1"/>
  <c r="N3024" i="3"/>
  <c r="M3024" i="3"/>
  <c r="L3024" i="3"/>
  <c r="O3023" i="3"/>
  <c r="P3023" i="3" s="1"/>
  <c r="N3023" i="3"/>
  <c r="M3023" i="3"/>
  <c r="L3023" i="3"/>
  <c r="O3022" i="3"/>
  <c r="N3022" i="3"/>
  <c r="M3022" i="3"/>
  <c r="L3022" i="3"/>
  <c r="O3021" i="3"/>
  <c r="P3021" i="3" s="1"/>
  <c r="N3021" i="3"/>
  <c r="M3021" i="3"/>
  <c r="L3021" i="3"/>
  <c r="O3020" i="3"/>
  <c r="P3020" i="3" s="1"/>
  <c r="N3020" i="3"/>
  <c r="M3020" i="3"/>
  <c r="L3020" i="3"/>
  <c r="O3019" i="3"/>
  <c r="P3019" i="3" s="1"/>
  <c r="N3019" i="3"/>
  <c r="M3019" i="3"/>
  <c r="L3019" i="3"/>
  <c r="O3018" i="3"/>
  <c r="N3018" i="3"/>
  <c r="M3018" i="3"/>
  <c r="L3018" i="3"/>
  <c r="O3017" i="3"/>
  <c r="P3017" i="3" s="1"/>
  <c r="N3017" i="3"/>
  <c r="M3017" i="3"/>
  <c r="L3017" i="3"/>
  <c r="O3016" i="3"/>
  <c r="P3016" i="3" s="1"/>
  <c r="N3016" i="3"/>
  <c r="M3016" i="3"/>
  <c r="L3016" i="3"/>
  <c r="O3015" i="3"/>
  <c r="P3015" i="3" s="1"/>
  <c r="N3015" i="3"/>
  <c r="M3015" i="3"/>
  <c r="L3015" i="3"/>
  <c r="Q3014" i="3"/>
  <c r="O3014" i="3"/>
  <c r="P3014" i="3" s="1"/>
  <c r="N3014" i="3"/>
  <c r="M3014" i="3"/>
  <c r="L3014" i="3"/>
  <c r="O3013" i="3"/>
  <c r="P3013" i="3" s="1"/>
  <c r="N3013" i="3"/>
  <c r="M3013" i="3"/>
  <c r="L3013" i="3"/>
  <c r="O3012" i="3"/>
  <c r="P3012" i="3" s="1"/>
  <c r="N3012" i="3"/>
  <c r="M3012" i="3"/>
  <c r="L3012" i="3"/>
  <c r="Q3011" i="3"/>
  <c r="O3011" i="3"/>
  <c r="P3011" i="3" s="1"/>
  <c r="N3011" i="3"/>
  <c r="M3011" i="3"/>
  <c r="L3011" i="3"/>
  <c r="O3010" i="3"/>
  <c r="N3010" i="3"/>
  <c r="M3010" i="3"/>
  <c r="L3010" i="3"/>
  <c r="O3009" i="3"/>
  <c r="P3009" i="3" s="1"/>
  <c r="N3009" i="3"/>
  <c r="M3009" i="3"/>
  <c r="L3009" i="3"/>
  <c r="Q3008" i="3"/>
  <c r="O3008" i="3"/>
  <c r="P3008" i="3" s="1"/>
  <c r="N3008" i="3"/>
  <c r="M3008" i="3"/>
  <c r="L3008" i="3"/>
  <c r="Q3007" i="3"/>
  <c r="O3007" i="3"/>
  <c r="P3007" i="3" s="1"/>
  <c r="N3007" i="3"/>
  <c r="M3007" i="3"/>
  <c r="L3007" i="3"/>
  <c r="O3006" i="3"/>
  <c r="N3006" i="3"/>
  <c r="M3006" i="3"/>
  <c r="L3006" i="3"/>
  <c r="Q3005" i="3"/>
  <c r="O3005" i="3"/>
  <c r="P3005" i="3" s="1"/>
  <c r="N3005" i="3"/>
  <c r="M3005" i="3"/>
  <c r="L3005" i="3"/>
  <c r="Q3004" i="3"/>
  <c r="O3004" i="3"/>
  <c r="P3004" i="3" s="1"/>
  <c r="N3004" i="3"/>
  <c r="M3004" i="3"/>
  <c r="L3004" i="3"/>
  <c r="Q3003" i="3"/>
  <c r="O3003" i="3"/>
  <c r="P3003" i="3" s="1"/>
  <c r="N3003" i="3"/>
  <c r="M3003" i="3"/>
  <c r="L3003" i="3"/>
  <c r="P3002" i="3"/>
  <c r="Q3002" i="3" s="1"/>
  <c r="O3002" i="3"/>
  <c r="N3002" i="3"/>
  <c r="M3002" i="3"/>
  <c r="L3002" i="3"/>
  <c r="Q3001" i="3"/>
  <c r="O3001" i="3"/>
  <c r="P3001" i="3" s="1"/>
  <c r="N3001" i="3"/>
  <c r="M3001" i="3"/>
  <c r="L3001" i="3"/>
  <c r="O3000" i="3"/>
  <c r="P3000" i="3" s="1"/>
  <c r="N3000" i="3"/>
  <c r="M3000" i="3"/>
  <c r="L3000" i="3"/>
  <c r="O2999" i="3"/>
  <c r="N2999" i="3"/>
  <c r="M2999" i="3"/>
  <c r="L2999" i="3"/>
  <c r="P2998" i="3"/>
  <c r="Q2998" i="3" s="1"/>
  <c r="O2998" i="3"/>
  <c r="N2998" i="3"/>
  <c r="M2998" i="3"/>
  <c r="L2998" i="3"/>
  <c r="Q2997" i="3"/>
  <c r="O2997" i="3"/>
  <c r="P2997" i="3" s="1"/>
  <c r="N2997" i="3"/>
  <c r="M2997" i="3"/>
  <c r="L2997" i="3"/>
  <c r="O2996" i="3"/>
  <c r="N2996" i="3"/>
  <c r="M2996" i="3"/>
  <c r="L2996" i="3"/>
  <c r="O2995" i="3"/>
  <c r="P2995" i="3" s="1"/>
  <c r="N2995" i="3"/>
  <c r="M2995" i="3"/>
  <c r="L2995" i="3"/>
  <c r="P2994" i="3"/>
  <c r="O2994" i="3"/>
  <c r="Q2994" i="3" s="1"/>
  <c r="N2994" i="3"/>
  <c r="M2994" i="3"/>
  <c r="L2994" i="3"/>
  <c r="O2993" i="3"/>
  <c r="N2993" i="3"/>
  <c r="M2993" i="3"/>
  <c r="L2993" i="3"/>
  <c r="O2992" i="3"/>
  <c r="P2992" i="3" s="1"/>
  <c r="N2992" i="3"/>
  <c r="M2992" i="3"/>
  <c r="L2992" i="3"/>
  <c r="O2991" i="3"/>
  <c r="P2991" i="3" s="1"/>
  <c r="N2991" i="3"/>
  <c r="M2991" i="3"/>
  <c r="L2991" i="3"/>
  <c r="O2990" i="3"/>
  <c r="N2990" i="3"/>
  <c r="M2990" i="3"/>
  <c r="L2990" i="3"/>
  <c r="O2989" i="3"/>
  <c r="P2989" i="3" s="1"/>
  <c r="N2989" i="3"/>
  <c r="M2989" i="3"/>
  <c r="L2989" i="3"/>
  <c r="O2988" i="3"/>
  <c r="P2988" i="3" s="1"/>
  <c r="N2988" i="3"/>
  <c r="M2988" i="3"/>
  <c r="L2988" i="3"/>
  <c r="O2987" i="3"/>
  <c r="P2987" i="3" s="1"/>
  <c r="N2987" i="3"/>
  <c r="M2987" i="3"/>
  <c r="L2987" i="3"/>
  <c r="O2986" i="3"/>
  <c r="N2986" i="3"/>
  <c r="M2986" i="3"/>
  <c r="L2986" i="3"/>
  <c r="O2985" i="3"/>
  <c r="P2985" i="3" s="1"/>
  <c r="N2985" i="3"/>
  <c r="M2985" i="3"/>
  <c r="L2985" i="3"/>
  <c r="O2984" i="3"/>
  <c r="P2984" i="3" s="1"/>
  <c r="N2984" i="3"/>
  <c r="M2984" i="3"/>
  <c r="L2984" i="3"/>
  <c r="O2983" i="3"/>
  <c r="P2983" i="3" s="1"/>
  <c r="N2983" i="3"/>
  <c r="M2983" i="3"/>
  <c r="L2983" i="3"/>
  <c r="O2982" i="3"/>
  <c r="P2982" i="3" s="1"/>
  <c r="Q2982" i="3" s="1"/>
  <c r="N2982" i="3"/>
  <c r="M2982" i="3"/>
  <c r="L2982" i="3"/>
  <c r="O2981" i="3"/>
  <c r="P2981" i="3" s="1"/>
  <c r="N2981" i="3"/>
  <c r="M2981" i="3"/>
  <c r="L2981" i="3"/>
  <c r="O2980" i="3"/>
  <c r="P2980" i="3" s="1"/>
  <c r="N2980" i="3"/>
  <c r="M2980" i="3"/>
  <c r="L2980" i="3"/>
  <c r="Q2979" i="3"/>
  <c r="O2979" i="3"/>
  <c r="P2979" i="3" s="1"/>
  <c r="N2979" i="3"/>
  <c r="M2979" i="3"/>
  <c r="L2979" i="3"/>
  <c r="O2978" i="3"/>
  <c r="N2978" i="3"/>
  <c r="M2978" i="3"/>
  <c r="L2978" i="3"/>
  <c r="O2977" i="3"/>
  <c r="P2977" i="3" s="1"/>
  <c r="N2977" i="3"/>
  <c r="M2977" i="3"/>
  <c r="L2977" i="3"/>
  <c r="Q2976" i="3"/>
  <c r="O2976" i="3"/>
  <c r="P2976" i="3" s="1"/>
  <c r="N2976" i="3"/>
  <c r="M2976" i="3"/>
  <c r="L2976" i="3"/>
  <c r="Q2975" i="3"/>
  <c r="O2975" i="3"/>
  <c r="P2975" i="3" s="1"/>
  <c r="N2975" i="3"/>
  <c r="M2975" i="3"/>
  <c r="L2975" i="3"/>
  <c r="O2974" i="3"/>
  <c r="N2974" i="3"/>
  <c r="M2974" i="3"/>
  <c r="L2974" i="3"/>
  <c r="Q2973" i="3"/>
  <c r="O2973" i="3"/>
  <c r="P2973" i="3" s="1"/>
  <c r="N2973" i="3"/>
  <c r="M2973" i="3"/>
  <c r="L2973" i="3"/>
  <c r="Q2972" i="3"/>
  <c r="O2972" i="3"/>
  <c r="P2972" i="3" s="1"/>
  <c r="N2972" i="3"/>
  <c r="M2972" i="3"/>
  <c r="L2972" i="3"/>
  <c r="O2971" i="3"/>
  <c r="P2971" i="3" s="1"/>
  <c r="N2971" i="3"/>
  <c r="M2971" i="3"/>
  <c r="L2971" i="3"/>
  <c r="P2970" i="3"/>
  <c r="Q2970" i="3" s="1"/>
  <c r="O2970" i="3"/>
  <c r="N2970" i="3"/>
  <c r="M2970" i="3"/>
  <c r="L2970" i="3"/>
  <c r="Q2969" i="3"/>
  <c r="O2969" i="3"/>
  <c r="P2969" i="3" s="1"/>
  <c r="N2969" i="3"/>
  <c r="M2969" i="3"/>
  <c r="L2969" i="3"/>
  <c r="O2968" i="3"/>
  <c r="P2968" i="3" s="1"/>
  <c r="N2968" i="3"/>
  <c r="M2968" i="3"/>
  <c r="L2968" i="3"/>
  <c r="O2967" i="3"/>
  <c r="N2967" i="3"/>
  <c r="M2967" i="3"/>
  <c r="L2967" i="3"/>
  <c r="P2966" i="3"/>
  <c r="Q2966" i="3" s="1"/>
  <c r="O2966" i="3"/>
  <c r="N2966" i="3"/>
  <c r="M2966" i="3"/>
  <c r="L2966" i="3"/>
  <c r="O2965" i="3"/>
  <c r="P2965" i="3" s="1"/>
  <c r="N2965" i="3"/>
  <c r="M2965" i="3"/>
  <c r="L2965" i="3"/>
  <c r="O2964" i="3"/>
  <c r="N2964" i="3"/>
  <c r="M2964" i="3"/>
  <c r="L2964" i="3"/>
  <c r="O2963" i="3"/>
  <c r="P2963" i="3" s="1"/>
  <c r="N2963" i="3"/>
  <c r="M2963" i="3"/>
  <c r="L2963" i="3"/>
  <c r="O2962" i="3"/>
  <c r="N2962" i="3"/>
  <c r="M2962" i="3"/>
  <c r="L2962" i="3"/>
  <c r="O2961" i="3"/>
  <c r="N2961" i="3"/>
  <c r="M2961" i="3"/>
  <c r="L2961" i="3"/>
  <c r="O2960" i="3"/>
  <c r="P2960" i="3" s="1"/>
  <c r="N2960" i="3"/>
  <c r="M2960" i="3"/>
  <c r="L2960" i="3"/>
  <c r="O2959" i="3"/>
  <c r="P2959" i="3" s="1"/>
  <c r="N2959" i="3"/>
  <c r="M2959" i="3"/>
  <c r="L2959" i="3"/>
  <c r="O2958" i="3"/>
  <c r="N2958" i="3"/>
  <c r="M2958" i="3"/>
  <c r="L2958" i="3"/>
  <c r="O2957" i="3"/>
  <c r="P2957" i="3" s="1"/>
  <c r="N2957" i="3"/>
  <c r="M2957" i="3"/>
  <c r="L2957" i="3"/>
  <c r="O2956" i="3"/>
  <c r="P2956" i="3" s="1"/>
  <c r="N2956" i="3"/>
  <c r="M2956" i="3"/>
  <c r="L2956" i="3"/>
  <c r="O2955" i="3"/>
  <c r="P2955" i="3" s="1"/>
  <c r="N2955" i="3"/>
  <c r="M2955" i="3"/>
  <c r="L2955" i="3"/>
  <c r="O2954" i="3"/>
  <c r="N2954" i="3"/>
  <c r="M2954" i="3"/>
  <c r="L2954" i="3"/>
  <c r="O2953" i="3"/>
  <c r="P2953" i="3" s="1"/>
  <c r="N2953" i="3"/>
  <c r="M2953" i="3"/>
  <c r="L2953" i="3"/>
  <c r="O2952" i="3"/>
  <c r="P2952" i="3" s="1"/>
  <c r="N2952" i="3"/>
  <c r="M2952" i="3"/>
  <c r="L2952" i="3"/>
  <c r="O2951" i="3"/>
  <c r="P2951" i="3" s="1"/>
  <c r="N2951" i="3"/>
  <c r="M2951" i="3"/>
  <c r="L2951" i="3"/>
  <c r="O2950" i="3"/>
  <c r="P2950" i="3" s="1"/>
  <c r="Q2950" i="3" s="1"/>
  <c r="N2950" i="3"/>
  <c r="M2950" i="3"/>
  <c r="L2950" i="3"/>
  <c r="O2949" i="3"/>
  <c r="P2949" i="3" s="1"/>
  <c r="N2949" i="3"/>
  <c r="M2949" i="3"/>
  <c r="L2949" i="3"/>
  <c r="O2948" i="3"/>
  <c r="P2948" i="3" s="1"/>
  <c r="N2948" i="3"/>
  <c r="M2948" i="3"/>
  <c r="L2948" i="3"/>
  <c r="Q2947" i="3"/>
  <c r="O2947" i="3"/>
  <c r="P2947" i="3" s="1"/>
  <c r="N2947" i="3"/>
  <c r="M2947" i="3"/>
  <c r="L2947" i="3"/>
  <c r="O2946" i="3"/>
  <c r="N2946" i="3"/>
  <c r="M2946" i="3"/>
  <c r="L2946" i="3"/>
  <c r="O2945" i="3"/>
  <c r="P2945" i="3" s="1"/>
  <c r="N2945" i="3"/>
  <c r="M2945" i="3"/>
  <c r="L2945" i="3"/>
  <c r="Q2944" i="3"/>
  <c r="O2944" i="3"/>
  <c r="P2944" i="3" s="1"/>
  <c r="N2944" i="3"/>
  <c r="M2944" i="3"/>
  <c r="L2944" i="3"/>
  <c r="Q2943" i="3"/>
  <c r="O2943" i="3"/>
  <c r="P2943" i="3" s="1"/>
  <c r="N2943" i="3"/>
  <c r="M2943" i="3"/>
  <c r="L2943" i="3"/>
  <c r="O2942" i="3"/>
  <c r="N2942" i="3"/>
  <c r="M2942" i="3"/>
  <c r="L2942" i="3"/>
  <c r="Q2941" i="3"/>
  <c r="O2941" i="3"/>
  <c r="P2941" i="3" s="1"/>
  <c r="N2941" i="3"/>
  <c r="M2941" i="3"/>
  <c r="L2941" i="3"/>
  <c r="Q2940" i="3"/>
  <c r="O2940" i="3"/>
  <c r="P2940" i="3" s="1"/>
  <c r="N2940" i="3"/>
  <c r="M2940" i="3"/>
  <c r="L2940" i="3"/>
  <c r="O2939" i="3"/>
  <c r="P2939" i="3" s="1"/>
  <c r="N2939" i="3"/>
  <c r="M2939" i="3"/>
  <c r="L2939" i="3"/>
  <c r="P2938" i="3"/>
  <c r="Q2938" i="3" s="1"/>
  <c r="O2938" i="3"/>
  <c r="N2938" i="3"/>
  <c r="M2938" i="3"/>
  <c r="L2938" i="3"/>
  <c r="Q2937" i="3"/>
  <c r="O2937" i="3"/>
  <c r="P2937" i="3" s="1"/>
  <c r="N2937" i="3"/>
  <c r="M2937" i="3"/>
  <c r="L2937" i="3"/>
  <c r="O2936" i="3"/>
  <c r="P2936" i="3" s="1"/>
  <c r="N2936" i="3"/>
  <c r="M2936" i="3"/>
  <c r="L2936" i="3"/>
  <c r="O2935" i="3"/>
  <c r="N2935" i="3"/>
  <c r="M2935" i="3"/>
  <c r="L2935" i="3"/>
  <c r="P2934" i="3"/>
  <c r="Q2934" i="3" s="1"/>
  <c r="O2934" i="3"/>
  <c r="N2934" i="3"/>
  <c r="M2934" i="3"/>
  <c r="L2934" i="3"/>
  <c r="O2933" i="3"/>
  <c r="P2933" i="3" s="1"/>
  <c r="N2933" i="3"/>
  <c r="M2933" i="3"/>
  <c r="L2933" i="3"/>
  <c r="O2932" i="3"/>
  <c r="N2932" i="3"/>
  <c r="M2932" i="3"/>
  <c r="L2932" i="3"/>
  <c r="O2931" i="3"/>
  <c r="P2931" i="3" s="1"/>
  <c r="N2931" i="3"/>
  <c r="M2931" i="3"/>
  <c r="L2931" i="3"/>
  <c r="O2930" i="3"/>
  <c r="N2930" i="3"/>
  <c r="M2930" i="3"/>
  <c r="L2930" i="3"/>
  <c r="O2929" i="3"/>
  <c r="N2929" i="3"/>
  <c r="M2929" i="3"/>
  <c r="L2929" i="3"/>
  <c r="O2928" i="3"/>
  <c r="P2928" i="3" s="1"/>
  <c r="N2928" i="3"/>
  <c r="M2928" i="3"/>
  <c r="L2928" i="3"/>
  <c r="O2927" i="3"/>
  <c r="P2927" i="3" s="1"/>
  <c r="N2927" i="3"/>
  <c r="M2927" i="3"/>
  <c r="L2927" i="3"/>
  <c r="O2926" i="3"/>
  <c r="N2926" i="3"/>
  <c r="M2926" i="3"/>
  <c r="L2926" i="3"/>
  <c r="O2925" i="3"/>
  <c r="P2925" i="3" s="1"/>
  <c r="N2925" i="3"/>
  <c r="M2925" i="3"/>
  <c r="L2925" i="3"/>
  <c r="O2924" i="3"/>
  <c r="P2924" i="3" s="1"/>
  <c r="N2924" i="3"/>
  <c r="M2924" i="3"/>
  <c r="L2924" i="3"/>
  <c r="O2923" i="3"/>
  <c r="N2923" i="3"/>
  <c r="M2923" i="3"/>
  <c r="L2923" i="3"/>
  <c r="O2922" i="3"/>
  <c r="N2922" i="3"/>
  <c r="M2922" i="3"/>
  <c r="L2922" i="3"/>
  <c r="O2921" i="3"/>
  <c r="P2921" i="3" s="1"/>
  <c r="N2921" i="3"/>
  <c r="M2921" i="3"/>
  <c r="L2921" i="3"/>
  <c r="O2920" i="3"/>
  <c r="N2920" i="3"/>
  <c r="M2920" i="3"/>
  <c r="L2920" i="3"/>
  <c r="O2919" i="3"/>
  <c r="P2919" i="3" s="1"/>
  <c r="N2919" i="3"/>
  <c r="M2919" i="3"/>
  <c r="L2919" i="3"/>
  <c r="Q2918" i="3"/>
  <c r="O2918" i="3"/>
  <c r="P2918" i="3" s="1"/>
  <c r="N2918" i="3"/>
  <c r="M2918" i="3"/>
  <c r="L2918" i="3"/>
  <c r="O2917" i="3"/>
  <c r="N2917" i="3"/>
  <c r="M2917" i="3"/>
  <c r="L2917" i="3"/>
  <c r="O2916" i="3"/>
  <c r="P2916" i="3" s="1"/>
  <c r="N2916" i="3"/>
  <c r="M2916" i="3"/>
  <c r="L2916" i="3"/>
  <c r="Q2915" i="3"/>
  <c r="O2915" i="3"/>
  <c r="P2915" i="3" s="1"/>
  <c r="N2915" i="3"/>
  <c r="M2915" i="3"/>
  <c r="L2915" i="3"/>
  <c r="O2914" i="3"/>
  <c r="N2914" i="3"/>
  <c r="M2914" i="3"/>
  <c r="L2914" i="3"/>
  <c r="O2913" i="3"/>
  <c r="P2913" i="3" s="1"/>
  <c r="N2913" i="3"/>
  <c r="M2913" i="3"/>
  <c r="L2913" i="3"/>
  <c r="Q2912" i="3"/>
  <c r="O2912" i="3"/>
  <c r="P2912" i="3" s="1"/>
  <c r="N2912" i="3"/>
  <c r="M2912" i="3"/>
  <c r="L2912" i="3"/>
  <c r="Q2911" i="3"/>
  <c r="O2911" i="3"/>
  <c r="P2911" i="3" s="1"/>
  <c r="N2911" i="3"/>
  <c r="M2911" i="3"/>
  <c r="L2911" i="3"/>
  <c r="P2910" i="3"/>
  <c r="O2910" i="3"/>
  <c r="Q2910" i="3" s="1"/>
  <c r="N2910" i="3"/>
  <c r="M2910" i="3"/>
  <c r="L2910" i="3"/>
  <c r="Q2909" i="3"/>
  <c r="O2909" i="3"/>
  <c r="P2909" i="3" s="1"/>
  <c r="N2909" i="3"/>
  <c r="M2909" i="3"/>
  <c r="L2909" i="3"/>
  <c r="Q2908" i="3"/>
  <c r="O2908" i="3"/>
  <c r="P2908" i="3" s="1"/>
  <c r="N2908" i="3"/>
  <c r="M2908" i="3"/>
  <c r="L2908" i="3"/>
  <c r="O2907" i="3"/>
  <c r="P2907" i="3" s="1"/>
  <c r="N2907" i="3"/>
  <c r="M2907" i="3"/>
  <c r="L2907" i="3"/>
  <c r="Q2906" i="3"/>
  <c r="P2906" i="3"/>
  <c r="O2906" i="3"/>
  <c r="N2906" i="3"/>
  <c r="M2906" i="3"/>
  <c r="L2906" i="3"/>
  <c r="Q2905" i="3"/>
  <c r="O2905" i="3"/>
  <c r="P2905" i="3" s="1"/>
  <c r="N2905" i="3"/>
  <c r="M2905" i="3"/>
  <c r="L2905" i="3"/>
  <c r="O2904" i="3"/>
  <c r="P2904" i="3" s="1"/>
  <c r="N2904" i="3"/>
  <c r="M2904" i="3"/>
  <c r="L2904" i="3"/>
  <c r="O2903" i="3"/>
  <c r="P2903" i="3" s="1"/>
  <c r="N2903" i="3"/>
  <c r="M2903" i="3"/>
  <c r="L2903" i="3"/>
  <c r="P2902" i="3"/>
  <c r="Q2902" i="3" s="1"/>
  <c r="O2902" i="3"/>
  <c r="N2902" i="3"/>
  <c r="M2902" i="3"/>
  <c r="L2902" i="3"/>
  <c r="O2901" i="3"/>
  <c r="P2901" i="3" s="1"/>
  <c r="N2901" i="3"/>
  <c r="M2901" i="3"/>
  <c r="L2901" i="3"/>
  <c r="Q2900" i="3"/>
  <c r="O2900" i="3"/>
  <c r="P2900" i="3" s="1"/>
  <c r="N2900" i="3"/>
  <c r="M2900" i="3"/>
  <c r="L2900" i="3"/>
  <c r="O2899" i="3"/>
  <c r="P2899" i="3" s="1"/>
  <c r="N2899" i="3"/>
  <c r="M2899" i="3"/>
  <c r="L2899" i="3"/>
  <c r="O2898" i="3"/>
  <c r="N2898" i="3"/>
  <c r="M2898" i="3"/>
  <c r="L2898" i="3"/>
  <c r="O2897" i="3"/>
  <c r="N2897" i="3"/>
  <c r="M2897" i="3"/>
  <c r="L2897" i="3"/>
  <c r="O2896" i="3"/>
  <c r="N2896" i="3"/>
  <c r="M2896" i="3"/>
  <c r="L2896" i="3"/>
  <c r="O2895" i="3"/>
  <c r="P2895" i="3" s="1"/>
  <c r="N2895" i="3"/>
  <c r="M2895" i="3"/>
  <c r="L2895" i="3"/>
  <c r="O2894" i="3"/>
  <c r="P2894" i="3" s="1"/>
  <c r="N2894" i="3"/>
  <c r="M2894" i="3"/>
  <c r="L2894" i="3"/>
  <c r="O2893" i="3"/>
  <c r="N2893" i="3"/>
  <c r="M2893" i="3"/>
  <c r="L2893" i="3"/>
  <c r="O2892" i="3"/>
  <c r="P2892" i="3" s="1"/>
  <c r="N2892" i="3"/>
  <c r="M2892" i="3"/>
  <c r="L2892" i="3"/>
  <c r="O2891" i="3"/>
  <c r="N2891" i="3"/>
  <c r="M2891" i="3"/>
  <c r="L2891" i="3"/>
  <c r="O2890" i="3"/>
  <c r="N2890" i="3"/>
  <c r="M2890" i="3"/>
  <c r="L2890" i="3"/>
  <c r="O2889" i="3"/>
  <c r="P2889" i="3" s="1"/>
  <c r="N2889" i="3"/>
  <c r="M2889" i="3"/>
  <c r="L2889" i="3"/>
  <c r="O2888" i="3"/>
  <c r="N2888" i="3"/>
  <c r="M2888" i="3"/>
  <c r="L2888" i="3"/>
  <c r="O2887" i="3"/>
  <c r="P2887" i="3" s="1"/>
  <c r="N2887" i="3"/>
  <c r="M2887" i="3"/>
  <c r="L2887" i="3"/>
  <c r="O2886" i="3"/>
  <c r="P2886" i="3" s="1"/>
  <c r="Q2886" i="3" s="1"/>
  <c r="N2886" i="3"/>
  <c r="M2886" i="3"/>
  <c r="L2886" i="3"/>
  <c r="O2885" i="3"/>
  <c r="N2885" i="3"/>
  <c r="M2885" i="3"/>
  <c r="L2885" i="3"/>
  <c r="O2884" i="3"/>
  <c r="P2884" i="3" s="1"/>
  <c r="N2884" i="3"/>
  <c r="M2884" i="3"/>
  <c r="L2884" i="3"/>
  <c r="Q2883" i="3"/>
  <c r="O2883" i="3"/>
  <c r="P2883" i="3" s="1"/>
  <c r="N2883" i="3"/>
  <c r="M2883" i="3"/>
  <c r="L2883" i="3"/>
  <c r="O2882" i="3"/>
  <c r="N2882" i="3"/>
  <c r="M2882" i="3"/>
  <c r="L2882" i="3"/>
  <c r="Q2881" i="3"/>
  <c r="O2881" i="3"/>
  <c r="P2881" i="3" s="1"/>
  <c r="N2881" i="3"/>
  <c r="M2881" i="3"/>
  <c r="L2881" i="3"/>
  <c r="Q2880" i="3"/>
  <c r="O2880" i="3"/>
  <c r="P2880" i="3" s="1"/>
  <c r="N2880" i="3"/>
  <c r="M2880" i="3"/>
  <c r="L2880" i="3"/>
  <c r="Q2879" i="3"/>
  <c r="O2879" i="3"/>
  <c r="P2879" i="3" s="1"/>
  <c r="N2879" i="3"/>
  <c r="M2879" i="3"/>
  <c r="L2879" i="3"/>
  <c r="P2878" i="3"/>
  <c r="O2878" i="3"/>
  <c r="Q2878" i="3" s="1"/>
  <c r="N2878" i="3"/>
  <c r="M2878" i="3"/>
  <c r="L2878" i="3"/>
  <c r="Q2877" i="3"/>
  <c r="O2877" i="3"/>
  <c r="P2877" i="3" s="1"/>
  <c r="N2877" i="3"/>
  <c r="M2877" i="3"/>
  <c r="L2877" i="3"/>
  <c r="Q2876" i="3"/>
  <c r="O2876" i="3"/>
  <c r="P2876" i="3" s="1"/>
  <c r="N2876" i="3"/>
  <c r="M2876" i="3"/>
  <c r="L2876" i="3"/>
  <c r="O2875" i="3"/>
  <c r="P2875" i="3" s="1"/>
  <c r="N2875" i="3"/>
  <c r="M2875" i="3"/>
  <c r="L2875" i="3"/>
  <c r="P2874" i="3"/>
  <c r="Q2874" i="3" s="1"/>
  <c r="O2874" i="3"/>
  <c r="N2874" i="3"/>
  <c r="M2874" i="3"/>
  <c r="L2874" i="3"/>
  <c r="Q2873" i="3"/>
  <c r="O2873" i="3"/>
  <c r="P2873" i="3" s="1"/>
  <c r="N2873" i="3"/>
  <c r="M2873" i="3"/>
  <c r="L2873" i="3"/>
  <c r="O2872" i="3"/>
  <c r="N2872" i="3"/>
  <c r="M2872" i="3"/>
  <c r="L2872" i="3"/>
  <c r="O2871" i="3"/>
  <c r="P2871" i="3" s="1"/>
  <c r="N2871" i="3"/>
  <c r="M2871" i="3"/>
  <c r="L2871" i="3"/>
  <c r="P2870" i="3"/>
  <c r="Q2870" i="3" s="1"/>
  <c r="O2870" i="3"/>
  <c r="N2870" i="3"/>
  <c r="M2870" i="3"/>
  <c r="L2870" i="3"/>
  <c r="O2869" i="3"/>
  <c r="N2869" i="3"/>
  <c r="M2869" i="3"/>
  <c r="L2869" i="3"/>
  <c r="O2868" i="3"/>
  <c r="P2868" i="3" s="1"/>
  <c r="N2868" i="3"/>
  <c r="M2868" i="3"/>
  <c r="L2868" i="3"/>
  <c r="O2867" i="3"/>
  <c r="N2867" i="3"/>
  <c r="M2867" i="3"/>
  <c r="L2867" i="3"/>
  <c r="O2866" i="3"/>
  <c r="N2866" i="3"/>
  <c r="M2866" i="3"/>
  <c r="L2866" i="3"/>
  <c r="Q2865" i="3"/>
  <c r="O2865" i="3"/>
  <c r="P2865" i="3" s="1"/>
  <c r="N2865" i="3"/>
  <c r="M2865" i="3"/>
  <c r="L2865" i="3"/>
  <c r="O2864" i="3"/>
  <c r="N2864" i="3"/>
  <c r="M2864" i="3"/>
  <c r="L2864" i="3"/>
  <c r="O2863" i="3"/>
  <c r="P2863" i="3" s="1"/>
  <c r="N2863" i="3"/>
  <c r="M2863" i="3"/>
  <c r="L2863" i="3"/>
  <c r="O2862" i="3"/>
  <c r="N2862" i="3"/>
  <c r="M2862" i="3"/>
  <c r="L2862" i="3"/>
  <c r="O2861" i="3"/>
  <c r="N2861" i="3"/>
  <c r="M2861" i="3"/>
  <c r="L2861" i="3"/>
  <c r="O2860" i="3"/>
  <c r="P2860" i="3" s="1"/>
  <c r="N2860" i="3"/>
  <c r="M2860" i="3"/>
  <c r="L2860" i="3"/>
  <c r="O2859" i="3"/>
  <c r="N2859" i="3"/>
  <c r="M2859" i="3"/>
  <c r="L2859" i="3"/>
  <c r="O2858" i="3"/>
  <c r="P2858" i="3" s="1"/>
  <c r="N2858" i="3"/>
  <c r="M2858" i="3"/>
  <c r="L2858" i="3"/>
  <c r="O2857" i="3"/>
  <c r="P2857" i="3" s="1"/>
  <c r="N2857" i="3"/>
  <c r="M2857" i="3"/>
  <c r="L2857" i="3"/>
  <c r="O2856" i="3"/>
  <c r="N2856" i="3"/>
  <c r="M2856" i="3"/>
  <c r="L2856" i="3"/>
  <c r="Q2855" i="3"/>
  <c r="O2855" i="3"/>
  <c r="P2855" i="3" s="1"/>
  <c r="N2855" i="3"/>
  <c r="M2855" i="3"/>
  <c r="L2855" i="3"/>
  <c r="Q2854" i="3"/>
  <c r="O2854" i="3"/>
  <c r="P2854" i="3" s="1"/>
  <c r="N2854" i="3"/>
  <c r="M2854" i="3"/>
  <c r="L2854" i="3"/>
  <c r="O2853" i="3"/>
  <c r="N2853" i="3"/>
  <c r="M2853" i="3"/>
  <c r="L2853" i="3"/>
  <c r="Q2852" i="3"/>
  <c r="O2852" i="3"/>
  <c r="P2852" i="3" s="1"/>
  <c r="N2852" i="3"/>
  <c r="M2852" i="3"/>
  <c r="L2852" i="3"/>
  <c r="Q2851" i="3"/>
  <c r="O2851" i="3"/>
  <c r="P2851" i="3" s="1"/>
  <c r="N2851" i="3"/>
  <c r="M2851" i="3"/>
  <c r="L2851" i="3"/>
  <c r="O2850" i="3"/>
  <c r="P2850" i="3" s="1"/>
  <c r="N2850" i="3"/>
  <c r="M2850" i="3"/>
  <c r="L2850" i="3"/>
  <c r="Q2849" i="3"/>
  <c r="O2849" i="3"/>
  <c r="P2849" i="3" s="1"/>
  <c r="N2849" i="3"/>
  <c r="M2849" i="3"/>
  <c r="L2849" i="3"/>
  <c r="Q2848" i="3"/>
  <c r="O2848" i="3"/>
  <c r="P2848" i="3" s="1"/>
  <c r="N2848" i="3"/>
  <c r="M2848" i="3"/>
  <c r="L2848" i="3"/>
  <c r="Q2847" i="3"/>
  <c r="O2847" i="3"/>
  <c r="P2847" i="3" s="1"/>
  <c r="N2847" i="3"/>
  <c r="M2847" i="3"/>
  <c r="L2847" i="3"/>
  <c r="O2846" i="3"/>
  <c r="N2846" i="3"/>
  <c r="M2846" i="3"/>
  <c r="L2846" i="3"/>
  <c r="Q2845" i="3"/>
  <c r="O2845" i="3"/>
  <c r="P2845" i="3" s="1"/>
  <c r="N2845" i="3"/>
  <c r="M2845" i="3"/>
  <c r="L2845" i="3"/>
  <c r="Q2844" i="3"/>
  <c r="O2844" i="3"/>
  <c r="P2844" i="3" s="1"/>
  <c r="N2844" i="3"/>
  <c r="M2844" i="3"/>
  <c r="L2844" i="3"/>
  <c r="O2843" i="3"/>
  <c r="N2843" i="3"/>
  <c r="M2843" i="3"/>
  <c r="L2843" i="3"/>
  <c r="Q2842" i="3"/>
  <c r="P2842" i="3"/>
  <c r="O2842" i="3"/>
  <c r="N2842" i="3"/>
  <c r="M2842" i="3"/>
  <c r="L2842" i="3"/>
  <c r="Q2841" i="3"/>
  <c r="O2841" i="3"/>
  <c r="P2841" i="3" s="1"/>
  <c r="N2841" i="3"/>
  <c r="M2841" i="3"/>
  <c r="L2841" i="3"/>
  <c r="O2840" i="3"/>
  <c r="N2840" i="3"/>
  <c r="M2840" i="3"/>
  <c r="L2840" i="3"/>
  <c r="Q2839" i="3"/>
  <c r="O2839" i="3"/>
  <c r="P2839" i="3" s="1"/>
  <c r="N2839" i="3"/>
  <c r="M2839" i="3"/>
  <c r="L2839" i="3"/>
  <c r="P2838" i="3"/>
  <c r="Q2838" i="3" s="1"/>
  <c r="O2838" i="3"/>
  <c r="N2838" i="3"/>
  <c r="M2838" i="3"/>
  <c r="L2838" i="3"/>
  <c r="O2837" i="3"/>
  <c r="N2837" i="3"/>
  <c r="M2837" i="3"/>
  <c r="L2837" i="3"/>
  <c r="Q2836" i="3"/>
  <c r="O2836" i="3"/>
  <c r="P2836" i="3" s="1"/>
  <c r="N2836" i="3"/>
  <c r="M2836" i="3"/>
  <c r="L2836" i="3"/>
  <c r="P2835" i="3"/>
  <c r="Q2835" i="3" s="1"/>
  <c r="O2835" i="3"/>
  <c r="N2835" i="3"/>
  <c r="M2835" i="3"/>
  <c r="L2835" i="3"/>
  <c r="P2834" i="3"/>
  <c r="O2834" i="3"/>
  <c r="Q2834" i="3" s="1"/>
  <c r="N2834" i="3"/>
  <c r="M2834" i="3"/>
  <c r="L2834" i="3"/>
  <c r="Q2833" i="3"/>
  <c r="O2833" i="3"/>
  <c r="P2833" i="3" s="1"/>
  <c r="N2833" i="3"/>
  <c r="M2833" i="3"/>
  <c r="L2833" i="3"/>
  <c r="O2832" i="3"/>
  <c r="P2832" i="3" s="1"/>
  <c r="N2832" i="3"/>
  <c r="M2832" i="3"/>
  <c r="L2832" i="3"/>
  <c r="P2831" i="3"/>
  <c r="O2831" i="3"/>
  <c r="Q2831" i="3" s="1"/>
  <c r="N2831" i="3"/>
  <c r="M2831" i="3"/>
  <c r="L2831" i="3"/>
  <c r="P2830" i="3"/>
  <c r="O2830" i="3"/>
  <c r="N2830" i="3"/>
  <c r="M2830" i="3"/>
  <c r="L2830" i="3"/>
  <c r="O2829" i="3"/>
  <c r="P2829" i="3" s="1"/>
  <c r="N2829" i="3"/>
  <c r="M2829" i="3"/>
  <c r="L2829" i="3"/>
  <c r="P2828" i="3"/>
  <c r="Q2828" i="3" s="1"/>
  <c r="O2828" i="3"/>
  <c r="N2828" i="3"/>
  <c r="M2828" i="3"/>
  <c r="L2828" i="3"/>
  <c r="Q2827" i="3"/>
  <c r="P2827" i="3"/>
  <c r="O2827" i="3"/>
  <c r="N2827" i="3"/>
  <c r="M2827" i="3"/>
  <c r="L2827" i="3"/>
  <c r="O2826" i="3"/>
  <c r="N2826" i="3"/>
  <c r="M2826" i="3"/>
  <c r="L2826" i="3"/>
  <c r="O2825" i="3"/>
  <c r="N2825" i="3"/>
  <c r="M2825" i="3"/>
  <c r="L2825" i="3"/>
  <c r="Q2824" i="3"/>
  <c r="P2824" i="3"/>
  <c r="O2824" i="3"/>
  <c r="N2824" i="3"/>
  <c r="M2824" i="3"/>
  <c r="L2824" i="3"/>
  <c r="O2823" i="3"/>
  <c r="N2823" i="3"/>
  <c r="M2823" i="3"/>
  <c r="L2823" i="3"/>
  <c r="P2822" i="3"/>
  <c r="Q2822" i="3" s="1"/>
  <c r="O2822" i="3"/>
  <c r="N2822" i="3"/>
  <c r="M2822" i="3"/>
  <c r="L2822" i="3"/>
  <c r="Q2821" i="3"/>
  <c r="O2821" i="3"/>
  <c r="P2821" i="3" s="1"/>
  <c r="N2821" i="3"/>
  <c r="M2821" i="3"/>
  <c r="L2821" i="3"/>
  <c r="O2820" i="3"/>
  <c r="N2820" i="3"/>
  <c r="M2820" i="3"/>
  <c r="L2820" i="3"/>
  <c r="Q2819" i="3"/>
  <c r="O2819" i="3"/>
  <c r="P2819" i="3" s="1"/>
  <c r="N2819" i="3"/>
  <c r="M2819" i="3"/>
  <c r="L2819" i="3"/>
  <c r="P2818" i="3"/>
  <c r="O2818" i="3"/>
  <c r="N2818" i="3"/>
  <c r="M2818" i="3"/>
  <c r="L2818" i="3"/>
  <c r="O2817" i="3"/>
  <c r="P2817" i="3" s="1"/>
  <c r="N2817" i="3"/>
  <c r="M2817" i="3"/>
  <c r="L2817" i="3"/>
  <c r="O2816" i="3"/>
  <c r="N2816" i="3"/>
  <c r="M2816" i="3"/>
  <c r="L2816" i="3"/>
  <c r="Q2815" i="3"/>
  <c r="P2815" i="3"/>
  <c r="O2815" i="3"/>
  <c r="N2815" i="3"/>
  <c r="M2815" i="3"/>
  <c r="L2815" i="3"/>
  <c r="O2814" i="3"/>
  <c r="P2814" i="3" s="1"/>
  <c r="N2814" i="3"/>
  <c r="M2814" i="3"/>
  <c r="L2814" i="3"/>
  <c r="O2813" i="3"/>
  <c r="P2813" i="3" s="1"/>
  <c r="N2813" i="3"/>
  <c r="M2813" i="3"/>
  <c r="L2813" i="3"/>
  <c r="Q2812" i="3"/>
  <c r="O2812" i="3"/>
  <c r="P2812" i="3" s="1"/>
  <c r="N2812" i="3"/>
  <c r="M2812" i="3"/>
  <c r="L2812" i="3"/>
  <c r="O2811" i="3"/>
  <c r="N2811" i="3"/>
  <c r="M2811" i="3"/>
  <c r="L2811" i="3"/>
  <c r="Q2810" i="3"/>
  <c r="P2810" i="3"/>
  <c r="O2810" i="3"/>
  <c r="N2810" i="3"/>
  <c r="M2810" i="3"/>
  <c r="L2810" i="3"/>
  <c r="Q2809" i="3"/>
  <c r="O2809" i="3"/>
  <c r="P2809" i="3" s="1"/>
  <c r="N2809" i="3"/>
  <c r="M2809" i="3"/>
  <c r="L2809" i="3"/>
  <c r="P2808" i="3"/>
  <c r="Q2808" i="3" s="1"/>
  <c r="O2808" i="3"/>
  <c r="N2808" i="3"/>
  <c r="M2808" i="3"/>
  <c r="L2808" i="3"/>
  <c r="O2807" i="3"/>
  <c r="P2807" i="3" s="1"/>
  <c r="N2807" i="3"/>
  <c r="M2807" i="3"/>
  <c r="L2807" i="3"/>
  <c r="Q2806" i="3"/>
  <c r="P2806" i="3"/>
  <c r="O2806" i="3"/>
  <c r="N2806" i="3"/>
  <c r="M2806" i="3"/>
  <c r="L2806" i="3"/>
  <c r="O2805" i="3"/>
  <c r="N2805" i="3"/>
  <c r="M2805" i="3"/>
  <c r="L2805" i="3"/>
  <c r="O2804" i="3"/>
  <c r="N2804" i="3"/>
  <c r="M2804" i="3"/>
  <c r="L2804" i="3"/>
  <c r="P2803" i="3"/>
  <c r="Q2803" i="3" s="1"/>
  <c r="O2803" i="3"/>
  <c r="N2803" i="3"/>
  <c r="M2803" i="3"/>
  <c r="L2803" i="3"/>
  <c r="O2802" i="3"/>
  <c r="N2802" i="3"/>
  <c r="M2802" i="3"/>
  <c r="L2802" i="3"/>
  <c r="Q2801" i="3"/>
  <c r="O2801" i="3"/>
  <c r="P2801" i="3" s="1"/>
  <c r="N2801" i="3"/>
  <c r="M2801" i="3"/>
  <c r="L2801" i="3"/>
  <c r="Q2800" i="3"/>
  <c r="P2800" i="3"/>
  <c r="O2800" i="3"/>
  <c r="N2800" i="3"/>
  <c r="M2800" i="3"/>
  <c r="L2800" i="3"/>
  <c r="O2799" i="3"/>
  <c r="N2799" i="3"/>
  <c r="M2799" i="3"/>
  <c r="L2799" i="3"/>
  <c r="P2798" i="3"/>
  <c r="O2798" i="3"/>
  <c r="N2798" i="3"/>
  <c r="M2798" i="3"/>
  <c r="L2798" i="3"/>
  <c r="Q2797" i="3"/>
  <c r="O2797" i="3"/>
  <c r="P2797" i="3" s="1"/>
  <c r="N2797" i="3"/>
  <c r="M2797" i="3"/>
  <c r="L2797" i="3"/>
  <c r="O2796" i="3"/>
  <c r="N2796" i="3"/>
  <c r="M2796" i="3"/>
  <c r="L2796" i="3"/>
  <c r="O2795" i="3"/>
  <c r="P2795" i="3" s="1"/>
  <c r="Q2795" i="3" s="1"/>
  <c r="N2795" i="3"/>
  <c r="M2795" i="3"/>
  <c r="L2795" i="3"/>
  <c r="Q2794" i="3"/>
  <c r="O2794" i="3"/>
  <c r="P2794" i="3" s="1"/>
  <c r="N2794" i="3"/>
  <c r="M2794" i="3"/>
  <c r="L2794" i="3"/>
  <c r="P2793" i="3"/>
  <c r="O2793" i="3"/>
  <c r="Q2793" i="3" s="1"/>
  <c r="N2793" i="3"/>
  <c r="M2793" i="3"/>
  <c r="L2793" i="3"/>
  <c r="O2792" i="3"/>
  <c r="N2792" i="3"/>
  <c r="M2792" i="3"/>
  <c r="L2792" i="3"/>
  <c r="P2791" i="3"/>
  <c r="Q2791" i="3" s="1"/>
  <c r="O2791" i="3"/>
  <c r="N2791" i="3"/>
  <c r="M2791" i="3"/>
  <c r="L2791" i="3"/>
  <c r="Q2790" i="3"/>
  <c r="O2790" i="3"/>
  <c r="P2790" i="3" s="1"/>
  <c r="N2790" i="3"/>
  <c r="M2790" i="3"/>
  <c r="L2790" i="3"/>
  <c r="O2789" i="3"/>
  <c r="N2789" i="3"/>
  <c r="M2789" i="3"/>
  <c r="L2789" i="3"/>
  <c r="O2788" i="3"/>
  <c r="P2788" i="3" s="1"/>
  <c r="Q2788" i="3" s="1"/>
  <c r="N2788" i="3"/>
  <c r="M2788" i="3"/>
  <c r="L2788" i="3"/>
  <c r="O2787" i="3"/>
  <c r="N2787" i="3"/>
  <c r="M2787" i="3"/>
  <c r="L2787" i="3"/>
  <c r="Q2786" i="3"/>
  <c r="O2786" i="3"/>
  <c r="P2786" i="3" s="1"/>
  <c r="N2786" i="3"/>
  <c r="M2786" i="3"/>
  <c r="L2786" i="3"/>
  <c r="O2785" i="3"/>
  <c r="N2785" i="3"/>
  <c r="M2785" i="3"/>
  <c r="L2785" i="3"/>
  <c r="P2784" i="3"/>
  <c r="Q2784" i="3" s="1"/>
  <c r="O2784" i="3"/>
  <c r="N2784" i="3"/>
  <c r="M2784" i="3"/>
  <c r="L2784" i="3"/>
  <c r="O2783" i="3"/>
  <c r="P2783" i="3" s="1"/>
  <c r="Q2783" i="3" s="1"/>
  <c r="N2783" i="3"/>
  <c r="M2783" i="3"/>
  <c r="L2783" i="3"/>
  <c r="O2782" i="3"/>
  <c r="N2782" i="3"/>
  <c r="M2782" i="3"/>
  <c r="L2782" i="3"/>
  <c r="O2781" i="3"/>
  <c r="P2781" i="3" s="1"/>
  <c r="Q2781" i="3" s="1"/>
  <c r="N2781" i="3"/>
  <c r="M2781" i="3"/>
  <c r="L2781" i="3"/>
  <c r="O2780" i="3"/>
  <c r="N2780" i="3"/>
  <c r="M2780" i="3"/>
  <c r="L2780" i="3"/>
  <c r="Q2779" i="3"/>
  <c r="P2779" i="3"/>
  <c r="O2779" i="3"/>
  <c r="N2779" i="3"/>
  <c r="M2779" i="3"/>
  <c r="L2779" i="3"/>
  <c r="O2778" i="3"/>
  <c r="P2778" i="3" s="1"/>
  <c r="N2778" i="3"/>
  <c r="M2778" i="3"/>
  <c r="L2778" i="3"/>
  <c r="P2777" i="3"/>
  <c r="Q2777" i="3" s="1"/>
  <c r="O2777" i="3"/>
  <c r="N2777" i="3"/>
  <c r="M2777" i="3"/>
  <c r="L2777" i="3"/>
  <c r="Q2776" i="3"/>
  <c r="P2776" i="3"/>
  <c r="O2776" i="3"/>
  <c r="N2776" i="3"/>
  <c r="M2776" i="3"/>
  <c r="L2776" i="3"/>
  <c r="P2775" i="3"/>
  <c r="O2775" i="3"/>
  <c r="N2775" i="3"/>
  <c r="M2775" i="3"/>
  <c r="L2775" i="3"/>
  <c r="O2774" i="3"/>
  <c r="P2774" i="3" s="1"/>
  <c r="N2774" i="3"/>
  <c r="M2774" i="3"/>
  <c r="L2774" i="3"/>
  <c r="O2773" i="3"/>
  <c r="N2773" i="3"/>
  <c r="M2773" i="3"/>
  <c r="L2773" i="3"/>
  <c r="Q2772" i="3"/>
  <c r="P2772" i="3"/>
  <c r="O2772" i="3"/>
  <c r="N2772" i="3"/>
  <c r="M2772" i="3"/>
  <c r="L2772" i="3"/>
  <c r="O2771" i="3"/>
  <c r="N2771" i="3"/>
  <c r="M2771" i="3"/>
  <c r="L2771" i="3"/>
  <c r="Q2770" i="3"/>
  <c r="O2770" i="3"/>
  <c r="P2770" i="3" s="1"/>
  <c r="N2770" i="3"/>
  <c r="M2770" i="3"/>
  <c r="L2770" i="3"/>
  <c r="Q2769" i="3"/>
  <c r="P2769" i="3"/>
  <c r="O2769" i="3"/>
  <c r="N2769" i="3"/>
  <c r="M2769" i="3"/>
  <c r="L2769" i="3"/>
  <c r="P2768" i="3"/>
  <c r="Q2768" i="3" s="1"/>
  <c r="O2768" i="3"/>
  <c r="N2768" i="3"/>
  <c r="M2768" i="3"/>
  <c r="L2768" i="3"/>
  <c r="O2767" i="3"/>
  <c r="N2767" i="3"/>
  <c r="M2767" i="3"/>
  <c r="L2767" i="3"/>
  <c r="O2766" i="3"/>
  <c r="P2766" i="3" s="1"/>
  <c r="N2766" i="3"/>
  <c r="M2766" i="3"/>
  <c r="L2766" i="3"/>
  <c r="Q2765" i="3"/>
  <c r="P2765" i="3"/>
  <c r="O2765" i="3"/>
  <c r="N2765" i="3"/>
  <c r="M2765" i="3"/>
  <c r="L2765" i="3"/>
  <c r="O2764" i="3"/>
  <c r="N2764" i="3"/>
  <c r="M2764" i="3"/>
  <c r="L2764" i="3"/>
  <c r="O2763" i="3"/>
  <c r="P2763" i="3" s="1"/>
  <c r="Q2763" i="3" s="1"/>
  <c r="N2763" i="3"/>
  <c r="M2763" i="3"/>
  <c r="L2763" i="3"/>
  <c r="Q2762" i="3"/>
  <c r="O2762" i="3"/>
  <c r="P2762" i="3" s="1"/>
  <c r="N2762" i="3"/>
  <c r="M2762" i="3"/>
  <c r="L2762" i="3"/>
  <c r="P2761" i="3"/>
  <c r="O2761" i="3"/>
  <c r="Q2761" i="3" s="1"/>
  <c r="N2761" i="3"/>
  <c r="M2761" i="3"/>
  <c r="L2761" i="3"/>
  <c r="O2760" i="3"/>
  <c r="N2760" i="3"/>
  <c r="M2760" i="3"/>
  <c r="L2760" i="3"/>
  <c r="P2759" i="3"/>
  <c r="O2759" i="3"/>
  <c r="Q2759" i="3" s="1"/>
  <c r="N2759" i="3"/>
  <c r="M2759" i="3"/>
  <c r="L2759" i="3"/>
  <c r="Q2758" i="3"/>
  <c r="O2758" i="3"/>
  <c r="P2758" i="3" s="1"/>
  <c r="N2758" i="3"/>
  <c r="M2758" i="3"/>
  <c r="L2758" i="3"/>
  <c r="O2757" i="3"/>
  <c r="N2757" i="3"/>
  <c r="M2757" i="3"/>
  <c r="L2757" i="3"/>
  <c r="O2756" i="3"/>
  <c r="P2756" i="3" s="1"/>
  <c r="Q2756" i="3" s="1"/>
  <c r="N2756" i="3"/>
  <c r="M2756" i="3"/>
  <c r="L2756" i="3"/>
  <c r="O2755" i="3"/>
  <c r="N2755" i="3"/>
  <c r="M2755" i="3"/>
  <c r="L2755" i="3"/>
  <c r="Q2754" i="3"/>
  <c r="O2754" i="3"/>
  <c r="P2754" i="3" s="1"/>
  <c r="N2754" i="3"/>
  <c r="M2754" i="3"/>
  <c r="L2754" i="3"/>
  <c r="O2753" i="3"/>
  <c r="N2753" i="3"/>
  <c r="M2753" i="3"/>
  <c r="L2753" i="3"/>
  <c r="P2752" i="3"/>
  <c r="Q2752" i="3" s="1"/>
  <c r="O2752" i="3"/>
  <c r="N2752" i="3"/>
  <c r="M2752" i="3"/>
  <c r="L2752" i="3"/>
  <c r="O2751" i="3"/>
  <c r="P2751" i="3" s="1"/>
  <c r="Q2751" i="3" s="1"/>
  <c r="N2751" i="3"/>
  <c r="M2751" i="3"/>
  <c r="L2751" i="3"/>
  <c r="O2750" i="3"/>
  <c r="N2750" i="3"/>
  <c r="M2750" i="3"/>
  <c r="L2750" i="3"/>
  <c r="O2749" i="3"/>
  <c r="P2749" i="3" s="1"/>
  <c r="Q2749" i="3" s="1"/>
  <c r="N2749" i="3"/>
  <c r="M2749" i="3"/>
  <c r="L2749" i="3"/>
  <c r="O2748" i="3"/>
  <c r="N2748" i="3"/>
  <c r="M2748" i="3"/>
  <c r="L2748" i="3"/>
  <c r="Q2747" i="3"/>
  <c r="P2747" i="3"/>
  <c r="O2747" i="3"/>
  <c r="N2747" i="3"/>
  <c r="M2747" i="3"/>
  <c r="L2747" i="3"/>
  <c r="O2746" i="3"/>
  <c r="P2746" i="3" s="1"/>
  <c r="N2746" i="3"/>
  <c r="M2746" i="3"/>
  <c r="L2746" i="3"/>
  <c r="P2745" i="3"/>
  <c r="O2745" i="3"/>
  <c r="Q2745" i="3" s="1"/>
  <c r="N2745" i="3"/>
  <c r="M2745" i="3"/>
  <c r="L2745" i="3"/>
  <c r="Q2744" i="3"/>
  <c r="P2744" i="3"/>
  <c r="O2744" i="3"/>
  <c r="N2744" i="3"/>
  <c r="M2744" i="3"/>
  <c r="L2744" i="3"/>
  <c r="O2743" i="3"/>
  <c r="N2743" i="3"/>
  <c r="M2743" i="3"/>
  <c r="L2743" i="3"/>
  <c r="O2742" i="3"/>
  <c r="P2742" i="3" s="1"/>
  <c r="N2742" i="3"/>
  <c r="M2742" i="3"/>
  <c r="L2742" i="3"/>
  <c r="O2741" i="3"/>
  <c r="N2741" i="3"/>
  <c r="M2741" i="3"/>
  <c r="L2741" i="3"/>
  <c r="Q2740" i="3"/>
  <c r="P2740" i="3"/>
  <c r="O2740" i="3"/>
  <c r="N2740" i="3"/>
  <c r="M2740" i="3"/>
  <c r="L2740" i="3"/>
  <c r="O2739" i="3"/>
  <c r="N2739" i="3"/>
  <c r="M2739" i="3"/>
  <c r="L2739" i="3"/>
  <c r="Q2738" i="3"/>
  <c r="O2738" i="3"/>
  <c r="P2738" i="3" s="1"/>
  <c r="N2738" i="3"/>
  <c r="M2738" i="3"/>
  <c r="L2738" i="3"/>
  <c r="Q2737" i="3"/>
  <c r="P2737" i="3"/>
  <c r="O2737" i="3"/>
  <c r="N2737" i="3"/>
  <c r="M2737" i="3"/>
  <c r="L2737" i="3"/>
  <c r="P2736" i="3"/>
  <c r="O2736" i="3"/>
  <c r="Q2736" i="3" s="1"/>
  <c r="N2736" i="3"/>
  <c r="M2736" i="3"/>
  <c r="L2736" i="3"/>
  <c r="O2735" i="3"/>
  <c r="N2735" i="3"/>
  <c r="M2735" i="3"/>
  <c r="L2735" i="3"/>
  <c r="O2734" i="3"/>
  <c r="P2734" i="3" s="1"/>
  <c r="N2734" i="3"/>
  <c r="M2734" i="3"/>
  <c r="L2734" i="3"/>
  <c r="P2733" i="3"/>
  <c r="Q2733" i="3" s="1"/>
  <c r="O2733" i="3"/>
  <c r="N2733" i="3"/>
  <c r="M2733" i="3"/>
  <c r="L2733" i="3"/>
  <c r="O2732" i="3"/>
  <c r="N2732" i="3"/>
  <c r="M2732" i="3"/>
  <c r="L2732" i="3"/>
  <c r="O2731" i="3"/>
  <c r="P2731" i="3" s="1"/>
  <c r="Q2731" i="3" s="1"/>
  <c r="N2731" i="3"/>
  <c r="M2731" i="3"/>
  <c r="L2731" i="3"/>
  <c r="Q2730" i="3"/>
  <c r="O2730" i="3"/>
  <c r="P2730" i="3" s="1"/>
  <c r="N2730" i="3"/>
  <c r="M2730" i="3"/>
  <c r="L2730" i="3"/>
  <c r="P2729" i="3"/>
  <c r="Q2729" i="3" s="1"/>
  <c r="O2729" i="3"/>
  <c r="N2729" i="3"/>
  <c r="M2729" i="3"/>
  <c r="L2729" i="3"/>
  <c r="O2728" i="3"/>
  <c r="P2728" i="3" s="1"/>
  <c r="N2728" i="3"/>
  <c r="M2728" i="3"/>
  <c r="L2728" i="3"/>
  <c r="O2727" i="3"/>
  <c r="N2727" i="3"/>
  <c r="M2727" i="3"/>
  <c r="L2727" i="3"/>
  <c r="Q2726" i="3"/>
  <c r="O2726" i="3"/>
  <c r="P2726" i="3" s="1"/>
  <c r="N2726" i="3"/>
  <c r="M2726" i="3"/>
  <c r="L2726" i="3"/>
  <c r="O2725" i="3"/>
  <c r="N2725" i="3"/>
  <c r="M2725" i="3"/>
  <c r="L2725" i="3"/>
  <c r="P2724" i="3"/>
  <c r="Q2724" i="3" s="1"/>
  <c r="O2724" i="3"/>
  <c r="N2724" i="3"/>
  <c r="M2724" i="3"/>
  <c r="L2724" i="3"/>
  <c r="O2723" i="3"/>
  <c r="N2723" i="3"/>
  <c r="M2723" i="3"/>
  <c r="L2723" i="3"/>
  <c r="O2722" i="3"/>
  <c r="P2722" i="3" s="1"/>
  <c r="N2722" i="3"/>
  <c r="M2722" i="3"/>
  <c r="L2722" i="3"/>
  <c r="Q2721" i="3"/>
  <c r="O2721" i="3"/>
  <c r="P2721" i="3" s="1"/>
  <c r="N2721" i="3"/>
  <c r="M2721" i="3"/>
  <c r="L2721" i="3"/>
  <c r="O2720" i="3"/>
  <c r="N2720" i="3"/>
  <c r="M2720" i="3"/>
  <c r="L2720" i="3"/>
  <c r="O2719" i="3"/>
  <c r="P2719" i="3" s="1"/>
  <c r="Q2719" i="3" s="1"/>
  <c r="N2719" i="3"/>
  <c r="M2719" i="3"/>
  <c r="L2719" i="3"/>
  <c r="Q2718" i="3"/>
  <c r="O2718" i="3"/>
  <c r="P2718" i="3" s="1"/>
  <c r="N2718" i="3"/>
  <c r="M2718" i="3"/>
  <c r="L2718" i="3"/>
  <c r="P2717" i="3"/>
  <c r="Q2717" i="3" s="1"/>
  <c r="O2717" i="3"/>
  <c r="N2717" i="3"/>
  <c r="M2717" i="3"/>
  <c r="L2717" i="3"/>
  <c r="O2716" i="3"/>
  <c r="N2716" i="3"/>
  <c r="M2716" i="3"/>
  <c r="L2716" i="3"/>
  <c r="Q2715" i="3"/>
  <c r="P2715" i="3"/>
  <c r="O2715" i="3"/>
  <c r="N2715" i="3"/>
  <c r="M2715" i="3"/>
  <c r="L2715" i="3"/>
  <c r="O2714" i="3"/>
  <c r="N2714" i="3"/>
  <c r="M2714" i="3"/>
  <c r="L2714" i="3"/>
  <c r="P2713" i="3"/>
  <c r="O2713" i="3"/>
  <c r="N2713" i="3"/>
  <c r="M2713" i="3"/>
  <c r="L2713" i="3"/>
  <c r="Q2712" i="3"/>
  <c r="P2712" i="3"/>
  <c r="O2712" i="3"/>
  <c r="N2712" i="3"/>
  <c r="M2712" i="3"/>
  <c r="L2712" i="3"/>
  <c r="P2711" i="3"/>
  <c r="Q2711" i="3" s="1"/>
  <c r="O2711" i="3"/>
  <c r="N2711" i="3"/>
  <c r="M2711" i="3"/>
  <c r="L2711" i="3"/>
  <c r="Q2710" i="3"/>
  <c r="O2710" i="3"/>
  <c r="P2710" i="3" s="1"/>
  <c r="N2710" i="3"/>
  <c r="M2710" i="3"/>
  <c r="L2710" i="3"/>
  <c r="O2709" i="3"/>
  <c r="N2709" i="3"/>
  <c r="M2709" i="3"/>
  <c r="L2709" i="3"/>
  <c r="P2708" i="3"/>
  <c r="Q2708" i="3" s="1"/>
  <c r="O2708" i="3"/>
  <c r="N2708" i="3"/>
  <c r="M2708" i="3"/>
  <c r="L2708" i="3"/>
  <c r="P2707" i="3"/>
  <c r="O2707" i="3"/>
  <c r="N2707" i="3"/>
  <c r="M2707" i="3"/>
  <c r="L2707" i="3"/>
  <c r="O2706" i="3"/>
  <c r="P2706" i="3" s="1"/>
  <c r="N2706" i="3"/>
  <c r="M2706" i="3"/>
  <c r="L2706" i="3"/>
  <c r="Q2705" i="3"/>
  <c r="P2705" i="3"/>
  <c r="O2705" i="3"/>
  <c r="N2705" i="3"/>
  <c r="M2705" i="3"/>
  <c r="L2705" i="3"/>
  <c r="Q2704" i="3"/>
  <c r="P2704" i="3"/>
  <c r="O2704" i="3"/>
  <c r="N2704" i="3"/>
  <c r="M2704" i="3"/>
  <c r="L2704" i="3"/>
  <c r="Q2703" i="3"/>
  <c r="O2703" i="3"/>
  <c r="P2703" i="3" s="1"/>
  <c r="N2703" i="3"/>
  <c r="M2703" i="3"/>
  <c r="L2703" i="3"/>
  <c r="O2702" i="3"/>
  <c r="N2702" i="3"/>
  <c r="M2702" i="3"/>
  <c r="L2702" i="3"/>
  <c r="P2701" i="3"/>
  <c r="Q2701" i="3" s="1"/>
  <c r="O2701" i="3"/>
  <c r="N2701" i="3"/>
  <c r="M2701" i="3"/>
  <c r="L2701" i="3"/>
  <c r="P2700" i="3"/>
  <c r="O2700" i="3"/>
  <c r="Q2700" i="3" s="1"/>
  <c r="N2700" i="3"/>
  <c r="M2700" i="3"/>
  <c r="L2700" i="3"/>
  <c r="P2699" i="3"/>
  <c r="Q2699" i="3" s="1"/>
  <c r="O2699" i="3"/>
  <c r="N2699" i="3"/>
  <c r="M2699" i="3"/>
  <c r="L2699" i="3"/>
  <c r="Q2698" i="3"/>
  <c r="O2698" i="3"/>
  <c r="P2698" i="3" s="1"/>
  <c r="N2698" i="3"/>
  <c r="M2698" i="3"/>
  <c r="L2698" i="3"/>
  <c r="O2697" i="3"/>
  <c r="N2697" i="3"/>
  <c r="M2697" i="3"/>
  <c r="L2697" i="3"/>
  <c r="O2696" i="3"/>
  <c r="N2696" i="3"/>
  <c r="M2696" i="3"/>
  <c r="L2696" i="3"/>
  <c r="O2695" i="3"/>
  <c r="P2695" i="3" s="1"/>
  <c r="N2695" i="3"/>
  <c r="M2695" i="3"/>
  <c r="L2695" i="3"/>
  <c r="Q2694" i="3"/>
  <c r="O2694" i="3"/>
  <c r="P2694" i="3" s="1"/>
  <c r="N2694" i="3"/>
  <c r="M2694" i="3"/>
  <c r="L2694" i="3"/>
  <c r="O2693" i="3"/>
  <c r="N2693" i="3"/>
  <c r="M2693" i="3"/>
  <c r="L2693" i="3"/>
  <c r="O2692" i="3"/>
  <c r="P2692" i="3" s="1"/>
  <c r="N2692" i="3"/>
  <c r="M2692" i="3"/>
  <c r="L2692" i="3"/>
  <c r="O2691" i="3"/>
  <c r="N2691" i="3"/>
  <c r="M2691" i="3"/>
  <c r="L2691" i="3"/>
  <c r="Q2690" i="3"/>
  <c r="O2690" i="3"/>
  <c r="P2690" i="3" s="1"/>
  <c r="N2690" i="3"/>
  <c r="M2690" i="3"/>
  <c r="L2690" i="3"/>
  <c r="P2689" i="3"/>
  <c r="Q2689" i="3" s="1"/>
  <c r="O2689" i="3"/>
  <c r="N2689" i="3"/>
  <c r="M2689" i="3"/>
  <c r="L2689" i="3"/>
  <c r="O2688" i="3"/>
  <c r="N2688" i="3"/>
  <c r="M2688" i="3"/>
  <c r="L2688" i="3"/>
  <c r="Q2687" i="3"/>
  <c r="O2687" i="3"/>
  <c r="P2687" i="3" s="1"/>
  <c r="N2687" i="3"/>
  <c r="M2687" i="3"/>
  <c r="L2687" i="3"/>
  <c r="O2686" i="3"/>
  <c r="P2686" i="3" s="1"/>
  <c r="N2686" i="3"/>
  <c r="M2686" i="3"/>
  <c r="L2686" i="3"/>
  <c r="O2685" i="3"/>
  <c r="N2685" i="3"/>
  <c r="M2685" i="3"/>
  <c r="L2685" i="3"/>
  <c r="Q2684" i="3"/>
  <c r="O2684" i="3"/>
  <c r="P2684" i="3" s="1"/>
  <c r="N2684" i="3"/>
  <c r="M2684" i="3"/>
  <c r="L2684" i="3"/>
  <c r="P2683" i="3"/>
  <c r="Q2683" i="3" s="1"/>
  <c r="O2683" i="3"/>
  <c r="N2683" i="3"/>
  <c r="M2683" i="3"/>
  <c r="L2683" i="3"/>
  <c r="P2682" i="3"/>
  <c r="Q2682" i="3" s="1"/>
  <c r="O2682" i="3"/>
  <c r="N2682" i="3"/>
  <c r="M2682" i="3"/>
  <c r="L2682" i="3"/>
  <c r="P2681" i="3"/>
  <c r="O2681" i="3"/>
  <c r="Q2681" i="3" s="1"/>
  <c r="N2681" i="3"/>
  <c r="M2681" i="3"/>
  <c r="L2681" i="3"/>
  <c r="O2680" i="3"/>
  <c r="P2680" i="3" s="1"/>
  <c r="N2680" i="3"/>
  <c r="M2680" i="3"/>
  <c r="L2680" i="3"/>
  <c r="O2679" i="3"/>
  <c r="P2679" i="3" s="1"/>
  <c r="Q2679" i="3" s="1"/>
  <c r="N2679" i="3"/>
  <c r="M2679" i="3"/>
  <c r="L2679" i="3"/>
  <c r="O2678" i="3"/>
  <c r="N2678" i="3"/>
  <c r="M2678" i="3"/>
  <c r="L2678" i="3"/>
  <c r="O2677" i="3"/>
  <c r="N2677" i="3"/>
  <c r="M2677" i="3"/>
  <c r="L2677" i="3"/>
  <c r="Q2676" i="3"/>
  <c r="O2676" i="3"/>
  <c r="P2676" i="3" s="1"/>
  <c r="N2676" i="3"/>
  <c r="M2676" i="3"/>
  <c r="L2676" i="3"/>
  <c r="P2675" i="3"/>
  <c r="O2675" i="3"/>
  <c r="Q2675" i="3" s="1"/>
  <c r="N2675" i="3"/>
  <c r="M2675" i="3"/>
  <c r="L2675" i="3"/>
  <c r="P2674" i="3"/>
  <c r="Q2674" i="3" s="1"/>
  <c r="O2674" i="3"/>
  <c r="N2674" i="3"/>
  <c r="M2674" i="3"/>
  <c r="L2674" i="3"/>
  <c r="P2673" i="3"/>
  <c r="Q2673" i="3" s="1"/>
  <c r="O2673" i="3"/>
  <c r="N2673" i="3"/>
  <c r="M2673" i="3"/>
  <c r="L2673" i="3"/>
  <c r="O2672" i="3"/>
  <c r="P2672" i="3" s="1"/>
  <c r="N2672" i="3"/>
  <c r="M2672" i="3"/>
  <c r="L2672" i="3"/>
  <c r="O2671" i="3"/>
  <c r="N2671" i="3"/>
  <c r="M2671" i="3"/>
  <c r="L2671" i="3"/>
  <c r="O2670" i="3"/>
  <c r="N2670" i="3"/>
  <c r="M2670" i="3"/>
  <c r="L2670" i="3"/>
  <c r="O2669" i="3"/>
  <c r="P2669" i="3" s="1"/>
  <c r="Q2669" i="3" s="1"/>
  <c r="N2669" i="3"/>
  <c r="M2669" i="3"/>
  <c r="L2669" i="3"/>
  <c r="Q2668" i="3"/>
  <c r="O2668" i="3"/>
  <c r="P2668" i="3" s="1"/>
  <c r="N2668" i="3"/>
  <c r="M2668" i="3"/>
  <c r="L2668" i="3"/>
  <c r="P2667" i="3"/>
  <c r="O2667" i="3"/>
  <c r="Q2667" i="3" s="1"/>
  <c r="N2667" i="3"/>
  <c r="M2667" i="3"/>
  <c r="L2667" i="3"/>
  <c r="P2666" i="3"/>
  <c r="Q2666" i="3" s="1"/>
  <c r="O2666" i="3"/>
  <c r="N2666" i="3"/>
  <c r="M2666" i="3"/>
  <c r="L2666" i="3"/>
  <c r="P2665" i="3"/>
  <c r="Q2665" i="3" s="1"/>
  <c r="O2665" i="3"/>
  <c r="N2665" i="3"/>
  <c r="M2665" i="3"/>
  <c r="L2665" i="3"/>
  <c r="O2664" i="3"/>
  <c r="P2664" i="3" s="1"/>
  <c r="N2664" i="3"/>
  <c r="M2664" i="3"/>
  <c r="L2664" i="3"/>
  <c r="O2663" i="3"/>
  <c r="N2663" i="3"/>
  <c r="M2663" i="3"/>
  <c r="L2663" i="3"/>
  <c r="O2662" i="3"/>
  <c r="P2662" i="3" s="1"/>
  <c r="Q2662" i="3" s="1"/>
  <c r="N2662" i="3"/>
  <c r="M2662" i="3"/>
  <c r="L2662" i="3"/>
  <c r="O2661" i="3"/>
  <c r="P2661" i="3" s="1"/>
  <c r="Q2661" i="3" s="1"/>
  <c r="N2661" i="3"/>
  <c r="M2661" i="3"/>
  <c r="L2661" i="3"/>
  <c r="Q2660" i="3"/>
  <c r="O2660" i="3"/>
  <c r="P2660" i="3" s="1"/>
  <c r="N2660" i="3"/>
  <c r="M2660" i="3"/>
  <c r="L2660" i="3"/>
  <c r="P2659" i="3"/>
  <c r="Q2659" i="3" s="1"/>
  <c r="O2659" i="3"/>
  <c r="N2659" i="3"/>
  <c r="M2659" i="3"/>
  <c r="L2659" i="3"/>
  <c r="P2658" i="3"/>
  <c r="Q2658" i="3" s="1"/>
  <c r="O2658" i="3"/>
  <c r="N2658" i="3"/>
  <c r="M2658" i="3"/>
  <c r="L2658" i="3"/>
  <c r="P2657" i="3"/>
  <c r="O2657" i="3"/>
  <c r="Q2657" i="3" s="1"/>
  <c r="N2657" i="3"/>
  <c r="M2657" i="3"/>
  <c r="L2657" i="3"/>
  <c r="O2656" i="3"/>
  <c r="P2656" i="3" s="1"/>
  <c r="N2656" i="3"/>
  <c r="M2656" i="3"/>
  <c r="L2656" i="3"/>
  <c r="O2655" i="3"/>
  <c r="P2655" i="3" s="1"/>
  <c r="N2655" i="3"/>
  <c r="M2655" i="3"/>
  <c r="L2655" i="3"/>
  <c r="O2654" i="3"/>
  <c r="P2654" i="3" s="1"/>
  <c r="Q2654" i="3" s="1"/>
  <c r="N2654" i="3"/>
  <c r="M2654" i="3"/>
  <c r="L2654" i="3"/>
  <c r="O2653" i="3"/>
  <c r="N2653" i="3"/>
  <c r="M2653" i="3"/>
  <c r="L2653" i="3"/>
  <c r="Q2652" i="3"/>
  <c r="O2652" i="3"/>
  <c r="P2652" i="3" s="1"/>
  <c r="N2652" i="3"/>
  <c r="M2652" i="3"/>
  <c r="L2652" i="3"/>
  <c r="P2651" i="3"/>
  <c r="Q2651" i="3" s="1"/>
  <c r="O2651" i="3"/>
  <c r="N2651" i="3"/>
  <c r="M2651" i="3"/>
  <c r="L2651" i="3"/>
  <c r="P2650" i="3"/>
  <c r="Q2650" i="3" s="1"/>
  <c r="O2650" i="3"/>
  <c r="N2650" i="3"/>
  <c r="M2650" i="3"/>
  <c r="L2650" i="3"/>
  <c r="P2649" i="3"/>
  <c r="O2649" i="3"/>
  <c r="Q2649" i="3" s="1"/>
  <c r="N2649" i="3"/>
  <c r="M2649" i="3"/>
  <c r="L2649" i="3"/>
  <c r="O2648" i="3"/>
  <c r="P2648" i="3" s="1"/>
  <c r="N2648" i="3"/>
  <c r="M2648" i="3"/>
  <c r="L2648" i="3"/>
  <c r="O2647" i="3"/>
  <c r="P2647" i="3" s="1"/>
  <c r="Q2647" i="3" s="1"/>
  <c r="N2647" i="3"/>
  <c r="M2647" i="3"/>
  <c r="L2647" i="3"/>
  <c r="O2646" i="3"/>
  <c r="N2646" i="3"/>
  <c r="M2646" i="3"/>
  <c r="L2646" i="3"/>
  <c r="O2645" i="3"/>
  <c r="P2645" i="3" s="1"/>
  <c r="Q2645" i="3" s="1"/>
  <c r="N2645" i="3"/>
  <c r="M2645" i="3"/>
  <c r="L2645" i="3"/>
  <c r="Q2644" i="3"/>
  <c r="O2644" i="3"/>
  <c r="P2644" i="3" s="1"/>
  <c r="N2644" i="3"/>
  <c r="M2644" i="3"/>
  <c r="L2644" i="3"/>
  <c r="P2643" i="3"/>
  <c r="O2643" i="3"/>
  <c r="Q2643" i="3" s="1"/>
  <c r="N2643" i="3"/>
  <c r="M2643" i="3"/>
  <c r="L2643" i="3"/>
  <c r="P2642" i="3"/>
  <c r="Q2642" i="3" s="1"/>
  <c r="O2642" i="3"/>
  <c r="N2642" i="3"/>
  <c r="M2642" i="3"/>
  <c r="L2642" i="3"/>
  <c r="P2641" i="3"/>
  <c r="Q2641" i="3" s="1"/>
  <c r="O2641" i="3"/>
  <c r="N2641" i="3"/>
  <c r="M2641" i="3"/>
  <c r="L2641" i="3"/>
  <c r="O2640" i="3"/>
  <c r="P2640" i="3" s="1"/>
  <c r="N2640" i="3"/>
  <c r="M2640" i="3"/>
  <c r="L2640" i="3"/>
  <c r="O2639" i="3"/>
  <c r="N2639" i="3"/>
  <c r="M2639" i="3"/>
  <c r="L2639" i="3"/>
  <c r="O2638" i="3"/>
  <c r="P2638" i="3" s="1"/>
  <c r="Q2638" i="3" s="1"/>
  <c r="N2638" i="3"/>
  <c r="M2638" i="3"/>
  <c r="L2638" i="3"/>
  <c r="O2637" i="3"/>
  <c r="P2637" i="3" s="1"/>
  <c r="N2637" i="3"/>
  <c r="M2637" i="3"/>
  <c r="L2637" i="3"/>
  <c r="Q2636" i="3"/>
  <c r="O2636" i="3"/>
  <c r="P2636" i="3" s="1"/>
  <c r="N2636" i="3"/>
  <c r="M2636" i="3"/>
  <c r="L2636" i="3"/>
  <c r="P2635" i="3"/>
  <c r="O2635" i="3"/>
  <c r="Q2635" i="3" s="1"/>
  <c r="N2635" i="3"/>
  <c r="M2635" i="3"/>
  <c r="L2635" i="3"/>
  <c r="P2634" i="3"/>
  <c r="Q2634" i="3" s="1"/>
  <c r="O2634" i="3"/>
  <c r="N2634" i="3"/>
  <c r="M2634" i="3"/>
  <c r="L2634" i="3"/>
  <c r="P2633" i="3"/>
  <c r="Q2633" i="3" s="1"/>
  <c r="O2633" i="3"/>
  <c r="N2633" i="3"/>
  <c r="M2633" i="3"/>
  <c r="L2633" i="3"/>
  <c r="O2632" i="3"/>
  <c r="P2632" i="3" s="1"/>
  <c r="N2632" i="3"/>
  <c r="M2632" i="3"/>
  <c r="L2632" i="3"/>
  <c r="O2631" i="3"/>
  <c r="P2631" i="3" s="1"/>
  <c r="Q2631" i="3" s="1"/>
  <c r="N2631" i="3"/>
  <c r="M2631" i="3"/>
  <c r="L2631" i="3"/>
  <c r="O2630" i="3"/>
  <c r="P2630" i="3" s="1"/>
  <c r="N2630" i="3"/>
  <c r="M2630" i="3"/>
  <c r="L2630" i="3"/>
  <c r="O2629" i="3"/>
  <c r="P2629" i="3" s="1"/>
  <c r="Q2629" i="3" s="1"/>
  <c r="N2629" i="3"/>
  <c r="M2629" i="3"/>
  <c r="L2629" i="3"/>
  <c r="Q2628" i="3"/>
  <c r="O2628" i="3"/>
  <c r="P2628" i="3" s="1"/>
  <c r="N2628" i="3"/>
  <c r="M2628" i="3"/>
  <c r="L2628" i="3"/>
  <c r="P2627" i="3"/>
  <c r="Q2627" i="3" s="1"/>
  <c r="O2627" i="3"/>
  <c r="N2627" i="3"/>
  <c r="M2627" i="3"/>
  <c r="L2627" i="3"/>
  <c r="P2626" i="3"/>
  <c r="Q2626" i="3" s="1"/>
  <c r="O2626" i="3"/>
  <c r="N2626" i="3"/>
  <c r="M2626" i="3"/>
  <c r="L2626" i="3"/>
  <c r="P2625" i="3"/>
  <c r="O2625" i="3"/>
  <c r="Q2625" i="3" s="1"/>
  <c r="N2625" i="3"/>
  <c r="M2625" i="3"/>
  <c r="L2625" i="3"/>
  <c r="O2624" i="3"/>
  <c r="P2624" i="3" s="1"/>
  <c r="N2624" i="3"/>
  <c r="M2624" i="3"/>
  <c r="L2624" i="3"/>
  <c r="O2623" i="3"/>
  <c r="P2623" i="3" s="1"/>
  <c r="N2623" i="3"/>
  <c r="M2623" i="3"/>
  <c r="L2623" i="3"/>
  <c r="O2622" i="3"/>
  <c r="P2622" i="3" s="1"/>
  <c r="Q2622" i="3" s="1"/>
  <c r="N2622" i="3"/>
  <c r="M2622" i="3"/>
  <c r="L2622" i="3"/>
  <c r="O2621" i="3"/>
  <c r="N2621" i="3"/>
  <c r="M2621" i="3"/>
  <c r="L2621" i="3"/>
  <c r="Q2620" i="3"/>
  <c r="O2620" i="3"/>
  <c r="P2620" i="3" s="1"/>
  <c r="N2620" i="3"/>
  <c r="M2620" i="3"/>
  <c r="L2620" i="3"/>
  <c r="P2619" i="3"/>
  <c r="O2619" i="3"/>
  <c r="Q2619" i="3" s="1"/>
  <c r="N2619" i="3"/>
  <c r="M2619" i="3"/>
  <c r="L2619" i="3"/>
  <c r="P2618" i="3"/>
  <c r="Q2618" i="3" s="1"/>
  <c r="O2618" i="3"/>
  <c r="N2618" i="3"/>
  <c r="M2618" i="3"/>
  <c r="L2618" i="3"/>
  <c r="P2617" i="3"/>
  <c r="O2617" i="3"/>
  <c r="Q2617" i="3" s="1"/>
  <c r="N2617" i="3"/>
  <c r="M2617" i="3"/>
  <c r="L2617" i="3"/>
  <c r="O2616" i="3"/>
  <c r="P2616" i="3" s="1"/>
  <c r="N2616" i="3"/>
  <c r="M2616" i="3"/>
  <c r="L2616" i="3"/>
  <c r="O2615" i="3"/>
  <c r="P2615" i="3" s="1"/>
  <c r="Q2615" i="3" s="1"/>
  <c r="N2615" i="3"/>
  <c r="M2615" i="3"/>
  <c r="L2615" i="3"/>
  <c r="O2614" i="3"/>
  <c r="N2614" i="3"/>
  <c r="M2614" i="3"/>
  <c r="L2614" i="3"/>
  <c r="O2613" i="3"/>
  <c r="P2613" i="3" s="1"/>
  <c r="Q2613" i="3" s="1"/>
  <c r="N2613" i="3"/>
  <c r="M2613" i="3"/>
  <c r="L2613" i="3"/>
  <c r="Q2612" i="3"/>
  <c r="O2612" i="3"/>
  <c r="P2612" i="3" s="1"/>
  <c r="N2612" i="3"/>
  <c r="M2612" i="3"/>
  <c r="L2612" i="3"/>
  <c r="P2611" i="3"/>
  <c r="Q2611" i="3" s="1"/>
  <c r="O2611" i="3"/>
  <c r="N2611" i="3"/>
  <c r="M2611" i="3"/>
  <c r="L2611" i="3"/>
  <c r="P2610" i="3"/>
  <c r="O2610" i="3"/>
  <c r="Q2610" i="3" s="1"/>
  <c r="N2610" i="3"/>
  <c r="M2610" i="3"/>
  <c r="L2610" i="3"/>
  <c r="P2609" i="3"/>
  <c r="Q2609" i="3" s="1"/>
  <c r="O2609" i="3"/>
  <c r="N2609" i="3"/>
  <c r="M2609" i="3"/>
  <c r="L2609" i="3"/>
  <c r="O2608" i="3"/>
  <c r="P2608" i="3" s="1"/>
  <c r="N2608" i="3"/>
  <c r="M2608" i="3"/>
  <c r="L2608" i="3"/>
  <c r="O2607" i="3"/>
  <c r="N2607" i="3"/>
  <c r="M2607" i="3"/>
  <c r="L2607" i="3"/>
  <c r="O2606" i="3"/>
  <c r="P2606" i="3" s="1"/>
  <c r="Q2606" i="3" s="1"/>
  <c r="N2606" i="3"/>
  <c r="M2606" i="3"/>
  <c r="L2606" i="3"/>
  <c r="O2605" i="3"/>
  <c r="P2605" i="3" s="1"/>
  <c r="N2605" i="3"/>
  <c r="M2605" i="3"/>
  <c r="L2605" i="3"/>
  <c r="Q2604" i="3"/>
  <c r="O2604" i="3"/>
  <c r="P2604" i="3" s="1"/>
  <c r="N2604" i="3"/>
  <c r="M2604" i="3"/>
  <c r="L2604" i="3"/>
  <c r="P2603" i="3"/>
  <c r="O2603" i="3"/>
  <c r="Q2603" i="3" s="1"/>
  <c r="N2603" i="3"/>
  <c r="M2603" i="3"/>
  <c r="L2603" i="3"/>
  <c r="P2602" i="3"/>
  <c r="Q2602" i="3" s="1"/>
  <c r="O2602" i="3"/>
  <c r="N2602" i="3"/>
  <c r="M2602" i="3"/>
  <c r="L2602" i="3"/>
  <c r="O2601" i="3"/>
  <c r="N2601" i="3"/>
  <c r="M2601" i="3"/>
  <c r="L2601" i="3"/>
  <c r="O2600" i="3"/>
  <c r="P2600" i="3" s="1"/>
  <c r="N2600" i="3"/>
  <c r="M2600" i="3"/>
  <c r="L2600" i="3"/>
  <c r="O2599" i="3"/>
  <c r="P2599" i="3" s="1"/>
  <c r="Q2599" i="3" s="1"/>
  <c r="N2599" i="3"/>
  <c r="M2599" i="3"/>
  <c r="L2599" i="3"/>
  <c r="O2598" i="3"/>
  <c r="P2598" i="3" s="1"/>
  <c r="N2598" i="3"/>
  <c r="M2598" i="3"/>
  <c r="L2598" i="3"/>
  <c r="O2597" i="3"/>
  <c r="P2597" i="3" s="1"/>
  <c r="Q2597" i="3" s="1"/>
  <c r="N2597" i="3"/>
  <c r="M2597" i="3"/>
  <c r="L2597" i="3"/>
  <c r="Q2596" i="3"/>
  <c r="O2596" i="3"/>
  <c r="P2596" i="3" s="1"/>
  <c r="N2596" i="3"/>
  <c r="M2596" i="3"/>
  <c r="L2596" i="3"/>
  <c r="P2595" i="3"/>
  <c r="Q2595" i="3" s="1"/>
  <c r="O2595" i="3"/>
  <c r="N2595" i="3"/>
  <c r="M2595" i="3"/>
  <c r="L2595" i="3"/>
  <c r="Q2594" i="3"/>
  <c r="P2594" i="3"/>
  <c r="O2594" i="3"/>
  <c r="N2594" i="3"/>
  <c r="M2594" i="3"/>
  <c r="L2594" i="3"/>
  <c r="P2593" i="3"/>
  <c r="Q2593" i="3" s="1"/>
  <c r="O2593" i="3"/>
  <c r="N2593" i="3"/>
  <c r="M2593" i="3"/>
  <c r="L2593" i="3"/>
  <c r="O2592" i="3"/>
  <c r="P2592" i="3" s="1"/>
  <c r="N2592" i="3"/>
  <c r="M2592" i="3"/>
  <c r="L2592" i="3"/>
  <c r="O2591" i="3"/>
  <c r="P2591" i="3" s="1"/>
  <c r="N2591" i="3"/>
  <c r="M2591" i="3"/>
  <c r="L2591" i="3"/>
  <c r="Q2590" i="3"/>
  <c r="P2590" i="3"/>
  <c r="O2590" i="3"/>
  <c r="N2590" i="3"/>
  <c r="M2590" i="3"/>
  <c r="L2590" i="3"/>
  <c r="O2589" i="3"/>
  <c r="N2589" i="3"/>
  <c r="M2589" i="3"/>
  <c r="L2589" i="3"/>
  <c r="Q2588" i="3"/>
  <c r="O2588" i="3"/>
  <c r="P2588" i="3" s="1"/>
  <c r="N2588" i="3"/>
  <c r="M2588" i="3"/>
  <c r="L2588" i="3"/>
  <c r="P2587" i="3"/>
  <c r="O2587" i="3"/>
  <c r="Q2587" i="3" s="1"/>
  <c r="N2587" i="3"/>
  <c r="M2587" i="3"/>
  <c r="L2587" i="3"/>
  <c r="P2586" i="3"/>
  <c r="Q2586" i="3" s="1"/>
  <c r="O2586" i="3"/>
  <c r="N2586" i="3"/>
  <c r="M2586" i="3"/>
  <c r="L2586" i="3"/>
  <c r="P2585" i="3"/>
  <c r="O2585" i="3"/>
  <c r="Q2585" i="3" s="1"/>
  <c r="N2585" i="3"/>
  <c r="M2585" i="3"/>
  <c r="L2585" i="3"/>
  <c r="O2584" i="3"/>
  <c r="P2584" i="3" s="1"/>
  <c r="N2584" i="3"/>
  <c r="M2584" i="3"/>
  <c r="L2584" i="3"/>
  <c r="Q2583" i="3"/>
  <c r="P2583" i="3"/>
  <c r="O2583" i="3"/>
  <c r="N2583" i="3"/>
  <c r="M2583" i="3"/>
  <c r="L2583" i="3"/>
  <c r="O2582" i="3"/>
  <c r="N2582" i="3"/>
  <c r="M2582" i="3"/>
  <c r="L2582" i="3"/>
  <c r="O2581" i="3"/>
  <c r="P2581" i="3" s="1"/>
  <c r="Q2581" i="3" s="1"/>
  <c r="N2581" i="3"/>
  <c r="M2581" i="3"/>
  <c r="L2581" i="3"/>
  <c r="Q2580" i="3"/>
  <c r="O2580" i="3"/>
  <c r="P2580" i="3" s="1"/>
  <c r="N2580" i="3"/>
  <c r="M2580" i="3"/>
  <c r="L2580" i="3"/>
  <c r="P2579" i="3"/>
  <c r="Q2579" i="3" s="1"/>
  <c r="O2579" i="3"/>
  <c r="N2579" i="3"/>
  <c r="M2579" i="3"/>
  <c r="L2579" i="3"/>
  <c r="P2578" i="3"/>
  <c r="O2578" i="3"/>
  <c r="Q2578" i="3" s="1"/>
  <c r="N2578" i="3"/>
  <c r="M2578" i="3"/>
  <c r="L2578" i="3"/>
  <c r="P2577" i="3"/>
  <c r="Q2577" i="3" s="1"/>
  <c r="O2577" i="3"/>
  <c r="N2577" i="3"/>
  <c r="M2577" i="3"/>
  <c r="L2577" i="3"/>
  <c r="Q2576" i="3"/>
  <c r="O2576" i="3"/>
  <c r="P2576" i="3" s="1"/>
  <c r="N2576" i="3"/>
  <c r="M2576" i="3"/>
  <c r="L2576" i="3"/>
  <c r="O2575" i="3"/>
  <c r="N2575" i="3"/>
  <c r="M2575" i="3"/>
  <c r="L2575" i="3"/>
  <c r="O2574" i="3"/>
  <c r="P2574" i="3" s="1"/>
  <c r="Q2574" i="3" s="1"/>
  <c r="N2574" i="3"/>
  <c r="M2574" i="3"/>
  <c r="L2574" i="3"/>
  <c r="O2573" i="3"/>
  <c r="P2573" i="3" s="1"/>
  <c r="N2573" i="3"/>
  <c r="M2573" i="3"/>
  <c r="L2573" i="3"/>
  <c r="Q2572" i="3"/>
  <c r="O2572" i="3"/>
  <c r="P2572" i="3" s="1"/>
  <c r="N2572" i="3"/>
  <c r="M2572" i="3"/>
  <c r="L2572" i="3"/>
  <c r="P2571" i="3"/>
  <c r="O2571" i="3"/>
  <c r="Q2571" i="3" s="1"/>
  <c r="N2571" i="3"/>
  <c r="M2571" i="3"/>
  <c r="L2571" i="3"/>
  <c r="P2570" i="3"/>
  <c r="Q2570" i="3" s="1"/>
  <c r="O2570" i="3"/>
  <c r="N2570" i="3"/>
  <c r="M2570" i="3"/>
  <c r="L2570" i="3"/>
  <c r="P2569" i="3"/>
  <c r="O2569" i="3"/>
  <c r="Q2569" i="3" s="1"/>
  <c r="N2569" i="3"/>
  <c r="M2569" i="3"/>
  <c r="L2569" i="3"/>
  <c r="O2568" i="3"/>
  <c r="N2568" i="3"/>
  <c r="M2568" i="3"/>
  <c r="L2568" i="3"/>
  <c r="O2567" i="3"/>
  <c r="P2567" i="3" s="1"/>
  <c r="Q2567" i="3" s="1"/>
  <c r="N2567" i="3"/>
  <c r="M2567" i="3"/>
  <c r="L2567" i="3"/>
  <c r="O2566" i="3"/>
  <c r="P2566" i="3" s="1"/>
  <c r="N2566" i="3"/>
  <c r="M2566" i="3"/>
  <c r="L2566" i="3"/>
  <c r="O2565" i="3"/>
  <c r="P2565" i="3" s="1"/>
  <c r="Q2565" i="3" s="1"/>
  <c r="N2565" i="3"/>
  <c r="M2565" i="3"/>
  <c r="L2565" i="3"/>
  <c r="Q2564" i="3"/>
  <c r="O2564" i="3"/>
  <c r="P2564" i="3" s="1"/>
  <c r="N2564" i="3"/>
  <c r="M2564" i="3"/>
  <c r="L2564" i="3"/>
  <c r="P2563" i="3"/>
  <c r="Q2563" i="3" s="1"/>
  <c r="O2563" i="3"/>
  <c r="N2563" i="3"/>
  <c r="M2563" i="3"/>
  <c r="L2563" i="3"/>
  <c r="P2562" i="3"/>
  <c r="Q2562" i="3" s="1"/>
  <c r="O2562" i="3"/>
  <c r="N2562" i="3"/>
  <c r="M2562" i="3"/>
  <c r="L2562" i="3"/>
  <c r="P2561" i="3"/>
  <c r="Q2561" i="3" s="1"/>
  <c r="O2561" i="3"/>
  <c r="N2561" i="3"/>
  <c r="M2561" i="3"/>
  <c r="L2561" i="3"/>
  <c r="O2560" i="3"/>
  <c r="P2560" i="3" s="1"/>
  <c r="N2560" i="3"/>
  <c r="M2560" i="3"/>
  <c r="L2560" i="3"/>
  <c r="O2559" i="3"/>
  <c r="P2559" i="3" s="1"/>
  <c r="N2559" i="3"/>
  <c r="M2559" i="3"/>
  <c r="L2559" i="3"/>
  <c r="Q2558" i="3"/>
  <c r="O2558" i="3"/>
  <c r="P2558" i="3" s="1"/>
  <c r="N2558" i="3"/>
  <c r="M2558" i="3"/>
  <c r="L2558" i="3"/>
  <c r="O2557" i="3"/>
  <c r="N2557" i="3"/>
  <c r="M2557" i="3"/>
  <c r="L2557" i="3"/>
  <c r="Q2556" i="3"/>
  <c r="O2556" i="3"/>
  <c r="P2556" i="3" s="1"/>
  <c r="N2556" i="3"/>
  <c r="M2556" i="3"/>
  <c r="L2556" i="3"/>
  <c r="P2555" i="3"/>
  <c r="Q2555" i="3" s="1"/>
  <c r="O2555" i="3"/>
  <c r="N2555" i="3"/>
  <c r="M2555" i="3"/>
  <c r="L2555" i="3"/>
  <c r="P2554" i="3"/>
  <c r="Q2554" i="3" s="1"/>
  <c r="O2554" i="3"/>
  <c r="N2554" i="3"/>
  <c r="M2554" i="3"/>
  <c r="L2554" i="3"/>
  <c r="P2553" i="3"/>
  <c r="O2553" i="3"/>
  <c r="Q2553" i="3" s="1"/>
  <c r="N2553" i="3"/>
  <c r="M2553" i="3"/>
  <c r="L2553" i="3"/>
  <c r="O2552" i="3"/>
  <c r="P2552" i="3" s="1"/>
  <c r="N2552" i="3"/>
  <c r="M2552" i="3"/>
  <c r="L2552" i="3"/>
  <c r="Q2551" i="3"/>
  <c r="O2551" i="3"/>
  <c r="P2551" i="3" s="1"/>
  <c r="N2551" i="3"/>
  <c r="M2551" i="3"/>
  <c r="L2551" i="3"/>
  <c r="O2550" i="3"/>
  <c r="N2550" i="3"/>
  <c r="M2550" i="3"/>
  <c r="L2550" i="3"/>
  <c r="O2549" i="3"/>
  <c r="P2549" i="3" s="1"/>
  <c r="Q2549" i="3" s="1"/>
  <c r="N2549" i="3"/>
  <c r="M2549" i="3"/>
  <c r="L2549" i="3"/>
  <c r="Q2548" i="3"/>
  <c r="O2548" i="3"/>
  <c r="P2548" i="3" s="1"/>
  <c r="N2548" i="3"/>
  <c r="M2548" i="3"/>
  <c r="L2548" i="3"/>
  <c r="P2547" i="3"/>
  <c r="Q2547" i="3" s="1"/>
  <c r="O2547" i="3"/>
  <c r="N2547" i="3"/>
  <c r="M2547" i="3"/>
  <c r="L2547" i="3"/>
  <c r="P2546" i="3"/>
  <c r="O2546" i="3"/>
  <c r="Q2546" i="3" s="1"/>
  <c r="N2546" i="3"/>
  <c r="M2546" i="3"/>
  <c r="L2546" i="3"/>
  <c r="P2545" i="3"/>
  <c r="Q2545" i="3" s="1"/>
  <c r="O2545" i="3"/>
  <c r="N2545" i="3"/>
  <c r="M2545" i="3"/>
  <c r="L2545" i="3"/>
  <c r="O2544" i="3"/>
  <c r="P2544" i="3" s="1"/>
  <c r="N2544" i="3"/>
  <c r="M2544" i="3"/>
  <c r="L2544" i="3"/>
  <c r="O2543" i="3"/>
  <c r="N2543" i="3"/>
  <c r="M2543" i="3"/>
  <c r="L2543" i="3"/>
  <c r="O2542" i="3"/>
  <c r="P2542" i="3" s="1"/>
  <c r="Q2542" i="3" s="1"/>
  <c r="N2542" i="3"/>
  <c r="M2542" i="3"/>
  <c r="L2542" i="3"/>
  <c r="O2541" i="3"/>
  <c r="P2541" i="3" s="1"/>
  <c r="N2541" i="3"/>
  <c r="M2541" i="3"/>
  <c r="L2541" i="3"/>
  <c r="Q2540" i="3"/>
  <c r="O2540" i="3"/>
  <c r="P2540" i="3" s="1"/>
  <c r="N2540" i="3"/>
  <c r="M2540" i="3"/>
  <c r="L2540" i="3"/>
  <c r="P2539" i="3"/>
  <c r="O2539" i="3"/>
  <c r="Q2539" i="3" s="1"/>
  <c r="N2539" i="3"/>
  <c r="M2539" i="3"/>
  <c r="L2539" i="3"/>
  <c r="P2538" i="3"/>
  <c r="Q2538" i="3" s="1"/>
  <c r="O2538" i="3"/>
  <c r="N2538" i="3"/>
  <c r="M2538" i="3"/>
  <c r="L2538" i="3"/>
  <c r="P2537" i="3"/>
  <c r="O2537" i="3"/>
  <c r="Q2537" i="3" s="1"/>
  <c r="N2537" i="3"/>
  <c r="M2537" i="3"/>
  <c r="L2537" i="3"/>
  <c r="O2536" i="3"/>
  <c r="N2536" i="3"/>
  <c r="M2536" i="3"/>
  <c r="L2536" i="3"/>
  <c r="O2535" i="3"/>
  <c r="P2535" i="3" s="1"/>
  <c r="Q2535" i="3" s="1"/>
  <c r="N2535" i="3"/>
  <c r="M2535" i="3"/>
  <c r="L2535" i="3"/>
  <c r="O2534" i="3"/>
  <c r="P2534" i="3" s="1"/>
  <c r="N2534" i="3"/>
  <c r="M2534" i="3"/>
  <c r="L2534" i="3"/>
  <c r="Q2533" i="3"/>
  <c r="O2533" i="3"/>
  <c r="P2533" i="3" s="1"/>
  <c r="N2533" i="3"/>
  <c r="M2533" i="3"/>
  <c r="L2533" i="3"/>
  <c r="Q2532" i="3"/>
  <c r="O2532" i="3"/>
  <c r="P2532" i="3" s="1"/>
  <c r="N2532" i="3"/>
  <c r="M2532" i="3"/>
  <c r="L2532" i="3"/>
  <c r="P2531" i="3"/>
  <c r="Q2531" i="3" s="1"/>
  <c r="O2531" i="3"/>
  <c r="N2531" i="3"/>
  <c r="M2531" i="3"/>
  <c r="L2531" i="3"/>
  <c r="P2530" i="3"/>
  <c r="Q2530" i="3" s="1"/>
  <c r="O2530" i="3"/>
  <c r="N2530" i="3"/>
  <c r="M2530" i="3"/>
  <c r="L2530" i="3"/>
  <c r="P2529" i="3"/>
  <c r="Q2529" i="3" s="1"/>
  <c r="O2529" i="3"/>
  <c r="N2529" i="3"/>
  <c r="M2529" i="3"/>
  <c r="L2529" i="3"/>
  <c r="O2528" i="3"/>
  <c r="P2528" i="3" s="1"/>
  <c r="N2528" i="3"/>
  <c r="M2528" i="3"/>
  <c r="L2528" i="3"/>
  <c r="O2527" i="3"/>
  <c r="N2527" i="3"/>
  <c r="M2527" i="3"/>
  <c r="L2527" i="3"/>
  <c r="O2526" i="3"/>
  <c r="P2526" i="3" s="1"/>
  <c r="Q2526" i="3" s="1"/>
  <c r="N2526" i="3"/>
  <c r="M2526" i="3"/>
  <c r="L2526" i="3"/>
  <c r="O2525" i="3"/>
  <c r="N2525" i="3"/>
  <c r="M2525" i="3"/>
  <c r="L2525" i="3"/>
  <c r="Q2524" i="3"/>
  <c r="O2524" i="3"/>
  <c r="P2524" i="3" s="1"/>
  <c r="N2524" i="3"/>
  <c r="M2524" i="3"/>
  <c r="L2524" i="3"/>
  <c r="P2523" i="3"/>
  <c r="O2523" i="3"/>
  <c r="Q2523" i="3" s="1"/>
  <c r="N2523" i="3"/>
  <c r="M2523" i="3"/>
  <c r="L2523" i="3"/>
  <c r="P2522" i="3"/>
  <c r="Q2522" i="3" s="1"/>
  <c r="O2522" i="3"/>
  <c r="N2522" i="3"/>
  <c r="M2522" i="3"/>
  <c r="L2522" i="3"/>
  <c r="P2521" i="3"/>
  <c r="O2521" i="3"/>
  <c r="Q2521" i="3" s="1"/>
  <c r="N2521" i="3"/>
  <c r="M2521" i="3"/>
  <c r="L2521" i="3"/>
  <c r="O2520" i="3"/>
  <c r="N2520" i="3"/>
  <c r="M2520" i="3"/>
  <c r="L2520" i="3"/>
  <c r="Q2519" i="3"/>
  <c r="O2519" i="3"/>
  <c r="P2519" i="3" s="1"/>
  <c r="N2519" i="3"/>
  <c r="M2519" i="3"/>
  <c r="L2519" i="3"/>
  <c r="O2518" i="3"/>
  <c r="N2518" i="3"/>
  <c r="M2518" i="3"/>
  <c r="L2518" i="3"/>
  <c r="O2517" i="3"/>
  <c r="P2517" i="3" s="1"/>
  <c r="Q2517" i="3" s="1"/>
  <c r="N2517" i="3"/>
  <c r="M2517" i="3"/>
  <c r="L2517" i="3"/>
  <c r="Q2516" i="3"/>
  <c r="O2516" i="3"/>
  <c r="P2516" i="3" s="1"/>
  <c r="N2516" i="3"/>
  <c r="M2516" i="3"/>
  <c r="L2516" i="3"/>
  <c r="P2515" i="3"/>
  <c r="Q2515" i="3" s="1"/>
  <c r="O2515" i="3"/>
  <c r="N2515" i="3"/>
  <c r="M2515" i="3"/>
  <c r="L2515" i="3"/>
  <c r="P2514" i="3"/>
  <c r="O2514" i="3"/>
  <c r="Q2514" i="3" s="1"/>
  <c r="N2514" i="3"/>
  <c r="M2514" i="3"/>
  <c r="L2514" i="3"/>
  <c r="P2513" i="3"/>
  <c r="Q2513" i="3" s="1"/>
  <c r="O2513" i="3"/>
  <c r="N2513" i="3"/>
  <c r="M2513" i="3"/>
  <c r="L2513" i="3"/>
  <c r="O2512" i="3"/>
  <c r="P2512" i="3" s="1"/>
  <c r="N2512" i="3"/>
  <c r="M2512" i="3"/>
  <c r="L2512" i="3"/>
  <c r="O2511" i="3"/>
  <c r="N2511" i="3"/>
  <c r="M2511" i="3"/>
  <c r="L2511" i="3"/>
  <c r="Q2510" i="3"/>
  <c r="O2510" i="3"/>
  <c r="P2510" i="3" s="1"/>
  <c r="N2510" i="3"/>
  <c r="M2510" i="3"/>
  <c r="L2510" i="3"/>
  <c r="O2509" i="3"/>
  <c r="N2509" i="3"/>
  <c r="M2509" i="3"/>
  <c r="L2509" i="3"/>
  <c r="Q2508" i="3"/>
  <c r="O2508" i="3"/>
  <c r="P2508" i="3" s="1"/>
  <c r="N2508" i="3"/>
  <c r="M2508" i="3"/>
  <c r="L2508" i="3"/>
  <c r="P2507" i="3"/>
  <c r="O2507" i="3"/>
  <c r="N2507" i="3"/>
  <c r="M2507" i="3"/>
  <c r="L2507" i="3"/>
  <c r="P2506" i="3"/>
  <c r="Q2506" i="3" s="1"/>
  <c r="O2506" i="3"/>
  <c r="N2506" i="3"/>
  <c r="M2506" i="3"/>
  <c r="L2506" i="3"/>
  <c r="Q2505" i="3"/>
  <c r="P2505" i="3"/>
  <c r="O2505" i="3"/>
  <c r="N2505" i="3"/>
  <c r="M2505" i="3"/>
  <c r="L2505" i="3"/>
  <c r="O2504" i="3"/>
  <c r="N2504" i="3"/>
  <c r="M2504" i="3"/>
  <c r="L2504" i="3"/>
  <c r="Q2503" i="3"/>
  <c r="O2503" i="3"/>
  <c r="P2503" i="3" s="1"/>
  <c r="N2503" i="3"/>
  <c r="M2503" i="3"/>
  <c r="L2503" i="3"/>
  <c r="O2502" i="3"/>
  <c r="N2502" i="3"/>
  <c r="M2502" i="3"/>
  <c r="L2502" i="3"/>
  <c r="Q2501" i="3"/>
  <c r="O2501" i="3"/>
  <c r="P2501" i="3" s="1"/>
  <c r="N2501" i="3"/>
  <c r="M2501" i="3"/>
  <c r="L2501" i="3"/>
  <c r="Q2500" i="3"/>
  <c r="O2500" i="3"/>
  <c r="P2500" i="3" s="1"/>
  <c r="N2500" i="3"/>
  <c r="M2500" i="3"/>
  <c r="L2500" i="3"/>
  <c r="P2499" i="3"/>
  <c r="Q2499" i="3" s="1"/>
  <c r="O2499" i="3"/>
  <c r="N2499" i="3"/>
  <c r="M2499" i="3"/>
  <c r="L2499" i="3"/>
  <c r="Q2498" i="3"/>
  <c r="P2498" i="3"/>
  <c r="O2498" i="3"/>
  <c r="N2498" i="3"/>
  <c r="M2498" i="3"/>
  <c r="L2498" i="3"/>
  <c r="P2497" i="3"/>
  <c r="O2497" i="3"/>
  <c r="Q2497" i="3" s="1"/>
  <c r="N2497" i="3"/>
  <c r="M2497" i="3"/>
  <c r="L2497" i="3"/>
  <c r="P2496" i="3"/>
  <c r="O2496" i="3"/>
  <c r="Q2496" i="3" s="1"/>
  <c r="N2496" i="3"/>
  <c r="M2496" i="3"/>
  <c r="L2496" i="3"/>
  <c r="P2495" i="3"/>
  <c r="Q2495" i="3" s="1"/>
  <c r="O2495" i="3"/>
  <c r="N2495" i="3"/>
  <c r="M2495" i="3"/>
  <c r="L2495" i="3"/>
  <c r="Q2494" i="3"/>
  <c r="P2494" i="3"/>
  <c r="O2494" i="3"/>
  <c r="N2494" i="3"/>
  <c r="M2494" i="3"/>
  <c r="L2494" i="3"/>
  <c r="P2493" i="3"/>
  <c r="O2493" i="3"/>
  <c r="Q2493" i="3" s="1"/>
  <c r="N2493" i="3"/>
  <c r="M2493" i="3"/>
  <c r="L2493" i="3"/>
  <c r="P2492" i="3"/>
  <c r="O2492" i="3"/>
  <c r="N2492" i="3"/>
  <c r="M2492" i="3"/>
  <c r="L2492" i="3"/>
  <c r="P2491" i="3"/>
  <c r="Q2491" i="3" s="1"/>
  <c r="O2491" i="3"/>
  <c r="N2491" i="3"/>
  <c r="M2491" i="3"/>
  <c r="L2491" i="3"/>
  <c r="Q2490" i="3"/>
  <c r="P2490" i="3"/>
  <c r="O2490" i="3"/>
  <c r="N2490" i="3"/>
  <c r="M2490" i="3"/>
  <c r="L2490" i="3"/>
  <c r="Q2489" i="3"/>
  <c r="P2489" i="3"/>
  <c r="O2489" i="3"/>
  <c r="N2489" i="3"/>
  <c r="M2489" i="3"/>
  <c r="L2489" i="3"/>
  <c r="O2488" i="3"/>
  <c r="N2488" i="3"/>
  <c r="M2488" i="3"/>
  <c r="L2488" i="3"/>
  <c r="P2487" i="3"/>
  <c r="Q2487" i="3" s="1"/>
  <c r="O2487" i="3"/>
  <c r="N2487" i="3"/>
  <c r="M2487" i="3"/>
  <c r="L2487" i="3"/>
  <c r="Q2486" i="3"/>
  <c r="P2486" i="3"/>
  <c r="O2486" i="3"/>
  <c r="N2486" i="3"/>
  <c r="M2486" i="3"/>
  <c r="L2486" i="3"/>
  <c r="P2485" i="3"/>
  <c r="O2485" i="3"/>
  <c r="Q2485" i="3" s="1"/>
  <c r="N2485" i="3"/>
  <c r="M2485" i="3"/>
  <c r="L2485" i="3"/>
  <c r="O2484" i="3"/>
  <c r="P2484" i="3" s="1"/>
  <c r="N2484" i="3"/>
  <c r="M2484" i="3"/>
  <c r="L2484" i="3"/>
  <c r="Q2483" i="3"/>
  <c r="P2483" i="3"/>
  <c r="O2483" i="3"/>
  <c r="N2483" i="3"/>
  <c r="M2483" i="3"/>
  <c r="L2483" i="3"/>
  <c r="Q2482" i="3"/>
  <c r="O2482" i="3"/>
  <c r="P2482" i="3" s="1"/>
  <c r="N2482" i="3"/>
  <c r="M2482" i="3"/>
  <c r="L2482" i="3"/>
  <c r="O2481" i="3"/>
  <c r="P2481" i="3" s="1"/>
  <c r="N2481" i="3"/>
  <c r="M2481" i="3"/>
  <c r="L2481" i="3"/>
  <c r="P2480" i="3"/>
  <c r="O2480" i="3"/>
  <c r="Q2480" i="3" s="1"/>
  <c r="N2480" i="3"/>
  <c r="M2480" i="3"/>
  <c r="L2480" i="3"/>
  <c r="Q2479" i="3"/>
  <c r="P2479" i="3"/>
  <c r="O2479" i="3"/>
  <c r="N2479" i="3"/>
  <c r="M2479" i="3"/>
  <c r="L2479" i="3"/>
  <c r="O2478" i="3"/>
  <c r="N2478" i="3"/>
  <c r="M2478" i="3"/>
  <c r="L2478" i="3"/>
  <c r="Q2477" i="3"/>
  <c r="P2477" i="3"/>
  <c r="O2477" i="3"/>
  <c r="N2477" i="3"/>
  <c r="M2477" i="3"/>
  <c r="L2477" i="3"/>
  <c r="O2476" i="3"/>
  <c r="N2476" i="3"/>
  <c r="M2476" i="3"/>
  <c r="L2476" i="3"/>
  <c r="Q2475" i="3"/>
  <c r="P2475" i="3"/>
  <c r="O2475" i="3"/>
  <c r="N2475" i="3"/>
  <c r="M2475" i="3"/>
  <c r="L2475" i="3"/>
  <c r="O2474" i="3"/>
  <c r="P2474" i="3" s="1"/>
  <c r="N2474" i="3"/>
  <c r="M2474" i="3"/>
  <c r="L2474" i="3"/>
  <c r="P2473" i="3"/>
  <c r="O2473" i="3"/>
  <c r="Q2473" i="3" s="1"/>
  <c r="N2473" i="3"/>
  <c r="M2473" i="3"/>
  <c r="L2473" i="3"/>
  <c r="Q2472" i="3"/>
  <c r="P2472" i="3"/>
  <c r="O2472" i="3"/>
  <c r="N2472" i="3"/>
  <c r="M2472" i="3"/>
  <c r="L2472" i="3"/>
  <c r="P2471" i="3"/>
  <c r="O2471" i="3"/>
  <c r="N2471" i="3"/>
  <c r="M2471" i="3"/>
  <c r="L2471" i="3"/>
  <c r="Q2470" i="3"/>
  <c r="O2470" i="3"/>
  <c r="P2470" i="3" s="1"/>
  <c r="N2470" i="3"/>
  <c r="M2470" i="3"/>
  <c r="L2470" i="3"/>
  <c r="O2469" i="3"/>
  <c r="N2469" i="3"/>
  <c r="M2469" i="3"/>
  <c r="L2469" i="3"/>
  <c r="Q2468" i="3"/>
  <c r="P2468" i="3"/>
  <c r="O2468" i="3"/>
  <c r="N2468" i="3"/>
  <c r="M2468" i="3"/>
  <c r="L2468" i="3"/>
  <c r="O2467" i="3"/>
  <c r="N2467" i="3"/>
  <c r="M2467" i="3"/>
  <c r="L2467" i="3"/>
  <c r="Q2466" i="3"/>
  <c r="O2466" i="3"/>
  <c r="P2466" i="3" s="1"/>
  <c r="N2466" i="3"/>
  <c r="M2466" i="3"/>
  <c r="L2466" i="3"/>
  <c r="Q2465" i="3"/>
  <c r="P2465" i="3"/>
  <c r="O2465" i="3"/>
  <c r="N2465" i="3"/>
  <c r="M2465" i="3"/>
  <c r="L2465" i="3"/>
  <c r="P2464" i="3"/>
  <c r="Q2464" i="3" s="1"/>
  <c r="O2464" i="3"/>
  <c r="N2464" i="3"/>
  <c r="M2464" i="3"/>
  <c r="L2464" i="3"/>
  <c r="O2463" i="3"/>
  <c r="P2463" i="3" s="1"/>
  <c r="N2463" i="3"/>
  <c r="M2463" i="3"/>
  <c r="L2463" i="3"/>
  <c r="O2462" i="3"/>
  <c r="P2462" i="3" s="1"/>
  <c r="N2462" i="3"/>
  <c r="M2462" i="3"/>
  <c r="L2462" i="3"/>
  <c r="Q2461" i="3"/>
  <c r="P2461" i="3"/>
  <c r="O2461" i="3"/>
  <c r="N2461" i="3"/>
  <c r="M2461" i="3"/>
  <c r="L2461" i="3"/>
  <c r="O2460" i="3"/>
  <c r="N2460" i="3"/>
  <c r="M2460" i="3"/>
  <c r="L2460" i="3"/>
  <c r="O2459" i="3"/>
  <c r="P2459" i="3" s="1"/>
  <c r="Q2459" i="3" s="1"/>
  <c r="N2459" i="3"/>
  <c r="M2459" i="3"/>
  <c r="L2459" i="3"/>
  <c r="Q2458" i="3"/>
  <c r="O2458" i="3"/>
  <c r="P2458" i="3" s="1"/>
  <c r="N2458" i="3"/>
  <c r="M2458" i="3"/>
  <c r="L2458" i="3"/>
  <c r="P2457" i="3"/>
  <c r="O2457" i="3"/>
  <c r="Q2457" i="3" s="1"/>
  <c r="N2457" i="3"/>
  <c r="M2457" i="3"/>
  <c r="L2457" i="3"/>
  <c r="O2456" i="3"/>
  <c r="P2456" i="3" s="1"/>
  <c r="N2456" i="3"/>
  <c r="M2456" i="3"/>
  <c r="L2456" i="3"/>
  <c r="P2455" i="3"/>
  <c r="O2455" i="3"/>
  <c r="Q2455" i="3" s="1"/>
  <c r="N2455" i="3"/>
  <c r="M2455" i="3"/>
  <c r="L2455" i="3"/>
  <c r="Q2454" i="3"/>
  <c r="O2454" i="3"/>
  <c r="P2454" i="3" s="1"/>
  <c r="N2454" i="3"/>
  <c r="M2454" i="3"/>
  <c r="L2454" i="3"/>
  <c r="O2453" i="3"/>
  <c r="N2453" i="3"/>
  <c r="M2453" i="3"/>
  <c r="L2453" i="3"/>
  <c r="Q2452" i="3"/>
  <c r="P2452" i="3"/>
  <c r="O2452" i="3"/>
  <c r="N2452" i="3"/>
  <c r="M2452" i="3"/>
  <c r="L2452" i="3"/>
  <c r="O2451" i="3"/>
  <c r="N2451" i="3"/>
  <c r="M2451" i="3"/>
  <c r="L2451" i="3"/>
  <c r="Q2450" i="3"/>
  <c r="O2450" i="3"/>
  <c r="P2450" i="3" s="1"/>
  <c r="N2450" i="3"/>
  <c r="M2450" i="3"/>
  <c r="L2450" i="3"/>
  <c r="O2449" i="3"/>
  <c r="P2449" i="3" s="1"/>
  <c r="N2449" i="3"/>
  <c r="M2449" i="3"/>
  <c r="L2449" i="3"/>
  <c r="P2448" i="3"/>
  <c r="O2448" i="3"/>
  <c r="Q2448" i="3" s="1"/>
  <c r="N2448" i="3"/>
  <c r="M2448" i="3"/>
  <c r="L2448" i="3"/>
  <c r="Q2447" i="3"/>
  <c r="P2447" i="3"/>
  <c r="O2447" i="3"/>
  <c r="N2447" i="3"/>
  <c r="M2447" i="3"/>
  <c r="L2447" i="3"/>
  <c r="O2446" i="3"/>
  <c r="N2446" i="3"/>
  <c r="M2446" i="3"/>
  <c r="L2446" i="3"/>
  <c r="Q2445" i="3"/>
  <c r="P2445" i="3"/>
  <c r="O2445" i="3"/>
  <c r="N2445" i="3"/>
  <c r="M2445" i="3"/>
  <c r="L2445" i="3"/>
  <c r="O2444" i="3"/>
  <c r="N2444" i="3"/>
  <c r="M2444" i="3"/>
  <c r="L2444" i="3"/>
  <c r="Q2443" i="3"/>
  <c r="P2443" i="3"/>
  <c r="O2443" i="3"/>
  <c r="N2443" i="3"/>
  <c r="M2443" i="3"/>
  <c r="L2443" i="3"/>
  <c r="O2442" i="3"/>
  <c r="P2442" i="3" s="1"/>
  <c r="N2442" i="3"/>
  <c r="M2442" i="3"/>
  <c r="L2442" i="3"/>
  <c r="P2441" i="3"/>
  <c r="O2441" i="3"/>
  <c r="Q2441" i="3" s="1"/>
  <c r="N2441" i="3"/>
  <c r="M2441" i="3"/>
  <c r="L2441" i="3"/>
  <c r="Q2440" i="3"/>
  <c r="P2440" i="3"/>
  <c r="O2440" i="3"/>
  <c r="N2440" i="3"/>
  <c r="M2440" i="3"/>
  <c r="L2440" i="3"/>
  <c r="P2439" i="3"/>
  <c r="O2439" i="3"/>
  <c r="Q2439" i="3" s="1"/>
  <c r="N2439" i="3"/>
  <c r="M2439" i="3"/>
  <c r="L2439" i="3"/>
  <c r="Q2438" i="3"/>
  <c r="O2438" i="3"/>
  <c r="P2438" i="3" s="1"/>
  <c r="N2438" i="3"/>
  <c r="M2438" i="3"/>
  <c r="L2438" i="3"/>
  <c r="O2437" i="3"/>
  <c r="N2437" i="3"/>
  <c r="M2437" i="3"/>
  <c r="L2437" i="3"/>
  <c r="Q2436" i="3"/>
  <c r="P2436" i="3"/>
  <c r="O2436" i="3"/>
  <c r="N2436" i="3"/>
  <c r="M2436" i="3"/>
  <c r="L2436" i="3"/>
  <c r="O2435" i="3"/>
  <c r="N2435" i="3"/>
  <c r="M2435" i="3"/>
  <c r="L2435" i="3"/>
  <c r="Q2434" i="3"/>
  <c r="O2434" i="3"/>
  <c r="P2434" i="3" s="1"/>
  <c r="N2434" i="3"/>
  <c r="M2434" i="3"/>
  <c r="L2434" i="3"/>
  <c r="Q2433" i="3"/>
  <c r="P2433" i="3"/>
  <c r="O2433" i="3"/>
  <c r="N2433" i="3"/>
  <c r="M2433" i="3"/>
  <c r="L2433" i="3"/>
  <c r="P2432" i="3"/>
  <c r="Q2432" i="3" s="1"/>
  <c r="O2432" i="3"/>
  <c r="N2432" i="3"/>
  <c r="M2432" i="3"/>
  <c r="L2432" i="3"/>
  <c r="O2431" i="3"/>
  <c r="P2431" i="3" s="1"/>
  <c r="N2431" i="3"/>
  <c r="M2431" i="3"/>
  <c r="L2431" i="3"/>
  <c r="O2430" i="3"/>
  <c r="P2430" i="3" s="1"/>
  <c r="N2430" i="3"/>
  <c r="M2430" i="3"/>
  <c r="L2430" i="3"/>
  <c r="Q2429" i="3"/>
  <c r="P2429" i="3"/>
  <c r="O2429" i="3"/>
  <c r="N2429" i="3"/>
  <c r="M2429" i="3"/>
  <c r="L2429" i="3"/>
  <c r="O2428" i="3"/>
  <c r="N2428" i="3"/>
  <c r="M2428" i="3"/>
  <c r="L2428" i="3"/>
  <c r="O2427" i="3"/>
  <c r="P2427" i="3" s="1"/>
  <c r="Q2427" i="3" s="1"/>
  <c r="N2427" i="3"/>
  <c r="M2427" i="3"/>
  <c r="L2427" i="3"/>
  <c r="Q2426" i="3"/>
  <c r="O2426" i="3"/>
  <c r="P2426" i="3" s="1"/>
  <c r="N2426" i="3"/>
  <c r="M2426" i="3"/>
  <c r="L2426" i="3"/>
  <c r="P2425" i="3"/>
  <c r="O2425" i="3"/>
  <c r="Q2425" i="3" s="1"/>
  <c r="N2425" i="3"/>
  <c r="M2425" i="3"/>
  <c r="L2425" i="3"/>
  <c r="O2424" i="3"/>
  <c r="P2424" i="3" s="1"/>
  <c r="N2424" i="3"/>
  <c r="M2424" i="3"/>
  <c r="L2424" i="3"/>
  <c r="O2423" i="3"/>
  <c r="N2423" i="3"/>
  <c r="M2423" i="3"/>
  <c r="L2423" i="3"/>
  <c r="Q2422" i="3"/>
  <c r="O2422" i="3"/>
  <c r="P2422" i="3" s="1"/>
  <c r="N2422" i="3"/>
  <c r="M2422" i="3"/>
  <c r="L2422" i="3"/>
  <c r="O2421" i="3"/>
  <c r="N2421" i="3"/>
  <c r="M2421" i="3"/>
  <c r="L2421" i="3"/>
  <c r="Q2420" i="3"/>
  <c r="P2420" i="3"/>
  <c r="O2420" i="3"/>
  <c r="N2420" i="3"/>
  <c r="M2420" i="3"/>
  <c r="L2420" i="3"/>
  <c r="O2419" i="3"/>
  <c r="P2419" i="3" s="1"/>
  <c r="Q2419" i="3" s="1"/>
  <c r="N2419" i="3"/>
  <c r="M2419" i="3"/>
  <c r="L2419" i="3"/>
  <c r="Q2418" i="3"/>
  <c r="O2418" i="3"/>
  <c r="P2418" i="3" s="1"/>
  <c r="N2418" i="3"/>
  <c r="M2418" i="3"/>
  <c r="L2418" i="3"/>
  <c r="O2417" i="3"/>
  <c r="P2417" i="3" s="1"/>
  <c r="N2417" i="3"/>
  <c r="M2417" i="3"/>
  <c r="L2417" i="3"/>
  <c r="P2416" i="3"/>
  <c r="O2416" i="3"/>
  <c r="Q2416" i="3" s="1"/>
  <c r="N2416" i="3"/>
  <c r="M2416" i="3"/>
  <c r="L2416" i="3"/>
  <c r="Q2415" i="3"/>
  <c r="P2415" i="3"/>
  <c r="O2415" i="3"/>
  <c r="N2415" i="3"/>
  <c r="M2415" i="3"/>
  <c r="L2415" i="3"/>
  <c r="O2414" i="3"/>
  <c r="N2414" i="3"/>
  <c r="M2414" i="3"/>
  <c r="L2414" i="3"/>
  <c r="P2413" i="3"/>
  <c r="O2413" i="3"/>
  <c r="Q2413" i="3" s="1"/>
  <c r="N2413" i="3"/>
  <c r="M2413" i="3"/>
  <c r="L2413" i="3"/>
  <c r="O2412" i="3"/>
  <c r="P2412" i="3" s="1"/>
  <c r="Q2412" i="3" s="1"/>
  <c r="N2412" i="3"/>
  <c r="M2412" i="3"/>
  <c r="L2412" i="3"/>
  <c r="Q2411" i="3"/>
  <c r="P2411" i="3"/>
  <c r="O2411" i="3"/>
  <c r="N2411" i="3"/>
  <c r="M2411" i="3"/>
  <c r="L2411" i="3"/>
  <c r="O2410" i="3"/>
  <c r="P2410" i="3" s="1"/>
  <c r="N2410" i="3"/>
  <c r="M2410" i="3"/>
  <c r="L2410" i="3"/>
  <c r="P2409" i="3"/>
  <c r="O2409" i="3"/>
  <c r="Q2409" i="3" s="1"/>
  <c r="N2409" i="3"/>
  <c r="M2409" i="3"/>
  <c r="L2409" i="3"/>
  <c r="Q2408" i="3"/>
  <c r="P2408" i="3"/>
  <c r="O2408" i="3"/>
  <c r="N2408" i="3"/>
  <c r="M2408" i="3"/>
  <c r="L2408" i="3"/>
  <c r="P2407" i="3"/>
  <c r="O2407" i="3"/>
  <c r="Q2407" i="3" s="1"/>
  <c r="N2407" i="3"/>
  <c r="M2407" i="3"/>
  <c r="L2407" i="3"/>
  <c r="Q2406" i="3"/>
  <c r="O2406" i="3"/>
  <c r="P2406" i="3" s="1"/>
  <c r="N2406" i="3"/>
  <c r="M2406" i="3"/>
  <c r="L2406" i="3"/>
  <c r="O2405" i="3"/>
  <c r="P2405" i="3" s="1"/>
  <c r="Q2405" i="3" s="1"/>
  <c r="N2405" i="3"/>
  <c r="M2405" i="3"/>
  <c r="L2405" i="3"/>
  <c r="Q2404" i="3"/>
  <c r="P2404" i="3"/>
  <c r="O2404" i="3"/>
  <c r="N2404" i="3"/>
  <c r="M2404" i="3"/>
  <c r="L2404" i="3"/>
  <c r="O2403" i="3"/>
  <c r="N2403" i="3"/>
  <c r="M2403" i="3"/>
  <c r="L2403" i="3"/>
  <c r="O2402" i="3"/>
  <c r="P2402" i="3" s="1"/>
  <c r="N2402" i="3"/>
  <c r="M2402" i="3"/>
  <c r="L2402" i="3"/>
  <c r="Q2401" i="3"/>
  <c r="P2401" i="3"/>
  <c r="O2401" i="3"/>
  <c r="N2401" i="3"/>
  <c r="M2401" i="3"/>
  <c r="L2401" i="3"/>
  <c r="P2400" i="3"/>
  <c r="Q2400" i="3" s="1"/>
  <c r="O2400" i="3"/>
  <c r="N2400" i="3"/>
  <c r="M2400" i="3"/>
  <c r="L2400" i="3"/>
  <c r="O2399" i="3"/>
  <c r="P2399" i="3" s="1"/>
  <c r="N2399" i="3"/>
  <c r="M2399" i="3"/>
  <c r="L2399" i="3"/>
  <c r="Q2398" i="3"/>
  <c r="O2398" i="3"/>
  <c r="P2398" i="3" s="1"/>
  <c r="N2398" i="3"/>
  <c r="M2398" i="3"/>
  <c r="L2398" i="3"/>
  <c r="Q2397" i="3"/>
  <c r="P2397" i="3"/>
  <c r="O2397" i="3"/>
  <c r="N2397" i="3"/>
  <c r="M2397" i="3"/>
  <c r="L2397" i="3"/>
  <c r="O2396" i="3"/>
  <c r="N2396" i="3"/>
  <c r="M2396" i="3"/>
  <c r="L2396" i="3"/>
  <c r="O2395" i="3"/>
  <c r="N2395" i="3"/>
  <c r="M2395" i="3"/>
  <c r="L2395" i="3"/>
  <c r="Q2394" i="3"/>
  <c r="O2394" i="3"/>
  <c r="P2394" i="3" s="1"/>
  <c r="N2394" i="3"/>
  <c r="M2394" i="3"/>
  <c r="L2394" i="3"/>
  <c r="P2393" i="3"/>
  <c r="O2393" i="3"/>
  <c r="Q2393" i="3" s="1"/>
  <c r="N2393" i="3"/>
  <c r="M2393" i="3"/>
  <c r="L2393" i="3"/>
  <c r="O2392" i="3"/>
  <c r="P2392" i="3" s="1"/>
  <c r="N2392" i="3"/>
  <c r="M2392" i="3"/>
  <c r="L2392" i="3"/>
  <c r="O2391" i="3"/>
  <c r="N2391" i="3"/>
  <c r="M2391" i="3"/>
  <c r="L2391" i="3"/>
  <c r="Q2390" i="3"/>
  <c r="O2390" i="3"/>
  <c r="P2390" i="3" s="1"/>
  <c r="N2390" i="3"/>
  <c r="M2390" i="3"/>
  <c r="L2390" i="3"/>
  <c r="O2389" i="3"/>
  <c r="N2389" i="3"/>
  <c r="M2389" i="3"/>
  <c r="L2389" i="3"/>
  <c r="P2388" i="3"/>
  <c r="O2388" i="3"/>
  <c r="Q2388" i="3" s="1"/>
  <c r="N2388" i="3"/>
  <c r="M2388" i="3"/>
  <c r="L2388" i="3"/>
  <c r="O2387" i="3"/>
  <c r="P2387" i="3" s="1"/>
  <c r="Q2387" i="3" s="1"/>
  <c r="N2387" i="3"/>
  <c r="M2387" i="3"/>
  <c r="L2387" i="3"/>
  <c r="Q2386" i="3"/>
  <c r="O2386" i="3"/>
  <c r="P2386" i="3" s="1"/>
  <c r="N2386" i="3"/>
  <c r="M2386" i="3"/>
  <c r="L2386" i="3"/>
  <c r="O2385" i="3"/>
  <c r="P2385" i="3" s="1"/>
  <c r="N2385" i="3"/>
  <c r="M2385" i="3"/>
  <c r="L2385" i="3"/>
  <c r="O2384" i="3"/>
  <c r="N2384" i="3"/>
  <c r="M2384" i="3"/>
  <c r="L2384" i="3"/>
  <c r="Q2383" i="3"/>
  <c r="P2383" i="3"/>
  <c r="O2383" i="3"/>
  <c r="N2383" i="3"/>
  <c r="M2383" i="3"/>
  <c r="L2383" i="3"/>
  <c r="O2382" i="3"/>
  <c r="N2382" i="3"/>
  <c r="M2382" i="3"/>
  <c r="L2382" i="3"/>
  <c r="P2381" i="3"/>
  <c r="O2381" i="3"/>
  <c r="Q2381" i="3" s="1"/>
  <c r="N2381" i="3"/>
  <c r="M2381" i="3"/>
  <c r="L2381" i="3"/>
  <c r="Q2380" i="3"/>
  <c r="P2380" i="3"/>
  <c r="O2380" i="3"/>
  <c r="N2380" i="3"/>
  <c r="M2380" i="3"/>
  <c r="L2380" i="3"/>
  <c r="Q2379" i="3"/>
  <c r="P2379" i="3"/>
  <c r="O2379" i="3"/>
  <c r="N2379" i="3"/>
  <c r="M2379" i="3"/>
  <c r="L2379" i="3"/>
  <c r="O2378" i="3"/>
  <c r="P2378" i="3" s="1"/>
  <c r="N2378" i="3"/>
  <c r="M2378" i="3"/>
  <c r="L2378" i="3"/>
  <c r="O2377" i="3"/>
  <c r="N2377" i="3"/>
  <c r="M2377" i="3"/>
  <c r="L2377" i="3"/>
  <c r="Q2376" i="3"/>
  <c r="P2376" i="3"/>
  <c r="O2376" i="3"/>
  <c r="N2376" i="3"/>
  <c r="M2376" i="3"/>
  <c r="L2376" i="3"/>
  <c r="P2375" i="3"/>
  <c r="O2375" i="3"/>
  <c r="Q2375" i="3" s="1"/>
  <c r="N2375" i="3"/>
  <c r="M2375" i="3"/>
  <c r="L2375" i="3"/>
  <c r="Q2374" i="3"/>
  <c r="O2374" i="3"/>
  <c r="P2374" i="3" s="1"/>
  <c r="N2374" i="3"/>
  <c r="M2374" i="3"/>
  <c r="L2374" i="3"/>
  <c r="Q2373" i="3"/>
  <c r="P2373" i="3"/>
  <c r="O2373" i="3"/>
  <c r="N2373" i="3"/>
  <c r="M2373" i="3"/>
  <c r="L2373" i="3"/>
  <c r="Q2372" i="3"/>
  <c r="P2372" i="3"/>
  <c r="O2372" i="3"/>
  <c r="N2372" i="3"/>
  <c r="M2372" i="3"/>
  <c r="L2372" i="3"/>
  <c r="O2371" i="3"/>
  <c r="N2371" i="3"/>
  <c r="M2371" i="3"/>
  <c r="L2371" i="3"/>
  <c r="O2370" i="3"/>
  <c r="P2370" i="3" s="1"/>
  <c r="N2370" i="3"/>
  <c r="M2370" i="3"/>
  <c r="L2370" i="3"/>
  <c r="Q2369" i="3"/>
  <c r="P2369" i="3"/>
  <c r="O2369" i="3"/>
  <c r="N2369" i="3"/>
  <c r="M2369" i="3"/>
  <c r="L2369" i="3"/>
  <c r="P2368" i="3"/>
  <c r="Q2368" i="3" s="1"/>
  <c r="O2368" i="3"/>
  <c r="N2368" i="3"/>
  <c r="M2368" i="3"/>
  <c r="L2368" i="3"/>
  <c r="O2367" i="3"/>
  <c r="P2367" i="3" s="1"/>
  <c r="N2367" i="3"/>
  <c r="M2367" i="3"/>
  <c r="L2367" i="3"/>
  <c r="Q2366" i="3"/>
  <c r="O2366" i="3"/>
  <c r="P2366" i="3" s="1"/>
  <c r="N2366" i="3"/>
  <c r="M2366" i="3"/>
  <c r="L2366" i="3"/>
  <c r="Q2365" i="3"/>
  <c r="P2365" i="3"/>
  <c r="O2365" i="3"/>
  <c r="N2365" i="3"/>
  <c r="M2365" i="3"/>
  <c r="L2365" i="3"/>
  <c r="O2364" i="3"/>
  <c r="N2364" i="3"/>
  <c r="M2364" i="3"/>
  <c r="L2364" i="3"/>
  <c r="O2363" i="3"/>
  <c r="N2363" i="3"/>
  <c r="M2363" i="3"/>
  <c r="L2363" i="3"/>
  <c r="Q2362" i="3"/>
  <c r="O2362" i="3"/>
  <c r="P2362" i="3" s="1"/>
  <c r="N2362" i="3"/>
  <c r="M2362" i="3"/>
  <c r="L2362" i="3"/>
  <c r="P2361" i="3"/>
  <c r="O2361" i="3"/>
  <c r="N2361" i="3"/>
  <c r="M2361" i="3"/>
  <c r="L2361" i="3"/>
  <c r="O2360" i="3"/>
  <c r="P2360" i="3" s="1"/>
  <c r="N2360" i="3"/>
  <c r="M2360" i="3"/>
  <c r="L2360" i="3"/>
  <c r="O2359" i="3"/>
  <c r="N2359" i="3"/>
  <c r="M2359" i="3"/>
  <c r="L2359" i="3"/>
  <c r="Q2358" i="3"/>
  <c r="O2358" i="3"/>
  <c r="P2358" i="3" s="1"/>
  <c r="N2358" i="3"/>
  <c r="M2358" i="3"/>
  <c r="L2358" i="3"/>
  <c r="O2357" i="3"/>
  <c r="N2357" i="3"/>
  <c r="M2357" i="3"/>
  <c r="L2357" i="3"/>
  <c r="P2356" i="3"/>
  <c r="O2356" i="3"/>
  <c r="Q2356" i="3" s="1"/>
  <c r="N2356" i="3"/>
  <c r="M2356" i="3"/>
  <c r="L2356" i="3"/>
  <c r="Q2355" i="3"/>
  <c r="P2355" i="3"/>
  <c r="O2355" i="3"/>
  <c r="N2355" i="3"/>
  <c r="M2355" i="3"/>
  <c r="L2355" i="3"/>
  <c r="Q2354" i="3"/>
  <c r="O2354" i="3"/>
  <c r="P2354" i="3" s="1"/>
  <c r="N2354" i="3"/>
  <c r="M2354" i="3"/>
  <c r="L2354" i="3"/>
  <c r="O2353" i="3"/>
  <c r="P2353" i="3" s="1"/>
  <c r="N2353" i="3"/>
  <c r="M2353" i="3"/>
  <c r="L2353" i="3"/>
  <c r="O2352" i="3"/>
  <c r="N2352" i="3"/>
  <c r="M2352" i="3"/>
  <c r="L2352" i="3"/>
  <c r="Q2351" i="3"/>
  <c r="P2351" i="3"/>
  <c r="O2351" i="3"/>
  <c r="N2351" i="3"/>
  <c r="M2351" i="3"/>
  <c r="L2351" i="3"/>
  <c r="O2350" i="3"/>
  <c r="N2350" i="3"/>
  <c r="M2350" i="3"/>
  <c r="L2350" i="3"/>
  <c r="P2349" i="3"/>
  <c r="O2349" i="3"/>
  <c r="Q2349" i="3" s="1"/>
  <c r="N2349" i="3"/>
  <c r="M2349" i="3"/>
  <c r="L2349" i="3"/>
  <c r="Q2348" i="3"/>
  <c r="P2348" i="3"/>
  <c r="O2348" i="3"/>
  <c r="N2348" i="3"/>
  <c r="M2348" i="3"/>
  <c r="L2348" i="3"/>
  <c r="Q2347" i="3"/>
  <c r="P2347" i="3"/>
  <c r="O2347" i="3"/>
  <c r="N2347" i="3"/>
  <c r="M2347" i="3"/>
  <c r="L2347" i="3"/>
  <c r="O2346" i="3"/>
  <c r="P2346" i="3" s="1"/>
  <c r="N2346" i="3"/>
  <c r="M2346" i="3"/>
  <c r="L2346" i="3"/>
  <c r="O2345" i="3"/>
  <c r="N2345" i="3"/>
  <c r="M2345" i="3"/>
  <c r="L2345" i="3"/>
  <c r="Q2344" i="3"/>
  <c r="P2344" i="3"/>
  <c r="O2344" i="3"/>
  <c r="N2344" i="3"/>
  <c r="M2344" i="3"/>
  <c r="L2344" i="3"/>
  <c r="P2343" i="3"/>
  <c r="O2343" i="3"/>
  <c r="N2343" i="3"/>
  <c r="M2343" i="3"/>
  <c r="L2343" i="3"/>
  <c r="Q2342" i="3"/>
  <c r="O2342" i="3"/>
  <c r="P2342" i="3" s="1"/>
  <c r="N2342" i="3"/>
  <c r="M2342" i="3"/>
  <c r="L2342" i="3"/>
  <c r="Q2341" i="3"/>
  <c r="P2341" i="3"/>
  <c r="O2341" i="3"/>
  <c r="N2341" i="3"/>
  <c r="M2341" i="3"/>
  <c r="L2341" i="3"/>
  <c r="Q2340" i="3"/>
  <c r="P2340" i="3"/>
  <c r="O2340" i="3"/>
  <c r="N2340" i="3"/>
  <c r="M2340" i="3"/>
  <c r="L2340" i="3"/>
  <c r="O2339" i="3"/>
  <c r="N2339" i="3"/>
  <c r="M2339" i="3"/>
  <c r="L2339" i="3"/>
  <c r="O2338" i="3"/>
  <c r="P2338" i="3" s="1"/>
  <c r="N2338" i="3"/>
  <c r="M2338" i="3"/>
  <c r="L2338" i="3"/>
  <c r="Q2337" i="3"/>
  <c r="P2337" i="3"/>
  <c r="O2337" i="3"/>
  <c r="N2337" i="3"/>
  <c r="M2337" i="3"/>
  <c r="L2337" i="3"/>
  <c r="P2336" i="3"/>
  <c r="Q2336" i="3" s="1"/>
  <c r="O2336" i="3"/>
  <c r="N2336" i="3"/>
  <c r="M2336" i="3"/>
  <c r="L2336" i="3"/>
  <c r="O2335" i="3"/>
  <c r="P2335" i="3" s="1"/>
  <c r="N2335" i="3"/>
  <c r="M2335" i="3"/>
  <c r="L2335" i="3"/>
  <c r="Q2334" i="3"/>
  <c r="O2334" i="3"/>
  <c r="P2334" i="3" s="1"/>
  <c r="N2334" i="3"/>
  <c r="M2334" i="3"/>
  <c r="L2334" i="3"/>
  <c r="Q2333" i="3"/>
  <c r="P2333" i="3"/>
  <c r="O2333" i="3"/>
  <c r="N2333" i="3"/>
  <c r="M2333" i="3"/>
  <c r="L2333" i="3"/>
  <c r="O2332" i="3"/>
  <c r="N2332" i="3"/>
  <c r="M2332" i="3"/>
  <c r="L2332" i="3"/>
  <c r="O2331" i="3"/>
  <c r="N2331" i="3"/>
  <c r="M2331" i="3"/>
  <c r="L2331" i="3"/>
  <c r="Q2330" i="3"/>
  <c r="O2330" i="3"/>
  <c r="P2330" i="3" s="1"/>
  <c r="N2330" i="3"/>
  <c r="M2330" i="3"/>
  <c r="L2330" i="3"/>
  <c r="P2329" i="3"/>
  <c r="O2329" i="3"/>
  <c r="N2329" i="3"/>
  <c r="M2329" i="3"/>
  <c r="L2329" i="3"/>
  <c r="O2328" i="3"/>
  <c r="P2328" i="3" s="1"/>
  <c r="N2328" i="3"/>
  <c r="M2328" i="3"/>
  <c r="L2328" i="3"/>
  <c r="O2327" i="3"/>
  <c r="N2327" i="3"/>
  <c r="M2327" i="3"/>
  <c r="L2327" i="3"/>
  <c r="Q2326" i="3"/>
  <c r="O2326" i="3"/>
  <c r="P2326" i="3" s="1"/>
  <c r="N2326" i="3"/>
  <c r="M2326" i="3"/>
  <c r="L2326" i="3"/>
  <c r="O2325" i="3"/>
  <c r="N2325" i="3"/>
  <c r="M2325" i="3"/>
  <c r="L2325" i="3"/>
  <c r="P2324" i="3"/>
  <c r="O2324" i="3"/>
  <c r="Q2324" i="3" s="1"/>
  <c r="N2324" i="3"/>
  <c r="M2324" i="3"/>
  <c r="L2324" i="3"/>
  <c r="Q2323" i="3"/>
  <c r="P2323" i="3"/>
  <c r="O2323" i="3"/>
  <c r="N2323" i="3"/>
  <c r="M2323" i="3"/>
  <c r="L2323" i="3"/>
  <c r="Q2322" i="3"/>
  <c r="O2322" i="3"/>
  <c r="P2322" i="3" s="1"/>
  <c r="N2322" i="3"/>
  <c r="M2322" i="3"/>
  <c r="L2322" i="3"/>
  <c r="O2321" i="3"/>
  <c r="P2321" i="3" s="1"/>
  <c r="N2321" i="3"/>
  <c r="M2321" i="3"/>
  <c r="L2321" i="3"/>
  <c r="O2320" i="3"/>
  <c r="N2320" i="3"/>
  <c r="M2320" i="3"/>
  <c r="L2320" i="3"/>
  <c r="Q2319" i="3"/>
  <c r="P2319" i="3"/>
  <c r="O2319" i="3"/>
  <c r="N2319" i="3"/>
  <c r="M2319" i="3"/>
  <c r="L2319" i="3"/>
  <c r="O2318" i="3"/>
  <c r="N2318" i="3"/>
  <c r="M2318" i="3"/>
  <c r="L2318" i="3"/>
  <c r="P2317" i="3"/>
  <c r="O2317" i="3"/>
  <c r="Q2317" i="3" s="1"/>
  <c r="N2317" i="3"/>
  <c r="M2317" i="3"/>
  <c r="L2317" i="3"/>
  <c r="Q2316" i="3"/>
  <c r="P2316" i="3"/>
  <c r="O2316" i="3"/>
  <c r="N2316" i="3"/>
  <c r="M2316" i="3"/>
  <c r="L2316" i="3"/>
  <c r="Q2315" i="3"/>
  <c r="P2315" i="3"/>
  <c r="O2315" i="3"/>
  <c r="N2315" i="3"/>
  <c r="M2315" i="3"/>
  <c r="L2315" i="3"/>
  <c r="O2314" i="3"/>
  <c r="P2314" i="3" s="1"/>
  <c r="N2314" i="3"/>
  <c r="M2314" i="3"/>
  <c r="L2314" i="3"/>
  <c r="O2313" i="3"/>
  <c r="N2313" i="3"/>
  <c r="M2313" i="3"/>
  <c r="L2313" i="3"/>
  <c r="Q2312" i="3"/>
  <c r="P2312" i="3"/>
  <c r="O2312" i="3"/>
  <c r="N2312" i="3"/>
  <c r="M2312" i="3"/>
  <c r="L2312" i="3"/>
  <c r="P2311" i="3"/>
  <c r="Q2311" i="3" s="1"/>
  <c r="O2311" i="3"/>
  <c r="N2311" i="3"/>
  <c r="M2311" i="3"/>
  <c r="L2311" i="3"/>
  <c r="Q2310" i="3"/>
  <c r="O2310" i="3"/>
  <c r="P2310" i="3" s="1"/>
  <c r="N2310" i="3"/>
  <c r="M2310" i="3"/>
  <c r="L2310" i="3"/>
  <c r="Q2309" i="3"/>
  <c r="P2309" i="3"/>
  <c r="O2309" i="3"/>
  <c r="N2309" i="3"/>
  <c r="M2309" i="3"/>
  <c r="L2309" i="3"/>
  <c r="Q2308" i="3"/>
  <c r="P2308" i="3"/>
  <c r="O2308" i="3"/>
  <c r="N2308" i="3"/>
  <c r="M2308" i="3"/>
  <c r="L2308" i="3"/>
  <c r="O2307" i="3"/>
  <c r="N2307" i="3"/>
  <c r="M2307" i="3"/>
  <c r="L2307" i="3"/>
  <c r="O2306" i="3"/>
  <c r="P2306" i="3" s="1"/>
  <c r="N2306" i="3"/>
  <c r="M2306" i="3"/>
  <c r="L2306" i="3"/>
  <c r="Q2305" i="3"/>
  <c r="P2305" i="3"/>
  <c r="O2305" i="3"/>
  <c r="N2305" i="3"/>
  <c r="M2305" i="3"/>
  <c r="L2305" i="3"/>
  <c r="O2304" i="3"/>
  <c r="N2304" i="3"/>
  <c r="M2304" i="3"/>
  <c r="L2304" i="3"/>
  <c r="O2303" i="3"/>
  <c r="N2303" i="3"/>
  <c r="M2303" i="3"/>
  <c r="L2303" i="3"/>
  <c r="Q2302" i="3"/>
  <c r="O2302" i="3"/>
  <c r="P2302" i="3" s="1"/>
  <c r="N2302" i="3"/>
  <c r="M2302" i="3"/>
  <c r="L2302" i="3"/>
  <c r="P2301" i="3"/>
  <c r="Q2301" i="3" s="1"/>
  <c r="O2301" i="3"/>
  <c r="N2301" i="3"/>
  <c r="M2301" i="3"/>
  <c r="L2301" i="3"/>
  <c r="O2300" i="3"/>
  <c r="N2300" i="3"/>
  <c r="M2300" i="3"/>
  <c r="L2300" i="3"/>
  <c r="O2299" i="3"/>
  <c r="N2299" i="3"/>
  <c r="M2299" i="3"/>
  <c r="L2299" i="3"/>
  <c r="Q2298" i="3"/>
  <c r="O2298" i="3"/>
  <c r="P2298" i="3" s="1"/>
  <c r="N2298" i="3"/>
  <c r="M2298" i="3"/>
  <c r="L2298" i="3"/>
  <c r="Q2297" i="3"/>
  <c r="P2297" i="3"/>
  <c r="O2297" i="3"/>
  <c r="N2297" i="3"/>
  <c r="M2297" i="3"/>
  <c r="L2297" i="3"/>
  <c r="O2296" i="3"/>
  <c r="P2296" i="3" s="1"/>
  <c r="N2296" i="3"/>
  <c r="M2296" i="3"/>
  <c r="L2296" i="3"/>
  <c r="O2295" i="3"/>
  <c r="N2295" i="3"/>
  <c r="M2295" i="3"/>
  <c r="L2295" i="3"/>
  <c r="Q2294" i="3"/>
  <c r="O2294" i="3"/>
  <c r="P2294" i="3" s="1"/>
  <c r="N2294" i="3"/>
  <c r="M2294" i="3"/>
  <c r="L2294" i="3"/>
  <c r="O2293" i="3"/>
  <c r="N2293" i="3"/>
  <c r="M2293" i="3"/>
  <c r="L2293" i="3"/>
  <c r="P2292" i="3"/>
  <c r="O2292" i="3"/>
  <c r="N2292" i="3"/>
  <c r="M2292" i="3"/>
  <c r="L2292" i="3"/>
  <c r="Q2291" i="3"/>
  <c r="P2291" i="3"/>
  <c r="O2291" i="3"/>
  <c r="N2291" i="3"/>
  <c r="M2291" i="3"/>
  <c r="L2291" i="3"/>
  <c r="O2290" i="3"/>
  <c r="P2290" i="3" s="1"/>
  <c r="N2290" i="3"/>
  <c r="M2290" i="3"/>
  <c r="L2290" i="3"/>
  <c r="O2289" i="3"/>
  <c r="N2289" i="3"/>
  <c r="M2289" i="3"/>
  <c r="L2289" i="3"/>
  <c r="O2288" i="3"/>
  <c r="P2288" i="3" s="1"/>
  <c r="N2288" i="3"/>
  <c r="M2288" i="3"/>
  <c r="L2288" i="3"/>
  <c r="P2287" i="3"/>
  <c r="Q2287" i="3" s="1"/>
  <c r="O2287" i="3"/>
  <c r="N2287" i="3"/>
  <c r="M2287" i="3"/>
  <c r="L2287" i="3"/>
  <c r="O2286" i="3"/>
  <c r="P2286" i="3" s="1"/>
  <c r="N2286" i="3"/>
  <c r="M2286" i="3"/>
  <c r="L2286" i="3"/>
  <c r="O2285" i="3"/>
  <c r="N2285" i="3"/>
  <c r="M2285" i="3"/>
  <c r="L2285" i="3"/>
  <c r="P2284" i="3"/>
  <c r="Q2284" i="3" s="1"/>
  <c r="O2284" i="3"/>
  <c r="N2284" i="3"/>
  <c r="M2284" i="3"/>
  <c r="L2284" i="3"/>
  <c r="P2283" i="3"/>
  <c r="Q2283" i="3" s="1"/>
  <c r="O2283" i="3"/>
  <c r="N2283" i="3"/>
  <c r="M2283" i="3"/>
  <c r="L2283" i="3"/>
  <c r="Q2282" i="3"/>
  <c r="O2282" i="3"/>
  <c r="P2282" i="3" s="1"/>
  <c r="N2282" i="3"/>
  <c r="M2282" i="3"/>
  <c r="L2282" i="3"/>
  <c r="Q2281" i="3"/>
  <c r="O2281" i="3"/>
  <c r="P2281" i="3" s="1"/>
  <c r="N2281" i="3"/>
  <c r="M2281" i="3"/>
  <c r="L2281" i="3"/>
  <c r="P2280" i="3"/>
  <c r="Q2280" i="3" s="1"/>
  <c r="O2280" i="3"/>
  <c r="N2280" i="3"/>
  <c r="M2280" i="3"/>
  <c r="L2280" i="3"/>
  <c r="Q2279" i="3"/>
  <c r="P2279" i="3"/>
  <c r="O2279" i="3"/>
  <c r="N2279" i="3"/>
  <c r="M2279" i="3"/>
  <c r="L2279" i="3"/>
  <c r="O2278" i="3"/>
  <c r="P2278" i="3" s="1"/>
  <c r="N2278" i="3"/>
  <c r="M2278" i="3"/>
  <c r="L2278" i="3"/>
  <c r="Q2277" i="3"/>
  <c r="P2277" i="3"/>
  <c r="O2277" i="3"/>
  <c r="N2277" i="3"/>
  <c r="M2277" i="3"/>
  <c r="L2277" i="3"/>
  <c r="O2276" i="3"/>
  <c r="N2276" i="3"/>
  <c r="M2276" i="3"/>
  <c r="L2276" i="3"/>
  <c r="P2275" i="3"/>
  <c r="Q2275" i="3" s="1"/>
  <c r="O2275" i="3"/>
  <c r="N2275" i="3"/>
  <c r="M2275" i="3"/>
  <c r="L2275" i="3"/>
  <c r="O2274" i="3"/>
  <c r="N2274" i="3"/>
  <c r="M2274" i="3"/>
  <c r="L2274" i="3"/>
  <c r="O2273" i="3"/>
  <c r="N2273" i="3"/>
  <c r="M2273" i="3"/>
  <c r="L2273" i="3"/>
  <c r="P2272" i="3"/>
  <c r="Q2272" i="3" s="1"/>
  <c r="O2272" i="3"/>
  <c r="N2272" i="3"/>
  <c r="M2272" i="3"/>
  <c r="L2272" i="3"/>
  <c r="O2271" i="3"/>
  <c r="P2271" i="3" s="1"/>
  <c r="Q2271" i="3" s="1"/>
  <c r="N2271" i="3"/>
  <c r="M2271" i="3"/>
  <c r="L2271" i="3"/>
  <c r="Q2270" i="3"/>
  <c r="O2270" i="3"/>
  <c r="P2270" i="3" s="1"/>
  <c r="N2270" i="3"/>
  <c r="M2270" i="3"/>
  <c r="L2270" i="3"/>
  <c r="Q2269" i="3"/>
  <c r="P2269" i="3"/>
  <c r="O2269" i="3"/>
  <c r="N2269" i="3"/>
  <c r="M2269" i="3"/>
  <c r="L2269" i="3"/>
  <c r="O2268" i="3"/>
  <c r="N2268" i="3"/>
  <c r="M2268" i="3"/>
  <c r="L2268" i="3"/>
  <c r="O2267" i="3"/>
  <c r="N2267" i="3"/>
  <c r="M2267" i="3"/>
  <c r="L2267" i="3"/>
  <c r="Q2266" i="3"/>
  <c r="O2266" i="3"/>
  <c r="P2266" i="3" s="1"/>
  <c r="N2266" i="3"/>
  <c r="M2266" i="3"/>
  <c r="L2266" i="3"/>
  <c r="O2265" i="3"/>
  <c r="N2265" i="3"/>
  <c r="M2265" i="3"/>
  <c r="L2265" i="3"/>
  <c r="P2264" i="3"/>
  <c r="Q2264" i="3" s="1"/>
  <c r="O2264" i="3"/>
  <c r="N2264" i="3"/>
  <c r="M2264" i="3"/>
  <c r="L2264" i="3"/>
  <c r="O2263" i="3"/>
  <c r="P2263" i="3" s="1"/>
  <c r="N2263" i="3"/>
  <c r="M2263" i="3"/>
  <c r="L2263" i="3"/>
  <c r="O2262" i="3"/>
  <c r="P2262" i="3" s="1"/>
  <c r="N2262" i="3"/>
  <c r="M2262" i="3"/>
  <c r="L2262" i="3"/>
  <c r="P2261" i="3"/>
  <c r="Q2261" i="3" s="1"/>
  <c r="O2261" i="3"/>
  <c r="N2261" i="3"/>
  <c r="M2261" i="3"/>
  <c r="L2261" i="3"/>
  <c r="O2260" i="3"/>
  <c r="N2260" i="3"/>
  <c r="M2260" i="3"/>
  <c r="L2260" i="3"/>
  <c r="P2259" i="3"/>
  <c r="Q2259" i="3" s="1"/>
  <c r="O2259" i="3"/>
  <c r="N2259" i="3"/>
  <c r="M2259" i="3"/>
  <c r="L2259" i="3"/>
  <c r="Q2258" i="3"/>
  <c r="O2258" i="3"/>
  <c r="P2258" i="3" s="1"/>
  <c r="N2258" i="3"/>
  <c r="M2258" i="3"/>
  <c r="L2258" i="3"/>
  <c r="P2257" i="3"/>
  <c r="Q2257" i="3" s="1"/>
  <c r="O2257" i="3"/>
  <c r="N2257" i="3"/>
  <c r="M2257" i="3"/>
  <c r="L2257" i="3"/>
  <c r="Q2256" i="3"/>
  <c r="O2256" i="3"/>
  <c r="P2256" i="3" s="1"/>
  <c r="N2256" i="3"/>
  <c r="M2256" i="3"/>
  <c r="L2256" i="3"/>
  <c r="O2255" i="3"/>
  <c r="P2255" i="3" s="1"/>
  <c r="Q2255" i="3" s="1"/>
  <c r="N2255" i="3"/>
  <c r="M2255" i="3"/>
  <c r="L2255" i="3"/>
  <c r="Q2254" i="3"/>
  <c r="O2254" i="3"/>
  <c r="P2254" i="3" s="1"/>
  <c r="N2254" i="3"/>
  <c r="M2254" i="3"/>
  <c r="L2254" i="3"/>
  <c r="P2253" i="3"/>
  <c r="O2253" i="3"/>
  <c r="N2253" i="3"/>
  <c r="M2253" i="3"/>
  <c r="L2253" i="3"/>
  <c r="Q2252" i="3"/>
  <c r="P2252" i="3"/>
  <c r="O2252" i="3"/>
  <c r="N2252" i="3"/>
  <c r="M2252" i="3"/>
  <c r="L2252" i="3"/>
  <c r="O2251" i="3"/>
  <c r="P2251" i="3" s="1"/>
  <c r="Q2251" i="3" s="1"/>
  <c r="N2251" i="3"/>
  <c r="M2251" i="3"/>
  <c r="L2251" i="3"/>
  <c r="Q2250" i="3"/>
  <c r="O2250" i="3"/>
  <c r="P2250" i="3" s="1"/>
  <c r="N2250" i="3"/>
  <c r="M2250" i="3"/>
  <c r="L2250" i="3"/>
  <c r="O2249" i="3"/>
  <c r="P2249" i="3" s="1"/>
  <c r="N2249" i="3"/>
  <c r="M2249" i="3"/>
  <c r="L2249" i="3"/>
  <c r="O2248" i="3"/>
  <c r="P2248" i="3" s="1"/>
  <c r="Q2248" i="3" s="1"/>
  <c r="N2248" i="3"/>
  <c r="M2248" i="3"/>
  <c r="L2248" i="3"/>
  <c r="O2247" i="3"/>
  <c r="N2247" i="3"/>
  <c r="M2247" i="3"/>
  <c r="L2247" i="3"/>
  <c r="P2246" i="3"/>
  <c r="Q2246" i="3" s="1"/>
  <c r="O2246" i="3"/>
  <c r="N2246" i="3"/>
  <c r="M2246" i="3"/>
  <c r="L2246" i="3"/>
  <c r="Q2245" i="3"/>
  <c r="O2245" i="3"/>
  <c r="P2245" i="3" s="1"/>
  <c r="N2245" i="3"/>
  <c r="M2245" i="3"/>
  <c r="L2245" i="3"/>
  <c r="P2244" i="3"/>
  <c r="O2244" i="3"/>
  <c r="Q2244" i="3" s="1"/>
  <c r="N2244" i="3"/>
  <c r="M2244" i="3"/>
  <c r="L2244" i="3"/>
  <c r="Q2243" i="3"/>
  <c r="P2243" i="3"/>
  <c r="O2243" i="3"/>
  <c r="N2243" i="3"/>
  <c r="M2243" i="3"/>
  <c r="L2243" i="3"/>
  <c r="O2242" i="3"/>
  <c r="N2242" i="3"/>
  <c r="M2242" i="3"/>
  <c r="L2242" i="3"/>
  <c r="O2241" i="3"/>
  <c r="P2241" i="3" s="1"/>
  <c r="N2241" i="3"/>
  <c r="M2241" i="3"/>
  <c r="L2241" i="3"/>
  <c r="O2240" i="3"/>
  <c r="N2240" i="3"/>
  <c r="M2240" i="3"/>
  <c r="L2240" i="3"/>
  <c r="P2239" i="3"/>
  <c r="Q2239" i="3" s="1"/>
  <c r="O2239" i="3"/>
  <c r="N2239" i="3"/>
  <c r="M2239" i="3"/>
  <c r="L2239" i="3"/>
  <c r="O2238" i="3"/>
  <c r="P2238" i="3" s="1"/>
  <c r="Q2238" i="3" s="1"/>
  <c r="N2238" i="3"/>
  <c r="M2238" i="3"/>
  <c r="L2238" i="3"/>
  <c r="Q2237" i="3"/>
  <c r="O2237" i="3"/>
  <c r="P2237" i="3" s="1"/>
  <c r="N2237" i="3"/>
  <c r="M2237" i="3"/>
  <c r="L2237" i="3"/>
  <c r="Q2236" i="3"/>
  <c r="P2236" i="3"/>
  <c r="O2236" i="3"/>
  <c r="N2236" i="3"/>
  <c r="M2236" i="3"/>
  <c r="L2236" i="3"/>
  <c r="O2235" i="3"/>
  <c r="N2235" i="3"/>
  <c r="M2235" i="3"/>
  <c r="L2235" i="3"/>
  <c r="P2234" i="3"/>
  <c r="Q2234" i="3" s="1"/>
  <c r="O2234" i="3"/>
  <c r="N2234" i="3"/>
  <c r="M2234" i="3"/>
  <c r="L2234" i="3"/>
  <c r="O2233" i="3"/>
  <c r="P2233" i="3" s="1"/>
  <c r="N2233" i="3"/>
  <c r="M2233" i="3"/>
  <c r="L2233" i="3"/>
  <c r="P2232" i="3"/>
  <c r="Q2232" i="3" s="1"/>
  <c r="O2232" i="3"/>
  <c r="N2232" i="3"/>
  <c r="M2232" i="3"/>
  <c r="L2232" i="3"/>
  <c r="O2231" i="3"/>
  <c r="P2231" i="3" s="1"/>
  <c r="Q2231" i="3" s="1"/>
  <c r="N2231" i="3"/>
  <c r="M2231" i="3"/>
  <c r="L2231" i="3"/>
  <c r="O2230" i="3"/>
  <c r="P2230" i="3" s="1"/>
  <c r="Q2230" i="3" s="1"/>
  <c r="N2230" i="3"/>
  <c r="M2230" i="3"/>
  <c r="L2230" i="3"/>
  <c r="Q2229" i="3"/>
  <c r="O2229" i="3"/>
  <c r="P2229" i="3" s="1"/>
  <c r="N2229" i="3"/>
  <c r="M2229" i="3"/>
  <c r="L2229" i="3"/>
  <c r="O2228" i="3"/>
  <c r="N2228" i="3"/>
  <c r="M2228" i="3"/>
  <c r="L2228" i="3"/>
  <c r="P2227" i="3"/>
  <c r="Q2227" i="3" s="1"/>
  <c r="O2227" i="3"/>
  <c r="N2227" i="3"/>
  <c r="M2227" i="3"/>
  <c r="L2227" i="3"/>
  <c r="P2226" i="3"/>
  <c r="O2226" i="3"/>
  <c r="Q2226" i="3" s="1"/>
  <c r="N2226" i="3"/>
  <c r="M2226" i="3"/>
  <c r="L2226" i="3"/>
  <c r="Q2225" i="3"/>
  <c r="O2225" i="3"/>
  <c r="P2225" i="3" s="1"/>
  <c r="N2225" i="3"/>
  <c r="M2225" i="3"/>
  <c r="L2225" i="3"/>
  <c r="O2224" i="3"/>
  <c r="P2224" i="3" s="1"/>
  <c r="Q2224" i="3" s="1"/>
  <c r="N2224" i="3"/>
  <c r="M2224" i="3"/>
  <c r="L2224" i="3"/>
  <c r="O2223" i="3"/>
  <c r="P2223" i="3" s="1"/>
  <c r="Q2223" i="3" s="1"/>
  <c r="N2223" i="3"/>
  <c r="M2223" i="3"/>
  <c r="L2223" i="3"/>
  <c r="O2222" i="3"/>
  <c r="N2222" i="3"/>
  <c r="M2222" i="3"/>
  <c r="L2222" i="3"/>
  <c r="O2221" i="3"/>
  <c r="P2221" i="3" s="1"/>
  <c r="N2221" i="3"/>
  <c r="M2221" i="3"/>
  <c r="L2221" i="3"/>
  <c r="P2220" i="3"/>
  <c r="Q2220" i="3" s="1"/>
  <c r="O2220" i="3"/>
  <c r="N2220" i="3"/>
  <c r="M2220" i="3"/>
  <c r="L2220" i="3"/>
  <c r="P2219" i="3"/>
  <c r="O2219" i="3"/>
  <c r="Q2219" i="3" s="1"/>
  <c r="N2219" i="3"/>
  <c r="M2219" i="3"/>
  <c r="L2219" i="3"/>
  <c r="Q2218" i="3"/>
  <c r="P2218" i="3"/>
  <c r="O2218" i="3"/>
  <c r="N2218" i="3"/>
  <c r="M2218" i="3"/>
  <c r="L2218" i="3"/>
  <c r="O2217" i="3"/>
  <c r="P2217" i="3" s="1"/>
  <c r="N2217" i="3"/>
  <c r="M2217" i="3"/>
  <c r="L2217" i="3"/>
  <c r="O2216" i="3"/>
  <c r="P2216" i="3" s="1"/>
  <c r="Q2216" i="3" s="1"/>
  <c r="N2216" i="3"/>
  <c r="M2216" i="3"/>
  <c r="L2216" i="3"/>
  <c r="O2215" i="3"/>
  <c r="N2215" i="3"/>
  <c r="M2215" i="3"/>
  <c r="L2215" i="3"/>
  <c r="P2214" i="3"/>
  <c r="Q2214" i="3" s="1"/>
  <c r="O2214" i="3"/>
  <c r="N2214" i="3"/>
  <c r="M2214" i="3"/>
  <c r="L2214" i="3"/>
  <c r="Q2213" i="3"/>
  <c r="O2213" i="3"/>
  <c r="P2213" i="3" s="1"/>
  <c r="N2213" i="3"/>
  <c r="M2213" i="3"/>
  <c r="L2213" i="3"/>
  <c r="P2212" i="3"/>
  <c r="O2212" i="3"/>
  <c r="Q2212" i="3" s="1"/>
  <c r="N2212" i="3"/>
  <c r="M2212" i="3"/>
  <c r="L2212" i="3"/>
  <c r="Q2211" i="3"/>
  <c r="P2211" i="3"/>
  <c r="O2211" i="3"/>
  <c r="N2211" i="3"/>
  <c r="M2211" i="3"/>
  <c r="L2211" i="3"/>
  <c r="O2210" i="3"/>
  <c r="N2210" i="3"/>
  <c r="M2210" i="3"/>
  <c r="L2210" i="3"/>
  <c r="O2209" i="3"/>
  <c r="P2209" i="3" s="1"/>
  <c r="N2209" i="3"/>
  <c r="M2209" i="3"/>
  <c r="L2209" i="3"/>
  <c r="O2208" i="3"/>
  <c r="N2208" i="3"/>
  <c r="M2208" i="3"/>
  <c r="L2208" i="3"/>
  <c r="P2207" i="3"/>
  <c r="Q2207" i="3" s="1"/>
  <c r="O2207" i="3"/>
  <c r="N2207" i="3"/>
  <c r="M2207" i="3"/>
  <c r="L2207" i="3"/>
  <c r="O2206" i="3"/>
  <c r="P2206" i="3" s="1"/>
  <c r="Q2206" i="3" s="1"/>
  <c r="N2206" i="3"/>
  <c r="M2206" i="3"/>
  <c r="L2206" i="3"/>
  <c r="Q2205" i="3"/>
  <c r="O2205" i="3"/>
  <c r="P2205" i="3" s="1"/>
  <c r="N2205" i="3"/>
  <c r="M2205" i="3"/>
  <c r="L2205" i="3"/>
  <c r="Q2204" i="3"/>
  <c r="P2204" i="3"/>
  <c r="O2204" i="3"/>
  <c r="N2204" i="3"/>
  <c r="M2204" i="3"/>
  <c r="L2204" i="3"/>
  <c r="O2203" i="3"/>
  <c r="N2203" i="3"/>
  <c r="M2203" i="3"/>
  <c r="L2203" i="3"/>
  <c r="P2202" i="3"/>
  <c r="Q2202" i="3" s="1"/>
  <c r="O2202" i="3"/>
  <c r="N2202" i="3"/>
  <c r="M2202" i="3"/>
  <c r="L2202" i="3"/>
  <c r="O2201" i="3"/>
  <c r="P2201" i="3" s="1"/>
  <c r="N2201" i="3"/>
  <c r="M2201" i="3"/>
  <c r="L2201" i="3"/>
  <c r="P2200" i="3"/>
  <c r="Q2200" i="3" s="1"/>
  <c r="O2200" i="3"/>
  <c r="N2200" i="3"/>
  <c r="M2200" i="3"/>
  <c r="L2200" i="3"/>
  <c r="O2199" i="3"/>
  <c r="P2199" i="3" s="1"/>
  <c r="Q2199" i="3" s="1"/>
  <c r="N2199" i="3"/>
  <c r="M2199" i="3"/>
  <c r="L2199" i="3"/>
  <c r="O2198" i="3"/>
  <c r="P2198" i="3" s="1"/>
  <c r="Q2198" i="3" s="1"/>
  <c r="N2198" i="3"/>
  <c r="M2198" i="3"/>
  <c r="L2198" i="3"/>
  <c r="Q2197" i="3"/>
  <c r="O2197" i="3"/>
  <c r="P2197" i="3" s="1"/>
  <c r="N2197" i="3"/>
  <c r="M2197" i="3"/>
  <c r="L2197" i="3"/>
  <c r="O2196" i="3"/>
  <c r="N2196" i="3"/>
  <c r="M2196" i="3"/>
  <c r="L2196" i="3"/>
  <c r="P2195" i="3"/>
  <c r="Q2195" i="3" s="1"/>
  <c r="O2195" i="3"/>
  <c r="N2195" i="3"/>
  <c r="M2195" i="3"/>
  <c r="L2195" i="3"/>
  <c r="P2194" i="3"/>
  <c r="Q2194" i="3" s="1"/>
  <c r="O2194" i="3"/>
  <c r="N2194" i="3"/>
  <c r="M2194" i="3"/>
  <c r="L2194" i="3"/>
  <c r="Q2193" i="3"/>
  <c r="O2193" i="3"/>
  <c r="P2193" i="3" s="1"/>
  <c r="N2193" i="3"/>
  <c r="M2193" i="3"/>
  <c r="L2193" i="3"/>
  <c r="O2192" i="3"/>
  <c r="P2192" i="3" s="1"/>
  <c r="Q2192" i="3" s="1"/>
  <c r="N2192" i="3"/>
  <c r="M2192" i="3"/>
  <c r="L2192" i="3"/>
  <c r="O2191" i="3"/>
  <c r="P2191" i="3" s="1"/>
  <c r="Q2191" i="3" s="1"/>
  <c r="N2191" i="3"/>
  <c r="M2191" i="3"/>
  <c r="L2191" i="3"/>
  <c r="O2190" i="3"/>
  <c r="N2190" i="3"/>
  <c r="M2190" i="3"/>
  <c r="L2190" i="3"/>
  <c r="O2189" i="3"/>
  <c r="N2189" i="3"/>
  <c r="M2189" i="3"/>
  <c r="L2189" i="3"/>
  <c r="P2188" i="3"/>
  <c r="O2188" i="3"/>
  <c r="Q2188" i="3" s="1"/>
  <c r="N2188" i="3"/>
  <c r="M2188" i="3"/>
  <c r="L2188" i="3"/>
  <c r="P2187" i="3"/>
  <c r="Q2187" i="3" s="1"/>
  <c r="O2187" i="3"/>
  <c r="N2187" i="3"/>
  <c r="M2187" i="3"/>
  <c r="L2187" i="3"/>
  <c r="Q2186" i="3"/>
  <c r="P2186" i="3"/>
  <c r="O2186" i="3"/>
  <c r="N2186" i="3"/>
  <c r="M2186" i="3"/>
  <c r="L2186" i="3"/>
  <c r="O2185" i="3"/>
  <c r="P2185" i="3" s="1"/>
  <c r="N2185" i="3"/>
  <c r="M2185" i="3"/>
  <c r="L2185" i="3"/>
  <c r="O2184" i="3"/>
  <c r="P2184" i="3" s="1"/>
  <c r="Q2184" i="3" s="1"/>
  <c r="N2184" i="3"/>
  <c r="M2184" i="3"/>
  <c r="L2184" i="3"/>
  <c r="O2183" i="3"/>
  <c r="N2183" i="3"/>
  <c r="M2183" i="3"/>
  <c r="L2183" i="3"/>
  <c r="P2182" i="3"/>
  <c r="Q2182" i="3" s="1"/>
  <c r="O2182" i="3"/>
  <c r="N2182" i="3"/>
  <c r="M2182" i="3"/>
  <c r="L2182" i="3"/>
  <c r="Q2181" i="3"/>
  <c r="O2181" i="3"/>
  <c r="P2181" i="3" s="1"/>
  <c r="N2181" i="3"/>
  <c r="M2181" i="3"/>
  <c r="L2181" i="3"/>
  <c r="P2180" i="3"/>
  <c r="Q2180" i="3" s="1"/>
  <c r="O2180" i="3"/>
  <c r="N2180" i="3"/>
  <c r="M2180" i="3"/>
  <c r="L2180" i="3"/>
  <c r="Q2179" i="3"/>
  <c r="P2179" i="3"/>
  <c r="O2179" i="3"/>
  <c r="N2179" i="3"/>
  <c r="M2179" i="3"/>
  <c r="L2179" i="3"/>
  <c r="O2178" i="3"/>
  <c r="N2178" i="3"/>
  <c r="M2178" i="3"/>
  <c r="L2178" i="3"/>
  <c r="O2177" i="3"/>
  <c r="P2177" i="3" s="1"/>
  <c r="N2177" i="3"/>
  <c r="M2177" i="3"/>
  <c r="L2177" i="3"/>
  <c r="O2176" i="3"/>
  <c r="N2176" i="3"/>
  <c r="M2176" i="3"/>
  <c r="L2176" i="3"/>
  <c r="P2175" i="3"/>
  <c r="Q2175" i="3" s="1"/>
  <c r="O2175" i="3"/>
  <c r="N2175" i="3"/>
  <c r="M2175" i="3"/>
  <c r="L2175" i="3"/>
  <c r="O2174" i="3"/>
  <c r="P2174" i="3" s="1"/>
  <c r="Q2174" i="3" s="1"/>
  <c r="N2174" i="3"/>
  <c r="M2174" i="3"/>
  <c r="L2174" i="3"/>
  <c r="Q2173" i="3"/>
  <c r="O2173" i="3"/>
  <c r="P2173" i="3" s="1"/>
  <c r="N2173" i="3"/>
  <c r="M2173" i="3"/>
  <c r="L2173" i="3"/>
  <c r="Q2172" i="3"/>
  <c r="P2172" i="3"/>
  <c r="O2172" i="3"/>
  <c r="N2172" i="3"/>
  <c r="M2172" i="3"/>
  <c r="L2172" i="3"/>
  <c r="O2171" i="3"/>
  <c r="N2171" i="3"/>
  <c r="M2171" i="3"/>
  <c r="L2171" i="3"/>
  <c r="P2170" i="3"/>
  <c r="O2170" i="3"/>
  <c r="Q2170" i="3" s="1"/>
  <c r="N2170" i="3"/>
  <c r="M2170" i="3"/>
  <c r="L2170" i="3"/>
  <c r="O2169" i="3"/>
  <c r="P2169" i="3" s="1"/>
  <c r="N2169" i="3"/>
  <c r="M2169" i="3"/>
  <c r="L2169" i="3"/>
  <c r="P2168" i="3"/>
  <c r="Q2168" i="3" s="1"/>
  <c r="O2168" i="3"/>
  <c r="N2168" i="3"/>
  <c r="M2168" i="3"/>
  <c r="L2168" i="3"/>
  <c r="O2167" i="3"/>
  <c r="P2167" i="3" s="1"/>
  <c r="Q2167" i="3" s="1"/>
  <c r="N2167" i="3"/>
  <c r="M2167" i="3"/>
  <c r="L2167" i="3"/>
  <c r="O2166" i="3"/>
  <c r="P2166" i="3" s="1"/>
  <c r="Q2166" i="3" s="1"/>
  <c r="N2166" i="3"/>
  <c r="M2166" i="3"/>
  <c r="L2166" i="3"/>
  <c r="Q2165" i="3"/>
  <c r="O2165" i="3"/>
  <c r="P2165" i="3" s="1"/>
  <c r="N2165" i="3"/>
  <c r="M2165" i="3"/>
  <c r="L2165" i="3"/>
  <c r="O2164" i="3"/>
  <c r="N2164" i="3"/>
  <c r="M2164" i="3"/>
  <c r="L2164" i="3"/>
  <c r="P2163" i="3"/>
  <c r="O2163" i="3"/>
  <c r="Q2163" i="3" s="1"/>
  <c r="N2163" i="3"/>
  <c r="M2163" i="3"/>
  <c r="L2163" i="3"/>
  <c r="P2162" i="3"/>
  <c r="Q2162" i="3" s="1"/>
  <c r="O2162" i="3"/>
  <c r="N2162" i="3"/>
  <c r="M2162" i="3"/>
  <c r="L2162" i="3"/>
  <c r="Q2161" i="3"/>
  <c r="O2161" i="3"/>
  <c r="P2161" i="3" s="1"/>
  <c r="N2161" i="3"/>
  <c r="M2161" i="3"/>
  <c r="L2161" i="3"/>
  <c r="O2160" i="3"/>
  <c r="P2160" i="3" s="1"/>
  <c r="Q2160" i="3" s="1"/>
  <c r="N2160" i="3"/>
  <c r="M2160" i="3"/>
  <c r="L2160" i="3"/>
  <c r="O2159" i="3"/>
  <c r="P2159" i="3" s="1"/>
  <c r="Q2159" i="3" s="1"/>
  <c r="N2159" i="3"/>
  <c r="M2159" i="3"/>
  <c r="L2159" i="3"/>
  <c r="O2158" i="3"/>
  <c r="N2158" i="3"/>
  <c r="M2158" i="3"/>
  <c r="L2158" i="3"/>
  <c r="O2157" i="3"/>
  <c r="N2157" i="3"/>
  <c r="M2157" i="3"/>
  <c r="L2157" i="3"/>
  <c r="P2156" i="3"/>
  <c r="O2156" i="3"/>
  <c r="Q2156" i="3" s="1"/>
  <c r="N2156" i="3"/>
  <c r="M2156" i="3"/>
  <c r="L2156" i="3"/>
  <c r="P2155" i="3"/>
  <c r="Q2155" i="3" s="1"/>
  <c r="O2155" i="3"/>
  <c r="N2155" i="3"/>
  <c r="M2155" i="3"/>
  <c r="L2155" i="3"/>
  <c r="Q2154" i="3"/>
  <c r="P2154" i="3"/>
  <c r="O2154" i="3"/>
  <c r="N2154" i="3"/>
  <c r="M2154" i="3"/>
  <c r="L2154" i="3"/>
  <c r="O2153" i="3"/>
  <c r="P2153" i="3" s="1"/>
  <c r="N2153" i="3"/>
  <c r="M2153" i="3"/>
  <c r="L2153" i="3"/>
  <c r="O2152" i="3"/>
  <c r="P2152" i="3" s="1"/>
  <c r="Q2152" i="3" s="1"/>
  <c r="N2152" i="3"/>
  <c r="M2152" i="3"/>
  <c r="L2152" i="3"/>
  <c r="O2151" i="3"/>
  <c r="N2151" i="3"/>
  <c r="M2151" i="3"/>
  <c r="L2151" i="3"/>
  <c r="P2150" i="3"/>
  <c r="Q2150" i="3" s="1"/>
  <c r="O2150" i="3"/>
  <c r="N2150" i="3"/>
  <c r="M2150" i="3"/>
  <c r="L2150" i="3"/>
  <c r="Q2149" i="3"/>
  <c r="O2149" i="3"/>
  <c r="P2149" i="3" s="1"/>
  <c r="N2149" i="3"/>
  <c r="M2149" i="3"/>
  <c r="L2149" i="3"/>
  <c r="P2148" i="3"/>
  <c r="Q2148" i="3" s="1"/>
  <c r="O2148" i="3"/>
  <c r="N2148" i="3"/>
  <c r="M2148" i="3"/>
  <c r="L2148" i="3"/>
  <c r="Q2147" i="3"/>
  <c r="P2147" i="3"/>
  <c r="O2147" i="3"/>
  <c r="N2147" i="3"/>
  <c r="M2147" i="3"/>
  <c r="L2147" i="3"/>
  <c r="O2146" i="3"/>
  <c r="N2146" i="3"/>
  <c r="M2146" i="3"/>
  <c r="L2146" i="3"/>
  <c r="O2145" i="3"/>
  <c r="P2145" i="3" s="1"/>
  <c r="N2145" i="3"/>
  <c r="M2145" i="3"/>
  <c r="L2145" i="3"/>
  <c r="O2144" i="3"/>
  <c r="N2144" i="3"/>
  <c r="M2144" i="3"/>
  <c r="L2144" i="3"/>
  <c r="P2143" i="3"/>
  <c r="Q2143" i="3" s="1"/>
  <c r="O2143" i="3"/>
  <c r="N2143" i="3"/>
  <c r="M2143" i="3"/>
  <c r="L2143" i="3"/>
  <c r="O2142" i="3"/>
  <c r="P2142" i="3" s="1"/>
  <c r="Q2142" i="3" s="1"/>
  <c r="N2142" i="3"/>
  <c r="M2142" i="3"/>
  <c r="L2142" i="3"/>
  <c r="Q2141" i="3"/>
  <c r="O2141" i="3"/>
  <c r="P2141" i="3" s="1"/>
  <c r="N2141" i="3"/>
  <c r="M2141" i="3"/>
  <c r="L2141" i="3"/>
  <c r="Q2140" i="3"/>
  <c r="P2140" i="3"/>
  <c r="O2140" i="3"/>
  <c r="N2140" i="3"/>
  <c r="M2140" i="3"/>
  <c r="L2140" i="3"/>
  <c r="O2139" i="3"/>
  <c r="N2139" i="3"/>
  <c r="M2139" i="3"/>
  <c r="L2139" i="3"/>
  <c r="P2138" i="3"/>
  <c r="O2138" i="3"/>
  <c r="Q2138" i="3" s="1"/>
  <c r="N2138" i="3"/>
  <c r="M2138" i="3"/>
  <c r="L2138" i="3"/>
  <c r="O2137" i="3"/>
  <c r="P2137" i="3" s="1"/>
  <c r="N2137" i="3"/>
  <c r="M2137" i="3"/>
  <c r="L2137" i="3"/>
  <c r="P2136" i="3"/>
  <c r="Q2136" i="3" s="1"/>
  <c r="O2136" i="3"/>
  <c r="N2136" i="3"/>
  <c r="M2136" i="3"/>
  <c r="L2136" i="3"/>
  <c r="O2135" i="3"/>
  <c r="P2135" i="3" s="1"/>
  <c r="Q2135" i="3" s="1"/>
  <c r="N2135" i="3"/>
  <c r="M2135" i="3"/>
  <c r="L2135" i="3"/>
  <c r="O2134" i="3"/>
  <c r="P2134" i="3" s="1"/>
  <c r="Q2134" i="3" s="1"/>
  <c r="N2134" i="3"/>
  <c r="M2134" i="3"/>
  <c r="L2134" i="3"/>
  <c r="Q2133" i="3"/>
  <c r="O2133" i="3"/>
  <c r="P2133" i="3" s="1"/>
  <c r="N2133" i="3"/>
  <c r="M2133" i="3"/>
  <c r="L2133" i="3"/>
  <c r="O2132" i="3"/>
  <c r="N2132" i="3"/>
  <c r="M2132" i="3"/>
  <c r="L2132" i="3"/>
  <c r="P2131" i="3"/>
  <c r="O2131" i="3"/>
  <c r="Q2131" i="3" s="1"/>
  <c r="N2131" i="3"/>
  <c r="M2131" i="3"/>
  <c r="L2131" i="3"/>
  <c r="P2130" i="3"/>
  <c r="Q2130" i="3" s="1"/>
  <c r="O2130" i="3"/>
  <c r="N2130" i="3"/>
  <c r="M2130" i="3"/>
  <c r="L2130" i="3"/>
  <c r="Q2129" i="3"/>
  <c r="O2129" i="3"/>
  <c r="P2129" i="3" s="1"/>
  <c r="N2129" i="3"/>
  <c r="M2129" i="3"/>
  <c r="L2129" i="3"/>
  <c r="O2128" i="3"/>
  <c r="P2128" i="3" s="1"/>
  <c r="Q2128" i="3" s="1"/>
  <c r="N2128" i="3"/>
  <c r="M2128" i="3"/>
  <c r="L2128" i="3"/>
  <c r="O2127" i="3"/>
  <c r="P2127" i="3" s="1"/>
  <c r="Q2127" i="3" s="1"/>
  <c r="N2127" i="3"/>
  <c r="M2127" i="3"/>
  <c r="L2127" i="3"/>
  <c r="O2126" i="3"/>
  <c r="N2126" i="3"/>
  <c r="M2126" i="3"/>
  <c r="L2126" i="3"/>
  <c r="O2125" i="3"/>
  <c r="N2125" i="3"/>
  <c r="M2125" i="3"/>
  <c r="L2125" i="3"/>
  <c r="P2124" i="3"/>
  <c r="O2124" i="3"/>
  <c r="Q2124" i="3" s="1"/>
  <c r="N2124" i="3"/>
  <c r="M2124" i="3"/>
  <c r="L2124" i="3"/>
  <c r="P2123" i="3"/>
  <c r="Q2123" i="3" s="1"/>
  <c r="O2123" i="3"/>
  <c r="N2123" i="3"/>
  <c r="M2123" i="3"/>
  <c r="L2123" i="3"/>
  <c r="Q2122" i="3"/>
  <c r="P2122" i="3"/>
  <c r="O2122" i="3"/>
  <c r="N2122" i="3"/>
  <c r="M2122" i="3"/>
  <c r="L2122" i="3"/>
  <c r="O2121" i="3"/>
  <c r="P2121" i="3" s="1"/>
  <c r="N2121" i="3"/>
  <c r="M2121" i="3"/>
  <c r="L2121" i="3"/>
  <c r="O2120" i="3"/>
  <c r="P2120" i="3" s="1"/>
  <c r="Q2120" i="3" s="1"/>
  <c r="N2120" i="3"/>
  <c r="M2120" i="3"/>
  <c r="L2120" i="3"/>
  <c r="O2119" i="3"/>
  <c r="P2119" i="3" s="1"/>
  <c r="Q2119" i="3" s="1"/>
  <c r="N2119" i="3"/>
  <c r="M2119" i="3"/>
  <c r="L2119" i="3"/>
  <c r="P2118" i="3"/>
  <c r="O2118" i="3"/>
  <c r="N2118" i="3"/>
  <c r="M2118" i="3"/>
  <c r="L2118" i="3"/>
  <c r="Q2117" i="3"/>
  <c r="O2117" i="3"/>
  <c r="P2117" i="3" s="1"/>
  <c r="N2117" i="3"/>
  <c r="M2117" i="3"/>
  <c r="L2117" i="3"/>
  <c r="P2116" i="3"/>
  <c r="Q2116" i="3" s="1"/>
  <c r="O2116" i="3"/>
  <c r="N2116" i="3"/>
  <c r="M2116" i="3"/>
  <c r="L2116" i="3"/>
  <c r="P2115" i="3"/>
  <c r="Q2115" i="3" s="1"/>
  <c r="O2115" i="3"/>
  <c r="N2115" i="3"/>
  <c r="M2115" i="3"/>
  <c r="L2115" i="3"/>
  <c r="O2114" i="3"/>
  <c r="N2114" i="3"/>
  <c r="M2114" i="3"/>
  <c r="L2114" i="3"/>
  <c r="O2113" i="3"/>
  <c r="P2113" i="3" s="1"/>
  <c r="N2113" i="3"/>
  <c r="M2113" i="3"/>
  <c r="L2113" i="3"/>
  <c r="O2112" i="3"/>
  <c r="P2112" i="3" s="1"/>
  <c r="Q2112" i="3" s="1"/>
  <c r="N2112" i="3"/>
  <c r="M2112" i="3"/>
  <c r="L2112" i="3"/>
  <c r="O2111" i="3"/>
  <c r="N2111" i="3"/>
  <c r="M2111" i="3"/>
  <c r="L2111" i="3"/>
  <c r="O2110" i="3"/>
  <c r="P2110" i="3" s="1"/>
  <c r="Q2110" i="3" s="1"/>
  <c r="N2110" i="3"/>
  <c r="M2110" i="3"/>
  <c r="L2110" i="3"/>
  <c r="Q2109" i="3"/>
  <c r="O2109" i="3"/>
  <c r="P2109" i="3" s="1"/>
  <c r="N2109" i="3"/>
  <c r="M2109" i="3"/>
  <c r="L2109" i="3"/>
  <c r="Q2108" i="3"/>
  <c r="P2108" i="3"/>
  <c r="O2108" i="3"/>
  <c r="N2108" i="3"/>
  <c r="M2108" i="3"/>
  <c r="L2108" i="3"/>
  <c r="O2107" i="3"/>
  <c r="N2107" i="3"/>
  <c r="M2107" i="3"/>
  <c r="L2107" i="3"/>
  <c r="P2106" i="3"/>
  <c r="O2106" i="3"/>
  <c r="Q2106" i="3" s="1"/>
  <c r="N2106" i="3"/>
  <c r="M2106" i="3"/>
  <c r="L2106" i="3"/>
  <c r="O2105" i="3"/>
  <c r="P2105" i="3" s="1"/>
  <c r="N2105" i="3"/>
  <c r="M2105" i="3"/>
  <c r="L2105" i="3"/>
  <c r="O2104" i="3"/>
  <c r="N2104" i="3"/>
  <c r="M2104" i="3"/>
  <c r="L2104" i="3"/>
  <c r="O2103" i="3"/>
  <c r="P2103" i="3" s="1"/>
  <c r="Q2103" i="3" s="1"/>
  <c r="N2103" i="3"/>
  <c r="M2103" i="3"/>
  <c r="L2103" i="3"/>
  <c r="O2102" i="3"/>
  <c r="P2102" i="3" s="1"/>
  <c r="Q2102" i="3" s="1"/>
  <c r="N2102" i="3"/>
  <c r="M2102" i="3"/>
  <c r="L2102" i="3"/>
  <c r="Q2101" i="3"/>
  <c r="O2101" i="3"/>
  <c r="P2101" i="3" s="1"/>
  <c r="N2101" i="3"/>
  <c r="M2101" i="3"/>
  <c r="L2101" i="3"/>
  <c r="O2100" i="3"/>
  <c r="N2100" i="3"/>
  <c r="M2100" i="3"/>
  <c r="L2100" i="3"/>
  <c r="P2099" i="3"/>
  <c r="O2099" i="3"/>
  <c r="Q2099" i="3" s="1"/>
  <c r="N2099" i="3"/>
  <c r="M2099" i="3"/>
  <c r="L2099" i="3"/>
  <c r="P2098" i="3"/>
  <c r="Q2098" i="3" s="1"/>
  <c r="O2098" i="3"/>
  <c r="N2098" i="3"/>
  <c r="M2098" i="3"/>
  <c r="L2098" i="3"/>
  <c r="O2097" i="3"/>
  <c r="P2097" i="3" s="1"/>
  <c r="N2097" i="3"/>
  <c r="M2097" i="3"/>
  <c r="L2097" i="3"/>
  <c r="O2096" i="3"/>
  <c r="P2096" i="3" s="1"/>
  <c r="Q2096" i="3" s="1"/>
  <c r="N2096" i="3"/>
  <c r="M2096" i="3"/>
  <c r="L2096" i="3"/>
  <c r="O2095" i="3"/>
  <c r="P2095" i="3" s="1"/>
  <c r="Q2095" i="3" s="1"/>
  <c r="N2095" i="3"/>
  <c r="M2095" i="3"/>
  <c r="L2095" i="3"/>
  <c r="Q2094" i="3"/>
  <c r="O2094" i="3"/>
  <c r="P2094" i="3" s="1"/>
  <c r="N2094" i="3"/>
  <c r="M2094" i="3"/>
  <c r="L2094" i="3"/>
  <c r="O2093" i="3"/>
  <c r="N2093" i="3"/>
  <c r="M2093" i="3"/>
  <c r="L2093" i="3"/>
  <c r="P2092" i="3"/>
  <c r="O2092" i="3"/>
  <c r="Q2092" i="3" s="1"/>
  <c r="N2092" i="3"/>
  <c r="M2092" i="3"/>
  <c r="L2092" i="3"/>
  <c r="P2091" i="3"/>
  <c r="Q2091" i="3" s="1"/>
  <c r="O2091" i="3"/>
  <c r="N2091" i="3"/>
  <c r="M2091" i="3"/>
  <c r="L2091" i="3"/>
  <c r="P2090" i="3"/>
  <c r="Q2090" i="3" s="1"/>
  <c r="O2090" i="3"/>
  <c r="N2090" i="3"/>
  <c r="M2090" i="3"/>
  <c r="L2090" i="3"/>
  <c r="O2089" i="3"/>
  <c r="P2089" i="3" s="1"/>
  <c r="N2089" i="3"/>
  <c r="M2089" i="3"/>
  <c r="L2089" i="3"/>
  <c r="O2088" i="3"/>
  <c r="P2088" i="3" s="1"/>
  <c r="Q2088" i="3" s="1"/>
  <c r="N2088" i="3"/>
  <c r="M2088" i="3"/>
  <c r="L2088" i="3"/>
  <c r="O2087" i="3"/>
  <c r="P2087" i="3" s="1"/>
  <c r="Q2087" i="3" s="1"/>
  <c r="N2087" i="3"/>
  <c r="M2087" i="3"/>
  <c r="L2087" i="3"/>
  <c r="P2086" i="3"/>
  <c r="O2086" i="3"/>
  <c r="N2086" i="3"/>
  <c r="M2086" i="3"/>
  <c r="L2086" i="3"/>
  <c r="Q2085" i="3"/>
  <c r="O2085" i="3"/>
  <c r="P2085" i="3" s="1"/>
  <c r="N2085" i="3"/>
  <c r="M2085" i="3"/>
  <c r="L2085" i="3"/>
  <c r="P2084" i="3"/>
  <c r="Q2084" i="3" s="1"/>
  <c r="O2084" i="3"/>
  <c r="N2084" i="3"/>
  <c r="M2084" i="3"/>
  <c r="L2084" i="3"/>
  <c r="P2083" i="3"/>
  <c r="Q2083" i="3" s="1"/>
  <c r="O2083" i="3"/>
  <c r="N2083" i="3"/>
  <c r="M2083" i="3"/>
  <c r="L2083" i="3"/>
  <c r="O2082" i="3"/>
  <c r="N2082" i="3"/>
  <c r="M2082" i="3"/>
  <c r="L2082" i="3"/>
  <c r="O2081" i="3"/>
  <c r="P2081" i="3" s="1"/>
  <c r="N2081" i="3"/>
  <c r="M2081" i="3"/>
  <c r="L2081" i="3"/>
  <c r="O2080" i="3"/>
  <c r="P2080" i="3" s="1"/>
  <c r="N2080" i="3"/>
  <c r="M2080" i="3"/>
  <c r="L2080" i="3"/>
  <c r="P2079" i="3"/>
  <c r="O2079" i="3"/>
  <c r="N2079" i="3"/>
  <c r="M2079" i="3"/>
  <c r="L2079" i="3"/>
  <c r="O2078" i="3"/>
  <c r="P2078" i="3" s="1"/>
  <c r="Q2078" i="3" s="1"/>
  <c r="N2078" i="3"/>
  <c r="M2078" i="3"/>
  <c r="L2078" i="3"/>
  <c r="Q2077" i="3"/>
  <c r="O2077" i="3"/>
  <c r="P2077" i="3" s="1"/>
  <c r="N2077" i="3"/>
  <c r="M2077" i="3"/>
  <c r="L2077" i="3"/>
  <c r="Q2076" i="3"/>
  <c r="P2076" i="3"/>
  <c r="O2076" i="3"/>
  <c r="N2076" i="3"/>
  <c r="M2076" i="3"/>
  <c r="L2076" i="3"/>
  <c r="O2075" i="3"/>
  <c r="N2075" i="3"/>
  <c r="M2075" i="3"/>
  <c r="L2075" i="3"/>
  <c r="P2074" i="3"/>
  <c r="O2074" i="3"/>
  <c r="Q2074" i="3" s="1"/>
  <c r="N2074" i="3"/>
  <c r="M2074" i="3"/>
  <c r="L2074" i="3"/>
  <c r="O2073" i="3"/>
  <c r="N2073" i="3"/>
  <c r="M2073" i="3"/>
  <c r="L2073" i="3"/>
  <c r="O2072" i="3"/>
  <c r="N2072" i="3"/>
  <c r="M2072" i="3"/>
  <c r="L2072" i="3"/>
  <c r="O2071" i="3"/>
  <c r="P2071" i="3" s="1"/>
  <c r="Q2071" i="3" s="1"/>
  <c r="N2071" i="3"/>
  <c r="M2071" i="3"/>
  <c r="L2071" i="3"/>
  <c r="O2070" i="3"/>
  <c r="P2070" i="3" s="1"/>
  <c r="Q2070" i="3" s="1"/>
  <c r="N2070" i="3"/>
  <c r="M2070" i="3"/>
  <c r="L2070" i="3"/>
  <c r="Q2069" i="3"/>
  <c r="O2069" i="3"/>
  <c r="P2069" i="3" s="1"/>
  <c r="N2069" i="3"/>
  <c r="M2069" i="3"/>
  <c r="L2069" i="3"/>
  <c r="O2068" i="3"/>
  <c r="N2068" i="3"/>
  <c r="M2068" i="3"/>
  <c r="L2068" i="3"/>
  <c r="P2067" i="3"/>
  <c r="O2067" i="3"/>
  <c r="Q2067" i="3" s="1"/>
  <c r="N2067" i="3"/>
  <c r="M2067" i="3"/>
  <c r="L2067" i="3"/>
  <c r="P2066" i="3"/>
  <c r="Q2066" i="3" s="1"/>
  <c r="O2066" i="3"/>
  <c r="N2066" i="3"/>
  <c r="M2066" i="3"/>
  <c r="L2066" i="3"/>
  <c r="O2065" i="3"/>
  <c r="P2065" i="3" s="1"/>
  <c r="N2065" i="3"/>
  <c r="M2065" i="3"/>
  <c r="L2065" i="3"/>
  <c r="O2064" i="3"/>
  <c r="P2064" i="3" s="1"/>
  <c r="Q2064" i="3" s="1"/>
  <c r="N2064" i="3"/>
  <c r="M2064" i="3"/>
  <c r="L2064" i="3"/>
  <c r="Q2063" i="3"/>
  <c r="O2063" i="3"/>
  <c r="P2063" i="3" s="1"/>
  <c r="N2063" i="3"/>
  <c r="M2063" i="3"/>
  <c r="L2063" i="3"/>
  <c r="Q2062" i="3"/>
  <c r="O2062" i="3"/>
  <c r="P2062" i="3" s="1"/>
  <c r="N2062" i="3"/>
  <c r="M2062" i="3"/>
  <c r="L2062" i="3"/>
  <c r="O2061" i="3"/>
  <c r="N2061" i="3"/>
  <c r="M2061" i="3"/>
  <c r="L2061" i="3"/>
  <c r="P2060" i="3"/>
  <c r="O2060" i="3"/>
  <c r="Q2060" i="3" s="1"/>
  <c r="N2060" i="3"/>
  <c r="M2060" i="3"/>
  <c r="L2060" i="3"/>
  <c r="P2059" i="3"/>
  <c r="Q2059" i="3" s="1"/>
  <c r="O2059" i="3"/>
  <c r="N2059" i="3"/>
  <c r="M2059" i="3"/>
  <c r="L2059" i="3"/>
  <c r="P2058" i="3"/>
  <c r="Q2058" i="3" s="1"/>
  <c r="O2058" i="3"/>
  <c r="N2058" i="3"/>
  <c r="M2058" i="3"/>
  <c r="L2058" i="3"/>
  <c r="O2057" i="3"/>
  <c r="P2057" i="3" s="1"/>
  <c r="N2057" i="3"/>
  <c r="M2057" i="3"/>
  <c r="L2057" i="3"/>
  <c r="O2056" i="3"/>
  <c r="P2056" i="3" s="1"/>
  <c r="Q2056" i="3" s="1"/>
  <c r="N2056" i="3"/>
  <c r="M2056" i="3"/>
  <c r="L2056" i="3"/>
  <c r="O2055" i="3"/>
  <c r="P2055" i="3" s="1"/>
  <c r="N2055" i="3"/>
  <c r="M2055" i="3"/>
  <c r="L2055" i="3"/>
  <c r="O2054" i="3"/>
  <c r="N2054" i="3"/>
  <c r="M2054" i="3"/>
  <c r="L2054" i="3"/>
  <c r="Q2053" i="3"/>
  <c r="O2053" i="3"/>
  <c r="P2053" i="3" s="1"/>
  <c r="N2053" i="3"/>
  <c r="M2053" i="3"/>
  <c r="L2053" i="3"/>
  <c r="P2052" i="3"/>
  <c r="Q2052" i="3" s="1"/>
  <c r="O2052" i="3"/>
  <c r="N2052" i="3"/>
  <c r="M2052" i="3"/>
  <c r="L2052" i="3"/>
  <c r="P2051" i="3"/>
  <c r="Q2051" i="3" s="1"/>
  <c r="O2051" i="3"/>
  <c r="N2051" i="3"/>
  <c r="M2051" i="3"/>
  <c r="L2051" i="3"/>
  <c r="O2050" i="3"/>
  <c r="N2050" i="3"/>
  <c r="M2050" i="3"/>
  <c r="L2050" i="3"/>
  <c r="O2049" i="3"/>
  <c r="P2049" i="3" s="1"/>
  <c r="N2049" i="3"/>
  <c r="M2049" i="3"/>
  <c r="L2049" i="3"/>
  <c r="Q2048" i="3"/>
  <c r="O2048" i="3"/>
  <c r="P2048" i="3" s="1"/>
  <c r="N2048" i="3"/>
  <c r="M2048" i="3"/>
  <c r="L2048" i="3"/>
  <c r="O2047" i="3"/>
  <c r="N2047" i="3"/>
  <c r="M2047" i="3"/>
  <c r="L2047" i="3"/>
  <c r="O2046" i="3"/>
  <c r="P2046" i="3" s="1"/>
  <c r="Q2046" i="3" s="1"/>
  <c r="N2046" i="3"/>
  <c r="M2046" i="3"/>
  <c r="L2046" i="3"/>
  <c r="Q2045" i="3"/>
  <c r="O2045" i="3"/>
  <c r="P2045" i="3" s="1"/>
  <c r="N2045" i="3"/>
  <c r="M2045" i="3"/>
  <c r="L2045" i="3"/>
  <c r="Q2044" i="3"/>
  <c r="P2044" i="3"/>
  <c r="O2044" i="3"/>
  <c r="N2044" i="3"/>
  <c r="M2044" i="3"/>
  <c r="L2044" i="3"/>
  <c r="O2043" i="3"/>
  <c r="N2043" i="3"/>
  <c r="M2043" i="3"/>
  <c r="L2043" i="3"/>
  <c r="P2042" i="3"/>
  <c r="O2042" i="3"/>
  <c r="Q2042" i="3" s="1"/>
  <c r="N2042" i="3"/>
  <c r="M2042" i="3"/>
  <c r="L2042" i="3"/>
  <c r="O2041" i="3"/>
  <c r="N2041" i="3"/>
  <c r="M2041" i="3"/>
  <c r="L2041" i="3"/>
  <c r="O2040" i="3"/>
  <c r="N2040" i="3"/>
  <c r="M2040" i="3"/>
  <c r="L2040" i="3"/>
  <c r="Q2039" i="3"/>
  <c r="O2039" i="3"/>
  <c r="P2039" i="3" s="1"/>
  <c r="N2039" i="3"/>
  <c r="M2039" i="3"/>
  <c r="L2039" i="3"/>
  <c r="O2038" i="3"/>
  <c r="P2038" i="3" s="1"/>
  <c r="N2038" i="3"/>
  <c r="M2038" i="3"/>
  <c r="L2038" i="3"/>
  <c r="Q2037" i="3"/>
  <c r="O2037" i="3"/>
  <c r="P2037" i="3" s="1"/>
  <c r="N2037" i="3"/>
  <c r="M2037" i="3"/>
  <c r="L2037" i="3"/>
  <c r="O2036" i="3"/>
  <c r="N2036" i="3"/>
  <c r="M2036" i="3"/>
  <c r="L2036" i="3"/>
  <c r="P2035" i="3"/>
  <c r="O2035" i="3"/>
  <c r="N2035" i="3"/>
  <c r="M2035" i="3"/>
  <c r="L2035" i="3"/>
  <c r="P2034" i="3"/>
  <c r="Q2034" i="3" s="1"/>
  <c r="O2034" i="3"/>
  <c r="N2034" i="3"/>
  <c r="M2034" i="3"/>
  <c r="L2034" i="3"/>
  <c r="O2033" i="3"/>
  <c r="P2033" i="3" s="1"/>
  <c r="N2033" i="3"/>
  <c r="M2033" i="3"/>
  <c r="L2033" i="3"/>
  <c r="O2032" i="3"/>
  <c r="P2032" i="3" s="1"/>
  <c r="Q2032" i="3" s="1"/>
  <c r="N2032" i="3"/>
  <c r="M2032" i="3"/>
  <c r="L2032" i="3"/>
  <c r="O2031" i="3"/>
  <c r="P2031" i="3" s="1"/>
  <c r="N2031" i="3"/>
  <c r="M2031" i="3"/>
  <c r="L2031" i="3"/>
  <c r="Q2030" i="3"/>
  <c r="O2030" i="3"/>
  <c r="P2030" i="3" s="1"/>
  <c r="N2030" i="3"/>
  <c r="M2030" i="3"/>
  <c r="L2030" i="3"/>
  <c r="O2029" i="3"/>
  <c r="N2029" i="3"/>
  <c r="M2029" i="3"/>
  <c r="L2029" i="3"/>
  <c r="P2028" i="3"/>
  <c r="O2028" i="3"/>
  <c r="Q2028" i="3" s="1"/>
  <c r="N2028" i="3"/>
  <c r="M2028" i="3"/>
  <c r="L2028" i="3"/>
  <c r="P2027" i="3"/>
  <c r="Q2027" i="3" s="1"/>
  <c r="O2027" i="3"/>
  <c r="N2027" i="3"/>
  <c r="M2027" i="3"/>
  <c r="L2027" i="3"/>
  <c r="P2026" i="3"/>
  <c r="Q2026" i="3" s="1"/>
  <c r="O2026" i="3"/>
  <c r="N2026" i="3"/>
  <c r="M2026" i="3"/>
  <c r="L2026" i="3"/>
  <c r="O2025" i="3"/>
  <c r="P2025" i="3" s="1"/>
  <c r="N2025" i="3"/>
  <c r="M2025" i="3"/>
  <c r="L2025" i="3"/>
  <c r="Q2024" i="3"/>
  <c r="O2024" i="3"/>
  <c r="P2024" i="3" s="1"/>
  <c r="N2024" i="3"/>
  <c r="M2024" i="3"/>
  <c r="L2024" i="3"/>
  <c r="Q2023" i="3"/>
  <c r="O2023" i="3"/>
  <c r="P2023" i="3" s="1"/>
  <c r="N2023" i="3"/>
  <c r="M2023" i="3"/>
  <c r="L2023" i="3"/>
  <c r="Q2022" i="3"/>
  <c r="P2022" i="3"/>
  <c r="O2022" i="3"/>
  <c r="N2022" i="3"/>
  <c r="M2022" i="3"/>
  <c r="L2022" i="3"/>
  <c r="Q2021" i="3"/>
  <c r="O2021" i="3"/>
  <c r="P2021" i="3" s="1"/>
  <c r="N2021" i="3"/>
  <c r="M2021" i="3"/>
  <c r="L2021" i="3"/>
  <c r="P2020" i="3"/>
  <c r="Q2020" i="3" s="1"/>
  <c r="O2020" i="3"/>
  <c r="N2020" i="3"/>
  <c r="M2020" i="3"/>
  <c r="L2020" i="3"/>
  <c r="P2019" i="3"/>
  <c r="Q2019" i="3" s="1"/>
  <c r="O2019" i="3"/>
  <c r="N2019" i="3"/>
  <c r="M2019" i="3"/>
  <c r="L2019" i="3"/>
  <c r="P2018" i="3"/>
  <c r="O2018" i="3"/>
  <c r="N2018" i="3"/>
  <c r="M2018" i="3"/>
  <c r="L2018" i="3"/>
  <c r="O2017" i="3"/>
  <c r="N2017" i="3"/>
  <c r="M2017" i="3"/>
  <c r="L2017" i="3"/>
  <c r="O2016" i="3"/>
  <c r="P2016" i="3" s="1"/>
  <c r="N2016" i="3"/>
  <c r="M2016" i="3"/>
  <c r="L2016" i="3"/>
  <c r="P2015" i="3"/>
  <c r="Q2015" i="3" s="1"/>
  <c r="O2015" i="3"/>
  <c r="N2015" i="3"/>
  <c r="M2015" i="3"/>
  <c r="L2015" i="3"/>
  <c r="Q2014" i="3"/>
  <c r="O2014" i="3"/>
  <c r="P2014" i="3" s="1"/>
  <c r="N2014" i="3"/>
  <c r="M2014" i="3"/>
  <c r="L2014" i="3"/>
  <c r="Q2013" i="3"/>
  <c r="O2013" i="3"/>
  <c r="P2013" i="3" s="1"/>
  <c r="N2013" i="3"/>
  <c r="M2013" i="3"/>
  <c r="L2013" i="3"/>
  <c r="P2012" i="3"/>
  <c r="Q2012" i="3" s="1"/>
  <c r="O2012" i="3"/>
  <c r="N2012" i="3"/>
  <c r="M2012" i="3"/>
  <c r="L2012" i="3"/>
  <c r="P2011" i="3"/>
  <c r="O2011" i="3"/>
  <c r="N2011" i="3"/>
  <c r="M2011" i="3"/>
  <c r="L2011" i="3"/>
  <c r="P2010" i="3"/>
  <c r="O2010" i="3"/>
  <c r="Q2010" i="3" s="1"/>
  <c r="N2010" i="3"/>
  <c r="M2010" i="3"/>
  <c r="L2010" i="3"/>
  <c r="O2009" i="3"/>
  <c r="N2009" i="3"/>
  <c r="M2009" i="3"/>
  <c r="L2009" i="3"/>
  <c r="Q2008" i="3"/>
  <c r="P2008" i="3"/>
  <c r="O2008" i="3"/>
  <c r="N2008" i="3"/>
  <c r="M2008" i="3"/>
  <c r="L2008" i="3"/>
  <c r="Q2007" i="3"/>
  <c r="O2007" i="3"/>
  <c r="P2007" i="3" s="1"/>
  <c r="N2007" i="3"/>
  <c r="M2007" i="3"/>
  <c r="L2007" i="3"/>
  <c r="O2006" i="3"/>
  <c r="P2006" i="3" s="1"/>
  <c r="N2006" i="3"/>
  <c r="M2006" i="3"/>
  <c r="L2006" i="3"/>
  <c r="Q2005" i="3"/>
  <c r="O2005" i="3"/>
  <c r="P2005" i="3" s="1"/>
  <c r="N2005" i="3"/>
  <c r="M2005" i="3"/>
  <c r="L2005" i="3"/>
  <c r="O2004" i="3"/>
  <c r="N2004" i="3"/>
  <c r="M2004" i="3"/>
  <c r="L2004" i="3"/>
  <c r="P2003" i="3"/>
  <c r="O2003" i="3"/>
  <c r="N2003" i="3"/>
  <c r="M2003" i="3"/>
  <c r="L2003" i="3"/>
  <c r="P2002" i="3"/>
  <c r="Q2002" i="3" s="1"/>
  <c r="O2002" i="3"/>
  <c r="N2002" i="3"/>
  <c r="M2002" i="3"/>
  <c r="L2002" i="3"/>
  <c r="O2001" i="3"/>
  <c r="P2001" i="3" s="1"/>
  <c r="N2001" i="3"/>
  <c r="M2001" i="3"/>
  <c r="L2001" i="3"/>
  <c r="O2000" i="3"/>
  <c r="N2000" i="3"/>
  <c r="M2000" i="3"/>
  <c r="L2000" i="3"/>
  <c r="Q1999" i="3"/>
  <c r="O1999" i="3"/>
  <c r="P1999" i="3" s="1"/>
  <c r="N1999" i="3"/>
  <c r="M1999" i="3"/>
  <c r="L1999" i="3"/>
  <c r="P1998" i="3"/>
  <c r="Q1998" i="3" s="1"/>
  <c r="O1998" i="3"/>
  <c r="N1998" i="3"/>
  <c r="M1998" i="3"/>
  <c r="L1998" i="3"/>
  <c r="Q1997" i="3"/>
  <c r="O1997" i="3"/>
  <c r="P1997" i="3" s="1"/>
  <c r="N1997" i="3"/>
  <c r="M1997" i="3"/>
  <c r="L1997" i="3"/>
  <c r="O1996" i="3"/>
  <c r="N1996" i="3"/>
  <c r="M1996" i="3"/>
  <c r="L1996" i="3"/>
  <c r="P1995" i="3"/>
  <c r="Q1995" i="3" s="1"/>
  <c r="O1995" i="3"/>
  <c r="N1995" i="3"/>
  <c r="M1995" i="3"/>
  <c r="L1995" i="3"/>
  <c r="O1994" i="3"/>
  <c r="N1994" i="3"/>
  <c r="M1994" i="3"/>
  <c r="L1994" i="3"/>
  <c r="Q1993" i="3"/>
  <c r="O1993" i="3"/>
  <c r="P1993" i="3" s="1"/>
  <c r="N1993" i="3"/>
  <c r="M1993" i="3"/>
  <c r="L1993" i="3"/>
  <c r="Q1992" i="3"/>
  <c r="O1992" i="3"/>
  <c r="P1992" i="3" s="1"/>
  <c r="N1992" i="3"/>
  <c r="M1992" i="3"/>
  <c r="L1992" i="3"/>
  <c r="O1991" i="3"/>
  <c r="N1991" i="3"/>
  <c r="M1991" i="3"/>
  <c r="L1991" i="3"/>
  <c r="O1990" i="3"/>
  <c r="P1990" i="3" s="1"/>
  <c r="Q1990" i="3" s="1"/>
  <c r="N1990" i="3"/>
  <c r="M1990" i="3"/>
  <c r="L1990" i="3"/>
  <c r="O1989" i="3"/>
  <c r="P1989" i="3" s="1"/>
  <c r="N1989" i="3"/>
  <c r="M1989" i="3"/>
  <c r="L1989" i="3"/>
  <c r="P1988" i="3"/>
  <c r="Q1988" i="3" s="1"/>
  <c r="O1988" i="3"/>
  <c r="N1988" i="3"/>
  <c r="M1988" i="3"/>
  <c r="L1988" i="3"/>
  <c r="P1987" i="3"/>
  <c r="O1987" i="3"/>
  <c r="Q1987" i="3" s="1"/>
  <c r="N1987" i="3"/>
  <c r="M1987" i="3"/>
  <c r="L1987" i="3"/>
  <c r="P1986" i="3"/>
  <c r="Q1986" i="3" s="1"/>
  <c r="O1986" i="3"/>
  <c r="N1986" i="3"/>
  <c r="M1986" i="3"/>
  <c r="L1986" i="3"/>
  <c r="O1985" i="3"/>
  <c r="N1985" i="3"/>
  <c r="M1985" i="3"/>
  <c r="L1985" i="3"/>
  <c r="P1984" i="3"/>
  <c r="O1984" i="3"/>
  <c r="Q1984" i="3" s="1"/>
  <c r="N1984" i="3"/>
  <c r="M1984" i="3"/>
  <c r="L1984" i="3"/>
  <c r="P1983" i="3"/>
  <c r="Q1983" i="3" s="1"/>
  <c r="O1983" i="3"/>
  <c r="N1983" i="3"/>
  <c r="M1983" i="3"/>
  <c r="L1983" i="3"/>
  <c r="O1982" i="3"/>
  <c r="P1982" i="3" s="1"/>
  <c r="Q1982" i="3" s="1"/>
  <c r="N1982" i="3"/>
  <c r="M1982" i="3"/>
  <c r="L1982" i="3"/>
  <c r="Q1981" i="3"/>
  <c r="O1981" i="3"/>
  <c r="P1981" i="3" s="1"/>
  <c r="N1981" i="3"/>
  <c r="M1981" i="3"/>
  <c r="L1981" i="3"/>
  <c r="O1980" i="3"/>
  <c r="P1980" i="3" s="1"/>
  <c r="Q1980" i="3" s="1"/>
  <c r="N1980" i="3"/>
  <c r="M1980" i="3"/>
  <c r="L1980" i="3"/>
  <c r="O1979" i="3"/>
  <c r="N1979" i="3"/>
  <c r="M1979" i="3"/>
  <c r="L1979" i="3"/>
  <c r="O1978" i="3"/>
  <c r="N1978" i="3"/>
  <c r="M1978" i="3"/>
  <c r="L1978" i="3"/>
  <c r="O1977" i="3"/>
  <c r="P1977" i="3" s="1"/>
  <c r="N1977" i="3"/>
  <c r="M1977" i="3"/>
  <c r="L1977" i="3"/>
  <c r="P1976" i="3"/>
  <c r="O1976" i="3"/>
  <c r="Q1976" i="3" s="1"/>
  <c r="N1976" i="3"/>
  <c r="M1976" i="3"/>
  <c r="L1976" i="3"/>
  <c r="P1975" i="3"/>
  <c r="Q1975" i="3" s="1"/>
  <c r="O1975" i="3"/>
  <c r="N1975" i="3"/>
  <c r="M1975" i="3"/>
  <c r="L1975" i="3"/>
  <c r="Q1974" i="3"/>
  <c r="O1974" i="3"/>
  <c r="P1974" i="3" s="1"/>
  <c r="N1974" i="3"/>
  <c r="M1974" i="3"/>
  <c r="L1974" i="3"/>
  <c r="O1973" i="3"/>
  <c r="P1973" i="3" s="1"/>
  <c r="N1973" i="3"/>
  <c r="M1973" i="3"/>
  <c r="L1973" i="3"/>
  <c r="P1972" i="3"/>
  <c r="Q1972" i="3" s="1"/>
  <c r="O1972" i="3"/>
  <c r="N1972" i="3"/>
  <c r="M1972" i="3"/>
  <c r="L1972" i="3"/>
  <c r="P1971" i="3"/>
  <c r="O1971" i="3"/>
  <c r="N1971" i="3"/>
  <c r="M1971" i="3"/>
  <c r="L1971" i="3"/>
  <c r="P1970" i="3"/>
  <c r="Q1970" i="3" s="1"/>
  <c r="O1970" i="3"/>
  <c r="N1970" i="3"/>
  <c r="M1970" i="3"/>
  <c r="L1970" i="3"/>
  <c r="Q1969" i="3"/>
  <c r="O1969" i="3"/>
  <c r="P1969" i="3" s="1"/>
  <c r="N1969" i="3"/>
  <c r="M1969" i="3"/>
  <c r="L1969" i="3"/>
  <c r="O1968" i="3"/>
  <c r="N1968" i="3"/>
  <c r="M1968" i="3"/>
  <c r="L1968" i="3"/>
  <c r="Q1967" i="3"/>
  <c r="O1967" i="3"/>
  <c r="P1967" i="3" s="1"/>
  <c r="N1967" i="3"/>
  <c r="M1967" i="3"/>
  <c r="L1967" i="3"/>
  <c r="O1966" i="3"/>
  <c r="P1966" i="3" s="1"/>
  <c r="Q1966" i="3" s="1"/>
  <c r="N1966" i="3"/>
  <c r="M1966" i="3"/>
  <c r="L1966" i="3"/>
  <c r="O1965" i="3"/>
  <c r="P1965" i="3" s="1"/>
  <c r="N1965" i="3"/>
  <c r="M1965" i="3"/>
  <c r="L1965" i="3"/>
  <c r="P1964" i="3"/>
  <c r="O1964" i="3"/>
  <c r="N1964" i="3"/>
  <c r="M1964" i="3"/>
  <c r="L1964" i="3"/>
  <c r="Q1963" i="3"/>
  <c r="P1963" i="3"/>
  <c r="O1963" i="3"/>
  <c r="N1963" i="3"/>
  <c r="M1963" i="3"/>
  <c r="L1963" i="3"/>
  <c r="O1962" i="3"/>
  <c r="N1962" i="3"/>
  <c r="M1962" i="3"/>
  <c r="L1962" i="3"/>
  <c r="O1961" i="3"/>
  <c r="P1961" i="3" s="1"/>
  <c r="N1961" i="3"/>
  <c r="M1961" i="3"/>
  <c r="L1961" i="3"/>
  <c r="O1960" i="3"/>
  <c r="P1960" i="3" s="1"/>
  <c r="N1960" i="3"/>
  <c r="M1960" i="3"/>
  <c r="L1960" i="3"/>
  <c r="O1959" i="3"/>
  <c r="N1959" i="3"/>
  <c r="M1959" i="3"/>
  <c r="L1959" i="3"/>
  <c r="O1958" i="3"/>
  <c r="N1958" i="3"/>
  <c r="M1958" i="3"/>
  <c r="L1958" i="3"/>
  <c r="O1957" i="3"/>
  <c r="P1957" i="3" s="1"/>
  <c r="N1957" i="3"/>
  <c r="M1957" i="3"/>
  <c r="L1957" i="3"/>
  <c r="P1956" i="3"/>
  <c r="Q1956" i="3" s="1"/>
  <c r="O1956" i="3"/>
  <c r="N1956" i="3"/>
  <c r="M1956" i="3"/>
  <c r="L1956" i="3"/>
  <c r="O1955" i="3"/>
  <c r="N1955" i="3"/>
  <c r="M1955" i="3"/>
  <c r="L1955" i="3"/>
  <c r="O1954" i="3"/>
  <c r="P1954" i="3" s="1"/>
  <c r="Q1954" i="3" s="1"/>
  <c r="N1954" i="3"/>
  <c r="M1954" i="3"/>
  <c r="L1954" i="3"/>
  <c r="O1953" i="3"/>
  <c r="N1953" i="3"/>
  <c r="M1953" i="3"/>
  <c r="L1953" i="3"/>
  <c r="O1952" i="3"/>
  <c r="N1952" i="3"/>
  <c r="M1952" i="3"/>
  <c r="L1952" i="3"/>
  <c r="O1951" i="3"/>
  <c r="P1951" i="3" s="1"/>
  <c r="Q1951" i="3" s="1"/>
  <c r="N1951" i="3"/>
  <c r="M1951" i="3"/>
  <c r="L1951" i="3"/>
  <c r="O1950" i="3"/>
  <c r="N1950" i="3"/>
  <c r="M1950" i="3"/>
  <c r="L1950" i="3"/>
  <c r="Q1949" i="3"/>
  <c r="O1949" i="3"/>
  <c r="P1949" i="3" s="1"/>
  <c r="N1949" i="3"/>
  <c r="M1949" i="3"/>
  <c r="L1949" i="3"/>
  <c r="P1948" i="3"/>
  <c r="O1948" i="3"/>
  <c r="Q1948" i="3" s="1"/>
  <c r="N1948" i="3"/>
  <c r="M1948" i="3"/>
  <c r="L1948" i="3"/>
  <c r="P1947" i="3"/>
  <c r="Q1947" i="3" s="1"/>
  <c r="O1947" i="3"/>
  <c r="N1947" i="3"/>
  <c r="M1947" i="3"/>
  <c r="L1947" i="3"/>
  <c r="P1946" i="3"/>
  <c r="O1946" i="3"/>
  <c r="N1946" i="3"/>
  <c r="M1946" i="3"/>
  <c r="L1946" i="3"/>
  <c r="O1945" i="3"/>
  <c r="P1945" i="3" s="1"/>
  <c r="N1945" i="3"/>
  <c r="M1945" i="3"/>
  <c r="L1945" i="3"/>
  <c r="P1944" i="3"/>
  <c r="Q1944" i="3" s="1"/>
  <c r="O1944" i="3"/>
  <c r="N1944" i="3"/>
  <c r="M1944" i="3"/>
  <c r="L1944" i="3"/>
  <c r="Q1943" i="3"/>
  <c r="O1943" i="3"/>
  <c r="P1943" i="3" s="1"/>
  <c r="N1943" i="3"/>
  <c r="M1943" i="3"/>
  <c r="L1943" i="3"/>
  <c r="O1942" i="3"/>
  <c r="P1942" i="3" s="1"/>
  <c r="N1942" i="3"/>
  <c r="M1942" i="3"/>
  <c r="L1942" i="3"/>
  <c r="Q1941" i="3"/>
  <c r="O1941" i="3"/>
  <c r="P1941" i="3" s="1"/>
  <c r="N1941" i="3"/>
  <c r="M1941" i="3"/>
  <c r="L1941" i="3"/>
  <c r="Q1940" i="3"/>
  <c r="O1940" i="3"/>
  <c r="P1940" i="3" s="1"/>
  <c r="N1940" i="3"/>
  <c r="M1940" i="3"/>
  <c r="L1940" i="3"/>
  <c r="O1939" i="3"/>
  <c r="N1939" i="3"/>
  <c r="M1939" i="3"/>
  <c r="L1939" i="3"/>
  <c r="Q1938" i="3"/>
  <c r="P1938" i="3"/>
  <c r="O1938" i="3"/>
  <c r="N1938" i="3"/>
  <c r="M1938" i="3"/>
  <c r="L1938" i="3"/>
  <c r="O1937" i="3"/>
  <c r="P1937" i="3" s="1"/>
  <c r="N1937" i="3"/>
  <c r="M1937" i="3"/>
  <c r="L1937" i="3"/>
  <c r="O1936" i="3"/>
  <c r="N1936" i="3"/>
  <c r="M1936" i="3"/>
  <c r="L1936" i="3"/>
  <c r="Q1935" i="3"/>
  <c r="O1935" i="3"/>
  <c r="P1935" i="3" s="1"/>
  <c r="N1935" i="3"/>
  <c r="M1935" i="3"/>
  <c r="L1935" i="3"/>
  <c r="O1934" i="3"/>
  <c r="N1934" i="3"/>
  <c r="M1934" i="3"/>
  <c r="L1934" i="3"/>
  <c r="O1933" i="3"/>
  <c r="N1933" i="3"/>
  <c r="M1933" i="3"/>
  <c r="L1933" i="3"/>
  <c r="O1932" i="3"/>
  <c r="N1932" i="3"/>
  <c r="M1932" i="3"/>
  <c r="L1932" i="3"/>
  <c r="P1931" i="3"/>
  <c r="Q1931" i="3" s="1"/>
  <c r="O1931" i="3"/>
  <c r="N1931" i="3"/>
  <c r="M1931" i="3"/>
  <c r="L1931" i="3"/>
  <c r="P1930" i="3"/>
  <c r="Q1930" i="3" s="1"/>
  <c r="O1930" i="3"/>
  <c r="N1930" i="3"/>
  <c r="M1930" i="3"/>
  <c r="L1930" i="3"/>
  <c r="Q1929" i="3"/>
  <c r="O1929" i="3"/>
  <c r="P1929" i="3" s="1"/>
  <c r="N1929" i="3"/>
  <c r="M1929" i="3"/>
  <c r="L1929" i="3"/>
  <c r="O1928" i="3"/>
  <c r="P1928" i="3" s="1"/>
  <c r="N1928" i="3"/>
  <c r="M1928" i="3"/>
  <c r="L1928" i="3"/>
  <c r="P1927" i="3"/>
  <c r="Q1927" i="3" s="1"/>
  <c r="O1927" i="3"/>
  <c r="N1927" i="3"/>
  <c r="M1927" i="3"/>
  <c r="L1927" i="3"/>
  <c r="O1926" i="3"/>
  <c r="N1926" i="3"/>
  <c r="M1926" i="3"/>
  <c r="L1926" i="3"/>
  <c r="Q1925" i="3"/>
  <c r="O1925" i="3"/>
  <c r="P1925" i="3" s="1"/>
  <c r="N1925" i="3"/>
  <c r="M1925" i="3"/>
  <c r="L1925" i="3"/>
  <c r="Q1924" i="3"/>
  <c r="P1924" i="3"/>
  <c r="O1924" i="3"/>
  <c r="N1924" i="3"/>
  <c r="M1924" i="3"/>
  <c r="L1924" i="3"/>
  <c r="O1923" i="3"/>
  <c r="N1923" i="3"/>
  <c r="M1923" i="3"/>
  <c r="L1923" i="3"/>
  <c r="P1922" i="3"/>
  <c r="Q1922" i="3" s="1"/>
  <c r="O1922" i="3"/>
  <c r="N1922" i="3"/>
  <c r="M1922" i="3"/>
  <c r="L1922" i="3"/>
  <c r="O1921" i="3"/>
  <c r="N1921" i="3"/>
  <c r="M1921" i="3"/>
  <c r="L1921" i="3"/>
  <c r="O1920" i="3"/>
  <c r="N1920" i="3"/>
  <c r="M1920" i="3"/>
  <c r="L1920" i="3"/>
  <c r="Q1919" i="3"/>
  <c r="P1919" i="3"/>
  <c r="O1919" i="3"/>
  <c r="N1919" i="3"/>
  <c r="M1919" i="3"/>
  <c r="L1919" i="3"/>
  <c r="P1918" i="3"/>
  <c r="Q1918" i="3" s="1"/>
  <c r="O1918" i="3"/>
  <c r="N1918" i="3"/>
  <c r="M1918" i="3"/>
  <c r="L1918" i="3"/>
  <c r="Q1917" i="3"/>
  <c r="O1917" i="3"/>
  <c r="P1917" i="3" s="1"/>
  <c r="N1917" i="3"/>
  <c r="M1917" i="3"/>
  <c r="L1917" i="3"/>
  <c r="O1916" i="3"/>
  <c r="N1916" i="3"/>
  <c r="M1916" i="3"/>
  <c r="L1916" i="3"/>
  <c r="Q1915" i="3"/>
  <c r="P1915" i="3"/>
  <c r="O1915" i="3"/>
  <c r="N1915" i="3"/>
  <c r="M1915" i="3"/>
  <c r="L1915" i="3"/>
  <c r="O1914" i="3"/>
  <c r="N1914" i="3"/>
  <c r="M1914" i="3"/>
  <c r="L1914" i="3"/>
  <c r="O1913" i="3"/>
  <c r="P1913" i="3" s="1"/>
  <c r="N1913" i="3"/>
  <c r="M1913" i="3"/>
  <c r="L1913" i="3"/>
  <c r="Q1912" i="3"/>
  <c r="P1912" i="3"/>
  <c r="O1912" i="3"/>
  <c r="N1912" i="3"/>
  <c r="M1912" i="3"/>
  <c r="L1912" i="3"/>
  <c r="O1911" i="3"/>
  <c r="N1911" i="3"/>
  <c r="M1911" i="3"/>
  <c r="L1911" i="3"/>
  <c r="P1910" i="3"/>
  <c r="Q1910" i="3" s="1"/>
  <c r="O1910" i="3"/>
  <c r="N1910" i="3"/>
  <c r="M1910" i="3"/>
  <c r="L1910" i="3"/>
  <c r="Q1909" i="3"/>
  <c r="O1909" i="3"/>
  <c r="P1909" i="3" s="1"/>
  <c r="N1909" i="3"/>
  <c r="M1909" i="3"/>
  <c r="L1909" i="3"/>
  <c r="P1908" i="3"/>
  <c r="O1908" i="3"/>
  <c r="Q1908" i="3" s="1"/>
  <c r="N1908" i="3"/>
  <c r="M1908" i="3"/>
  <c r="L1908" i="3"/>
  <c r="O1907" i="3"/>
  <c r="P1907" i="3" s="1"/>
  <c r="Q1907" i="3" s="1"/>
  <c r="N1907" i="3"/>
  <c r="M1907" i="3"/>
  <c r="L1907" i="3"/>
  <c r="O1906" i="3"/>
  <c r="N1906" i="3"/>
  <c r="M1906" i="3"/>
  <c r="L1906" i="3"/>
  <c r="Q1905" i="3"/>
  <c r="O1905" i="3"/>
  <c r="P1905" i="3" s="1"/>
  <c r="N1905" i="3"/>
  <c r="M1905" i="3"/>
  <c r="L1905" i="3"/>
  <c r="O1904" i="3"/>
  <c r="N1904" i="3"/>
  <c r="M1904" i="3"/>
  <c r="L1904" i="3"/>
  <c r="P1903" i="3"/>
  <c r="Q1903" i="3" s="1"/>
  <c r="O1903" i="3"/>
  <c r="N1903" i="3"/>
  <c r="M1903" i="3"/>
  <c r="L1903" i="3"/>
  <c r="O1902" i="3"/>
  <c r="N1902" i="3"/>
  <c r="M1902" i="3"/>
  <c r="L1902" i="3"/>
  <c r="Q1901" i="3"/>
  <c r="O1901" i="3"/>
  <c r="P1901" i="3" s="1"/>
  <c r="N1901" i="3"/>
  <c r="M1901" i="3"/>
  <c r="L1901" i="3"/>
  <c r="O1900" i="3"/>
  <c r="P1900" i="3" s="1"/>
  <c r="Q1900" i="3" s="1"/>
  <c r="N1900" i="3"/>
  <c r="M1900" i="3"/>
  <c r="L1900" i="3"/>
  <c r="O1899" i="3"/>
  <c r="N1899" i="3"/>
  <c r="M1899" i="3"/>
  <c r="L1899" i="3"/>
  <c r="O1898" i="3"/>
  <c r="P1898" i="3" s="1"/>
  <c r="Q1898" i="3" s="1"/>
  <c r="N1898" i="3"/>
  <c r="M1898" i="3"/>
  <c r="L1898" i="3"/>
  <c r="O1897" i="3"/>
  <c r="P1897" i="3" s="1"/>
  <c r="N1897" i="3"/>
  <c r="M1897" i="3"/>
  <c r="L1897" i="3"/>
  <c r="P1896" i="3"/>
  <c r="Q1896" i="3" s="1"/>
  <c r="O1896" i="3"/>
  <c r="N1896" i="3"/>
  <c r="M1896" i="3"/>
  <c r="L1896" i="3"/>
  <c r="Q1895" i="3"/>
  <c r="P1895" i="3"/>
  <c r="O1895" i="3"/>
  <c r="N1895" i="3"/>
  <c r="M1895" i="3"/>
  <c r="L1895" i="3"/>
  <c r="O1894" i="3"/>
  <c r="P1894" i="3" s="1"/>
  <c r="Q1894" i="3" s="1"/>
  <c r="N1894" i="3"/>
  <c r="M1894" i="3"/>
  <c r="L1894" i="3"/>
  <c r="O1893" i="3"/>
  <c r="P1893" i="3" s="1"/>
  <c r="N1893" i="3"/>
  <c r="M1893" i="3"/>
  <c r="L1893" i="3"/>
  <c r="O1892" i="3"/>
  <c r="N1892" i="3"/>
  <c r="M1892" i="3"/>
  <c r="L1892" i="3"/>
  <c r="Q1891" i="3"/>
  <c r="P1891" i="3"/>
  <c r="O1891" i="3"/>
  <c r="N1891" i="3"/>
  <c r="M1891" i="3"/>
  <c r="L1891" i="3"/>
  <c r="P1890" i="3"/>
  <c r="O1890" i="3"/>
  <c r="Q1890" i="3" s="1"/>
  <c r="N1890" i="3"/>
  <c r="M1890" i="3"/>
  <c r="L1890" i="3"/>
  <c r="Q1889" i="3"/>
  <c r="O1889" i="3"/>
  <c r="P1889" i="3" s="1"/>
  <c r="N1889" i="3"/>
  <c r="M1889" i="3"/>
  <c r="L1889" i="3"/>
  <c r="O1888" i="3"/>
  <c r="N1888" i="3"/>
  <c r="M1888" i="3"/>
  <c r="L1888" i="3"/>
  <c r="Q1887" i="3"/>
  <c r="P1887" i="3"/>
  <c r="O1887" i="3"/>
  <c r="N1887" i="3"/>
  <c r="M1887" i="3"/>
  <c r="L1887" i="3"/>
  <c r="O1886" i="3"/>
  <c r="N1886" i="3"/>
  <c r="M1886" i="3"/>
  <c r="L1886" i="3"/>
  <c r="O1885" i="3"/>
  <c r="N1885" i="3"/>
  <c r="M1885" i="3"/>
  <c r="L1885" i="3"/>
  <c r="P1884" i="3"/>
  <c r="Q1884" i="3" s="1"/>
  <c r="O1884" i="3"/>
  <c r="N1884" i="3"/>
  <c r="M1884" i="3"/>
  <c r="L1884" i="3"/>
  <c r="P1883" i="3"/>
  <c r="Q1883" i="3" s="1"/>
  <c r="O1883" i="3"/>
  <c r="N1883" i="3"/>
  <c r="M1883" i="3"/>
  <c r="L1883" i="3"/>
  <c r="Q1882" i="3"/>
  <c r="O1882" i="3"/>
  <c r="P1882" i="3" s="1"/>
  <c r="N1882" i="3"/>
  <c r="M1882" i="3"/>
  <c r="L1882" i="3"/>
  <c r="O1881" i="3"/>
  <c r="P1881" i="3" s="1"/>
  <c r="N1881" i="3"/>
  <c r="M1881" i="3"/>
  <c r="L1881" i="3"/>
  <c r="Q1880" i="3"/>
  <c r="P1880" i="3"/>
  <c r="O1880" i="3"/>
  <c r="N1880" i="3"/>
  <c r="M1880" i="3"/>
  <c r="L1880" i="3"/>
  <c r="O1879" i="3"/>
  <c r="N1879" i="3"/>
  <c r="M1879" i="3"/>
  <c r="L1879" i="3"/>
  <c r="P1878" i="3"/>
  <c r="Q1878" i="3" s="1"/>
  <c r="O1878" i="3"/>
  <c r="N1878" i="3"/>
  <c r="M1878" i="3"/>
  <c r="L1878" i="3"/>
  <c r="Q1877" i="3"/>
  <c r="O1877" i="3"/>
  <c r="P1877" i="3" s="1"/>
  <c r="N1877" i="3"/>
  <c r="M1877" i="3"/>
  <c r="L1877" i="3"/>
  <c r="P1876" i="3"/>
  <c r="O1876" i="3"/>
  <c r="Q1876" i="3" s="1"/>
  <c r="N1876" i="3"/>
  <c r="M1876" i="3"/>
  <c r="L1876" i="3"/>
  <c r="O1875" i="3"/>
  <c r="P1875" i="3" s="1"/>
  <c r="Q1875" i="3" s="1"/>
  <c r="N1875" i="3"/>
  <c r="M1875" i="3"/>
  <c r="L1875" i="3"/>
  <c r="O1874" i="3"/>
  <c r="N1874" i="3"/>
  <c r="M1874" i="3"/>
  <c r="L1874" i="3"/>
  <c r="Q1873" i="3"/>
  <c r="O1873" i="3"/>
  <c r="P1873" i="3" s="1"/>
  <c r="N1873" i="3"/>
  <c r="M1873" i="3"/>
  <c r="L1873" i="3"/>
  <c r="O1872" i="3"/>
  <c r="N1872" i="3"/>
  <c r="M1872" i="3"/>
  <c r="L1872" i="3"/>
  <c r="P1871" i="3"/>
  <c r="Q1871" i="3" s="1"/>
  <c r="O1871" i="3"/>
  <c r="N1871" i="3"/>
  <c r="M1871" i="3"/>
  <c r="L1871" i="3"/>
  <c r="O1870" i="3"/>
  <c r="P1870" i="3" s="1"/>
  <c r="Q1870" i="3" s="1"/>
  <c r="N1870" i="3"/>
  <c r="M1870" i="3"/>
  <c r="L1870" i="3"/>
  <c r="Q1869" i="3"/>
  <c r="O1869" i="3"/>
  <c r="P1869" i="3" s="1"/>
  <c r="N1869" i="3"/>
  <c r="M1869" i="3"/>
  <c r="L1869" i="3"/>
  <c r="O1868" i="3"/>
  <c r="P1868" i="3" s="1"/>
  <c r="Q1868" i="3" s="1"/>
  <c r="N1868" i="3"/>
  <c r="M1868" i="3"/>
  <c r="L1868" i="3"/>
  <c r="O1867" i="3"/>
  <c r="N1867" i="3"/>
  <c r="M1867" i="3"/>
  <c r="L1867" i="3"/>
  <c r="O1866" i="3"/>
  <c r="P1866" i="3" s="1"/>
  <c r="Q1866" i="3" s="1"/>
  <c r="N1866" i="3"/>
  <c r="M1866" i="3"/>
  <c r="L1866" i="3"/>
  <c r="O1865" i="3"/>
  <c r="P1865" i="3" s="1"/>
  <c r="N1865" i="3"/>
  <c r="M1865" i="3"/>
  <c r="L1865" i="3"/>
  <c r="P1864" i="3"/>
  <c r="Q1864" i="3" s="1"/>
  <c r="O1864" i="3"/>
  <c r="N1864" i="3"/>
  <c r="M1864" i="3"/>
  <c r="L1864" i="3"/>
  <c r="Q1863" i="3"/>
  <c r="P1863" i="3"/>
  <c r="O1863" i="3"/>
  <c r="N1863" i="3"/>
  <c r="M1863" i="3"/>
  <c r="L1863" i="3"/>
  <c r="O1862" i="3"/>
  <c r="P1862" i="3" s="1"/>
  <c r="Q1862" i="3" s="1"/>
  <c r="N1862" i="3"/>
  <c r="M1862" i="3"/>
  <c r="L1862" i="3"/>
  <c r="O1861" i="3"/>
  <c r="P1861" i="3" s="1"/>
  <c r="N1861" i="3"/>
  <c r="M1861" i="3"/>
  <c r="L1861" i="3"/>
  <c r="O1860" i="3"/>
  <c r="N1860" i="3"/>
  <c r="M1860" i="3"/>
  <c r="L1860" i="3"/>
  <c r="Q1859" i="3"/>
  <c r="P1859" i="3"/>
  <c r="O1859" i="3"/>
  <c r="N1859" i="3"/>
  <c r="M1859" i="3"/>
  <c r="L1859" i="3"/>
  <c r="P1858" i="3"/>
  <c r="O1858" i="3"/>
  <c r="Q1858" i="3" s="1"/>
  <c r="N1858" i="3"/>
  <c r="M1858" i="3"/>
  <c r="L1858" i="3"/>
  <c r="Q1857" i="3"/>
  <c r="O1857" i="3"/>
  <c r="P1857" i="3" s="1"/>
  <c r="N1857" i="3"/>
  <c r="M1857" i="3"/>
  <c r="L1857" i="3"/>
  <c r="P1856" i="3"/>
  <c r="Q1856" i="3" s="1"/>
  <c r="O1856" i="3"/>
  <c r="N1856" i="3"/>
  <c r="M1856" i="3"/>
  <c r="L1856" i="3"/>
  <c r="Q1855" i="3"/>
  <c r="P1855" i="3"/>
  <c r="O1855" i="3"/>
  <c r="N1855" i="3"/>
  <c r="M1855" i="3"/>
  <c r="L1855" i="3"/>
  <c r="O1854" i="3"/>
  <c r="N1854" i="3"/>
  <c r="M1854" i="3"/>
  <c r="L1854" i="3"/>
  <c r="O1853" i="3"/>
  <c r="N1853" i="3"/>
  <c r="M1853" i="3"/>
  <c r="L1853" i="3"/>
  <c r="P1852" i="3"/>
  <c r="Q1852" i="3" s="1"/>
  <c r="O1852" i="3"/>
  <c r="N1852" i="3"/>
  <c r="M1852" i="3"/>
  <c r="L1852" i="3"/>
  <c r="P1851" i="3"/>
  <c r="Q1851" i="3" s="1"/>
  <c r="O1851" i="3"/>
  <c r="N1851" i="3"/>
  <c r="M1851" i="3"/>
  <c r="L1851" i="3"/>
  <c r="O1850" i="3"/>
  <c r="P1850" i="3" s="1"/>
  <c r="Q1850" i="3" s="1"/>
  <c r="N1850" i="3"/>
  <c r="M1850" i="3"/>
  <c r="L1850" i="3"/>
  <c r="Q1849" i="3"/>
  <c r="O1849" i="3"/>
  <c r="P1849" i="3" s="1"/>
  <c r="N1849" i="3"/>
  <c r="M1849" i="3"/>
  <c r="L1849" i="3"/>
  <c r="Q1848" i="3"/>
  <c r="P1848" i="3"/>
  <c r="O1848" i="3"/>
  <c r="N1848" i="3"/>
  <c r="M1848" i="3"/>
  <c r="L1848" i="3"/>
  <c r="O1847" i="3"/>
  <c r="N1847" i="3"/>
  <c r="M1847" i="3"/>
  <c r="L1847" i="3"/>
  <c r="P1846" i="3"/>
  <c r="Q1846" i="3" s="1"/>
  <c r="O1846" i="3"/>
  <c r="N1846" i="3"/>
  <c r="M1846" i="3"/>
  <c r="L1846" i="3"/>
  <c r="Q1845" i="3"/>
  <c r="O1845" i="3"/>
  <c r="P1845" i="3" s="1"/>
  <c r="N1845" i="3"/>
  <c r="M1845" i="3"/>
  <c r="L1845" i="3"/>
  <c r="P1844" i="3"/>
  <c r="O1844" i="3"/>
  <c r="Q1844" i="3" s="1"/>
  <c r="N1844" i="3"/>
  <c r="M1844" i="3"/>
  <c r="L1844" i="3"/>
  <c r="O1843" i="3"/>
  <c r="P1843" i="3" s="1"/>
  <c r="Q1843" i="3" s="1"/>
  <c r="N1843" i="3"/>
  <c r="M1843" i="3"/>
  <c r="L1843" i="3"/>
  <c r="O1842" i="3"/>
  <c r="N1842" i="3"/>
  <c r="M1842" i="3"/>
  <c r="L1842" i="3"/>
  <c r="Q1841" i="3"/>
  <c r="O1841" i="3"/>
  <c r="P1841" i="3" s="1"/>
  <c r="N1841" i="3"/>
  <c r="M1841" i="3"/>
  <c r="L1841" i="3"/>
  <c r="O1840" i="3"/>
  <c r="N1840" i="3"/>
  <c r="M1840" i="3"/>
  <c r="L1840" i="3"/>
  <c r="P1839" i="3"/>
  <c r="Q1839" i="3" s="1"/>
  <c r="O1839" i="3"/>
  <c r="N1839" i="3"/>
  <c r="M1839" i="3"/>
  <c r="L1839" i="3"/>
  <c r="Q1838" i="3"/>
  <c r="P1838" i="3"/>
  <c r="O1838" i="3"/>
  <c r="N1838" i="3"/>
  <c r="M1838" i="3"/>
  <c r="L1838" i="3"/>
  <c r="Q1837" i="3"/>
  <c r="O1837" i="3"/>
  <c r="P1837" i="3" s="1"/>
  <c r="N1837" i="3"/>
  <c r="M1837" i="3"/>
  <c r="L1837" i="3"/>
  <c r="O1836" i="3"/>
  <c r="P1836" i="3" s="1"/>
  <c r="Q1836" i="3" s="1"/>
  <c r="N1836" i="3"/>
  <c r="M1836" i="3"/>
  <c r="L1836" i="3"/>
  <c r="O1835" i="3"/>
  <c r="N1835" i="3"/>
  <c r="M1835" i="3"/>
  <c r="L1835" i="3"/>
  <c r="O1834" i="3"/>
  <c r="P1834" i="3" s="1"/>
  <c r="Q1834" i="3" s="1"/>
  <c r="N1834" i="3"/>
  <c r="M1834" i="3"/>
  <c r="L1834" i="3"/>
  <c r="O1833" i="3"/>
  <c r="P1833" i="3" s="1"/>
  <c r="N1833" i="3"/>
  <c r="M1833" i="3"/>
  <c r="L1833" i="3"/>
  <c r="P1832" i="3"/>
  <c r="Q1832" i="3" s="1"/>
  <c r="O1832" i="3"/>
  <c r="N1832" i="3"/>
  <c r="M1832" i="3"/>
  <c r="L1832" i="3"/>
  <c r="Q1831" i="3"/>
  <c r="P1831" i="3"/>
  <c r="O1831" i="3"/>
  <c r="N1831" i="3"/>
  <c r="M1831" i="3"/>
  <c r="L1831" i="3"/>
  <c r="O1830" i="3"/>
  <c r="P1830" i="3" s="1"/>
  <c r="Q1830" i="3" s="1"/>
  <c r="N1830" i="3"/>
  <c r="M1830" i="3"/>
  <c r="L1830" i="3"/>
  <c r="O1829" i="3"/>
  <c r="P1829" i="3" s="1"/>
  <c r="N1829" i="3"/>
  <c r="M1829" i="3"/>
  <c r="L1829" i="3"/>
  <c r="O1828" i="3"/>
  <c r="N1828" i="3"/>
  <c r="M1828" i="3"/>
  <c r="L1828" i="3"/>
  <c r="Q1827" i="3"/>
  <c r="P1827" i="3"/>
  <c r="O1827" i="3"/>
  <c r="N1827" i="3"/>
  <c r="M1827" i="3"/>
  <c r="L1827" i="3"/>
  <c r="P1826" i="3"/>
  <c r="O1826" i="3"/>
  <c r="Q1826" i="3" s="1"/>
  <c r="N1826" i="3"/>
  <c r="M1826" i="3"/>
  <c r="L1826" i="3"/>
  <c r="Q1825" i="3"/>
  <c r="O1825" i="3"/>
  <c r="P1825" i="3" s="1"/>
  <c r="N1825" i="3"/>
  <c r="M1825" i="3"/>
  <c r="L1825" i="3"/>
  <c r="P1824" i="3"/>
  <c r="Q1824" i="3" s="1"/>
  <c r="O1824" i="3"/>
  <c r="N1824" i="3"/>
  <c r="M1824" i="3"/>
  <c r="L1824" i="3"/>
  <c r="Q1823" i="3"/>
  <c r="P1823" i="3"/>
  <c r="O1823" i="3"/>
  <c r="N1823" i="3"/>
  <c r="M1823" i="3"/>
  <c r="L1823" i="3"/>
  <c r="O1822" i="3"/>
  <c r="N1822" i="3"/>
  <c r="M1822" i="3"/>
  <c r="L1822" i="3"/>
  <c r="O1821" i="3"/>
  <c r="N1821" i="3"/>
  <c r="M1821" i="3"/>
  <c r="L1821" i="3"/>
  <c r="P1820" i="3"/>
  <c r="Q1820" i="3" s="1"/>
  <c r="O1820" i="3"/>
  <c r="N1820" i="3"/>
  <c r="M1820" i="3"/>
  <c r="L1820" i="3"/>
  <c r="P1819" i="3"/>
  <c r="Q1819" i="3" s="1"/>
  <c r="O1819" i="3"/>
  <c r="N1819" i="3"/>
  <c r="M1819" i="3"/>
  <c r="L1819" i="3"/>
  <c r="O1818" i="3"/>
  <c r="P1818" i="3" s="1"/>
  <c r="Q1818" i="3" s="1"/>
  <c r="N1818" i="3"/>
  <c r="M1818" i="3"/>
  <c r="L1818" i="3"/>
  <c r="Q1817" i="3"/>
  <c r="O1817" i="3"/>
  <c r="P1817" i="3" s="1"/>
  <c r="N1817" i="3"/>
  <c r="M1817" i="3"/>
  <c r="L1817" i="3"/>
  <c r="Q1816" i="3"/>
  <c r="P1816" i="3"/>
  <c r="O1816" i="3"/>
  <c r="N1816" i="3"/>
  <c r="M1816" i="3"/>
  <c r="L1816" i="3"/>
  <c r="O1815" i="3"/>
  <c r="N1815" i="3"/>
  <c r="M1815" i="3"/>
  <c r="L1815" i="3"/>
  <c r="P1814" i="3"/>
  <c r="O1814" i="3"/>
  <c r="N1814" i="3"/>
  <c r="M1814" i="3"/>
  <c r="L1814" i="3"/>
  <c r="Q1813" i="3"/>
  <c r="O1813" i="3"/>
  <c r="P1813" i="3" s="1"/>
  <c r="N1813" i="3"/>
  <c r="M1813" i="3"/>
  <c r="L1813" i="3"/>
  <c r="P1812" i="3"/>
  <c r="O1812" i="3"/>
  <c r="Q1812" i="3" s="1"/>
  <c r="N1812" i="3"/>
  <c r="M1812" i="3"/>
  <c r="L1812" i="3"/>
  <c r="O1811" i="3"/>
  <c r="P1811" i="3" s="1"/>
  <c r="Q1811" i="3" s="1"/>
  <c r="N1811" i="3"/>
  <c r="M1811" i="3"/>
  <c r="L1811" i="3"/>
  <c r="O1810" i="3"/>
  <c r="N1810" i="3"/>
  <c r="M1810" i="3"/>
  <c r="L1810" i="3"/>
  <c r="Q1809" i="3"/>
  <c r="O1809" i="3"/>
  <c r="P1809" i="3" s="1"/>
  <c r="N1809" i="3"/>
  <c r="M1809" i="3"/>
  <c r="L1809" i="3"/>
  <c r="O1808" i="3"/>
  <c r="N1808" i="3"/>
  <c r="M1808" i="3"/>
  <c r="L1808" i="3"/>
  <c r="P1807" i="3"/>
  <c r="Q1807" i="3" s="1"/>
  <c r="O1807" i="3"/>
  <c r="N1807" i="3"/>
  <c r="M1807" i="3"/>
  <c r="L1807" i="3"/>
  <c r="Q1806" i="3"/>
  <c r="P1806" i="3"/>
  <c r="O1806" i="3"/>
  <c r="N1806" i="3"/>
  <c r="M1806" i="3"/>
  <c r="L1806" i="3"/>
  <c r="Q1805" i="3"/>
  <c r="O1805" i="3"/>
  <c r="P1805" i="3" s="1"/>
  <c r="N1805" i="3"/>
  <c r="M1805" i="3"/>
  <c r="L1805" i="3"/>
  <c r="O1804" i="3"/>
  <c r="P1804" i="3" s="1"/>
  <c r="Q1804" i="3" s="1"/>
  <c r="N1804" i="3"/>
  <c r="M1804" i="3"/>
  <c r="L1804" i="3"/>
  <c r="O1803" i="3"/>
  <c r="N1803" i="3"/>
  <c r="M1803" i="3"/>
  <c r="L1803" i="3"/>
  <c r="Q1802" i="3"/>
  <c r="P1802" i="3"/>
  <c r="O1802" i="3"/>
  <c r="N1802" i="3"/>
  <c r="M1802" i="3"/>
  <c r="L1802" i="3"/>
  <c r="O1801" i="3"/>
  <c r="P1801" i="3" s="1"/>
  <c r="N1801" i="3"/>
  <c r="M1801" i="3"/>
  <c r="L1801" i="3"/>
  <c r="P1800" i="3"/>
  <c r="O1800" i="3"/>
  <c r="Q1800" i="3" s="1"/>
  <c r="N1800" i="3"/>
  <c r="M1800" i="3"/>
  <c r="L1800" i="3"/>
  <c r="Q1799" i="3"/>
  <c r="P1799" i="3"/>
  <c r="O1799" i="3"/>
  <c r="N1799" i="3"/>
  <c r="M1799" i="3"/>
  <c r="L1799" i="3"/>
  <c r="O1798" i="3"/>
  <c r="P1798" i="3" s="1"/>
  <c r="Q1798" i="3" s="1"/>
  <c r="N1798" i="3"/>
  <c r="M1798" i="3"/>
  <c r="L1798" i="3"/>
  <c r="O1797" i="3"/>
  <c r="P1797" i="3" s="1"/>
  <c r="N1797" i="3"/>
  <c r="M1797" i="3"/>
  <c r="L1797" i="3"/>
  <c r="O1796" i="3"/>
  <c r="N1796" i="3"/>
  <c r="M1796" i="3"/>
  <c r="L1796" i="3"/>
  <c r="Q1795" i="3"/>
  <c r="P1795" i="3"/>
  <c r="O1795" i="3"/>
  <c r="N1795" i="3"/>
  <c r="M1795" i="3"/>
  <c r="L1795" i="3"/>
  <c r="P1794" i="3"/>
  <c r="Q1794" i="3" s="1"/>
  <c r="O1794" i="3"/>
  <c r="N1794" i="3"/>
  <c r="M1794" i="3"/>
  <c r="L1794" i="3"/>
  <c r="Q1793" i="3"/>
  <c r="O1793" i="3"/>
  <c r="P1793" i="3" s="1"/>
  <c r="N1793" i="3"/>
  <c r="M1793" i="3"/>
  <c r="L1793" i="3"/>
  <c r="Q1792" i="3"/>
  <c r="P1792" i="3"/>
  <c r="O1792" i="3"/>
  <c r="N1792" i="3"/>
  <c r="M1792" i="3"/>
  <c r="L1792" i="3"/>
  <c r="Q1791" i="3"/>
  <c r="P1791" i="3"/>
  <c r="O1791" i="3"/>
  <c r="N1791" i="3"/>
  <c r="M1791" i="3"/>
  <c r="L1791" i="3"/>
  <c r="O1790" i="3"/>
  <c r="N1790" i="3"/>
  <c r="M1790" i="3"/>
  <c r="L1790" i="3"/>
  <c r="O1789" i="3"/>
  <c r="N1789" i="3"/>
  <c r="M1789" i="3"/>
  <c r="L1789" i="3"/>
  <c r="P1788" i="3"/>
  <c r="Q1788" i="3" s="1"/>
  <c r="O1788" i="3"/>
  <c r="N1788" i="3"/>
  <c r="M1788" i="3"/>
  <c r="L1788" i="3"/>
  <c r="P1787" i="3"/>
  <c r="Q1787" i="3" s="1"/>
  <c r="O1787" i="3"/>
  <c r="N1787" i="3"/>
  <c r="M1787" i="3"/>
  <c r="L1787" i="3"/>
  <c r="O1786" i="3"/>
  <c r="P1786" i="3" s="1"/>
  <c r="Q1786" i="3" s="1"/>
  <c r="N1786" i="3"/>
  <c r="M1786" i="3"/>
  <c r="L1786" i="3"/>
  <c r="Q1785" i="3"/>
  <c r="O1785" i="3"/>
  <c r="P1785" i="3" s="1"/>
  <c r="N1785" i="3"/>
  <c r="M1785" i="3"/>
  <c r="L1785" i="3"/>
  <c r="Q1784" i="3"/>
  <c r="P1784" i="3"/>
  <c r="O1784" i="3"/>
  <c r="N1784" i="3"/>
  <c r="M1784" i="3"/>
  <c r="L1784" i="3"/>
  <c r="O1783" i="3"/>
  <c r="N1783" i="3"/>
  <c r="M1783" i="3"/>
  <c r="L1783" i="3"/>
  <c r="P1782" i="3"/>
  <c r="O1782" i="3"/>
  <c r="N1782" i="3"/>
  <c r="M1782" i="3"/>
  <c r="L1782" i="3"/>
  <c r="Q1781" i="3"/>
  <c r="O1781" i="3"/>
  <c r="P1781" i="3" s="1"/>
  <c r="N1781" i="3"/>
  <c r="M1781" i="3"/>
  <c r="L1781" i="3"/>
  <c r="P1780" i="3"/>
  <c r="Q1780" i="3" s="1"/>
  <c r="O1780" i="3"/>
  <c r="N1780" i="3"/>
  <c r="M1780" i="3"/>
  <c r="L1780" i="3"/>
  <c r="O1779" i="3"/>
  <c r="P1779" i="3" s="1"/>
  <c r="Q1779" i="3" s="1"/>
  <c r="N1779" i="3"/>
  <c r="M1779" i="3"/>
  <c r="L1779" i="3"/>
  <c r="O1778" i="3"/>
  <c r="N1778" i="3"/>
  <c r="M1778" i="3"/>
  <c r="L1778" i="3"/>
  <c r="Q1777" i="3"/>
  <c r="O1777" i="3"/>
  <c r="P1777" i="3" s="1"/>
  <c r="N1777" i="3"/>
  <c r="M1777" i="3"/>
  <c r="L1777" i="3"/>
  <c r="O1776" i="3"/>
  <c r="N1776" i="3"/>
  <c r="M1776" i="3"/>
  <c r="L1776" i="3"/>
  <c r="P1775" i="3"/>
  <c r="O1775" i="3"/>
  <c r="Q1775" i="3" s="1"/>
  <c r="N1775" i="3"/>
  <c r="M1775" i="3"/>
  <c r="L1775" i="3"/>
  <c r="Q1774" i="3"/>
  <c r="P1774" i="3"/>
  <c r="O1774" i="3"/>
  <c r="N1774" i="3"/>
  <c r="M1774" i="3"/>
  <c r="L1774" i="3"/>
  <c r="Q1773" i="3"/>
  <c r="O1773" i="3"/>
  <c r="P1773" i="3" s="1"/>
  <c r="N1773" i="3"/>
  <c r="M1773" i="3"/>
  <c r="L1773" i="3"/>
  <c r="O1772" i="3"/>
  <c r="P1772" i="3" s="1"/>
  <c r="Q1772" i="3" s="1"/>
  <c r="N1772" i="3"/>
  <c r="M1772" i="3"/>
  <c r="L1772" i="3"/>
  <c r="O1771" i="3"/>
  <c r="N1771" i="3"/>
  <c r="M1771" i="3"/>
  <c r="L1771" i="3"/>
  <c r="P1770" i="3"/>
  <c r="Q1770" i="3" s="1"/>
  <c r="O1770" i="3"/>
  <c r="N1770" i="3"/>
  <c r="M1770" i="3"/>
  <c r="L1770" i="3"/>
  <c r="O1769" i="3"/>
  <c r="N1769" i="3"/>
  <c r="M1769" i="3"/>
  <c r="L1769" i="3"/>
  <c r="P1768" i="3"/>
  <c r="O1768" i="3"/>
  <c r="Q1768" i="3" s="1"/>
  <c r="N1768" i="3"/>
  <c r="M1768" i="3"/>
  <c r="L1768" i="3"/>
  <c r="Q1767" i="3"/>
  <c r="P1767" i="3"/>
  <c r="O1767" i="3"/>
  <c r="N1767" i="3"/>
  <c r="M1767" i="3"/>
  <c r="L1767" i="3"/>
  <c r="Q1766" i="3"/>
  <c r="O1766" i="3"/>
  <c r="P1766" i="3" s="1"/>
  <c r="N1766" i="3"/>
  <c r="M1766" i="3"/>
  <c r="L1766" i="3"/>
  <c r="O1765" i="3"/>
  <c r="P1765" i="3" s="1"/>
  <c r="N1765" i="3"/>
  <c r="M1765" i="3"/>
  <c r="L1765" i="3"/>
  <c r="O1764" i="3"/>
  <c r="N1764" i="3"/>
  <c r="M1764" i="3"/>
  <c r="L1764" i="3"/>
  <c r="P1763" i="3"/>
  <c r="Q1763" i="3" s="1"/>
  <c r="O1763" i="3"/>
  <c r="N1763" i="3"/>
  <c r="M1763" i="3"/>
  <c r="L1763" i="3"/>
  <c r="Q1762" i="3"/>
  <c r="P1762" i="3"/>
  <c r="O1762" i="3"/>
  <c r="N1762" i="3"/>
  <c r="M1762" i="3"/>
  <c r="L1762" i="3"/>
  <c r="Q1761" i="3"/>
  <c r="O1761" i="3"/>
  <c r="P1761" i="3" s="1"/>
  <c r="N1761" i="3"/>
  <c r="M1761" i="3"/>
  <c r="L1761" i="3"/>
  <c r="O1760" i="3"/>
  <c r="P1760" i="3" s="1"/>
  <c r="Q1760" i="3" s="1"/>
  <c r="N1760" i="3"/>
  <c r="M1760" i="3"/>
  <c r="L1760" i="3"/>
  <c r="O1759" i="3"/>
  <c r="P1759" i="3" s="1"/>
  <c r="Q1759" i="3" s="1"/>
  <c r="N1759" i="3"/>
  <c r="M1759" i="3"/>
  <c r="L1759" i="3"/>
  <c r="O1758" i="3"/>
  <c r="N1758" i="3"/>
  <c r="M1758" i="3"/>
  <c r="L1758" i="3"/>
  <c r="O1757" i="3"/>
  <c r="N1757" i="3"/>
  <c r="M1757" i="3"/>
  <c r="L1757" i="3"/>
  <c r="P1756" i="3"/>
  <c r="Q1756" i="3" s="1"/>
  <c r="O1756" i="3"/>
  <c r="N1756" i="3"/>
  <c r="M1756" i="3"/>
  <c r="L1756" i="3"/>
  <c r="Q1755" i="3"/>
  <c r="P1755" i="3"/>
  <c r="O1755" i="3"/>
  <c r="N1755" i="3"/>
  <c r="M1755" i="3"/>
  <c r="L1755" i="3"/>
  <c r="Q1754" i="3"/>
  <c r="O1754" i="3"/>
  <c r="P1754" i="3" s="1"/>
  <c r="N1754" i="3"/>
  <c r="M1754" i="3"/>
  <c r="L1754" i="3"/>
  <c r="O1753" i="3"/>
  <c r="P1753" i="3" s="1"/>
  <c r="N1753" i="3"/>
  <c r="M1753" i="3"/>
  <c r="L1753" i="3"/>
  <c r="O1752" i="3"/>
  <c r="P1752" i="3" s="1"/>
  <c r="Q1752" i="3" s="1"/>
  <c r="N1752" i="3"/>
  <c r="M1752" i="3"/>
  <c r="L1752" i="3"/>
  <c r="P1751" i="3"/>
  <c r="O1751" i="3"/>
  <c r="N1751" i="3"/>
  <c r="M1751" i="3"/>
  <c r="L1751" i="3"/>
  <c r="P1750" i="3"/>
  <c r="Q1750" i="3" s="1"/>
  <c r="O1750" i="3"/>
  <c r="N1750" i="3"/>
  <c r="M1750" i="3"/>
  <c r="L1750" i="3"/>
  <c r="Q1749" i="3"/>
  <c r="O1749" i="3"/>
  <c r="P1749" i="3" s="1"/>
  <c r="N1749" i="3"/>
  <c r="M1749" i="3"/>
  <c r="L1749" i="3"/>
  <c r="Q1748" i="3"/>
  <c r="P1748" i="3"/>
  <c r="O1748" i="3"/>
  <c r="N1748" i="3"/>
  <c r="M1748" i="3"/>
  <c r="L1748" i="3"/>
  <c r="Q1747" i="3"/>
  <c r="O1747" i="3"/>
  <c r="P1747" i="3" s="1"/>
  <c r="N1747" i="3"/>
  <c r="M1747" i="3"/>
  <c r="L1747" i="3"/>
  <c r="O1746" i="3"/>
  <c r="N1746" i="3"/>
  <c r="M1746" i="3"/>
  <c r="L1746" i="3"/>
  <c r="O1745" i="3"/>
  <c r="P1745" i="3" s="1"/>
  <c r="N1745" i="3"/>
  <c r="M1745" i="3"/>
  <c r="L1745" i="3"/>
  <c r="P1744" i="3"/>
  <c r="O1744" i="3"/>
  <c r="N1744" i="3"/>
  <c r="M1744" i="3"/>
  <c r="L1744" i="3"/>
  <c r="Q1743" i="3"/>
  <c r="P1743" i="3"/>
  <c r="O1743" i="3"/>
  <c r="N1743" i="3"/>
  <c r="M1743" i="3"/>
  <c r="L1743" i="3"/>
  <c r="Q1742" i="3"/>
  <c r="O1742" i="3"/>
  <c r="P1742" i="3" s="1"/>
  <c r="N1742" i="3"/>
  <c r="M1742" i="3"/>
  <c r="L1742" i="3"/>
  <c r="Q1741" i="3"/>
  <c r="O1741" i="3"/>
  <c r="P1741" i="3" s="1"/>
  <c r="N1741" i="3"/>
  <c r="M1741" i="3"/>
  <c r="L1741" i="3"/>
  <c r="Q1740" i="3"/>
  <c r="O1740" i="3"/>
  <c r="P1740" i="3" s="1"/>
  <c r="N1740" i="3"/>
  <c r="M1740" i="3"/>
  <c r="L1740" i="3"/>
  <c r="P1739" i="3"/>
  <c r="O1739" i="3"/>
  <c r="N1739" i="3"/>
  <c r="M1739" i="3"/>
  <c r="L1739" i="3"/>
  <c r="P1738" i="3"/>
  <c r="Q1738" i="3" s="1"/>
  <c r="O1738" i="3"/>
  <c r="N1738" i="3"/>
  <c r="M1738" i="3"/>
  <c r="L1738" i="3"/>
  <c r="Q1737" i="3"/>
  <c r="O1737" i="3"/>
  <c r="P1737" i="3" s="1"/>
  <c r="N1737" i="3"/>
  <c r="M1737" i="3"/>
  <c r="L1737" i="3"/>
  <c r="Q1736" i="3"/>
  <c r="P1736" i="3"/>
  <c r="O1736" i="3"/>
  <c r="N1736" i="3"/>
  <c r="M1736" i="3"/>
  <c r="L1736" i="3"/>
  <c r="Q1735" i="3"/>
  <c r="O1735" i="3"/>
  <c r="P1735" i="3" s="1"/>
  <c r="N1735" i="3"/>
  <c r="M1735" i="3"/>
  <c r="L1735" i="3"/>
  <c r="Q1734" i="3"/>
  <c r="P1734" i="3"/>
  <c r="O1734" i="3"/>
  <c r="N1734" i="3"/>
  <c r="M1734" i="3"/>
  <c r="L1734" i="3"/>
  <c r="O1733" i="3"/>
  <c r="N1733" i="3"/>
  <c r="M1733" i="3"/>
  <c r="L1733" i="3"/>
  <c r="O1732" i="3"/>
  <c r="N1732" i="3"/>
  <c r="M1732" i="3"/>
  <c r="L1732" i="3"/>
  <c r="P1731" i="3"/>
  <c r="Q1731" i="3" s="1"/>
  <c r="O1731" i="3"/>
  <c r="N1731" i="3"/>
  <c r="M1731" i="3"/>
  <c r="L1731" i="3"/>
  <c r="Q1730" i="3"/>
  <c r="P1730" i="3"/>
  <c r="O1730" i="3"/>
  <c r="N1730" i="3"/>
  <c r="M1730" i="3"/>
  <c r="L1730" i="3"/>
  <c r="Q1729" i="3"/>
  <c r="O1729" i="3"/>
  <c r="P1729" i="3" s="1"/>
  <c r="N1729" i="3"/>
  <c r="M1729" i="3"/>
  <c r="L1729" i="3"/>
  <c r="Q1728" i="3"/>
  <c r="P1728" i="3"/>
  <c r="O1728" i="3"/>
  <c r="N1728" i="3"/>
  <c r="M1728" i="3"/>
  <c r="L1728" i="3"/>
  <c r="O1727" i="3"/>
  <c r="N1727" i="3"/>
  <c r="M1727" i="3"/>
  <c r="L1727" i="3"/>
  <c r="O1726" i="3"/>
  <c r="N1726" i="3"/>
  <c r="M1726" i="3"/>
  <c r="L1726" i="3"/>
  <c r="Q1725" i="3"/>
  <c r="O1725" i="3"/>
  <c r="P1725" i="3" s="1"/>
  <c r="N1725" i="3"/>
  <c r="M1725" i="3"/>
  <c r="L1725" i="3"/>
  <c r="O1724" i="3"/>
  <c r="N1724" i="3"/>
  <c r="M1724" i="3"/>
  <c r="L1724" i="3"/>
  <c r="P1723" i="3"/>
  <c r="O1723" i="3"/>
  <c r="Q1723" i="3" s="1"/>
  <c r="N1723" i="3"/>
  <c r="M1723" i="3"/>
  <c r="L1723" i="3"/>
  <c r="O1722" i="3"/>
  <c r="N1722" i="3"/>
  <c r="M1722" i="3"/>
  <c r="L1722" i="3"/>
  <c r="P1721" i="3"/>
  <c r="Q1721" i="3" s="1"/>
  <c r="O1721" i="3"/>
  <c r="N1721" i="3"/>
  <c r="M1721" i="3"/>
  <c r="L1721" i="3"/>
  <c r="Q1720" i="3"/>
  <c r="P1720" i="3"/>
  <c r="O1720" i="3"/>
  <c r="N1720" i="3"/>
  <c r="M1720" i="3"/>
  <c r="L1720" i="3"/>
  <c r="Q1719" i="3"/>
  <c r="O1719" i="3"/>
  <c r="P1719" i="3" s="1"/>
  <c r="N1719" i="3"/>
  <c r="M1719" i="3"/>
  <c r="L1719" i="3"/>
  <c r="Q1718" i="3"/>
  <c r="O1718" i="3"/>
  <c r="P1718" i="3" s="1"/>
  <c r="N1718" i="3"/>
  <c r="M1718" i="3"/>
  <c r="L1718" i="3"/>
  <c r="O1717" i="3"/>
  <c r="N1717" i="3"/>
  <c r="M1717" i="3"/>
  <c r="L1717" i="3"/>
  <c r="P1716" i="3"/>
  <c r="O1716" i="3"/>
  <c r="Q1716" i="3" s="1"/>
  <c r="N1716" i="3"/>
  <c r="M1716" i="3"/>
  <c r="L1716" i="3"/>
  <c r="P1715" i="3"/>
  <c r="O1715" i="3"/>
  <c r="N1715" i="3"/>
  <c r="M1715" i="3"/>
  <c r="L1715" i="3"/>
  <c r="Q1714" i="3"/>
  <c r="O1714" i="3"/>
  <c r="P1714" i="3" s="1"/>
  <c r="N1714" i="3"/>
  <c r="M1714" i="3"/>
  <c r="L1714" i="3"/>
  <c r="Q1713" i="3"/>
  <c r="P1713" i="3"/>
  <c r="O1713" i="3"/>
  <c r="N1713" i="3"/>
  <c r="M1713" i="3"/>
  <c r="L1713" i="3"/>
  <c r="Q1712" i="3"/>
  <c r="O1712" i="3"/>
  <c r="P1712" i="3" s="1"/>
  <c r="N1712" i="3"/>
  <c r="M1712" i="3"/>
  <c r="L1712" i="3"/>
  <c r="O1711" i="3"/>
  <c r="N1711" i="3"/>
  <c r="M1711" i="3"/>
  <c r="L1711" i="3"/>
  <c r="O1710" i="3"/>
  <c r="P1710" i="3" s="1"/>
  <c r="N1710" i="3"/>
  <c r="M1710" i="3"/>
  <c r="L1710" i="3"/>
  <c r="P1709" i="3"/>
  <c r="O1709" i="3"/>
  <c r="Q1709" i="3" s="1"/>
  <c r="N1709" i="3"/>
  <c r="M1709" i="3"/>
  <c r="L1709" i="3"/>
  <c r="P1708" i="3"/>
  <c r="O1708" i="3"/>
  <c r="N1708" i="3"/>
  <c r="M1708" i="3"/>
  <c r="L1708" i="3"/>
  <c r="Q1707" i="3"/>
  <c r="P1707" i="3"/>
  <c r="O1707" i="3"/>
  <c r="N1707" i="3"/>
  <c r="M1707" i="3"/>
  <c r="L1707" i="3"/>
  <c r="Q1706" i="3"/>
  <c r="O1706" i="3"/>
  <c r="P1706" i="3" s="1"/>
  <c r="N1706" i="3"/>
  <c r="M1706" i="3"/>
  <c r="L1706" i="3"/>
  <c r="Q1705" i="3"/>
  <c r="O1705" i="3"/>
  <c r="P1705" i="3" s="1"/>
  <c r="N1705" i="3"/>
  <c r="M1705" i="3"/>
  <c r="L1705" i="3"/>
  <c r="O1704" i="3"/>
  <c r="N1704" i="3"/>
  <c r="M1704" i="3"/>
  <c r="L1704" i="3"/>
  <c r="P1703" i="3"/>
  <c r="Q1703" i="3" s="1"/>
  <c r="O1703" i="3"/>
  <c r="N1703" i="3"/>
  <c r="M1703" i="3"/>
  <c r="L1703" i="3"/>
  <c r="Q1702" i="3"/>
  <c r="O1702" i="3"/>
  <c r="P1702" i="3" s="1"/>
  <c r="N1702" i="3"/>
  <c r="M1702" i="3"/>
  <c r="L1702" i="3"/>
  <c r="P1701" i="3"/>
  <c r="O1701" i="3"/>
  <c r="N1701" i="3"/>
  <c r="M1701" i="3"/>
  <c r="L1701" i="3"/>
  <c r="Q1700" i="3"/>
  <c r="P1700" i="3"/>
  <c r="O1700" i="3"/>
  <c r="N1700" i="3"/>
  <c r="M1700" i="3"/>
  <c r="L1700" i="3"/>
  <c r="O1699" i="3"/>
  <c r="N1699" i="3"/>
  <c r="M1699" i="3"/>
  <c r="L1699" i="3"/>
  <c r="O1698" i="3"/>
  <c r="P1698" i="3" s="1"/>
  <c r="N1698" i="3"/>
  <c r="M1698" i="3"/>
  <c r="L1698" i="3"/>
  <c r="O1697" i="3"/>
  <c r="N1697" i="3"/>
  <c r="M1697" i="3"/>
  <c r="L1697" i="3"/>
  <c r="P1696" i="3"/>
  <c r="Q1696" i="3" s="1"/>
  <c r="O1696" i="3"/>
  <c r="N1696" i="3"/>
  <c r="M1696" i="3"/>
  <c r="L1696" i="3"/>
  <c r="Q1695" i="3"/>
  <c r="P1695" i="3"/>
  <c r="O1695" i="3"/>
  <c r="N1695" i="3"/>
  <c r="M1695" i="3"/>
  <c r="L1695" i="3"/>
  <c r="Q1694" i="3"/>
  <c r="O1694" i="3"/>
  <c r="P1694" i="3" s="1"/>
  <c r="N1694" i="3"/>
  <c r="M1694" i="3"/>
  <c r="L1694" i="3"/>
  <c r="Q1693" i="3"/>
  <c r="P1693" i="3"/>
  <c r="O1693" i="3"/>
  <c r="N1693" i="3"/>
  <c r="M1693" i="3"/>
  <c r="L1693" i="3"/>
  <c r="O1692" i="3"/>
  <c r="N1692" i="3"/>
  <c r="M1692" i="3"/>
  <c r="L1692" i="3"/>
  <c r="P1691" i="3"/>
  <c r="O1691" i="3"/>
  <c r="Q1691" i="3" s="1"/>
  <c r="N1691" i="3"/>
  <c r="M1691" i="3"/>
  <c r="L1691" i="3"/>
  <c r="O1690" i="3"/>
  <c r="N1690" i="3"/>
  <c r="M1690" i="3"/>
  <c r="L1690" i="3"/>
  <c r="P1689" i="3"/>
  <c r="Q1689" i="3" s="1"/>
  <c r="O1689" i="3"/>
  <c r="N1689" i="3"/>
  <c r="M1689" i="3"/>
  <c r="L1689" i="3"/>
  <c r="Q1688" i="3"/>
  <c r="P1688" i="3"/>
  <c r="O1688" i="3"/>
  <c r="N1688" i="3"/>
  <c r="M1688" i="3"/>
  <c r="L1688" i="3"/>
  <c r="Q1687" i="3"/>
  <c r="O1687" i="3"/>
  <c r="P1687" i="3" s="1"/>
  <c r="N1687" i="3"/>
  <c r="M1687" i="3"/>
  <c r="L1687" i="3"/>
  <c r="Q1686" i="3"/>
  <c r="O1686" i="3"/>
  <c r="P1686" i="3" s="1"/>
  <c r="N1686" i="3"/>
  <c r="M1686" i="3"/>
  <c r="L1686" i="3"/>
  <c r="O1685" i="3"/>
  <c r="N1685" i="3"/>
  <c r="M1685" i="3"/>
  <c r="L1685" i="3"/>
  <c r="P1684" i="3"/>
  <c r="O1684" i="3"/>
  <c r="Q1684" i="3" s="1"/>
  <c r="N1684" i="3"/>
  <c r="M1684" i="3"/>
  <c r="L1684" i="3"/>
  <c r="P1683" i="3"/>
  <c r="O1683" i="3"/>
  <c r="N1683" i="3"/>
  <c r="M1683" i="3"/>
  <c r="L1683" i="3"/>
  <c r="Q1682" i="3"/>
  <c r="O1682" i="3"/>
  <c r="P1682" i="3" s="1"/>
  <c r="N1682" i="3"/>
  <c r="M1682" i="3"/>
  <c r="L1682" i="3"/>
  <c r="Q1681" i="3"/>
  <c r="P1681" i="3"/>
  <c r="O1681" i="3"/>
  <c r="N1681" i="3"/>
  <c r="M1681" i="3"/>
  <c r="L1681" i="3"/>
  <c r="Q1680" i="3"/>
  <c r="O1680" i="3"/>
  <c r="P1680" i="3" s="1"/>
  <c r="N1680" i="3"/>
  <c r="M1680" i="3"/>
  <c r="L1680" i="3"/>
  <c r="O1679" i="3"/>
  <c r="N1679" i="3"/>
  <c r="M1679" i="3"/>
  <c r="L1679" i="3"/>
  <c r="O1678" i="3"/>
  <c r="P1678" i="3" s="1"/>
  <c r="N1678" i="3"/>
  <c r="M1678" i="3"/>
  <c r="L1678" i="3"/>
  <c r="P1677" i="3"/>
  <c r="O1677" i="3"/>
  <c r="Q1677" i="3" s="1"/>
  <c r="N1677" i="3"/>
  <c r="M1677" i="3"/>
  <c r="L1677" i="3"/>
  <c r="P1676" i="3"/>
  <c r="O1676" i="3"/>
  <c r="Q1676" i="3" s="1"/>
  <c r="N1676" i="3"/>
  <c r="M1676" i="3"/>
  <c r="L1676" i="3"/>
  <c r="Q1675" i="3"/>
  <c r="P1675" i="3"/>
  <c r="O1675" i="3"/>
  <c r="N1675" i="3"/>
  <c r="M1675" i="3"/>
  <c r="L1675" i="3"/>
  <c r="Q1674" i="3"/>
  <c r="O1674" i="3"/>
  <c r="P1674" i="3" s="1"/>
  <c r="N1674" i="3"/>
  <c r="M1674" i="3"/>
  <c r="L1674" i="3"/>
  <c r="O1673" i="3"/>
  <c r="P1673" i="3" s="1"/>
  <c r="Q1673" i="3" s="1"/>
  <c r="N1673" i="3"/>
  <c r="M1673" i="3"/>
  <c r="L1673" i="3"/>
  <c r="O1672" i="3"/>
  <c r="N1672" i="3"/>
  <c r="M1672" i="3"/>
  <c r="L1672" i="3"/>
  <c r="P1671" i="3"/>
  <c r="Q1671" i="3" s="1"/>
  <c r="O1671" i="3"/>
  <c r="N1671" i="3"/>
  <c r="M1671" i="3"/>
  <c r="L1671" i="3"/>
  <c r="Q1670" i="3"/>
  <c r="O1670" i="3"/>
  <c r="P1670" i="3" s="1"/>
  <c r="N1670" i="3"/>
  <c r="M1670" i="3"/>
  <c r="L1670" i="3"/>
  <c r="P1669" i="3"/>
  <c r="O1669" i="3"/>
  <c r="N1669" i="3"/>
  <c r="M1669" i="3"/>
  <c r="L1669" i="3"/>
  <c r="Q1668" i="3"/>
  <c r="P1668" i="3"/>
  <c r="O1668" i="3"/>
  <c r="N1668" i="3"/>
  <c r="M1668" i="3"/>
  <c r="L1668" i="3"/>
  <c r="O1667" i="3"/>
  <c r="N1667" i="3"/>
  <c r="M1667" i="3"/>
  <c r="L1667" i="3"/>
  <c r="O1666" i="3"/>
  <c r="P1666" i="3" s="1"/>
  <c r="N1666" i="3"/>
  <c r="M1666" i="3"/>
  <c r="L1666" i="3"/>
  <c r="O1665" i="3"/>
  <c r="N1665" i="3"/>
  <c r="M1665" i="3"/>
  <c r="L1665" i="3"/>
  <c r="P1664" i="3"/>
  <c r="Q1664" i="3" s="1"/>
  <c r="O1664" i="3"/>
  <c r="N1664" i="3"/>
  <c r="M1664" i="3"/>
  <c r="L1664" i="3"/>
  <c r="Q1663" i="3"/>
  <c r="P1663" i="3"/>
  <c r="O1663" i="3"/>
  <c r="N1663" i="3"/>
  <c r="M1663" i="3"/>
  <c r="L1663" i="3"/>
  <c r="Q1662" i="3"/>
  <c r="O1662" i="3"/>
  <c r="P1662" i="3" s="1"/>
  <c r="N1662" i="3"/>
  <c r="M1662" i="3"/>
  <c r="L1662" i="3"/>
  <c r="Q1661" i="3"/>
  <c r="P1661" i="3"/>
  <c r="O1661" i="3"/>
  <c r="N1661" i="3"/>
  <c r="M1661" i="3"/>
  <c r="L1661" i="3"/>
  <c r="O1660" i="3"/>
  <c r="N1660" i="3"/>
  <c r="M1660" i="3"/>
  <c r="L1660" i="3"/>
  <c r="P1659" i="3"/>
  <c r="O1659" i="3"/>
  <c r="Q1659" i="3" s="1"/>
  <c r="N1659" i="3"/>
  <c r="M1659" i="3"/>
  <c r="L1659" i="3"/>
  <c r="O1658" i="3"/>
  <c r="N1658" i="3"/>
  <c r="M1658" i="3"/>
  <c r="L1658" i="3"/>
  <c r="P1657" i="3"/>
  <c r="Q1657" i="3" s="1"/>
  <c r="O1657" i="3"/>
  <c r="N1657" i="3"/>
  <c r="M1657" i="3"/>
  <c r="L1657" i="3"/>
  <c r="Q1656" i="3"/>
  <c r="P1656" i="3"/>
  <c r="O1656" i="3"/>
  <c r="N1656" i="3"/>
  <c r="M1656" i="3"/>
  <c r="L1656" i="3"/>
  <c r="Q1655" i="3"/>
  <c r="O1655" i="3"/>
  <c r="P1655" i="3" s="1"/>
  <c r="N1655" i="3"/>
  <c r="M1655" i="3"/>
  <c r="L1655" i="3"/>
  <c r="Q1654" i="3"/>
  <c r="O1654" i="3"/>
  <c r="P1654" i="3" s="1"/>
  <c r="N1654" i="3"/>
  <c r="M1654" i="3"/>
  <c r="L1654" i="3"/>
  <c r="O1653" i="3"/>
  <c r="N1653" i="3"/>
  <c r="M1653" i="3"/>
  <c r="L1653" i="3"/>
  <c r="P1652" i="3"/>
  <c r="O1652" i="3"/>
  <c r="Q1652" i="3" s="1"/>
  <c r="N1652" i="3"/>
  <c r="M1652" i="3"/>
  <c r="L1652" i="3"/>
  <c r="P1651" i="3"/>
  <c r="O1651" i="3"/>
  <c r="N1651" i="3"/>
  <c r="M1651" i="3"/>
  <c r="L1651" i="3"/>
  <c r="Q1650" i="3"/>
  <c r="O1650" i="3"/>
  <c r="P1650" i="3" s="1"/>
  <c r="N1650" i="3"/>
  <c r="M1650" i="3"/>
  <c r="L1650" i="3"/>
  <c r="Q1649" i="3"/>
  <c r="P1649" i="3"/>
  <c r="O1649" i="3"/>
  <c r="N1649" i="3"/>
  <c r="M1649" i="3"/>
  <c r="L1649" i="3"/>
  <c r="Q1648" i="3"/>
  <c r="O1648" i="3"/>
  <c r="P1648" i="3" s="1"/>
  <c r="N1648" i="3"/>
  <c r="M1648" i="3"/>
  <c r="L1648" i="3"/>
  <c r="O1647" i="3"/>
  <c r="N1647" i="3"/>
  <c r="M1647" i="3"/>
  <c r="L1647" i="3"/>
  <c r="O1646" i="3"/>
  <c r="P1646" i="3" s="1"/>
  <c r="N1646" i="3"/>
  <c r="M1646" i="3"/>
  <c r="L1646" i="3"/>
  <c r="P1645" i="3"/>
  <c r="O1645" i="3"/>
  <c r="Q1645" i="3" s="1"/>
  <c r="N1645" i="3"/>
  <c r="M1645" i="3"/>
  <c r="L1645" i="3"/>
  <c r="P1644" i="3"/>
  <c r="O1644" i="3"/>
  <c r="Q1644" i="3" s="1"/>
  <c r="N1644" i="3"/>
  <c r="M1644" i="3"/>
  <c r="L1644" i="3"/>
  <c r="Q1643" i="3"/>
  <c r="P1643" i="3"/>
  <c r="O1643" i="3"/>
  <c r="N1643" i="3"/>
  <c r="M1643" i="3"/>
  <c r="L1643" i="3"/>
  <c r="Q1642" i="3"/>
  <c r="O1642" i="3"/>
  <c r="P1642" i="3" s="1"/>
  <c r="N1642" i="3"/>
  <c r="M1642" i="3"/>
  <c r="L1642" i="3"/>
  <c r="O1641" i="3"/>
  <c r="P1641" i="3" s="1"/>
  <c r="Q1641" i="3" s="1"/>
  <c r="N1641" i="3"/>
  <c r="M1641" i="3"/>
  <c r="L1641" i="3"/>
  <c r="O1640" i="3"/>
  <c r="N1640" i="3"/>
  <c r="M1640" i="3"/>
  <c r="L1640" i="3"/>
  <c r="P1639" i="3"/>
  <c r="O1639" i="3"/>
  <c r="Q1639" i="3" s="1"/>
  <c r="N1639" i="3"/>
  <c r="M1639" i="3"/>
  <c r="L1639" i="3"/>
  <c r="Q1638" i="3"/>
  <c r="O1638" i="3"/>
  <c r="P1638" i="3" s="1"/>
  <c r="N1638" i="3"/>
  <c r="M1638" i="3"/>
  <c r="L1638" i="3"/>
  <c r="P1637" i="3"/>
  <c r="O1637" i="3"/>
  <c r="N1637" i="3"/>
  <c r="M1637" i="3"/>
  <c r="L1637" i="3"/>
  <c r="Q1636" i="3"/>
  <c r="P1636" i="3"/>
  <c r="O1636" i="3"/>
  <c r="N1636" i="3"/>
  <c r="M1636" i="3"/>
  <c r="L1636" i="3"/>
  <c r="O1635" i="3"/>
  <c r="N1635" i="3"/>
  <c r="M1635" i="3"/>
  <c r="L1635" i="3"/>
  <c r="O1634" i="3"/>
  <c r="P1634" i="3" s="1"/>
  <c r="N1634" i="3"/>
  <c r="M1634" i="3"/>
  <c r="L1634" i="3"/>
  <c r="O1633" i="3"/>
  <c r="N1633" i="3"/>
  <c r="M1633" i="3"/>
  <c r="L1633" i="3"/>
  <c r="P1632" i="3"/>
  <c r="Q1632" i="3" s="1"/>
  <c r="O1632" i="3"/>
  <c r="N1632" i="3"/>
  <c r="M1632" i="3"/>
  <c r="L1632" i="3"/>
  <c r="O1631" i="3"/>
  <c r="P1631" i="3" s="1"/>
  <c r="Q1631" i="3" s="1"/>
  <c r="N1631" i="3"/>
  <c r="M1631" i="3"/>
  <c r="L1631" i="3"/>
  <c r="Q1630" i="3"/>
  <c r="O1630" i="3"/>
  <c r="P1630" i="3" s="1"/>
  <c r="N1630" i="3"/>
  <c r="M1630" i="3"/>
  <c r="L1630" i="3"/>
  <c r="Q1629" i="3"/>
  <c r="P1629" i="3"/>
  <c r="O1629" i="3"/>
  <c r="N1629" i="3"/>
  <c r="M1629" i="3"/>
  <c r="L1629" i="3"/>
  <c r="O1628" i="3"/>
  <c r="N1628" i="3"/>
  <c r="M1628" i="3"/>
  <c r="L1628" i="3"/>
  <c r="P1627" i="3"/>
  <c r="O1627" i="3"/>
  <c r="Q1627" i="3" s="1"/>
  <c r="N1627" i="3"/>
  <c r="M1627" i="3"/>
  <c r="L1627" i="3"/>
  <c r="O1626" i="3"/>
  <c r="N1626" i="3"/>
  <c r="M1626" i="3"/>
  <c r="L1626" i="3"/>
  <c r="P1625" i="3"/>
  <c r="Q1625" i="3" s="1"/>
  <c r="O1625" i="3"/>
  <c r="N1625" i="3"/>
  <c r="M1625" i="3"/>
  <c r="L1625" i="3"/>
  <c r="Q1624" i="3"/>
  <c r="P1624" i="3"/>
  <c r="O1624" i="3"/>
  <c r="N1624" i="3"/>
  <c r="M1624" i="3"/>
  <c r="L1624" i="3"/>
  <c r="Q1623" i="3"/>
  <c r="O1623" i="3"/>
  <c r="P1623" i="3" s="1"/>
  <c r="N1623" i="3"/>
  <c r="M1623" i="3"/>
  <c r="L1623" i="3"/>
  <c r="Q1622" i="3"/>
  <c r="O1622" i="3"/>
  <c r="P1622" i="3" s="1"/>
  <c r="N1622" i="3"/>
  <c r="M1622" i="3"/>
  <c r="L1622" i="3"/>
  <c r="O1621" i="3"/>
  <c r="N1621" i="3"/>
  <c r="M1621" i="3"/>
  <c r="L1621" i="3"/>
  <c r="P1620" i="3"/>
  <c r="O1620" i="3"/>
  <c r="Q1620" i="3" s="1"/>
  <c r="N1620" i="3"/>
  <c r="M1620" i="3"/>
  <c r="L1620" i="3"/>
  <c r="P1619" i="3"/>
  <c r="O1619" i="3"/>
  <c r="N1619" i="3"/>
  <c r="M1619" i="3"/>
  <c r="L1619" i="3"/>
  <c r="Q1618" i="3"/>
  <c r="O1618" i="3"/>
  <c r="P1618" i="3" s="1"/>
  <c r="N1618" i="3"/>
  <c r="M1618" i="3"/>
  <c r="L1618" i="3"/>
  <c r="Q1617" i="3"/>
  <c r="P1617" i="3"/>
  <c r="O1617" i="3"/>
  <c r="N1617" i="3"/>
  <c r="M1617" i="3"/>
  <c r="L1617" i="3"/>
  <c r="Q1616" i="3"/>
  <c r="O1616" i="3"/>
  <c r="P1616" i="3" s="1"/>
  <c r="N1616" i="3"/>
  <c r="M1616" i="3"/>
  <c r="L1616" i="3"/>
  <c r="O1615" i="3"/>
  <c r="N1615" i="3"/>
  <c r="M1615" i="3"/>
  <c r="L1615" i="3"/>
  <c r="O1614" i="3"/>
  <c r="P1614" i="3" s="1"/>
  <c r="N1614" i="3"/>
  <c r="M1614" i="3"/>
  <c r="L1614" i="3"/>
  <c r="P1613" i="3"/>
  <c r="O1613" i="3"/>
  <c r="Q1613" i="3" s="1"/>
  <c r="N1613" i="3"/>
  <c r="M1613" i="3"/>
  <c r="L1613" i="3"/>
  <c r="P1612" i="3"/>
  <c r="Q1612" i="3" s="1"/>
  <c r="O1612" i="3"/>
  <c r="N1612" i="3"/>
  <c r="M1612" i="3"/>
  <c r="L1612" i="3"/>
  <c r="Q1611" i="3"/>
  <c r="P1611" i="3"/>
  <c r="O1611" i="3"/>
  <c r="N1611" i="3"/>
  <c r="M1611" i="3"/>
  <c r="L1611" i="3"/>
  <c r="Q1610" i="3"/>
  <c r="O1610" i="3"/>
  <c r="P1610" i="3" s="1"/>
  <c r="N1610" i="3"/>
  <c r="M1610" i="3"/>
  <c r="L1610" i="3"/>
  <c r="Q1609" i="3"/>
  <c r="O1609" i="3"/>
  <c r="P1609" i="3" s="1"/>
  <c r="N1609" i="3"/>
  <c r="M1609" i="3"/>
  <c r="L1609" i="3"/>
  <c r="O1608" i="3"/>
  <c r="N1608" i="3"/>
  <c r="M1608" i="3"/>
  <c r="L1608" i="3"/>
  <c r="P1607" i="3"/>
  <c r="Q1607" i="3" s="1"/>
  <c r="O1607" i="3"/>
  <c r="N1607" i="3"/>
  <c r="M1607" i="3"/>
  <c r="L1607" i="3"/>
  <c r="Q1606" i="3"/>
  <c r="O1606" i="3"/>
  <c r="P1606" i="3" s="1"/>
  <c r="N1606" i="3"/>
  <c r="M1606" i="3"/>
  <c r="L1606" i="3"/>
  <c r="P1605" i="3"/>
  <c r="O1605" i="3"/>
  <c r="N1605" i="3"/>
  <c r="M1605" i="3"/>
  <c r="L1605" i="3"/>
  <c r="Q1604" i="3"/>
  <c r="P1604" i="3"/>
  <c r="O1604" i="3"/>
  <c r="N1604" i="3"/>
  <c r="M1604" i="3"/>
  <c r="L1604" i="3"/>
  <c r="O1603" i="3"/>
  <c r="N1603" i="3"/>
  <c r="M1603" i="3"/>
  <c r="L1603" i="3"/>
  <c r="O1602" i="3"/>
  <c r="P1602" i="3" s="1"/>
  <c r="N1602" i="3"/>
  <c r="M1602" i="3"/>
  <c r="L1602" i="3"/>
  <c r="O1601" i="3"/>
  <c r="N1601" i="3"/>
  <c r="M1601" i="3"/>
  <c r="L1601" i="3"/>
  <c r="P1600" i="3"/>
  <c r="Q1600" i="3" s="1"/>
  <c r="O1600" i="3"/>
  <c r="N1600" i="3"/>
  <c r="M1600" i="3"/>
  <c r="L1600" i="3"/>
  <c r="O1599" i="3"/>
  <c r="P1599" i="3" s="1"/>
  <c r="Q1599" i="3" s="1"/>
  <c r="N1599" i="3"/>
  <c r="M1599" i="3"/>
  <c r="L1599" i="3"/>
  <c r="Q1598" i="3"/>
  <c r="O1598" i="3"/>
  <c r="P1598" i="3" s="1"/>
  <c r="N1598" i="3"/>
  <c r="M1598" i="3"/>
  <c r="L1598" i="3"/>
  <c r="Q1597" i="3"/>
  <c r="P1597" i="3"/>
  <c r="O1597" i="3"/>
  <c r="N1597" i="3"/>
  <c r="M1597" i="3"/>
  <c r="L1597" i="3"/>
  <c r="O1596" i="3"/>
  <c r="N1596" i="3"/>
  <c r="M1596" i="3"/>
  <c r="L1596" i="3"/>
  <c r="P1595" i="3"/>
  <c r="O1595" i="3"/>
  <c r="Q1595" i="3" s="1"/>
  <c r="N1595" i="3"/>
  <c r="M1595" i="3"/>
  <c r="L1595" i="3"/>
  <c r="O1594" i="3"/>
  <c r="N1594" i="3"/>
  <c r="M1594" i="3"/>
  <c r="L1594" i="3"/>
  <c r="P1593" i="3"/>
  <c r="Q1593" i="3" s="1"/>
  <c r="O1593" i="3"/>
  <c r="N1593" i="3"/>
  <c r="M1593" i="3"/>
  <c r="L1593" i="3"/>
  <c r="Q1592" i="3"/>
  <c r="P1592" i="3"/>
  <c r="O1592" i="3"/>
  <c r="N1592" i="3"/>
  <c r="M1592" i="3"/>
  <c r="L1592" i="3"/>
  <c r="Q1591" i="3"/>
  <c r="O1591" i="3"/>
  <c r="P1591" i="3" s="1"/>
  <c r="N1591" i="3"/>
  <c r="M1591" i="3"/>
  <c r="L1591" i="3"/>
  <c r="Q1590" i="3"/>
  <c r="O1590" i="3"/>
  <c r="P1590" i="3" s="1"/>
  <c r="N1590" i="3"/>
  <c r="M1590" i="3"/>
  <c r="L1590" i="3"/>
  <c r="O1589" i="3"/>
  <c r="N1589" i="3"/>
  <c r="M1589" i="3"/>
  <c r="L1589" i="3"/>
  <c r="P1588" i="3"/>
  <c r="O1588" i="3"/>
  <c r="Q1588" i="3" s="1"/>
  <c r="N1588" i="3"/>
  <c r="M1588" i="3"/>
  <c r="L1588" i="3"/>
  <c r="P1587" i="3"/>
  <c r="O1587" i="3"/>
  <c r="N1587" i="3"/>
  <c r="M1587" i="3"/>
  <c r="L1587" i="3"/>
  <c r="Q1586" i="3"/>
  <c r="O1586" i="3"/>
  <c r="P1586" i="3" s="1"/>
  <c r="N1586" i="3"/>
  <c r="M1586" i="3"/>
  <c r="L1586" i="3"/>
  <c r="Q1585" i="3"/>
  <c r="P1585" i="3"/>
  <c r="O1585" i="3"/>
  <c r="N1585" i="3"/>
  <c r="M1585" i="3"/>
  <c r="L1585" i="3"/>
  <c r="Q1584" i="3"/>
  <c r="O1584" i="3"/>
  <c r="P1584" i="3" s="1"/>
  <c r="N1584" i="3"/>
  <c r="M1584" i="3"/>
  <c r="L1584" i="3"/>
  <c r="O1583" i="3"/>
  <c r="N1583" i="3"/>
  <c r="M1583" i="3"/>
  <c r="L1583" i="3"/>
  <c r="O1582" i="3"/>
  <c r="P1582" i="3" s="1"/>
  <c r="N1582" i="3"/>
  <c r="M1582" i="3"/>
  <c r="L1582" i="3"/>
  <c r="P1581" i="3"/>
  <c r="O1581" i="3"/>
  <c r="Q1581" i="3" s="1"/>
  <c r="N1581" i="3"/>
  <c r="M1581" i="3"/>
  <c r="L1581" i="3"/>
  <c r="P1580" i="3"/>
  <c r="O1580" i="3"/>
  <c r="N1580" i="3"/>
  <c r="M1580" i="3"/>
  <c r="L1580" i="3"/>
  <c r="Q1579" i="3"/>
  <c r="P1579" i="3"/>
  <c r="O1579" i="3"/>
  <c r="N1579" i="3"/>
  <c r="M1579" i="3"/>
  <c r="L1579" i="3"/>
  <c r="Q1578" i="3"/>
  <c r="O1578" i="3"/>
  <c r="P1578" i="3" s="1"/>
  <c r="N1578" i="3"/>
  <c r="M1578" i="3"/>
  <c r="L1578" i="3"/>
  <c r="Q1577" i="3"/>
  <c r="O1577" i="3"/>
  <c r="P1577" i="3" s="1"/>
  <c r="N1577" i="3"/>
  <c r="M1577" i="3"/>
  <c r="L1577" i="3"/>
  <c r="O1576" i="3"/>
  <c r="N1576" i="3"/>
  <c r="M1576" i="3"/>
  <c r="L1576" i="3"/>
  <c r="P1575" i="3"/>
  <c r="Q1575" i="3" s="1"/>
  <c r="O1575" i="3"/>
  <c r="N1575" i="3"/>
  <c r="M1575" i="3"/>
  <c r="L1575" i="3"/>
  <c r="Q1574" i="3"/>
  <c r="O1574" i="3"/>
  <c r="P1574" i="3" s="1"/>
  <c r="N1574" i="3"/>
  <c r="M1574" i="3"/>
  <c r="L1574" i="3"/>
  <c r="P1573" i="3"/>
  <c r="O1573" i="3"/>
  <c r="N1573" i="3"/>
  <c r="M1573" i="3"/>
  <c r="L1573" i="3"/>
  <c r="Q1572" i="3"/>
  <c r="P1572" i="3"/>
  <c r="O1572" i="3"/>
  <c r="N1572" i="3"/>
  <c r="M1572" i="3"/>
  <c r="L1572" i="3"/>
  <c r="O1571" i="3"/>
  <c r="N1571" i="3"/>
  <c r="M1571" i="3"/>
  <c r="L1571" i="3"/>
  <c r="O1570" i="3"/>
  <c r="P1570" i="3" s="1"/>
  <c r="N1570" i="3"/>
  <c r="M1570" i="3"/>
  <c r="L1570" i="3"/>
  <c r="O1569" i="3"/>
  <c r="N1569" i="3"/>
  <c r="M1569" i="3"/>
  <c r="L1569" i="3"/>
  <c r="P1568" i="3"/>
  <c r="Q1568" i="3" s="1"/>
  <c r="O1568" i="3"/>
  <c r="N1568" i="3"/>
  <c r="M1568" i="3"/>
  <c r="L1568" i="3"/>
  <c r="Q1567" i="3"/>
  <c r="P1567" i="3"/>
  <c r="O1567" i="3"/>
  <c r="N1567" i="3"/>
  <c r="M1567" i="3"/>
  <c r="L1567" i="3"/>
  <c r="Q1566" i="3"/>
  <c r="O1566" i="3"/>
  <c r="P1566" i="3" s="1"/>
  <c r="N1566" i="3"/>
  <c r="M1566" i="3"/>
  <c r="L1566" i="3"/>
  <c r="Q1565" i="3"/>
  <c r="P1565" i="3"/>
  <c r="O1565" i="3"/>
  <c r="N1565" i="3"/>
  <c r="M1565" i="3"/>
  <c r="L1565" i="3"/>
  <c r="O1564" i="3"/>
  <c r="N1564" i="3"/>
  <c r="M1564" i="3"/>
  <c r="L1564" i="3"/>
  <c r="P1563" i="3"/>
  <c r="O1563" i="3"/>
  <c r="Q1563" i="3" s="1"/>
  <c r="N1563" i="3"/>
  <c r="M1563" i="3"/>
  <c r="L1563" i="3"/>
  <c r="O1562" i="3"/>
  <c r="N1562" i="3"/>
  <c r="M1562" i="3"/>
  <c r="L1562" i="3"/>
  <c r="P1561" i="3"/>
  <c r="Q1561" i="3" s="1"/>
  <c r="O1561" i="3"/>
  <c r="N1561" i="3"/>
  <c r="M1561" i="3"/>
  <c r="L1561" i="3"/>
  <c r="Q1560" i="3"/>
  <c r="P1560" i="3"/>
  <c r="O1560" i="3"/>
  <c r="N1560" i="3"/>
  <c r="M1560" i="3"/>
  <c r="L1560" i="3"/>
  <c r="Q1559" i="3"/>
  <c r="O1559" i="3"/>
  <c r="P1559" i="3" s="1"/>
  <c r="N1559" i="3"/>
  <c r="M1559" i="3"/>
  <c r="L1559" i="3"/>
  <c r="Q1558" i="3"/>
  <c r="O1558" i="3"/>
  <c r="P1558" i="3" s="1"/>
  <c r="N1558" i="3"/>
  <c r="M1558" i="3"/>
  <c r="L1558" i="3"/>
  <c r="O1557" i="3"/>
  <c r="N1557" i="3"/>
  <c r="M1557" i="3"/>
  <c r="L1557" i="3"/>
  <c r="P1556" i="3"/>
  <c r="O1556" i="3"/>
  <c r="Q1556" i="3" s="1"/>
  <c r="N1556" i="3"/>
  <c r="M1556" i="3"/>
  <c r="L1556" i="3"/>
  <c r="P1555" i="3"/>
  <c r="O1555" i="3"/>
  <c r="N1555" i="3"/>
  <c r="M1555" i="3"/>
  <c r="L1555" i="3"/>
  <c r="Q1554" i="3"/>
  <c r="O1554" i="3"/>
  <c r="P1554" i="3" s="1"/>
  <c r="N1554" i="3"/>
  <c r="M1554" i="3"/>
  <c r="L1554" i="3"/>
  <c r="Q1553" i="3"/>
  <c r="P1553" i="3"/>
  <c r="O1553" i="3"/>
  <c r="N1553" i="3"/>
  <c r="M1553" i="3"/>
  <c r="L1553" i="3"/>
  <c r="Q1552" i="3"/>
  <c r="O1552" i="3"/>
  <c r="P1552" i="3" s="1"/>
  <c r="N1552" i="3"/>
  <c r="M1552" i="3"/>
  <c r="L1552" i="3"/>
  <c r="O1551" i="3"/>
  <c r="N1551" i="3"/>
  <c r="M1551" i="3"/>
  <c r="L1551" i="3"/>
  <c r="O1550" i="3"/>
  <c r="P1550" i="3" s="1"/>
  <c r="N1550" i="3"/>
  <c r="M1550" i="3"/>
  <c r="L1550" i="3"/>
  <c r="P1549" i="3"/>
  <c r="O1549" i="3"/>
  <c r="Q1549" i="3" s="1"/>
  <c r="N1549" i="3"/>
  <c r="M1549" i="3"/>
  <c r="L1549" i="3"/>
  <c r="P1548" i="3"/>
  <c r="O1548" i="3"/>
  <c r="N1548" i="3"/>
  <c r="M1548" i="3"/>
  <c r="L1548" i="3"/>
  <c r="Q1547" i="3"/>
  <c r="P1547" i="3"/>
  <c r="O1547" i="3"/>
  <c r="N1547" i="3"/>
  <c r="M1547" i="3"/>
  <c r="L1547" i="3"/>
  <c r="Q1546" i="3"/>
  <c r="O1546" i="3"/>
  <c r="P1546" i="3" s="1"/>
  <c r="N1546" i="3"/>
  <c r="M1546" i="3"/>
  <c r="L1546" i="3"/>
  <c r="Q1545" i="3"/>
  <c r="O1545" i="3"/>
  <c r="P1545" i="3" s="1"/>
  <c r="N1545" i="3"/>
  <c r="M1545" i="3"/>
  <c r="L1545" i="3"/>
  <c r="O1544" i="3"/>
  <c r="N1544" i="3"/>
  <c r="M1544" i="3"/>
  <c r="L1544" i="3"/>
  <c r="P1543" i="3"/>
  <c r="O1543" i="3"/>
  <c r="Q1543" i="3" s="1"/>
  <c r="N1543" i="3"/>
  <c r="M1543" i="3"/>
  <c r="L1543" i="3"/>
  <c r="Q1542" i="3"/>
  <c r="O1542" i="3"/>
  <c r="P1542" i="3" s="1"/>
  <c r="N1542" i="3"/>
  <c r="M1542" i="3"/>
  <c r="L1542" i="3"/>
  <c r="P1541" i="3"/>
  <c r="O1541" i="3"/>
  <c r="N1541" i="3"/>
  <c r="M1541" i="3"/>
  <c r="L1541" i="3"/>
  <c r="Q1540" i="3"/>
  <c r="P1540" i="3"/>
  <c r="O1540" i="3"/>
  <c r="N1540" i="3"/>
  <c r="M1540" i="3"/>
  <c r="L1540" i="3"/>
  <c r="O1539" i="3"/>
  <c r="N1539" i="3"/>
  <c r="M1539" i="3"/>
  <c r="L1539" i="3"/>
  <c r="O1538" i="3"/>
  <c r="N1538" i="3"/>
  <c r="M1538" i="3"/>
  <c r="L1538" i="3"/>
  <c r="O1537" i="3"/>
  <c r="N1537" i="3"/>
  <c r="M1537" i="3"/>
  <c r="L1537" i="3"/>
  <c r="P1536" i="3"/>
  <c r="Q1536" i="3" s="1"/>
  <c r="O1536" i="3"/>
  <c r="N1536" i="3"/>
  <c r="M1536" i="3"/>
  <c r="L1536" i="3"/>
  <c r="Q1535" i="3"/>
  <c r="P1535" i="3"/>
  <c r="O1535" i="3"/>
  <c r="N1535" i="3"/>
  <c r="M1535" i="3"/>
  <c r="L1535" i="3"/>
  <c r="Q1534" i="3"/>
  <c r="O1534" i="3"/>
  <c r="P1534" i="3" s="1"/>
  <c r="N1534" i="3"/>
  <c r="M1534" i="3"/>
  <c r="L1534" i="3"/>
  <c r="Q1533" i="3"/>
  <c r="P1533" i="3"/>
  <c r="O1533" i="3"/>
  <c r="N1533" i="3"/>
  <c r="M1533" i="3"/>
  <c r="L1533" i="3"/>
  <c r="O1532" i="3"/>
  <c r="N1532" i="3"/>
  <c r="M1532" i="3"/>
  <c r="L1532" i="3"/>
  <c r="P1531" i="3"/>
  <c r="O1531" i="3"/>
  <c r="Q1531" i="3" s="1"/>
  <c r="N1531" i="3"/>
  <c r="M1531" i="3"/>
  <c r="L1531" i="3"/>
  <c r="O1530" i="3"/>
  <c r="N1530" i="3"/>
  <c r="M1530" i="3"/>
  <c r="L1530" i="3"/>
  <c r="P1529" i="3"/>
  <c r="O1529" i="3"/>
  <c r="Q1529" i="3" s="1"/>
  <c r="N1529" i="3"/>
  <c r="M1529" i="3"/>
  <c r="L1529" i="3"/>
  <c r="Q1528" i="3"/>
  <c r="P1528" i="3"/>
  <c r="O1528" i="3"/>
  <c r="N1528" i="3"/>
  <c r="M1528" i="3"/>
  <c r="L1528" i="3"/>
  <c r="Q1527" i="3"/>
  <c r="O1527" i="3"/>
  <c r="P1527" i="3" s="1"/>
  <c r="N1527" i="3"/>
  <c r="M1527" i="3"/>
  <c r="L1527" i="3"/>
  <c r="Q1526" i="3"/>
  <c r="O1526" i="3"/>
  <c r="P1526" i="3" s="1"/>
  <c r="N1526" i="3"/>
  <c r="M1526" i="3"/>
  <c r="L1526" i="3"/>
  <c r="O1525" i="3"/>
  <c r="N1525" i="3"/>
  <c r="M1525" i="3"/>
  <c r="L1525" i="3"/>
  <c r="P1524" i="3"/>
  <c r="O1524" i="3"/>
  <c r="N1524" i="3"/>
  <c r="M1524" i="3"/>
  <c r="L1524" i="3"/>
  <c r="P1523" i="3"/>
  <c r="O1523" i="3"/>
  <c r="N1523" i="3"/>
  <c r="M1523" i="3"/>
  <c r="L1523" i="3"/>
  <c r="Q1522" i="3"/>
  <c r="O1522" i="3"/>
  <c r="P1522" i="3" s="1"/>
  <c r="N1522" i="3"/>
  <c r="M1522" i="3"/>
  <c r="L1522" i="3"/>
  <c r="Q1521" i="3"/>
  <c r="P1521" i="3"/>
  <c r="O1521" i="3"/>
  <c r="N1521" i="3"/>
  <c r="M1521" i="3"/>
  <c r="L1521" i="3"/>
  <c r="Q1520" i="3"/>
  <c r="O1520" i="3"/>
  <c r="P1520" i="3" s="1"/>
  <c r="N1520" i="3"/>
  <c r="M1520" i="3"/>
  <c r="L1520" i="3"/>
  <c r="O1519" i="3"/>
  <c r="N1519" i="3"/>
  <c r="M1519" i="3"/>
  <c r="L1519" i="3"/>
  <c r="O1518" i="3"/>
  <c r="P1518" i="3" s="1"/>
  <c r="N1518" i="3"/>
  <c r="M1518" i="3"/>
  <c r="L1518" i="3"/>
  <c r="P1517" i="3"/>
  <c r="O1517" i="3"/>
  <c r="N1517" i="3"/>
  <c r="M1517" i="3"/>
  <c r="L1517" i="3"/>
  <c r="P1516" i="3"/>
  <c r="Q1516" i="3" s="1"/>
  <c r="O1516" i="3"/>
  <c r="N1516" i="3"/>
  <c r="M1516" i="3"/>
  <c r="L1516" i="3"/>
  <c r="Q1515" i="3"/>
  <c r="P1515" i="3"/>
  <c r="O1515" i="3"/>
  <c r="N1515" i="3"/>
  <c r="M1515" i="3"/>
  <c r="L1515" i="3"/>
  <c r="Q1514" i="3"/>
  <c r="O1514" i="3"/>
  <c r="P1514" i="3" s="1"/>
  <c r="N1514" i="3"/>
  <c r="M1514" i="3"/>
  <c r="L1514" i="3"/>
  <c r="O1513" i="3"/>
  <c r="P1513" i="3" s="1"/>
  <c r="N1513" i="3"/>
  <c r="M1513" i="3"/>
  <c r="L1513" i="3"/>
  <c r="O1512" i="3"/>
  <c r="N1512" i="3"/>
  <c r="M1512" i="3"/>
  <c r="L1512" i="3"/>
  <c r="P1511" i="3"/>
  <c r="O1511" i="3"/>
  <c r="Q1511" i="3" s="1"/>
  <c r="N1511" i="3"/>
  <c r="M1511" i="3"/>
  <c r="L1511" i="3"/>
  <c r="Q1510" i="3"/>
  <c r="O1510" i="3"/>
  <c r="P1510" i="3" s="1"/>
  <c r="N1510" i="3"/>
  <c r="M1510" i="3"/>
  <c r="L1510" i="3"/>
  <c r="P1509" i="3"/>
  <c r="O1509" i="3"/>
  <c r="N1509" i="3"/>
  <c r="M1509" i="3"/>
  <c r="L1509" i="3"/>
  <c r="Q1508" i="3"/>
  <c r="P1508" i="3"/>
  <c r="O1508" i="3"/>
  <c r="N1508" i="3"/>
  <c r="M1508" i="3"/>
  <c r="L1508" i="3"/>
  <c r="O1507" i="3"/>
  <c r="N1507" i="3"/>
  <c r="M1507" i="3"/>
  <c r="L1507" i="3"/>
  <c r="O1506" i="3"/>
  <c r="N1506" i="3"/>
  <c r="M1506" i="3"/>
  <c r="L1506" i="3"/>
  <c r="O1505" i="3"/>
  <c r="N1505" i="3"/>
  <c r="M1505" i="3"/>
  <c r="L1505" i="3"/>
  <c r="P1504" i="3"/>
  <c r="Q1504" i="3" s="1"/>
  <c r="O1504" i="3"/>
  <c r="N1504" i="3"/>
  <c r="M1504" i="3"/>
  <c r="L1504" i="3"/>
  <c r="Q1503" i="3"/>
  <c r="P1503" i="3"/>
  <c r="O1503" i="3"/>
  <c r="N1503" i="3"/>
  <c r="M1503" i="3"/>
  <c r="L1503" i="3"/>
  <c r="Q1502" i="3"/>
  <c r="O1502" i="3"/>
  <c r="P1502" i="3" s="1"/>
  <c r="N1502" i="3"/>
  <c r="M1502" i="3"/>
  <c r="L1502" i="3"/>
  <c r="Q1501" i="3"/>
  <c r="P1501" i="3"/>
  <c r="O1501" i="3"/>
  <c r="N1501" i="3"/>
  <c r="M1501" i="3"/>
  <c r="L1501" i="3"/>
  <c r="O1500" i="3"/>
  <c r="N1500" i="3"/>
  <c r="M1500" i="3"/>
  <c r="L1500" i="3"/>
  <c r="P1499" i="3"/>
  <c r="O1499" i="3"/>
  <c r="N1499" i="3"/>
  <c r="M1499" i="3"/>
  <c r="L1499" i="3"/>
  <c r="O1498" i="3"/>
  <c r="N1498" i="3"/>
  <c r="M1498" i="3"/>
  <c r="L1498" i="3"/>
  <c r="P1497" i="3"/>
  <c r="O1497" i="3"/>
  <c r="Q1497" i="3" s="1"/>
  <c r="N1497" i="3"/>
  <c r="M1497" i="3"/>
  <c r="L1497" i="3"/>
  <c r="Q1496" i="3"/>
  <c r="P1496" i="3"/>
  <c r="O1496" i="3"/>
  <c r="N1496" i="3"/>
  <c r="M1496" i="3"/>
  <c r="L1496" i="3"/>
  <c r="O1495" i="3"/>
  <c r="P1495" i="3" s="1"/>
  <c r="N1495" i="3"/>
  <c r="M1495" i="3"/>
  <c r="L1495" i="3"/>
  <c r="Q1494" i="3"/>
  <c r="O1494" i="3"/>
  <c r="P1494" i="3" s="1"/>
  <c r="N1494" i="3"/>
  <c r="M1494" i="3"/>
  <c r="L1494" i="3"/>
  <c r="O1493" i="3"/>
  <c r="N1493" i="3"/>
  <c r="M1493" i="3"/>
  <c r="L1493" i="3"/>
  <c r="P1492" i="3"/>
  <c r="O1492" i="3"/>
  <c r="N1492" i="3"/>
  <c r="M1492" i="3"/>
  <c r="L1492" i="3"/>
  <c r="P1491" i="3"/>
  <c r="O1491" i="3"/>
  <c r="N1491" i="3"/>
  <c r="M1491" i="3"/>
  <c r="L1491" i="3"/>
  <c r="Q1490" i="3"/>
  <c r="O1490" i="3"/>
  <c r="P1490" i="3" s="1"/>
  <c r="N1490" i="3"/>
  <c r="M1490" i="3"/>
  <c r="L1490" i="3"/>
  <c r="Q1489" i="3"/>
  <c r="P1489" i="3"/>
  <c r="O1489" i="3"/>
  <c r="N1489" i="3"/>
  <c r="M1489" i="3"/>
  <c r="L1489" i="3"/>
  <c r="Q1488" i="3"/>
  <c r="O1488" i="3"/>
  <c r="P1488" i="3" s="1"/>
  <c r="N1488" i="3"/>
  <c r="M1488" i="3"/>
  <c r="L1488" i="3"/>
  <c r="O1487" i="3"/>
  <c r="N1487" i="3"/>
  <c r="M1487" i="3"/>
  <c r="L1487" i="3"/>
  <c r="O1486" i="3"/>
  <c r="P1486" i="3" s="1"/>
  <c r="N1486" i="3"/>
  <c r="M1486" i="3"/>
  <c r="L1486" i="3"/>
  <c r="P1485" i="3"/>
  <c r="O1485" i="3"/>
  <c r="Q1485" i="3" s="1"/>
  <c r="N1485" i="3"/>
  <c r="M1485" i="3"/>
  <c r="L1485" i="3"/>
  <c r="P1484" i="3"/>
  <c r="O1484" i="3"/>
  <c r="Q1484" i="3" s="1"/>
  <c r="N1484" i="3"/>
  <c r="M1484" i="3"/>
  <c r="L1484" i="3"/>
  <c r="Q1483" i="3"/>
  <c r="P1483" i="3"/>
  <c r="O1483" i="3"/>
  <c r="N1483" i="3"/>
  <c r="M1483" i="3"/>
  <c r="L1483" i="3"/>
  <c r="Q1482" i="3"/>
  <c r="O1482" i="3"/>
  <c r="P1482" i="3" s="1"/>
  <c r="N1482" i="3"/>
  <c r="M1482" i="3"/>
  <c r="L1482" i="3"/>
  <c r="O1481" i="3"/>
  <c r="P1481" i="3" s="1"/>
  <c r="N1481" i="3"/>
  <c r="M1481" i="3"/>
  <c r="L1481" i="3"/>
  <c r="O1480" i="3"/>
  <c r="N1480" i="3"/>
  <c r="M1480" i="3"/>
  <c r="L1480" i="3"/>
  <c r="P1479" i="3"/>
  <c r="Q1479" i="3" s="1"/>
  <c r="O1479" i="3"/>
  <c r="N1479" i="3"/>
  <c r="M1479" i="3"/>
  <c r="L1479" i="3"/>
  <c r="Q1478" i="3"/>
  <c r="O1478" i="3"/>
  <c r="P1478" i="3" s="1"/>
  <c r="N1478" i="3"/>
  <c r="M1478" i="3"/>
  <c r="L1478" i="3"/>
  <c r="P1477" i="3"/>
  <c r="O1477" i="3"/>
  <c r="Q1477" i="3" s="1"/>
  <c r="N1477" i="3"/>
  <c r="M1477" i="3"/>
  <c r="L1477" i="3"/>
  <c r="Q1476" i="3"/>
  <c r="P1476" i="3"/>
  <c r="O1476" i="3"/>
  <c r="N1476" i="3"/>
  <c r="M1476" i="3"/>
  <c r="L1476" i="3"/>
  <c r="O1475" i="3"/>
  <c r="N1475" i="3"/>
  <c r="M1475" i="3"/>
  <c r="L1475" i="3"/>
  <c r="O1474" i="3"/>
  <c r="N1474" i="3"/>
  <c r="M1474" i="3"/>
  <c r="L1474" i="3"/>
  <c r="O1473" i="3"/>
  <c r="N1473" i="3"/>
  <c r="M1473" i="3"/>
  <c r="L1473" i="3"/>
  <c r="P1472" i="3"/>
  <c r="Q1472" i="3" s="1"/>
  <c r="O1472" i="3"/>
  <c r="N1472" i="3"/>
  <c r="M1472" i="3"/>
  <c r="L1472" i="3"/>
  <c r="Q1471" i="3"/>
  <c r="P1471" i="3"/>
  <c r="O1471" i="3"/>
  <c r="N1471" i="3"/>
  <c r="M1471" i="3"/>
  <c r="L1471" i="3"/>
  <c r="Q1470" i="3"/>
  <c r="O1470" i="3"/>
  <c r="P1470" i="3" s="1"/>
  <c r="N1470" i="3"/>
  <c r="M1470" i="3"/>
  <c r="L1470" i="3"/>
  <c r="Q1469" i="3"/>
  <c r="P1469" i="3"/>
  <c r="O1469" i="3"/>
  <c r="N1469" i="3"/>
  <c r="M1469" i="3"/>
  <c r="L1469" i="3"/>
  <c r="O1468" i="3"/>
  <c r="N1468" i="3"/>
  <c r="M1468" i="3"/>
  <c r="L1468" i="3"/>
  <c r="P1467" i="3"/>
  <c r="O1467" i="3"/>
  <c r="N1467" i="3"/>
  <c r="M1467" i="3"/>
  <c r="L1467" i="3"/>
  <c r="O1466" i="3"/>
  <c r="N1466" i="3"/>
  <c r="M1466" i="3"/>
  <c r="L1466" i="3"/>
  <c r="P1465" i="3"/>
  <c r="Q1465" i="3" s="1"/>
  <c r="O1465" i="3"/>
  <c r="N1465" i="3"/>
  <c r="M1465" i="3"/>
  <c r="L1465" i="3"/>
  <c r="Q1464" i="3"/>
  <c r="P1464" i="3"/>
  <c r="O1464" i="3"/>
  <c r="N1464" i="3"/>
  <c r="M1464" i="3"/>
  <c r="L1464" i="3"/>
  <c r="O1463" i="3"/>
  <c r="P1463" i="3" s="1"/>
  <c r="N1463" i="3"/>
  <c r="M1463" i="3"/>
  <c r="L1463" i="3"/>
  <c r="Q1462" i="3"/>
  <c r="O1462" i="3"/>
  <c r="P1462" i="3" s="1"/>
  <c r="N1462" i="3"/>
  <c r="M1462" i="3"/>
  <c r="L1462" i="3"/>
  <c r="O1461" i="3"/>
  <c r="N1461" i="3"/>
  <c r="M1461" i="3"/>
  <c r="L1461" i="3"/>
  <c r="P1460" i="3"/>
  <c r="O1460" i="3"/>
  <c r="N1460" i="3"/>
  <c r="M1460" i="3"/>
  <c r="L1460" i="3"/>
  <c r="P1459" i="3"/>
  <c r="O1459" i="3"/>
  <c r="Q1459" i="3" s="1"/>
  <c r="N1459" i="3"/>
  <c r="M1459" i="3"/>
  <c r="L1459" i="3"/>
  <c r="Q1458" i="3"/>
  <c r="O1458" i="3"/>
  <c r="P1458" i="3" s="1"/>
  <c r="N1458" i="3"/>
  <c r="M1458" i="3"/>
  <c r="L1458" i="3"/>
  <c r="Q1457" i="3"/>
  <c r="P1457" i="3"/>
  <c r="O1457" i="3"/>
  <c r="N1457" i="3"/>
  <c r="M1457" i="3"/>
  <c r="L1457" i="3"/>
  <c r="O1456" i="3"/>
  <c r="P1456" i="3" s="1"/>
  <c r="N1456" i="3"/>
  <c r="M1456" i="3"/>
  <c r="L1456" i="3"/>
  <c r="O1455" i="3"/>
  <c r="N1455" i="3"/>
  <c r="M1455" i="3"/>
  <c r="L1455" i="3"/>
  <c r="O1454" i="3"/>
  <c r="P1454" i="3" s="1"/>
  <c r="N1454" i="3"/>
  <c r="M1454" i="3"/>
  <c r="L1454" i="3"/>
  <c r="P1453" i="3"/>
  <c r="O1453" i="3"/>
  <c r="Q1453" i="3" s="1"/>
  <c r="N1453" i="3"/>
  <c r="M1453" i="3"/>
  <c r="L1453" i="3"/>
  <c r="P1452" i="3"/>
  <c r="Q1452" i="3" s="1"/>
  <c r="O1452" i="3"/>
  <c r="N1452" i="3"/>
  <c r="M1452" i="3"/>
  <c r="L1452" i="3"/>
  <c r="Q1451" i="3"/>
  <c r="P1451" i="3"/>
  <c r="O1451" i="3"/>
  <c r="N1451" i="3"/>
  <c r="M1451" i="3"/>
  <c r="L1451" i="3"/>
  <c r="Q1450" i="3"/>
  <c r="O1450" i="3"/>
  <c r="P1450" i="3" s="1"/>
  <c r="N1450" i="3"/>
  <c r="M1450" i="3"/>
  <c r="L1450" i="3"/>
  <c r="O1449" i="3"/>
  <c r="P1449" i="3" s="1"/>
  <c r="N1449" i="3"/>
  <c r="M1449" i="3"/>
  <c r="L1449" i="3"/>
  <c r="O1448" i="3"/>
  <c r="N1448" i="3"/>
  <c r="M1448" i="3"/>
  <c r="L1448" i="3"/>
  <c r="P1447" i="3"/>
  <c r="O1447" i="3"/>
  <c r="Q1447" i="3" s="1"/>
  <c r="N1447" i="3"/>
  <c r="M1447" i="3"/>
  <c r="L1447" i="3"/>
  <c r="Q1446" i="3"/>
  <c r="O1446" i="3"/>
  <c r="P1446" i="3" s="1"/>
  <c r="N1446" i="3"/>
  <c r="M1446" i="3"/>
  <c r="L1446" i="3"/>
  <c r="P1445" i="3"/>
  <c r="O1445" i="3"/>
  <c r="Q1445" i="3" s="1"/>
  <c r="N1445" i="3"/>
  <c r="M1445" i="3"/>
  <c r="L1445" i="3"/>
  <c r="Q1444" i="3"/>
  <c r="P1444" i="3"/>
  <c r="O1444" i="3"/>
  <c r="N1444" i="3"/>
  <c r="M1444" i="3"/>
  <c r="L1444" i="3"/>
  <c r="O1443" i="3"/>
  <c r="N1443" i="3"/>
  <c r="M1443" i="3"/>
  <c r="L1443" i="3"/>
  <c r="O1442" i="3"/>
  <c r="N1442" i="3"/>
  <c r="M1442" i="3"/>
  <c r="L1442" i="3"/>
  <c r="O1441" i="3"/>
  <c r="N1441" i="3"/>
  <c r="M1441" i="3"/>
  <c r="L1441" i="3"/>
  <c r="P1440" i="3"/>
  <c r="Q1440" i="3" s="1"/>
  <c r="O1440" i="3"/>
  <c r="N1440" i="3"/>
  <c r="M1440" i="3"/>
  <c r="L1440" i="3"/>
  <c r="Q1439" i="3"/>
  <c r="P1439" i="3"/>
  <c r="O1439" i="3"/>
  <c r="N1439" i="3"/>
  <c r="M1439" i="3"/>
  <c r="L1439" i="3"/>
  <c r="Q1438" i="3"/>
  <c r="O1438" i="3"/>
  <c r="P1438" i="3" s="1"/>
  <c r="N1438" i="3"/>
  <c r="M1438" i="3"/>
  <c r="L1438" i="3"/>
  <c r="Q1437" i="3"/>
  <c r="P1437" i="3"/>
  <c r="O1437" i="3"/>
  <c r="N1437" i="3"/>
  <c r="M1437" i="3"/>
  <c r="L1437" i="3"/>
  <c r="O1436" i="3"/>
  <c r="N1436" i="3"/>
  <c r="M1436" i="3"/>
  <c r="L1436" i="3"/>
  <c r="P1435" i="3"/>
  <c r="O1435" i="3"/>
  <c r="N1435" i="3"/>
  <c r="M1435" i="3"/>
  <c r="L1435" i="3"/>
  <c r="O1434" i="3"/>
  <c r="N1434" i="3"/>
  <c r="M1434" i="3"/>
  <c r="L1434" i="3"/>
  <c r="P1433" i="3"/>
  <c r="O1433" i="3"/>
  <c r="Q1433" i="3" s="1"/>
  <c r="N1433" i="3"/>
  <c r="M1433" i="3"/>
  <c r="L1433" i="3"/>
  <c r="Q1432" i="3"/>
  <c r="P1432" i="3"/>
  <c r="O1432" i="3"/>
  <c r="N1432" i="3"/>
  <c r="M1432" i="3"/>
  <c r="L1432" i="3"/>
  <c r="O1431" i="3"/>
  <c r="P1431" i="3" s="1"/>
  <c r="N1431" i="3"/>
  <c r="M1431" i="3"/>
  <c r="L1431" i="3"/>
  <c r="Q1430" i="3"/>
  <c r="O1430" i="3"/>
  <c r="P1430" i="3" s="1"/>
  <c r="N1430" i="3"/>
  <c r="M1430" i="3"/>
  <c r="L1430" i="3"/>
  <c r="O1429" i="3"/>
  <c r="N1429" i="3"/>
  <c r="M1429" i="3"/>
  <c r="L1429" i="3"/>
  <c r="P1428" i="3"/>
  <c r="O1428" i="3"/>
  <c r="Q1428" i="3" s="1"/>
  <c r="N1428" i="3"/>
  <c r="M1428" i="3"/>
  <c r="L1428" i="3"/>
  <c r="P1427" i="3"/>
  <c r="O1427" i="3"/>
  <c r="Q1427" i="3" s="1"/>
  <c r="N1427" i="3"/>
  <c r="M1427" i="3"/>
  <c r="L1427" i="3"/>
  <c r="Q1426" i="3"/>
  <c r="O1426" i="3"/>
  <c r="P1426" i="3" s="1"/>
  <c r="N1426" i="3"/>
  <c r="M1426" i="3"/>
  <c r="L1426" i="3"/>
  <c r="Q1425" i="3"/>
  <c r="P1425" i="3"/>
  <c r="O1425" i="3"/>
  <c r="N1425" i="3"/>
  <c r="M1425" i="3"/>
  <c r="L1425" i="3"/>
  <c r="O1424" i="3"/>
  <c r="P1424" i="3" s="1"/>
  <c r="N1424" i="3"/>
  <c r="M1424" i="3"/>
  <c r="L1424" i="3"/>
  <c r="O1423" i="3"/>
  <c r="N1423" i="3"/>
  <c r="M1423" i="3"/>
  <c r="L1423" i="3"/>
  <c r="O1422" i="3"/>
  <c r="N1422" i="3"/>
  <c r="M1422" i="3"/>
  <c r="L1422" i="3"/>
  <c r="P1421" i="3"/>
  <c r="O1421" i="3"/>
  <c r="Q1421" i="3" s="1"/>
  <c r="N1421" i="3"/>
  <c r="M1421" i="3"/>
  <c r="L1421" i="3"/>
  <c r="P1420" i="3"/>
  <c r="Q1420" i="3" s="1"/>
  <c r="O1420" i="3"/>
  <c r="N1420" i="3"/>
  <c r="M1420" i="3"/>
  <c r="L1420" i="3"/>
  <c r="Q1419" i="3"/>
  <c r="P1419" i="3"/>
  <c r="O1419" i="3"/>
  <c r="N1419" i="3"/>
  <c r="M1419" i="3"/>
  <c r="L1419" i="3"/>
  <c r="Q1418" i="3"/>
  <c r="O1418" i="3"/>
  <c r="P1418" i="3" s="1"/>
  <c r="N1418" i="3"/>
  <c r="M1418" i="3"/>
  <c r="L1418" i="3"/>
  <c r="O1417" i="3"/>
  <c r="P1417" i="3" s="1"/>
  <c r="N1417" i="3"/>
  <c r="M1417" i="3"/>
  <c r="L1417" i="3"/>
  <c r="O1416" i="3"/>
  <c r="N1416" i="3"/>
  <c r="M1416" i="3"/>
  <c r="L1416" i="3"/>
  <c r="P1415" i="3"/>
  <c r="O1415" i="3"/>
  <c r="Q1415" i="3" s="1"/>
  <c r="N1415" i="3"/>
  <c r="M1415" i="3"/>
  <c r="L1415" i="3"/>
  <c r="Q1414" i="3"/>
  <c r="O1414" i="3"/>
  <c r="P1414" i="3" s="1"/>
  <c r="N1414" i="3"/>
  <c r="M1414" i="3"/>
  <c r="L1414" i="3"/>
  <c r="P1413" i="3"/>
  <c r="O1413" i="3"/>
  <c r="Q1413" i="3" s="1"/>
  <c r="N1413" i="3"/>
  <c r="M1413" i="3"/>
  <c r="L1413" i="3"/>
  <c r="Q1412" i="3"/>
  <c r="P1412" i="3"/>
  <c r="O1412" i="3"/>
  <c r="N1412" i="3"/>
  <c r="M1412" i="3"/>
  <c r="L1412" i="3"/>
  <c r="O1411" i="3"/>
  <c r="N1411" i="3"/>
  <c r="M1411" i="3"/>
  <c r="L1411" i="3"/>
  <c r="O1410" i="3"/>
  <c r="N1410" i="3"/>
  <c r="M1410" i="3"/>
  <c r="L1410" i="3"/>
  <c r="O1409" i="3"/>
  <c r="N1409" i="3"/>
  <c r="M1409" i="3"/>
  <c r="L1409" i="3"/>
  <c r="P1408" i="3"/>
  <c r="O1408" i="3"/>
  <c r="N1408" i="3"/>
  <c r="M1408" i="3"/>
  <c r="L1408" i="3"/>
  <c r="Q1407" i="3"/>
  <c r="P1407" i="3"/>
  <c r="O1407" i="3"/>
  <c r="N1407" i="3"/>
  <c r="M1407" i="3"/>
  <c r="L1407" i="3"/>
  <c r="Q1406" i="3"/>
  <c r="O1406" i="3"/>
  <c r="P1406" i="3" s="1"/>
  <c r="N1406" i="3"/>
  <c r="M1406" i="3"/>
  <c r="L1406" i="3"/>
  <c r="Q1405" i="3"/>
  <c r="P1405" i="3"/>
  <c r="O1405" i="3"/>
  <c r="N1405" i="3"/>
  <c r="M1405" i="3"/>
  <c r="L1405" i="3"/>
  <c r="O1404" i="3"/>
  <c r="N1404" i="3"/>
  <c r="M1404" i="3"/>
  <c r="L1404" i="3"/>
  <c r="P1403" i="3"/>
  <c r="O1403" i="3"/>
  <c r="N1403" i="3"/>
  <c r="M1403" i="3"/>
  <c r="L1403" i="3"/>
  <c r="O1402" i="3"/>
  <c r="N1402" i="3"/>
  <c r="M1402" i="3"/>
  <c r="L1402" i="3"/>
  <c r="P1401" i="3"/>
  <c r="O1401" i="3"/>
  <c r="N1401" i="3"/>
  <c r="M1401" i="3"/>
  <c r="L1401" i="3"/>
  <c r="Q1400" i="3"/>
  <c r="P1400" i="3"/>
  <c r="O1400" i="3"/>
  <c r="N1400" i="3"/>
  <c r="M1400" i="3"/>
  <c r="L1400" i="3"/>
  <c r="O1399" i="3"/>
  <c r="P1399" i="3" s="1"/>
  <c r="N1399" i="3"/>
  <c r="M1399" i="3"/>
  <c r="L1399" i="3"/>
  <c r="Q1398" i="3"/>
  <c r="O1398" i="3"/>
  <c r="P1398" i="3" s="1"/>
  <c r="N1398" i="3"/>
  <c r="M1398" i="3"/>
  <c r="L1398" i="3"/>
  <c r="O1397" i="3"/>
  <c r="N1397" i="3"/>
  <c r="M1397" i="3"/>
  <c r="L1397" i="3"/>
  <c r="P1396" i="3"/>
  <c r="O1396" i="3"/>
  <c r="Q1396" i="3" s="1"/>
  <c r="N1396" i="3"/>
  <c r="M1396" i="3"/>
  <c r="L1396" i="3"/>
  <c r="P1395" i="3"/>
  <c r="O1395" i="3"/>
  <c r="Q1395" i="3" s="1"/>
  <c r="N1395" i="3"/>
  <c r="M1395" i="3"/>
  <c r="L1395" i="3"/>
  <c r="Q1394" i="3"/>
  <c r="O1394" i="3"/>
  <c r="P1394" i="3" s="1"/>
  <c r="N1394" i="3"/>
  <c r="M1394" i="3"/>
  <c r="L1394" i="3"/>
  <c r="Q1393" i="3"/>
  <c r="P1393" i="3"/>
  <c r="O1393" i="3"/>
  <c r="N1393" i="3"/>
  <c r="M1393" i="3"/>
  <c r="L1393" i="3"/>
  <c r="O1392" i="3"/>
  <c r="P1392" i="3" s="1"/>
  <c r="N1392" i="3"/>
  <c r="M1392" i="3"/>
  <c r="L1392" i="3"/>
  <c r="O1391" i="3"/>
  <c r="N1391" i="3"/>
  <c r="M1391" i="3"/>
  <c r="L1391" i="3"/>
  <c r="O1390" i="3"/>
  <c r="N1390" i="3"/>
  <c r="M1390" i="3"/>
  <c r="L1390" i="3"/>
  <c r="P1389" i="3"/>
  <c r="O1389" i="3"/>
  <c r="Q1389" i="3" s="1"/>
  <c r="N1389" i="3"/>
  <c r="M1389" i="3"/>
  <c r="L1389" i="3"/>
  <c r="P1388" i="3"/>
  <c r="Q1388" i="3" s="1"/>
  <c r="O1388" i="3"/>
  <c r="N1388" i="3"/>
  <c r="M1388" i="3"/>
  <c r="L1388" i="3"/>
  <c r="Q1387" i="3"/>
  <c r="P1387" i="3"/>
  <c r="O1387" i="3"/>
  <c r="N1387" i="3"/>
  <c r="M1387" i="3"/>
  <c r="L1387" i="3"/>
  <c r="Q1386" i="3"/>
  <c r="O1386" i="3"/>
  <c r="P1386" i="3" s="1"/>
  <c r="N1386" i="3"/>
  <c r="M1386" i="3"/>
  <c r="L1386" i="3"/>
  <c r="Q1385" i="3"/>
  <c r="O1385" i="3"/>
  <c r="P1385" i="3" s="1"/>
  <c r="N1385" i="3"/>
  <c r="M1385" i="3"/>
  <c r="L1385" i="3"/>
  <c r="O1384" i="3"/>
  <c r="N1384" i="3"/>
  <c r="M1384" i="3"/>
  <c r="L1384" i="3"/>
  <c r="P1383" i="3"/>
  <c r="O1383" i="3"/>
  <c r="Q1383" i="3" s="1"/>
  <c r="N1383" i="3"/>
  <c r="M1383" i="3"/>
  <c r="L1383" i="3"/>
  <c r="Q1382" i="3"/>
  <c r="O1382" i="3"/>
  <c r="P1382" i="3" s="1"/>
  <c r="N1382" i="3"/>
  <c r="M1382" i="3"/>
  <c r="L1382" i="3"/>
  <c r="P1381" i="3"/>
  <c r="O1381" i="3"/>
  <c r="Q1381" i="3" s="1"/>
  <c r="N1381" i="3"/>
  <c r="M1381" i="3"/>
  <c r="L1381" i="3"/>
  <c r="Q1380" i="3"/>
  <c r="P1380" i="3"/>
  <c r="O1380" i="3"/>
  <c r="N1380" i="3"/>
  <c r="M1380" i="3"/>
  <c r="L1380" i="3"/>
  <c r="O1379" i="3"/>
  <c r="N1379" i="3"/>
  <c r="M1379" i="3"/>
  <c r="L1379" i="3"/>
  <c r="O1378" i="3"/>
  <c r="N1378" i="3"/>
  <c r="M1378" i="3"/>
  <c r="L1378" i="3"/>
  <c r="O1377" i="3"/>
  <c r="N1377" i="3"/>
  <c r="M1377" i="3"/>
  <c r="L1377" i="3"/>
  <c r="P1376" i="3"/>
  <c r="O1376" i="3"/>
  <c r="N1376" i="3"/>
  <c r="M1376" i="3"/>
  <c r="L1376" i="3"/>
  <c r="Q1375" i="3"/>
  <c r="P1375" i="3"/>
  <c r="O1375" i="3"/>
  <c r="N1375" i="3"/>
  <c r="M1375" i="3"/>
  <c r="L1375" i="3"/>
  <c r="Q1374" i="3"/>
  <c r="O1374" i="3"/>
  <c r="P1374" i="3" s="1"/>
  <c r="N1374" i="3"/>
  <c r="M1374" i="3"/>
  <c r="L1374" i="3"/>
  <c r="Q1373" i="3"/>
  <c r="P1373" i="3"/>
  <c r="O1373" i="3"/>
  <c r="N1373" i="3"/>
  <c r="M1373" i="3"/>
  <c r="L1373" i="3"/>
  <c r="O1372" i="3"/>
  <c r="N1372" i="3"/>
  <c r="M1372" i="3"/>
  <c r="L1372" i="3"/>
  <c r="P1371" i="3"/>
  <c r="O1371" i="3"/>
  <c r="Q1371" i="3" s="1"/>
  <c r="N1371" i="3"/>
  <c r="M1371" i="3"/>
  <c r="L1371" i="3"/>
  <c r="O1370" i="3"/>
  <c r="N1370" i="3"/>
  <c r="M1370" i="3"/>
  <c r="L1370" i="3"/>
  <c r="P1369" i="3"/>
  <c r="O1369" i="3"/>
  <c r="N1369" i="3"/>
  <c r="M1369" i="3"/>
  <c r="L1369" i="3"/>
  <c r="Q1368" i="3"/>
  <c r="P1368" i="3"/>
  <c r="O1368" i="3"/>
  <c r="N1368" i="3"/>
  <c r="M1368" i="3"/>
  <c r="L1368" i="3"/>
  <c r="Q1367" i="3"/>
  <c r="O1367" i="3"/>
  <c r="P1367" i="3" s="1"/>
  <c r="N1367" i="3"/>
  <c r="M1367" i="3"/>
  <c r="L1367" i="3"/>
  <c r="Q1366" i="3"/>
  <c r="O1366" i="3"/>
  <c r="P1366" i="3" s="1"/>
  <c r="N1366" i="3"/>
  <c r="M1366" i="3"/>
  <c r="L1366" i="3"/>
  <c r="O1365" i="3"/>
  <c r="N1365" i="3"/>
  <c r="M1365" i="3"/>
  <c r="L1365" i="3"/>
  <c r="P1364" i="3"/>
  <c r="Q1364" i="3" s="1"/>
  <c r="O1364" i="3"/>
  <c r="N1364" i="3"/>
  <c r="M1364" i="3"/>
  <c r="L1364" i="3"/>
  <c r="O1363" i="3"/>
  <c r="N1363" i="3"/>
  <c r="M1363" i="3"/>
  <c r="L1363" i="3"/>
  <c r="Q1362" i="3"/>
  <c r="O1362" i="3"/>
  <c r="P1362" i="3" s="1"/>
  <c r="N1362" i="3"/>
  <c r="M1362" i="3"/>
  <c r="L1362" i="3"/>
  <c r="Q1361" i="3"/>
  <c r="P1361" i="3"/>
  <c r="O1361" i="3"/>
  <c r="N1361" i="3"/>
  <c r="M1361" i="3"/>
  <c r="L1361" i="3"/>
  <c r="Q1360" i="3"/>
  <c r="P1360" i="3"/>
  <c r="O1360" i="3"/>
  <c r="N1360" i="3"/>
  <c r="M1360" i="3"/>
  <c r="L1360" i="3"/>
  <c r="O1359" i="3"/>
  <c r="N1359" i="3"/>
  <c r="M1359" i="3"/>
  <c r="L1359" i="3"/>
  <c r="O1358" i="3"/>
  <c r="N1358" i="3"/>
  <c r="M1358" i="3"/>
  <c r="L1358" i="3"/>
  <c r="Q1357" i="3"/>
  <c r="P1357" i="3"/>
  <c r="O1357" i="3"/>
  <c r="N1357" i="3"/>
  <c r="M1357" i="3"/>
  <c r="L1357" i="3"/>
  <c r="P1356" i="3"/>
  <c r="O1356" i="3"/>
  <c r="N1356" i="3"/>
  <c r="M1356" i="3"/>
  <c r="L1356" i="3"/>
  <c r="Q1355" i="3"/>
  <c r="P1355" i="3"/>
  <c r="O1355" i="3"/>
  <c r="N1355" i="3"/>
  <c r="M1355" i="3"/>
  <c r="L1355" i="3"/>
  <c r="Q1354" i="3"/>
  <c r="O1354" i="3"/>
  <c r="P1354" i="3" s="1"/>
  <c r="N1354" i="3"/>
  <c r="M1354" i="3"/>
  <c r="L1354" i="3"/>
  <c r="O1353" i="3"/>
  <c r="P1353" i="3" s="1"/>
  <c r="Q1353" i="3" s="1"/>
  <c r="N1353" i="3"/>
  <c r="M1353" i="3"/>
  <c r="L1353" i="3"/>
  <c r="O1352" i="3"/>
  <c r="P1352" i="3" s="1"/>
  <c r="N1352" i="3"/>
  <c r="M1352" i="3"/>
  <c r="L1352" i="3"/>
  <c r="O1351" i="3"/>
  <c r="N1351" i="3"/>
  <c r="M1351" i="3"/>
  <c r="L1351" i="3"/>
  <c r="Q1350" i="3"/>
  <c r="O1350" i="3"/>
  <c r="P1350" i="3" s="1"/>
  <c r="N1350" i="3"/>
  <c r="M1350" i="3"/>
  <c r="L1350" i="3"/>
  <c r="P1349" i="3"/>
  <c r="O1349" i="3"/>
  <c r="N1349" i="3"/>
  <c r="M1349" i="3"/>
  <c r="L1349" i="3"/>
  <c r="P1348" i="3"/>
  <c r="Q1348" i="3" s="1"/>
  <c r="O1348" i="3"/>
  <c r="N1348" i="3"/>
  <c r="M1348" i="3"/>
  <c r="L1348" i="3"/>
  <c r="Q1347" i="3"/>
  <c r="O1347" i="3"/>
  <c r="P1347" i="3" s="1"/>
  <c r="N1347" i="3"/>
  <c r="M1347" i="3"/>
  <c r="L1347" i="3"/>
  <c r="Q1346" i="3"/>
  <c r="O1346" i="3"/>
  <c r="P1346" i="3" s="1"/>
  <c r="N1346" i="3"/>
  <c r="M1346" i="3"/>
  <c r="L1346" i="3"/>
  <c r="O1345" i="3"/>
  <c r="N1345" i="3"/>
  <c r="M1345" i="3"/>
  <c r="L1345" i="3"/>
  <c r="P1344" i="3"/>
  <c r="O1344" i="3"/>
  <c r="N1344" i="3"/>
  <c r="M1344" i="3"/>
  <c r="L1344" i="3"/>
  <c r="Q1343" i="3"/>
  <c r="P1343" i="3"/>
  <c r="O1343" i="3"/>
  <c r="N1343" i="3"/>
  <c r="M1343" i="3"/>
  <c r="L1343" i="3"/>
  <c r="O1342" i="3"/>
  <c r="P1342" i="3" s="1"/>
  <c r="N1342" i="3"/>
  <c r="M1342" i="3"/>
  <c r="L1342" i="3"/>
  <c r="Q1341" i="3"/>
  <c r="P1341" i="3"/>
  <c r="O1341" i="3"/>
  <c r="N1341" i="3"/>
  <c r="M1341" i="3"/>
  <c r="L1341" i="3"/>
  <c r="O1340" i="3"/>
  <c r="P1340" i="3" s="1"/>
  <c r="N1340" i="3"/>
  <c r="M1340" i="3"/>
  <c r="L1340" i="3"/>
  <c r="P1339" i="3"/>
  <c r="O1339" i="3"/>
  <c r="Q1339" i="3" s="1"/>
  <c r="N1339" i="3"/>
  <c r="M1339" i="3"/>
  <c r="L1339" i="3"/>
  <c r="Q1338" i="3"/>
  <c r="O1338" i="3"/>
  <c r="P1338" i="3" s="1"/>
  <c r="N1338" i="3"/>
  <c r="M1338" i="3"/>
  <c r="L1338" i="3"/>
  <c r="O1337" i="3"/>
  <c r="N1337" i="3"/>
  <c r="M1337" i="3"/>
  <c r="L1337" i="3"/>
  <c r="P1336" i="3"/>
  <c r="Q1336" i="3" s="1"/>
  <c r="O1336" i="3"/>
  <c r="N1336" i="3"/>
  <c r="M1336" i="3"/>
  <c r="L1336" i="3"/>
  <c r="O1335" i="3"/>
  <c r="P1335" i="3" s="1"/>
  <c r="Q1335" i="3" s="1"/>
  <c r="N1335" i="3"/>
  <c r="M1335" i="3"/>
  <c r="L1335" i="3"/>
  <c r="Q1334" i="3"/>
  <c r="O1334" i="3"/>
  <c r="P1334" i="3" s="1"/>
  <c r="N1334" i="3"/>
  <c r="M1334" i="3"/>
  <c r="L1334" i="3"/>
  <c r="Q1333" i="3"/>
  <c r="O1333" i="3"/>
  <c r="P1333" i="3" s="1"/>
  <c r="N1333" i="3"/>
  <c r="M1333" i="3"/>
  <c r="L1333" i="3"/>
  <c r="O1332" i="3"/>
  <c r="P1332" i="3" s="1"/>
  <c r="Q1332" i="3" s="1"/>
  <c r="N1332" i="3"/>
  <c r="M1332" i="3"/>
  <c r="L1332" i="3"/>
  <c r="Q1331" i="3"/>
  <c r="P1331" i="3"/>
  <c r="O1331" i="3"/>
  <c r="N1331" i="3"/>
  <c r="M1331" i="3"/>
  <c r="L1331" i="3"/>
  <c r="Q1330" i="3"/>
  <c r="O1330" i="3"/>
  <c r="P1330" i="3" s="1"/>
  <c r="N1330" i="3"/>
  <c r="M1330" i="3"/>
  <c r="L1330" i="3"/>
  <c r="P1329" i="3"/>
  <c r="Q1329" i="3" s="1"/>
  <c r="O1329" i="3"/>
  <c r="N1329" i="3"/>
  <c r="M1329" i="3"/>
  <c r="L1329" i="3"/>
  <c r="Q1328" i="3"/>
  <c r="P1328" i="3"/>
  <c r="O1328" i="3"/>
  <c r="N1328" i="3"/>
  <c r="M1328" i="3"/>
  <c r="L1328" i="3"/>
  <c r="P1327" i="3"/>
  <c r="O1327" i="3"/>
  <c r="Q1327" i="3" s="1"/>
  <c r="N1327" i="3"/>
  <c r="M1327" i="3"/>
  <c r="L1327" i="3"/>
  <c r="O1326" i="3"/>
  <c r="N1326" i="3"/>
  <c r="M1326" i="3"/>
  <c r="L1326" i="3"/>
  <c r="O1325" i="3"/>
  <c r="P1325" i="3" s="1"/>
  <c r="Q1325" i="3" s="1"/>
  <c r="N1325" i="3"/>
  <c r="M1325" i="3"/>
  <c r="L1325" i="3"/>
  <c r="P1324" i="3"/>
  <c r="O1324" i="3"/>
  <c r="Q1324" i="3" s="1"/>
  <c r="N1324" i="3"/>
  <c r="M1324" i="3"/>
  <c r="L1324" i="3"/>
  <c r="Q1323" i="3"/>
  <c r="P1323" i="3"/>
  <c r="O1323" i="3"/>
  <c r="N1323" i="3"/>
  <c r="M1323" i="3"/>
  <c r="L1323" i="3"/>
  <c r="Q1322" i="3"/>
  <c r="O1322" i="3"/>
  <c r="P1322" i="3" s="1"/>
  <c r="N1322" i="3"/>
  <c r="M1322" i="3"/>
  <c r="L1322" i="3"/>
  <c r="Q1321" i="3"/>
  <c r="P1321" i="3"/>
  <c r="O1321" i="3"/>
  <c r="N1321" i="3"/>
  <c r="M1321" i="3"/>
  <c r="L1321" i="3"/>
  <c r="O1320" i="3"/>
  <c r="N1320" i="3"/>
  <c r="M1320" i="3"/>
  <c r="L1320" i="3"/>
  <c r="O1319" i="3"/>
  <c r="N1319" i="3"/>
  <c r="M1319" i="3"/>
  <c r="L1319" i="3"/>
  <c r="Q1318" i="3"/>
  <c r="O1318" i="3"/>
  <c r="P1318" i="3" s="1"/>
  <c r="N1318" i="3"/>
  <c r="M1318" i="3"/>
  <c r="L1318" i="3"/>
  <c r="O1317" i="3"/>
  <c r="N1317" i="3"/>
  <c r="M1317" i="3"/>
  <c r="L1317" i="3"/>
  <c r="P1316" i="3"/>
  <c r="O1316" i="3"/>
  <c r="Q1316" i="3" s="1"/>
  <c r="N1316" i="3"/>
  <c r="M1316" i="3"/>
  <c r="L1316" i="3"/>
  <c r="Q1315" i="3"/>
  <c r="O1315" i="3"/>
  <c r="P1315" i="3" s="1"/>
  <c r="N1315" i="3"/>
  <c r="M1315" i="3"/>
  <c r="L1315" i="3"/>
  <c r="P1314" i="3"/>
  <c r="O1314" i="3"/>
  <c r="Q1314" i="3" s="1"/>
  <c r="N1314" i="3"/>
  <c r="M1314" i="3"/>
  <c r="L1314" i="3"/>
  <c r="Q1313" i="3"/>
  <c r="P1313" i="3"/>
  <c r="O1313" i="3"/>
  <c r="N1313" i="3"/>
  <c r="M1313" i="3"/>
  <c r="L1313" i="3"/>
  <c r="O1312" i="3"/>
  <c r="N1312" i="3"/>
  <c r="M1312" i="3"/>
  <c r="L1312" i="3"/>
  <c r="Q1311" i="3"/>
  <c r="O1311" i="3"/>
  <c r="P1311" i="3" s="1"/>
  <c r="N1311" i="3"/>
  <c r="M1311" i="3"/>
  <c r="L1311" i="3"/>
  <c r="O1310" i="3"/>
  <c r="N1310" i="3"/>
  <c r="M1310" i="3"/>
  <c r="L1310" i="3"/>
  <c r="P1309" i="3"/>
  <c r="O1309" i="3"/>
  <c r="Q1309" i="3" s="1"/>
  <c r="N1309" i="3"/>
  <c r="M1309" i="3"/>
  <c r="L1309" i="3"/>
  <c r="O1308" i="3"/>
  <c r="P1308" i="3" s="1"/>
  <c r="Q1308" i="3" s="1"/>
  <c r="N1308" i="3"/>
  <c r="M1308" i="3"/>
  <c r="L1308" i="3"/>
  <c r="Q1307" i="3"/>
  <c r="O1307" i="3"/>
  <c r="P1307" i="3" s="1"/>
  <c r="N1307" i="3"/>
  <c r="M1307" i="3"/>
  <c r="L1307" i="3"/>
  <c r="Q1306" i="3"/>
  <c r="P1306" i="3"/>
  <c r="O1306" i="3"/>
  <c r="N1306" i="3"/>
  <c r="M1306" i="3"/>
  <c r="L1306" i="3"/>
  <c r="O1305" i="3"/>
  <c r="N1305" i="3"/>
  <c r="M1305" i="3"/>
  <c r="L1305" i="3"/>
  <c r="O1304" i="3"/>
  <c r="P1304" i="3" s="1"/>
  <c r="Q1304" i="3" s="1"/>
  <c r="N1304" i="3"/>
  <c r="M1304" i="3"/>
  <c r="L1304" i="3"/>
  <c r="O1303" i="3"/>
  <c r="P1303" i="3" s="1"/>
  <c r="N1303" i="3"/>
  <c r="M1303" i="3"/>
  <c r="L1303" i="3"/>
  <c r="P1302" i="3"/>
  <c r="O1302" i="3"/>
  <c r="Q1302" i="3" s="1"/>
  <c r="N1302" i="3"/>
  <c r="M1302" i="3"/>
  <c r="L1302" i="3"/>
  <c r="Q1301" i="3"/>
  <c r="P1301" i="3"/>
  <c r="O1301" i="3"/>
  <c r="N1301" i="3"/>
  <c r="M1301" i="3"/>
  <c r="L1301" i="3"/>
  <c r="Q1300" i="3"/>
  <c r="P1300" i="3"/>
  <c r="O1300" i="3"/>
  <c r="N1300" i="3"/>
  <c r="M1300" i="3"/>
  <c r="L1300" i="3"/>
  <c r="Q1299" i="3"/>
  <c r="O1299" i="3"/>
  <c r="P1299" i="3" s="1"/>
  <c r="N1299" i="3"/>
  <c r="M1299" i="3"/>
  <c r="L1299" i="3"/>
  <c r="O1298" i="3"/>
  <c r="N1298" i="3"/>
  <c r="M1298" i="3"/>
  <c r="L1298" i="3"/>
  <c r="Q1297" i="3"/>
  <c r="P1297" i="3"/>
  <c r="O1297" i="3"/>
  <c r="N1297" i="3"/>
  <c r="M1297" i="3"/>
  <c r="L1297" i="3"/>
  <c r="P1296" i="3"/>
  <c r="O1296" i="3"/>
  <c r="Q1296" i="3" s="1"/>
  <c r="N1296" i="3"/>
  <c r="M1296" i="3"/>
  <c r="L1296" i="3"/>
  <c r="Q1295" i="3"/>
  <c r="O1295" i="3"/>
  <c r="P1295" i="3" s="1"/>
  <c r="N1295" i="3"/>
  <c r="M1295" i="3"/>
  <c r="L1295" i="3"/>
  <c r="P1294" i="3"/>
  <c r="Q1294" i="3" s="1"/>
  <c r="O1294" i="3"/>
  <c r="N1294" i="3"/>
  <c r="M1294" i="3"/>
  <c r="L1294" i="3"/>
  <c r="Q1293" i="3"/>
  <c r="P1293" i="3"/>
  <c r="O1293" i="3"/>
  <c r="N1293" i="3"/>
  <c r="M1293" i="3"/>
  <c r="L1293" i="3"/>
  <c r="O1292" i="3"/>
  <c r="N1292" i="3"/>
  <c r="M1292" i="3"/>
  <c r="L1292" i="3"/>
  <c r="O1291" i="3"/>
  <c r="P1291" i="3" s="1"/>
  <c r="N1291" i="3"/>
  <c r="M1291" i="3"/>
  <c r="L1291" i="3"/>
  <c r="Q1290" i="3"/>
  <c r="P1290" i="3"/>
  <c r="O1290" i="3"/>
  <c r="N1290" i="3"/>
  <c r="M1290" i="3"/>
  <c r="L1290" i="3"/>
  <c r="P1289" i="3"/>
  <c r="O1289" i="3"/>
  <c r="Q1289" i="3" s="1"/>
  <c r="N1289" i="3"/>
  <c r="M1289" i="3"/>
  <c r="L1289" i="3"/>
  <c r="Q1288" i="3"/>
  <c r="P1288" i="3"/>
  <c r="O1288" i="3"/>
  <c r="N1288" i="3"/>
  <c r="M1288" i="3"/>
  <c r="L1288" i="3"/>
  <c r="Q1287" i="3"/>
  <c r="O1287" i="3"/>
  <c r="P1287" i="3" s="1"/>
  <c r="N1287" i="3"/>
  <c r="M1287" i="3"/>
  <c r="L1287" i="3"/>
  <c r="Q1286" i="3"/>
  <c r="P1286" i="3"/>
  <c r="O1286" i="3"/>
  <c r="N1286" i="3"/>
  <c r="M1286" i="3"/>
  <c r="L1286" i="3"/>
  <c r="O1285" i="3"/>
  <c r="N1285" i="3"/>
  <c r="M1285" i="3"/>
  <c r="L1285" i="3"/>
  <c r="P1284" i="3"/>
  <c r="O1284" i="3"/>
  <c r="Q1284" i="3" s="1"/>
  <c r="N1284" i="3"/>
  <c r="M1284" i="3"/>
  <c r="L1284" i="3"/>
  <c r="Q1283" i="3"/>
  <c r="O1283" i="3"/>
  <c r="P1283" i="3" s="1"/>
  <c r="N1283" i="3"/>
  <c r="M1283" i="3"/>
  <c r="L1283" i="3"/>
  <c r="P1282" i="3"/>
  <c r="O1282" i="3"/>
  <c r="Q1282" i="3" s="1"/>
  <c r="N1282" i="3"/>
  <c r="M1282" i="3"/>
  <c r="L1282" i="3"/>
  <c r="Q1281" i="3"/>
  <c r="P1281" i="3"/>
  <c r="O1281" i="3"/>
  <c r="N1281" i="3"/>
  <c r="M1281" i="3"/>
  <c r="L1281" i="3"/>
  <c r="O1280" i="3"/>
  <c r="N1280" i="3"/>
  <c r="M1280" i="3"/>
  <c r="L1280" i="3"/>
  <c r="Q1279" i="3"/>
  <c r="O1279" i="3"/>
  <c r="P1279" i="3" s="1"/>
  <c r="N1279" i="3"/>
  <c r="M1279" i="3"/>
  <c r="L1279" i="3"/>
  <c r="O1278" i="3"/>
  <c r="N1278" i="3"/>
  <c r="M1278" i="3"/>
  <c r="L1278" i="3"/>
  <c r="P1277" i="3"/>
  <c r="Q1277" i="3" s="1"/>
  <c r="O1277" i="3"/>
  <c r="N1277" i="3"/>
  <c r="M1277" i="3"/>
  <c r="L1277" i="3"/>
  <c r="O1276" i="3"/>
  <c r="P1276" i="3" s="1"/>
  <c r="Q1276" i="3" s="1"/>
  <c r="N1276" i="3"/>
  <c r="M1276" i="3"/>
  <c r="L1276" i="3"/>
  <c r="Q1275" i="3"/>
  <c r="O1275" i="3"/>
  <c r="P1275" i="3" s="1"/>
  <c r="N1275" i="3"/>
  <c r="M1275" i="3"/>
  <c r="L1275" i="3"/>
  <c r="Q1274" i="3"/>
  <c r="P1274" i="3"/>
  <c r="O1274" i="3"/>
  <c r="N1274" i="3"/>
  <c r="M1274" i="3"/>
  <c r="L1274" i="3"/>
  <c r="O1273" i="3"/>
  <c r="N1273" i="3"/>
  <c r="M1273" i="3"/>
  <c r="L1273" i="3"/>
  <c r="O1272" i="3"/>
  <c r="P1272" i="3" s="1"/>
  <c r="Q1272" i="3" s="1"/>
  <c r="N1272" i="3"/>
  <c r="M1272" i="3"/>
  <c r="L1272" i="3"/>
  <c r="O1271" i="3"/>
  <c r="P1271" i="3" s="1"/>
  <c r="N1271" i="3"/>
  <c r="M1271" i="3"/>
  <c r="L1271" i="3"/>
  <c r="P1270" i="3"/>
  <c r="O1270" i="3"/>
  <c r="Q1270" i="3" s="1"/>
  <c r="N1270" i="3"/>
  <c r="M1270" i="3"/>
  <c r="L1270" i="3"/>
  <c r="Q1269" i="3"/>
  <c r="P1269" i="3"/>
  <c r="O1269" i="3"/>
  <c r="N1269" i="3"/>
  <c r="M1269" i="3"/>
  <c r="L1269" i="3"/>
  <c r="Q1268" i="3"/>
  <c r="P1268" i="3"/>
  <c r="O1268" i="3"/>
  <c r="N1268" i="3"/>
  <c r="M1268" i="3"/>
  <c r="L1268" i="3"/>
  <c r="Q1267" i="3"/>
  <c r="O1267" i="3"/>
  <c r="P1267" i="3" s="1"/>
  <c r="N1267" i="3"/>
  <c r="M1267" i="3"/>
  <c r="L1267" i="3"/>
  <c r="O1266" i="3"/>
  <c r="N1266" i="3"/>
  <c r="M1266" i="3"/>
  <c r="L1266" i="3"/>
  <c r="Q1265" i="3"/>
  <c r="P1265" i="3"/>
  <c r="O1265" i="3"/>
  <c r="N1265" i="3"/>
  <c r="M1265" i="3"/>
  <c r="L1265" i="3"/>
  <c r="P1264" i="3"/>
  <c r="O1264" i="3"/>
  <c r="Q1264" i="3" s="1"/>
  <c r="N1264" i="3"/>
  <c r="M1264" i="3"/>
  <c r="L1264" i="3"/>
  <c r="Q1263" i="3"/>
  <c r="O1263" i="3"/>
  <c r="P1263" i="3" s="1"/>
  <c r="N1263" i="3"/>
  <c r="M1263" i="3"/>
  <c r="L1263" i="3"/>
  <c r="P1262" i="3"/>
  <c r="Q1262" i="3" s="1"/>
  <c r="O1262" i="3"/>
  <c r="N1262" i="3"/>
  <c r="M1262" i="3"/>
  <c r="L1262" i="3"/>
  <c r="Q1261" i="3"/>
  <c r="P1261" i="3"/>
  <c r="O1261" i="3"/>
  <c r="N1261" i="3"/>
  <c r="M1261" i="3"/>
  <c r="L1261" i="3"/>
  <c r="O1260" i="3"/>
  <c r="N1260" i="3"/>
  <c r="M1260" i="3"/>
  <c r="L1260" i="3"/>
  <c r="O1259" i="3"/>
  <c r="P1259" i="3" s="1"/>
  <c r="N1259" i="3"/>
  <c r="M1259" i="3"/>
  <c r="L1259" i="3"/>
  <c r="Q1258" i="3"/>
  <c r="P1258" i="3"/>
  <c r="O1258" i="3"/>
  <c r="N1258" i="3"/>
  <c r="M1258" i="3"/>
  <c r="L1258" i="3"/>
  <c r="P1257" i="3"/>
  <c r="O1257" i="3"/>
  <c r="Q1257" i="3" s="1"/>
  <c r="N1257" i="3"/>
  <c r="M1257" i="3"/>
  <c r="L1257" i="3"/>
  <c r="Q1256" i="3"/>
  <c r="P1256" i="3"/>
  <c r="O1256" i="3"/>
  <c r="N1256" i="3"/>
  <c r="M1256" i="3"/>
  <c r="L1256" i="3"/>
  <c r="Q1255" i="3"/>
  <c r="O1255" i="3"/>
  <c r="P1255" i="3" s="1"/>
  <c r="N1255" i="3"/>
  <c r="M1255" i="3"/>
  <c r="L1255" i="3"/>
  <c r="Q1254" i="3"/>
  <c r="P1254" i="3"/>
  <c r="O1254" i="3"/>
  <c r="N1254" i="3"/>
  <c r="M1254" i="3"/>
  <c r="L1254" i="3"/>
  <c r="O1253" i="3"/>
  <c r="N1253" i="3"/>
  <c r="M1253" i="3"/>
  <c r="L1253" i="3"/>
  <c r="P1252" i="3"/>
  <c r="O1252" i="3"/>
  <c r="Q1252" i="3" s="1"/>
  <c r="N1252" i="3"/>
  <c r="M1252" i="3"/>
  <c r="L1252" i="3"/>
  <c r="Q1251" i="3"/>
  <c r="O1251" i="3"/>
  <c r="P1251" i="3" s="1"/>
  <c r="N1251" i="3"/>
  <c r="M1251" i="3"/>
  <c r="L1251" i="3"/>
  <c r="P1250" i="3"/>
  <c r="O1250" i="3"/>
  <c r="Q1250" i="3" s="1"/>
  <c r="N1250" i="3"/>
  <c r="M1250" i="3"/>
  <c r="L1250" i="3"/>
  <c r="Q1249" i="3"/>
  <c r="P1249" i="3"/>
  <c r="O1249" i="3"/>
  <c r="N1249" i="3"/>
  <c r="M1249" i="3"/>
  <c r="L1249" i="3"/>
  <c r="O1248" i="3"/>
  <c r="N1248" i="3"/>
  <c r="M1248" i="3"/>
  <c r="L1248" i="3"/>
  <c r="Q1247" i="3"/>
  <c r="O1247" i="3"/>
  <c r="P1247" i="3" s="1"/>
  <c r="N1247" i="3"/>
  <c r="M1247" i="3"/>
  <c r="L1247" i="3"/>
  <c r="O1246" i="3"/>
  <c r="N1246" i="3"/>
  <c r="M1246" i="3"/>
  <c r="L1246" i="3"/>
  <c r="P1245" i="3"/>
  <c r="Q1245" i="3" s="1"/>
  <c r="O1245" i="3"/>
  <c r="N1245" i="3"/>
  <c r="M1245" i="3"/>
  <c r="L1245" i="3"/>
  <c r="O1244" i="3"/>
  <c r="P1244" i="3" s="1"/>
  <c r="Q1244" i="3" s="1"/>
  <c r="N1244" i="3"/>
  <c r="M1244" i="3"/>
  <c r="L1244" i="3"/>
  <c r="Q1243" i="3"/>
  <c r="O1243" i="3"/>
  <c r="P1243" i="3" s="1"/>
  <c r="N1243" i="3"/>
  <c r="M1243" i="3"/>
  <c r="L1243" i="3"/>
  <c r="Q1242" i="3"/>
  <c r="P1242" i="3"/>
  <c r="O1242" i="3"/>
  <c r="N1242" i="3"/>
  <c r="M1242" i="3"/>
  <c r="L1242" i="3"/>
  <c r="O1241" i="3"/>
  <c r="N1241" i="3"/>
  <c r="M1241" i="3"/>
  <c r="L1241" i="3"/>
  <c r="O1240" i="3"/>
  <c r="P1240" i="3" s="1"/>
  <c r="Q1240" i="3" s="1"/>
  <c r="N1240" i="3"/>
  <c r="M1240" i="3"/>
  <c r="L1240" i="3"/>
  <c r="O1239" i="3"/>
  <c r="N1239" i="3"/>
  <c r="M1239" i="3"/>
  <c r="L1239" i="3"/>
  <c r="P1238" i="3"/>
  <c r="O1238" i="3"/>
  <c r="Q1238" i="3" s="1"/>
  <c r="N1238" i="3"/>
  <c r="M1238" i="3"/>
  <c r="L1238" i="3"/>
  <c r="Q1237" i="3"/>
  <c r="P1237" i="3"/>
  <c r="O1237" i="3"/>
  <c r="N1237" i="3"/>
  <c r="M1237" i="3"/>
  <c r="L1237" i="3"/>
  <c r="Q1236" i="3"/>
  <c r="P1236" i="3"/>
  <c r="O1236" i="3"/>
  <c r="N1236" i="3"/>
  <c r="M1236" i="3"/>
  <c r="L1236" i="3"/>
  <c r="Q1235" i="3"/>
  <c r="O1235" i="3"/>
  <c r="P1235" i="3" s="1"/>
  <c r="N1235" i="3"/>
  <c r="M1235" i="3"/>
  <c r="L1235" i="3"/>
  <c r="O1234" i="3"/>
  <c r="N1234" i="3"/>
  <c r="M1234" i="3"/>
  <c r="L1234" i="3"/>
  <c r="Q1233" i="3"/>
  <c r="P1233" i="3"/>
  <c r="O1233" i="3"/>
  <c r="N1233" i="3"/>
  <c r="M1233" i="3"/>
  <c r="L1233" i="3"/>
  <c r="P1232" i="3"/>
  <c r="O1232" i="3"/>
  <c r="Q1232" i="3" s="1"/>
  <c r="N1232" i="3"/>
  <c r="M1232" i="3"/>
  <c r="L1232" i="3"/>
  <c r="Q1231" i="3"/>
  <c r="O1231" i="3"/>
  <c r="P1231" i="3" s="1"/>
  <c r="N1231" i="3"/>
  <c r="M1231" i="3"/>
  <c r="L1231" i="3"/>
  <c r="P1230" i="3"/>
  <c r="Q1230" i="3" s="1"/>
  <c r="O1230" i="3"/>
  <c r="N1230" i="3"/>
  <c r="M1230" i="3"/>
  <c r="L1230" i="3"/>
  <c r="Q1229" i="3"/>
  <c r="P1229" i="3"/>
  <c r="O1229" i="3"/>
  <c r="N1229" i="3"/>
  <c r="M1229" i="3"/>
  <c r="L1229" i="3"/>
  <c r="O1228" i="3"/>
  <c r="N1228" i="3"/>
  <c r="M1228" i="3"/>
  <c r="L1228" i="3"/>
  <c r="O1227" i="3"/>
  <c r="P1227" i="3" s="1"/>
  <c r="N1227" i="3"/>
  <c r="M1227" i="3"/>
  <c r="L1227" i="3"/>
  <c r="Q1226" i="3"/>
  <c r="P1226" i="3"/>
  <c r="O1226" i="3"/>
  <c r="N1226" i="3"/>
  <c r="M1226" i="3"/>
  <c r="L1226" i="3"/>
  <c r="P1225" i="3"/>
  <c r="O1225" i="3"/>
  <c r="N1225" i="3"/>
  <c r="M1225" i="3"/>
  <c r="L1225" i="3"/>
  <c r="Q1224" i="3"/>
  <c r="P1224" i="3"/>
  <c r="O1224" i="3"/>
  <c r="N1224" i="3"/>
  <c r="M1224" i="3"/>
  <c r="L1224" i="3"/>
  <c r="O1223" i="3"/>
  <c r="P1223" i="3" s="1"/>
  <c r="N1223" i="3"/>
  <c r="M1223" i="3"/>
  <c r="L1223" i="3"/>
  <c r="Q1222" i="3"/>
  <c r="P1222" i="3"/>
  <c r="O1222" i="3"/>
  <c r="N1222" i="3"/>
  <c r="M1222" i="3"/>
  <c r="L1222" i="3"/>
  <c r="O1221" i="3"/>
  <c r="N1221" i="3"/>
  <c r="M1221" i="3"/>
  <c r="L1221" i="3"/>
  <c r="P1220" i="3"/>
  <c r="Q1220" i="3" s="1"/>
  <c r="O1220" i="3"/>
  <c r="N1220" i="3"/>
  <c r="M1220" i="3"/>
  <c r="L1220" i="3"/>
  <c r="Q1219" i="3"/>
  <c r="O1219" i="3"/>
  <c r="P1219" i="3" s="1"/>
  <c r="N1219" i="3"/>
  <c r="M1219" i="3"/>
  <c r="L1219" i="3"/>
  <c r="P1218" i="3"/>
  <c r="O1218" i="3"/>
  <c r="Q1218" i="3" s="1"/>
  <c r="N1218" i="3"/>
  <c r="M1218" i="3"/>
  <c r="L1218" i="3"/>
  <c r="Q1217" i="3"/>
  <c r="P1217" i="3"/>
  <c r="O1217" i="3"/>
  <c r="N1217" i="3"/>
  <c r="M1217" i="3"/>
  <c r="L1217" i="3"/>
  <c r="O1216" i="3"/>
  <c r="N1216" i="3"/>
  <c r="M1216" i="3"/>
  <c r="L1216" i="3"/>
  <c r="Q1215" i="3"/>
  <c r="O1215" i="3"/>
  <c r="P1215" i="3" s="1"/>
  <c r="N1215" i="3"/>
  <c r="M1215" i="3"/>
  <c r="L1215" i="3"/>
  <c r="O1214" i="3"/>
  <c r="N1214" i="3"/>
  <c r="M1214" i="3"/>
  <c r="L1214" i="3"/>
  <c r="P1213" i="3"/>
  <c r="Q1213" i="3" s="1"/>
  <c r="O1213" i="3"/>
  <c r="N1213" i="3"/>
  <c r="M1213" i="3"/>
  <c r="L1213" i="3"/>
  <c r="O1212" i="3"/>
  <c r="P1212" i="3" s="1"/>
  <c r="N1212" i="3"/>
  <c r="M1212" i="3"/>
  <c r="L1212" i="3"/>
  <c r="Q1211" i="3"/>
  <c r="O1211" i="3"/>
  <c r="P1211" i="3" s="1"/>
  <c r="N1211" i="3"/>
  <c r="M1211" i="3"/>
  <c r="L1211" i="3"/>
  <c r="Q1210" i="3"/>
  <c r="P1210" i="3"/>
  <c r="O1210" i="3"/>
  <c r="N1210" i="3"/>
  <c r="M1210" i="3"/>
  <c r="L1210" i="3"/>
  <c r="O1209" i="3"/>
  <c r="N1209" i="3"/>
  <c r="M1209" i="3"/>
  <c r="L1209" i="3"/>
  <c r="O1208" i="3"/>
  <c r="P1208" i="3" s="1"/>
  <c r="Q1208" i="3" s="1"/>
  <c r="N1208" i="3"/>
  <c r="M1208" i="3"/>
  <c r="L1208" i="3"/>
  <c r="O1207" i="3"/>
  <c r="N1207" i="3"/>
  <c r="M1207" i="3"/>
  <c r="L1207" i="3"/>
  <c r="P1206" i="3"/>
  <c r="Q1206" i="3" s="1"/>
  <c r="O1206" i="3"/>
  <c r="N1206" i="3"/>
  <c r="M1206" i="3"/>
  <c r="L1206" i="3"/>
  <c r="O1205" i="3"/>
  <c r="P1205" i="3" s="1"/>
  <c r="N1205" i="3"/>
  <c r="M1205" i="3"/>
  <c r="L1205" i="3"/>
  <c r="Q1204" i="3"/>
  <c r="P1204" i="3"/>
  <c r="O1204" i="3"/>
  <c r="N1204" i="3"/>
  <c r="M1204" i="3"/>
  <c r="L1204" i="3"/>
  <c r="Q1203" i="3"/>
  <c r="O1203" i="3"/>
  <c r="P1203" i="3" s="1"/>
  <c r="N1203" i="3"/>
  <c r="M1203" i="3"/>
  <c r="L1203" i="3"/>
  <c r="O1202" i="3"/>
  <c r="N1202" i="3"/>
  <c r="M1202" i="3"/>
  <c r="L1202" i="3"/>
  <c r="Q1201" i="3"/>
  <c r="P1201" i="3"/>
  <c r="O1201" i="3"/>
  <c r="N1201" i="3"/>
  <c r="M1201" i="3"/>
  <c r="L1201" i="3"/>
  <c r="P1200" i="3"/>
  <c r="O1200" i="3"/>
  <c r="Q1200" i="3" s="1"/>
  <c r="N1200" i="3"/>
  <c r="M1200" i="3"/>
  <c r="L1200" i="3"/>
  <c r="Q1199" i="3"/>
  <c r="O1199" i="3"/>
  <c r="P1199" i="3" s="1"/>
  <c r="N1199" i="3"/>
  <c r="M1199" i="3"/>
  <c r="L1199" i="3"/>
  <c r="O1198" i="3"/>
  <c r="P1198" i="3" s="1"/>
  <c r="N1198" i="3"/>
  <c r="M1198" i="3"/>
  <c r="L1198" i="3"/>
  <c r="Q1197" i="3"/>
  <c r="P1197" i="3"/>
  <c r="O1197" i="3"/>
  <c r="N1197" i="3"/>
  <c r="M1197" i="3"/>
  <c r="L1197" i="3"/>
  <c r="O1196" i="3"/>
  <c r="N1196" i="3"/>
  <c r="M1196" i="3"/>
  <c r="L1196" i="3"/>
  <c r="O1195" i="3"/>
  <c r="P1195" i="3" s="1"/>
  <c r="N1195" i="3"/>
  <c r="M1195" i="3"/>
  <c r="L1195" i="3"/>
  <c r="Q1194" i="3"/>
  <c r="P1194" i="3"/>
  <c r="O1194" i="3"/>
  <c r="N1194" i="3"/>
  <c r="M1194" i="3"/>
  <c r="L1194" i="3"/>
  <c r="P1193" i="3"/>
  <c r="O1193" i="3"/>
  <c r="Q1193" i="3" s="1"/>
  <c r="N1193" i="3"/>
  <c r="M1193" i="3"/>
  <c r="L1193" i="3"/>
  <c r="O1192" i="3"/>
  <c r="P1192" i="3" s="1"/>
  <c r="Q1192" i="3" s="1"/>
  <c r="N1192" i="3"/>
  <c r="M1192" i="3"/>
  <c r="L1192" i="3"/>
  <c r="O1191" i="3"/>
  <c r="P1191" i="3" s="1"/>
  <c r="N1191" i="3"/>
  <c r="M1191" i="3"/>
  <c r="L1191" i="3"/>
  <c r="Q1190" i="3"/>
  <c r="P1190" i="3"/>
  <c r="O1190" i="3"/>
  <c r="N1190" i="3"/>
  <c r="M1190" i="3"/>
  <c r="L1190" i="3"/>
  <c r="O1189" i="3"/>
  <c r="N1189" i="3"/>
  <c r="M1189" i="3"/>
  <c r="L1189" i="3"/>
  <c r="P1188" i="3"/>
  <c r="Q1188" i="3" s="1"/>
  <c r="O1188" i="3"/>
  <c r="N1188" i="3"/>
  <c r="M1188" i="3"/>
  <c r="L1188" i="3"/>
  <c r="Q1187" i="3"/>
  <c r="O1187" i="3"/>
  <c r="P1187" i="3" s="1"/>
  <c r="N1187" i="3"/>
  <c r="M1187" i="3"/>
  <c r="L1187" i="3"/>
  <c r="P1186" i="3"/>
  <c r="O1186" i="3"/>
  <c r="Q1186" i="3" s="1"/>
  <c r="N1186" i="3"/>
  <c r="M1186" i="3"/>
  <c r="L1186" i="3"/>
  <c r="Q1185" i="3"/>
  <c r="P1185" i="3"/>
  <c r="O1185" i="3"/>
  <c r="N1185" i="3"/>
  <c r="M1185" i="3"/>
  <c r="L1185" i="3"/>
  <c r="O1184" i="3"/>
  <c r="N1184" i="3"/>
  <c r="M1184" i="3"/>
  <c r="L1184" i="3"/>
  <c r="Q1183" i="3"/>
  <c r="O1183" i="3"/>
  <c r="P1183" i="3" s="1"/>
  <c r="N1183" i="3"/>
  <c r="M1183" i="3"/>
  <c r="L1183" i="3"/>
  <c r="O1182" i="3"/>
  <c r="N1182" i="3"/>
  <c r="M1182" i="3"/>
  <c r="L1182" i="3"/>
  <c r="P1181" i="3"/>
  <c r="Q1181" i="3" s="1"/>
  <c r="O1181" i="3"/>
  <c r="N1181" i="3"/>
  <c r="M1181" i="3"/>
  <c r="L1181" i="3"/>
  <c r="O1180" i="3"/>
  <c r="P1180" i="3" s="1"/>
  <c r="N1180" i="3"/>
  <c r="M1180" i="3"/>
  <c r="L1180" i="3"/>
  <c r="Q1179" i="3"/>
  <c r="O1179" i="3"/>
  <c r="P1179" i="3" s="1"/>
  <c r="N1179" i="3"/>
  <c r="M1179" i="3"/>
  <c r="L1179" i="3"/>
  <c r="Q1178" i="3"/>
  <c r="P1178" i="3"/>
  <c r="O1178" i="3"/>
  <c r="N1178" i="3"/>
  <c r="M1178" i="3"/>
  <c r="L1178" i="3"/>
  <c r="O1177" i="3"/>
  <c r="N1177" i="3"/>
  <c r="M1177" i="3"/>
  <c r="L1177" i="3"/>
  <c r="O1176" i="3"/>
  <c r="P1176" i="3" s="1"/>
  <c r="Q1176" i="3" s="1"/>
  <c r="N1176" i="3"/>
  <c r="M1176" i="3"/>
  <c r="L1176" i="3"/>
  <c r="O1175" i="3"/>
  <c r="N1175" i="3"/>
  <c r="M1175" i="3"/>
  <c r="L1175" i="3"/>
  <c r="P1174" i="3"/>
  <c r="Q1174" i="3" s="1"/>
  <c r="O1174" i="3"/>
  <c r="N1174" i="3"/>
  <c r="M1174" i="3"/>
  <c r="L1174" i="3"/>
  <c r="O1173" i="3"/>
  <c r="P1173" i="3" s="1"/>
  <c r="N1173" i="3"/>
  <c r="M1173" i="3"/>
  <c r="L1173" i="3"/>
  <c r="Q1172" i="3"/>
  <c r="P1172" i="3"/>
  <c r="O1172" i="3"/>
  <c r="N1172" i="3"/>
  <c r="M1172" i="3"/>
  <c r="L1172" i="3"/>
  <c r="Q1171" i="3"/>
  <c r="O1171" i="3"/>
  <c r="P1171" i="3" s="1"/>
  <c r="N1171" i="3"/>
  <c r="M1171" i="3"/>
  <c r="L1171" i="3"/>
  <c r="O1170" i="3"/>
  <c r="N1170" i="3"/>
  <c r="M1170" i="3"/>
  <c r="L1170" i="3"/>
  <c r="Q1169" i="3"/>
  <c r="P1169" i="3"/>
  <c r="O1169" i="3"/>
  <c r="N1169" i="3"/>
  <c r="M1169" i="3"/>
  <c r="L1169" i="3"/>
  <c r="P1168" i="3"/>
  <c r="O1168" i="3"/>
  <c r="N1168" i="3"/>
  <c r="M1168" i="3"/>
  <c r="L1168" i="3"/>
  <c r="Q1167" i="3"/>
  <c r="O1167" i="3"/>
  <c r="P1167" i="3" s="1"/>
  <c r="N1167" i="3"/>
  <c r="M1167" i="3"/>
  <c r="L1167" i="3"/>
  <c r="O1166" i="3"/>
  <c r="P1166" i="3" s="1"/>
  <c r="N1166" i="3"/>
  <c r="M1166" i="3"/>
  <c r="L1166" i="3"/>
  <c r="Q1165" i="3"/>
  <c r="P1165" i="3"/>
  <c r="O1165" i="3"/>
  <c r="N1165" i="3"/>
  <c r="M1165" i="3"/>
  <c r="L1165" i="3"/>
  <c r="O1164" i="3"/>
  <c r="N1164" i="3"/>
  <c r="M1164" i="3"/>
  <c r="L1164" i="3"/>
  <c r="O1163" i="3"/>
  <c r="N1163" i="3"/>
  <c r="M1163" i="3"/>
  <c r="L1163" i="3"/>
  <c r="Q1162" i="3"/>
  <c r="P1162" i="3"/>
  <c r="O1162" i="3"/>
  <c r="N1162" i="3"/>
  <c r="M1162" i="3"/>
  <c r="L1162" i="3"/>
  <c r="P1161" i="3"/>
  <c r="O1161" i="3"/>
  <c r="Q1161" i="3" s="1"/>
  <c r="N1161" i="3"/>
  <c r="M1161" i="3"/>
  <c r="L1161" i="3"/>
  <c r="O1160" i="3"/>
  <c r="P1160" i="3" s="1"/>
  <c r="Q1160" i="3" s="1"/>
  <c r="N1160" i="3"/>
  <c r="M1160" i="3"/>
  <c r="L1160" i="3"/>
  <c r="O1159" i="3"/>
  <c r="P1159" i="3" s="1"/>
  <c r="N1159" i="3"/>
  <c r="M1159" i="3"/>
  <c r="L1159" i="3"/>
  <c r="Q1158" i="3"/>
  <c r="P1158" i="3"/>
  <c r="O1158" i="3"/>
  <c r="N1158" i="3"/>
  <c r="M1158" i="3"/>
  <c r="L1158" i="3"/>
  <c r="O1157" i="3"/>
  <c r="N1157" i="3"/>
  <c r="M1157" i="3"/>
  <c r="L1157" i="3"/>
  <c r="P1156" i="3"/>
  <c r="Q1156" i="3" s="1"/>
  <c r="O1156" i="3"/>
  <c r="N1156" i="3"/>
  <c r="M1156" i="3"/>
  <c r="L1156" i="3"/>
  <c r="Q1155" i="3"/>
  <c r="O1155" i="3"/>
  <c r="P1155" i="3" s="1"/>
  <c r="N1155" i="3"/>
  <c r="M1155" i="3"/>
  <c r="L1155" i="3"/>
  <c r="P1154" i="3"/>
  <c r="O1154" i="3"/>
  <c r="Q1154" i="3" s="1"/>
  <c r="N1154" i="3"/>
  <c r="M1154" i="3"/>
  <c r="L1154" i="3"/>
  <c r="Q1153" i="3"/>
  <c r="P1153" i="3"/>
  <c r="O1153" i="3"/>
  <c r="N1153" i="3"/>
  <c r="M1153" i="3"/>
  <c r="L1153" i="3"/>
  <c r="O1152" i="3"/>
  <c r="N1152" i="3"/>
  <c r="M1152" i="3"/>
  <c r="L1152" i="3"/>
  <c r="Q1151" i="3"/>
  <c r="O1151" i="3"/>
  <c r="P1151" i="3" s="1"/>
  <c r="N1151" i="3"/>
  <c r="M1151" i="3"/>
  <c r="L1151" i="3"/>
  <c r="O1150" i="3"/>
  <c r="N1150" i="3"/>
  <c r="M1150" i="3"/>
  <c r="L1150" i="3"/>
  <c r="P1149" i="3"/>
  <c r="Q1149" i="3" s="1"/>
  <c r="O1149" i="3"/>
  <c r="N1149" i="3"/>
  <c r="M1149" i="3"/>
  <c r="L1149" i="3"/>
  <c r="O1148" i="3"/>
  <c r="P1148" i="3" s="1"/>
  <c r="N1148" i="3"/>
  <c r="M1148" i="3"/>
  <c r="L1148" i="3"/>
  <c r="Q1147" i="3"/>
  <c r="O1147" i="3"/>
  <c r="P1147" i="3" s="1"/>
  <c r="N1147" i="3"/>
  <c r="M1147" i="3"/>
  <c r="L1147" i="3"/>
  <c r="Q1146" i="3"/>
  <c r="P1146" i="3"/>
  <c r="O1146" i="3"/>
  <c r="N1146" i="3"/>
  <c r="M1146" i="3"/>
  <c r="L1146" i="3"/>
  <c r="O1145" i="3"/>
  <c r="N1145" i="3"/>
  <c r="M1145" i="3"/>
  <c r="L1145" i="3"/>
  <c r="Q1144" i="3"/>
  <c r="P1144" i="3"/>
  <c r="O1144" i="3"/>
  <c r="N1144" i="3"/>
  <c r="M1144" i="3"/>
  <c r="L1144" i="3"/>
  <c r="O1143" i="3"/>
  <c r="N1143" i="3"/>
  <c r="M1143" i="3"/>
  <c r="L1143" i="3"/>
  <c r="P1142" i="3"/>
  <c r="Q1142" i="3" s="1"/>
  <c r="O1142" i="3"/>
  <c r="N1142" i="3"/>
  <c r="M1142" i="3"/>
  <c r="L1142" i="3"/>
  <c r="O1141" i="3"/>
  <c r="P1141" i="3" s="1"/>
  <c r="N1141" i="3"/>
  <c r="M1141" i="3"/>
  <c r="L1141" i="3"/>
  <c r="Q1140" i="3"/>
  <c r="P1140" i="3"/>
  <c r="O1140" i="3"/>
  <c r="N1140" i="3"/>
  <c r="M1140" i="3"/>
  <c r="L1140" i="3"/>
  <c r="Q1139" i="3"/>
  <c r="O1139" i="3"/>
  <c r="P1139" i="3" s="1"/>
  <c r="N1139" i="3"/>
  <c r="M1139" i="3"/>
  <c r="L1139" i="3"/>
  <c r="O1138" i="3"/>
  <c r="N1138" i="3"/>
  <c r="M1138" i="3"/>
  <c r="L1138" i="3"/>
  <c r="Q1137" i="3"/>
  <c r="P1137" i="3"/>
  <c r="O1137" i="3"/>
  <c r="N1137" i="3"/>
  <c r="M1137" i="3"/>
  <c r="L1137" i="3"/>
  <c r="P1136" i="3"/>
  <c r="O1136" i="3"/>
  <c r="Q1136" i="3" s="1"/>
  <c r="N1136" i="3"/>
  <c r="M1136" i="3"/>
  <c r="L1136" i="3"/>
  <c r="Q1135" i="3"/>
  <c r="O1135" i="3"/>
  <c r="P1135" i="3" s="1"/>
  <c r="N1135" i="3"/>
  <c r="M1135" i="3"/>
  <c r="L1135" i="3"/>
  <c r="O1134" i="3"/>
  <c r="P1134" i="3" s="1"/>
  <c r="N1134" i="3"/>
  <c r="M1134" i="3"/>
  <c r="L1134" i="3"/>
  <c r="Q1133" i="3"/>
  <c r="P1133" i="3"/>
  <c r="O1133" i="3"/>
  <c r="N1133" i="3"/>
  <c r="M1133" i="3"/>
  <c r="L1133" i="3"/>
  <c r="O1132" i="3"/>
  <c r="N1132" i="3"/>
  <c r="M1132" i="3"/>
  <c r="L1132" i="3"/>
  <c r="O1131" i="3"/>
  <c r="N1131" i="3"/>
  <c r="M1131" i="3"/>
  <c r="L1131" i="3"/>
  <c r="Q1130" i="3"/>
  <c r="P1130" i="3"/>
  <c r="O1130" i="3"/>
  <c r="N1130" i="3"/>
  <c r="M1130" i="3"/>
  <c r="L1130" i="3"/>
  <c r="P1129" i="3"/>
  <c r="O1129" i="3"/>
  <c r="Q1129" i="3" s="1"/>
  <c r="N1129" i="3"/>
  <c r="M1129" i="3"/>
  <c r="L1129" i="3"/>
  <c r="O1128" i="3"/>
  <c r="P1128" i="3" s="1"/>
  <c r="Q1128" i="3" s="1"/>
  <c r="N1128" i="3"/>
  <c r="M1128" i="3"/>
  <c r="L1128" i="3"/>
  <c r="O1127" i="3"/>
  <c r="P1127" i="3" s="1"/>
  <c r="N1127" i="3"/>
  <c r="M1127" i="3"/>
  <c r="L1127" i="3"/>
  <c r="Q1126" i="3"/>
  <c r="P1126" i="3"/>
  <c r="O1126" i="3"/>
  <c r="N1126" i="3"/>
  <c r="M1126" i="3"/>
  <c r="L1126" i="3"/>
  <c r="O1125" i="3"/>
  <c r="N1125" i="3"/>
  <c r="M1125" i="3"/>
  <c r="L1125" i="3"/>
  <c r="P1124" i="3"/>
  <c r="Q1124" i="3" s="1"/>
  <c r="O1124" i="3"/>
  <c r="N1124" i="3"/>
  <c r="M1124" i="3"/>
  <c r="L1124" i="3"/>
  <c r="Q1123" i="3"/>
  <c r="O1123" i="3"/>
  <c r="P1123" i="3" s="1"/>
  <c r="N1123" i="3"/>
  <c r="M1123" i="3"/>
  <c r="L1123" i="3"/>
  <c r="P1122" i="3"/>
  <c r="O1122" i="3"/>
  <c r="Q1122" i="3" s="1"/>
  <c r="N1122" i="3"/>
  <c r="M1122" i="3"/>
  <c r="L1122" i="3"/>
  <c r="Q1121" i="3"/>
  <c r="P1121" i="3"/>
  <c r="O1121" i="3"/>
  <c r="N1121" i="3"/>
  <c r="M1121" i="3"/>
  <c r="L1121" i="3"/>
  <c r="P1120" i="3"/>
  <c r="O1120" i="3"/>
  <c r="N1120" i="3"/>
  <c r="M1120" i="3"/>
  <c r="L1120" i="3"/>
  <c r="Q1119" i="3"/>
  <c r="O1119" i="3"/>
  <c r="P1119" i="3" s="1"/>
  <c r="N1119" i="3"/>
  <c r="M1119" i="3"/>
  <c r="L1119" i="3"/>
  <c r="O1118" i="3"/>
  <c r="N1118" i="3"/>
  <c r="M1118" i="3"/>
  <c r="L1118" i="3"/>
  <c r="Q1117" i="3"/>
  <c r="P1117" i="3"/>
  <c r="O1117" i="3"/>
  <c r="N1117" i="3"/>
  <c r="M1117" i="3"/>
  <c r="L1117" i="3"/>
  <c r="O1116" i="3"/>
  <c r="N1116" i="3"/>
  <c r="M1116" i="3"/>
  <c r="L1116" i="3"/>
  <c r="Q1115" i="3"/>
  <c r="O1115" i="3"/>
  <c r="P1115" i="3" s="1"/>
  <c r="N1115" i="3"/>
  <c r="M1115" i="3"/>
  <c r="L1115" i="3"/>
  <c r="Q1114" i="3"/>
  <c r="P1114" i="3"/>
  <c r="O1114" i="3"/>
  <c r="N1114" i="3"/>
  <c r="M1114" i="3"/>
  <c r="L1114" i="3"/>
  <c r="O1113" i="3"/>
  <c r="N1113" i="3"/>
  <c r="M1113" i="3"/>
  <c r="L1113" i="3"/>
  <c r="Q1112" i="3"/>
  <c r="P1112" i="3"/>
  <c r="O1112" i="3"/>
  <c r="N1112" i="3"/>
  <c r="M1112" i="3"/>
  <c r="L1112" i="3"/>
  <c r="O1111" i="3"/>
  <c r="N1111" i="3"/>
  <c r="M1111" i="3"/>
  <c r="L1111" i="3"/>
  <c r="P1110" i="3"/>
  <c r="Q1110" i="3" s="1"/>
  <c r="O1110" i="3"/>
  <c r="N1110" i="3"/>
  <c r="M1110" i="3"/>
  <c r="L1110" i="3"/>
  <c r="O1109" i="3"/>
  <c r="N1109" i="3"/>
  <c r="M1109" i="3"/>
  <c r="L1109" i="3"/>
  <c r="Q1108" i="3"/>
  <c r="P1108" i="3"/>
  <c r="O1108" i="3"/>
  <c r="N1108" i="3"/>
  <c r="M1108" i="3"/>
  <c r="L1108" i="3"/>
  <c r="Q1107" i="3"/>
  <c r="O1107" i="3"/>
  <c r="P1107" i="3" s="1"/>
  <c r="N1107" i="3"/>
  <c r="M1107" i="3"/>
  <c r="L1107" i="3"/>
  <c r="O1106" i="3"/>
  <c r="N1106" i="3"/>
  <c r="M1106" i="3"/>
  <c r="L1106" i="3"/>
  <c r="Q1105" i="3"/>
  <c r="P1105" i="3"/>
  <c r="O1105" i="3"/>
  <c r="N1105" i="3"/>
  <c r="M1105" i="3"/>
  <c r="L1105" i="3"/>
  <c r="P1104" i="3"/>
  <c r="O1104" i="3"/>
  <c r="Q1104" i="3" s="1"/>
  <c r="N1104" i="3"/>
  <c r="M1104" i="3"/>
  <c r="L1104" i="3"/>
  <c r="Q1103" i="3"/>
  <c r="O1103" i="3"/>
  <c r="P1103" i="3" s="1"/>
  <c r="N1103" i="3"/>
  <c r="M1103" i="3"/>
  <c r="L1103" i="3"/>
  <c r="O1102" i="3"/>
  <c r="N1102" i="3"/>
  <c r="M1102" i="3"/>
  <c r="L1102" i="3"/>
  <c r="Q1101" i="3"/>
  <c r="P1101" i="3"/>
  <c r="O1101" i="3"/>
  <c r="N1101" i="3"/>
  <c r="M1101" i="3"/>
  <c r="L1101" i="3"/>
  <c r="O1100" i="3"/>
  <c r="N1100" i="3"/>
  <c r="M1100" i="3"/>
  <c r="L1100" i="3"/>
  <c r="Q1099" i="3"/>
  <c r="O1099" i="3"/>
  <c r="P1099" i="3" s="1"/>
  <c r="N1099" i="3"/>
  <c r="M1099" i="3"/>
  <c r="L1099" i="3"/>
  <c r="Q1098" i="3"/>
  <c r="P1098" i="3"/>
  <c r="O1098" i="3"/>
  <c r="N1098" i="3"/>
  <c r="M1098" i="3"/>
  <c r="L1098" i="3"/>
  <c r="P1097" i="3"/>
  <c r="O1097" i="3"/>
  <c r="Q1097" i="3" s="1"/>
  <c r="N1097" i="3"/>
  <c r="M1097" i="3"/>
  <c r="L1097" i="3"/>
  <c r="O1096" i="3"/>
  <c r="P1096" i="3" s="1"/>
  <c r="Q1096" i="3" s="1"/>
  <c r="N1096" i="3"/>
  <c r="M1096" i="3"/>
  <c r="L1096" i="3"/>
  <c r="O1095" i="3"/>
  <c r="N1095" i="3"/>
  <c r="M1095" i="3"/>
  <c r="L1095" i="3"/>
  <c r="Q1094" i="3"/>
  <c r="P1094" i="3"/>
  <c r="O1094" i="3"/>
  <c r="N1094" i="3"/>
  <c r="M1094" i="3"/>
  <c r="L1094" i="3"/>
  <c r="O1093" i="3"/>
  <c r="N1093" i="3"/>
  <c r="M1093" i="3"/>
  <c r="L1093" i="3"/>
  <c r="P1092" i="3"/>
  <c r="Q1092" i="3" s="1"/>
  <c r="O1092" i="3"/>
  <c r="N1092" i="3"/>
  <c r="M1092" i="3"/>
  <c r="L1092" i="3"/>
  <c r="Q1091" i="3"/>
  <c r="O1091" i="3"/>
  <c r="P1091" i="3" s="1"/>
  <c r="N1091" i="3"/>
  <c r="M1091" i="3"/>
  <c r="L1091" i="3"/>
  <c r="P1090" i="3"/>
  <c r="O1090" i="3"/>
  <c r="N1090" i="3"/>
  <c r="M1090" i="3"/>
  <c r="L1090" i="3"/>
  <c r="Q1089" i="3"/>
  <c r="P1089" i="3"/>
  <c r="O1089" i="3"/>
  <c r="N1089" i="3"/>
  <c r="M1089" i="3"/>
  <c r="L1089" i="3"/>
  <c r="O1088" i="3"/>
  <c r="N1088" i="3"/>
  <c r="M1088" i="3"/>
  <c r="L1088" i="3"/>
  <c r="Q1087" i="3"/>
  <c r="O1087" i="3"/>
  <c r="P1087" i="3" s="1"/>
  <c r="N1087" i="3"/>
  <c r="M1087" i="3"/>
  <c r="L1087" i="3"/>
  <c r="O1086" i="3"/>
  <c r="N1086" i="3"/>
  <c r="M1086" i="3"/>
  <c r="L1086" i="3"/>
  <c r="Q1085" i="3"/>
  <c r="P1085" i="3"/>
  <c r="O1085" i="3"/>
  <c r="N1085" i="3"/>
  <c r="M1085" i="3"/>
  <c r="L1085" i="3"/>
  <c r="O1084" i="3"/>
  <c r="N1084" i="3"/>
  <c r="M1084" i="3"/>
  <c r="L1084" i="3"/>
  <c r="O1083" i="3"/>
  <c r="P1083" i="3" s="1"/>
  <c r="N1083" i="3"/>
  <c r="M1083" i="3"/>
  <c r="L1083" i="3"/>
  <c r="Q1082" i="3"/>
  <c r="O1082" i="3"/>
  <c r="P1082" i="3" s="1"/>
  <c r="N1082" i="3"/>
  <c r="M1082" i="3"/>
  <c r="L1082" i="3"/>
  <c r="O1081" i="3"/>
  <c r="N1081" i="3"/>
  <c r="M1081" i="3"/>
  <c r="L1081" i="3"/>
  <c r="Q1080" i="3"/>
  <c r="P1080" i="3"/>
  <c r="O1080" i="3"/>
  <c r="N1080" i="3"/>
  <c r="M1080" i="3"/>
  <c r="L1080" i="3"/>
  <c r="Q1079" i="3"/>
  <c r="O1079" i="3"/>
  <c r="P1079" i="3" s="1"/>
  <c r="N1079" i="3"/>
  <c r="M1079" i="3"/>
  <c r="L1079" i="3"/>
  <c r="P1078" i="3"/>
  <c r="Q1078" i="3" s="1"/>
  <c r="O1078" i="3"/>
  <c r="N1078" i="3"/>
  <c r="M1078" i="3"/>
  <c r="L1078" i="3"/>
  <c r="O1077" i="3"/>
  <c r="N1077" i="3"/>
  <c r="M1077" i="3"/>
  <c r="L1077" i="3"/>
  <c r="P1076" i="3"/>
  <c r="Q1076" i="3" s="1"/>
  <c r="O1076" i="3"/>
  <c r="N1076" i="3"/>
  <c r="M1076" i="3"/>
  <c r="L1076" i="3"/>
  <c r="O1075" i="3"/>
  <c r="N1075" i="3"/>
  <c r="M1075" i="3"/>
  <c r="L1075" i="3"/>
  <c r="P1074" i="3"/>
  <c r="O1074" i="3"/>
  <c r="N1074" i="3"/>
  <c r="M1074" i="3"/>
  <c r="L1074" i="3"/>
  <c r="Q1073" i="3"/>
  <c r="P1073" i="3"/>
  <c r="O1073" i="3"/>
  <c r="N1073" i="3"/>
  <c r="M1073" i="3"/>
  <c r="L1073" i="3"/>
  <c r="O1072" i="3"/>
  <c r="N1072" i="3"/>
  <c r="M1072" i="3"/>
  <c r="L1072" i="3"/>
  <c r="Q1071" i="3"/>
  <c r="O1071" i="3"/>
  <c r="P1071" i="3" s="1"/>
  <c r="N1071" i="3"/>
  <c r="M1071" i="3"/>
  <c r="L1071" i="3"/>
  <c r="O1070" i="3"/>
  <c r="N1070" i="3"/>
  <c r="M1070" i="3"/>
  <c r="L1070" i="3"/>
  <c r="Q1069" i="3"/>
  <c r="P1069" i="3"/>
  <c r="O1069" i="3"/>
  <c r="N1069" i="3"/>
  <c r="M1069" i="3"/>
  <c r="L1069" i="3"/>
  <c r="P1068" i="3"/>
  <c r="O1068" i="3"/>
  <c r="N1068" i="3"/>
  <c r="M1068" i="3"/>
  <c r="L1068" i="3"/>
  <c r="Q1067" i="3"/>
  <c r="O1067" i="3"/>
  <c r="P1067" i="3" s="1"/>
  <c r="N1067" i="3"/>
  <c r="M1067" i="3"/>
  <c r="L1067" i="3"/>
  <c r="Q1066" i="3"/>
  <c r="P1066" i="3"/>
  <c r="O1066" i="3"/>
  <c r="N1066" i="3"/>
  <c r="M1066" i="3"/>
  <c r="L1066" i="3"/>
  <c r="O1065" i="3"/>
  <c r="N1065" i="3"/>
  <c r="M1065" i="3"/>
  <c r="L1065" i="3"/>
  <c r="O1064" i="3"/>
  <c r="P1064" i="3" s="1"/>
  <c r="N1064" i="3"/>
  <c r="M1064" i="3"/>
  <c r="L1064" i="3"/>
  <c r="O1063" i="3"/>
  <c r="N1063" i="3"/>
  <c r="M1063" i="3"/>
  <c r="L1063" i="3"/>
  <c r="Q1062" i="3"/>
  <c r="P1062" i="3"/>
  <c r="O1062" i="3"/>
  <c r="N1062" i="3"/>
  <c r="M1062" i="3"/>
  <c r="L1062" i="3"/>
  <c r="P1061" i="3"/>
  <c r="O1061" i="3"/>
  <c r="N1061" i="3"/>
  <c r="M1061" i="3"/>
  <c r="L1061" i="3"/>
  <c r="Q1060" i="3"/>
  <c r="P1060" i="3"/>
  <c r="O1060" i="3"/>
  <c r="N1060" i="3"/>
  <c r="M1060" i="3"/>
  <c r="L1060" i="3"/>
  <c r="Q1059" i="3"/>
  <c r="O1059" i="3"/>
  <c r="P1059" i="3" s="1"/>
  <c r="N1059" i="3"/>
  <c r="M1059" i="3"/>
  <c r="L1059" i="3"/>
  <c r="O1058" i="3"/>
  <c r="P1058" i="3" s="1"/>
  <c r="N1058" i="3"/>
  <c r="M1058" i="3"/>
  <c r="L1058" i="3"/>
  <c r="Q1057" i="3"/>
  <c r="O1057" i="3"/>
  <c r="P1057" i="3" s="1"/>
  <c r="N1057" i="3"/>
  <c r="M1057" i="3"/>
  <c r="L1057" i="3"/>
  <c r="P1056" i="3"/>
  <c r="O1056" i="3"/>
  <c r="N1056" i="3"/>
  <c r="M1056" i="3"/>
  <c r="L1056" i="3"/>
  <c r="Q1055" i="3"/>
  <c r="O1055" i="3"/>
  <c r="P1055" i="3" s="1"/>
  <c r="N1055" i="3"/>
  <c r="M1055" i="3"/>
  <c r="L1055" i="3"/>
  <c r="O1054" i="3"/>
  <c r="N1054" i="3"/>
  <c r="M1054" i="3"/>
  <c r="L1054" i="3"/>
  <c r="Q1053" i="3"/>
  <c r="P1053" i="3"/>
  <c r="O1053" i="3"/>
  <c r="N1053" i="3"/>
  <c r="M1053" i="3"/>
  <c r="L1053" i="3"/>
  <c r="O1052" i="3"/>
  <c r="N1052" i="3"/>
  <c r="M1052" i="3"/>
  <c r="L1052" i="3"/>
  <c r="O1051" i="3"/>
  <c r="P1051" i="3" s="1"/>
  <c r="N1051" i="3"/>
  <c r="M1051" i="3"/>
  <c r="L1051" i="3"/>
  <c r="Q1050" i="3"/>
  <c r="P1050" i="3"/>
  <c r="O1050" i="3"/>
  <c r="N1050" i="3"/>
  <c r="M1050" i="3"/>
  <c r="L1050" i="3"/>
  <c r="O1049" i="3"/>
  <c r="N1049" i="3"/>
  <c r="M1049" i="3"/>
  <c r="L1049" i="3"/>
  <c r="Q1048" i="3"/>
  <c r="P1048" i="3"/>
  <c r="O1048" i="3"/>
  <c r="N1048" i="3"/>
  <c r="M1048" i="3"/>
  <c r="L1048" i="3"/>
  <c r="Q1047" i="3"/>
  <c r="O1047" i="3"/>
  <c r="P1047" i="3" s="1"/>
  <c r="N1047" i="3"/>
  <c r="M1047" i="3"/>
  <c r="L1047" i="3"/>
  <c r="O1046" i="3"/>
  <c r="N1046" i="3"/>
  <c r="M1046" i="3"/>
  <c r="L1046" i="3"/>
  <c r="O1045" i="3"/>
  <c r="N1045" i="3"/>
  <c r="M1045" i="3"/>
  <c r="L1045" i="3"/>
  <c r="P1044" i="3"/>
  <c r="Q1044" i="3" s="1"/>
  <c r="O1044" i="3"/>
  <c r="N1044" i="3"/>
  <c r="M1044" i="3"/>
  <c r="L1044" i="3"/>
  <c r="O1043" i="3"/>
  <c r="P1043" i="3" s="1"/>
  <c r="N1043" i="3"/>
  <c r="M1043" i="3"/>
  <c r="L1043" i="3"/>
  <c r="O1042" i="3"/>
  <c r="N1042" i="3"/>
  <c r="M1042" i="3"/>
  <c r="L1042" i="3"/>
  <c r="Q1041" i="3"/>
  <c r="P1041" i="3"/>
  <c r="O1041" i="3"/>
  <c r="N1041" i="3"/>
  <c r="M1041" i="3"/>
  <c r="L1041" i="3"/>
  <c r="O1040" i="3"/>
  <c r="N1040" i="3"/>
  <c r="M1040" i="3"/>
  <c r="L1040" i="3"/>
  <c r="Q1039" i="3"/>
  <c r="O1039" i="3"/>
  <c r="P1039" i="3" s="1"/>
  <c r="N1039" i="3"/>
  <c r="M1039" i="3"/>
  <c r="L1039" i="3"/>
  <c r="O1038" i="3"/>
  <c r="N1038" i="3"/>
  <c r="M1038" i="3"/>
  <c r="L1038" i="3"/>
  <c r="Q1037" i="3"/>
  <c r="P1037" i="3"/>
  <c r="O1037" i="3"/>
  <c r="N1037" i="3"/>
  <c r="M1037" i="3"/>
  <c r="L1037" i="3"/>
  <c r="P1036" i="3"/>
  <c r="O1036" i="3"/>
  <c r="Q1036" i="3" s="1"/>
  <c r="N1036" i="3"/>
  <c r="M1036" i="3"/>
  <c r="L1036" i="3"/>
  <c r="Q1035" i="3"/>
  <c r="O1035" i="3"/>
  <c r="P1035" i="3" s="1"/>
  <c r="N1035" i="3"/>
  <c r="M1035" i="3"/>
  <c r="L1035" i="3"/>
  <c r="P1034" i="3"/>
  <c r="Q1034" i="3" s="1"/>
  <c r="O1034" i="3"/>
  <c r="N1034" i="3"/>
  <c r="M1034" i="3"/>
  <c r="L1034" i="3"/>
  <c r="Q1033" i="3"/>
  <c r="P1033" i="3"/>
  <c r="O1033" i="3"/>
  <c r="N1033" i="3"/>
  <c r="M1033" i="3"/>
  <c r="L1033" i="3"/>
  <c r="O1032" i="3"/>
  <c r="N1032" i="3"/>
  <c r="M1032" i="3"/>
  <c r="L1032" i="3"/>
  <c r="O1031" i="3"/>
  <c r="N1031" i="3"/>
  <c r="M1031" i="3"/>
  <c r="L1031" i="3"/>
  <c r="Q1030" i="3"/>
  <c r="P1030" i="3"/>
  <c r="O1030" i="3"/>
  <c r="N1030" i="3"/>
  <c r="M1030" i="3"/>
  <c r="L1030" i="3"/>
  <c r="O1029" i="3"/>
  <c r="N1029" i="3"/>
  <c r="M1029" i="3"/>
  <c r="L1029" i="3"/>
  <c r="P1028" i="3"/>
  <c r="O1028" i="3"/>
  <c r="Q1028" i="3" s="1"/>
  <c r="N1028" i="3"/>
  <c r="M1028" i="3"/>
  <c r="L1028" i="3"/>
  <c r="Q1027" i="3"/>
  <c r="O1027" i="3"/>
  <c r="P1027" i="3" s="1"/>
  <c r="N1027" i="3"/>
  <c r="M1027" i="3"/>
  <c r="L1027" i="3"/>
  <c r="P1026" i="3"/>
  <c r="O1026" i="3"/>
  <c r="Q1026" i="3" s="1"/>
  <c r="N1026" i="3"/>
  <c r="M1026" i="3"/>
  <c r="L1026" i="3"/>
  <c r="Q1025" i="3"/>
  <c r="P1025" i="3"/>
  <c r="O1025" i="3"/>
  <c r="N1025" i="3"/>
  <c r="M1025" i="3"/>
  <c r="L1025" i="3"/>
  <c r="O1024" i="3"/>
  <c r="P1024" i="3" s="1"/>
  <c r="N1024" i="3"/>
  <c r="M1024" i="3"/>
  <c r="L1024" i="3"/>
  <c r="O1023" i="3"/>
  <c r="P1023" i="3" s="1"/>
  <c r="N1023" i="3"/>
  <c r="M1023" i="3"/>
  <c r="L1023" i="3"/>
  <c r="O1022" i="3"/>
  <c r="N1022" i="3"/>
  <c r="M1022" i="3"/>
  <c r="L1022" i="3"/>
  <c r="P1021" i="3"/>
  <c r="O1021" i="3"/>
  <c r="Q1021" i="3" s="1"/>
  <c r="N1021" i="3"/>
  <c r="M1021" i="3"/>
  <c r="L1021" i="3"/>
  <c r="O1020" i="3"/>
  <c r="P1020" i="3" s="1"/>
  <c r="Q1020" i="3" s="1"/>
  <c r="N1020" i="3"/>
  <c r="M1020" i="3"/>
  <c r="L1020" i="3"/>
  <c r="Q1019" i="3"/>
  <c r="O1019" i="3"/>
  <c r="P1019" i="3" s="1"/>
  <c r="N1019" i="3"/>
  <c r="M1019" i="3"/>
  <c r="L1019" i="3"/>
  <c r="Q1018" i="3"/>
  <c r="P1018" i="3"/>
  <c r="O1018" i="3"/>
  <c r="N1018" i="3"/>
  <c r="M1018" i="3"/>
  <c r="L1018" i="3"/>
  <c r="O1017" i="3"/>
  <c r="P1017" i="3" s="1"/>
  <c r="N1017" i="3"/>
  <c r="M1017" i="3"/>
  <c r="L1017" i="3"/>
  <c r="P1016" i="3"/>
  <c r="Q1016" i="3" s="1"/>
  <c r="O1016" i="3"/>
  <c r="N1016" i="3"/>
  <c r="M1016" i="3"/>
  <c r="L1016" i="3"/>
  <c r="O1015" i="3"/>
  <c r="P1015" i="3" s="1"/>
  <c r="N1015" i="3"/>
  <c r="M1015" i="3"/>
  <c r="L1015" i="3"/>
  <c r="P1014" i="3"/>
  <c r="O1014" i="3"/>
  <c r="Q1014" i="3" s="1"/>
  <c r="N1014" i="3"/>
  <c r="M1014" i="3"/>
  <c r="L1014" i="3"/>
  <c r="O1013" i="3"/>
  <c r="P1013" i="3" s="1"/>
  <c r="Q1013" i="3" s="1"/>
  <c r="N1013" i="3"/>
  <c r="M1013" i="3"/>
  <c r="L1013" i="3"/>
  <c r="O1012" i="3"/>
  <c r="N1012" i="3"/>
  <c r="M1012" i="3"/>
  <c r="L1012" i="3"/>
  <c r="Q1011" i="3"/>
  <c r="O1011" i="3"/>
  <c r="P1011" i="3" s="1"/>
  <c r="N1011" i="3"/>
  <c r="M1011" i="3"/>
  <c r="L1011" i="3"/>
  <c r="O1010" i="3"/>
  <c r="P1010" i="3" s="1"/>
  <c r="N1010" i="3"/>
  <c r="M1010" i="3"/>
  <c r="L1010" i="3"/>
  <c r="P1009" i="3"/>
  <c r="Q1009" i="3" s="1"/>
  <c r="O1009" i="3"/>
  <c r="N1009" i="3"/>
  <c r="M1009" i="3"/>
  <c r="L1009" i="3"/>
  <c r="P1008" i="3"/>
  <c r="O1008" i="3"/>
  <c r="Q1008" i="3" s="1"/>
  <c r="N1008" i="3"/>
  <c r="M1008" i="3"/>
  <c r="L1008" i="3"/>
  <c r="Q1007" i="3"/>
  <c r="O1007" i="3"/>
  <c r="P1007" i="3" s="1"/>
  <c r="N1007" i="3"/>
  <c r="M1007" i="3"/>
  <c r="L1007" i="3"/>
  <c r="O1006" i="3"/>
  <c r="P1006" i="3" s="1"/>
  <c r="Q1006" i="3" s="1"/>
  <c r="N1006" i="3"/>
  <c r="M1006" i="3"/>
  <c r="L1006" i="3"/>
  <c r="O1005" i="3"/>
  <c r="N1005" i="3"/>
  <c r="M1005" i="3"/>
  <c r="L1005" i="3"/>
  <c r="O1004" i="3"/>
  <c r="N1004" i="3"/>
  <c r="M1004" i="3"/>
  <c r="L1004" i="3"/>
  <c r="O1003" i="3"/>
  <c r="P1003" i="3" s="1"/>
  <c r="N1003" i="3"/>
  <c r="M1003" i="3"/>
  <c r="L1003" i="3"/>
  <c r="P1002" i="3"/>
  <c r="Q1002" i="3" s="1"/>
  <c r="O1002" i="3"/>
  <c r="N1002" i="3"/>
  <c r="M1002" i="3"/>
  <c r="L1002" i="3"/>
  <c r="P1001" i="3"/>
  <c r="O1001" i="3"/>
  <c r="Q1001" i="3" s="1"/>
  <c r="N1001" i="3"/>
  <c r="M1001" i="3"/>
  <c r="L1001" i="3"/>
  <c r="Q1000" i="3"/>
  <c r="P1000" i="3"/>
  <c r="O1000" i="3"/>
  <c r="N1000" i="3"/>
  <c r="M1000" i="3"/>
  <c r="L1000" i="3"/>
  <c r="O999" i="3"/>
  <c r="P999" i="3" s="1"/>
  <c r="N999" i="3"/>
  <c r="M999" i="3"/>
  <c r="L999" i="3"/>
  <c r="O998" i="3"/>
  <c r="N998" i="3"/>
  <c r="M998" i="3"/>
  <c r="L998" i="3"/>
  <c r="O997" i="3"/>
  <c r="N997" i="3"/>
  <c r="M997" i="3"/>
  <c r="L997" i="3"/>
  <c r="P996" i="3"/>
  <c r="O996" i="3"/>
  <c r="Q996" i="3" s="1"/>
  <c r="N996" i="3"/>
  <c r="M996" i="3"/>
  <c r="L996" i="3"/>
  <c r="Q995" i="3"/>
  <c r="O995" i="3"/>
  <c r="P995" i="3" s="1"/>
  <c r="N995" i="3"/>
  <c r="M995" i="3"/>
  <c r="L995" i="3"/>
  <c r="P994" i="3"/>
  <c r="O994" i="3"/>
  <c r="Q994" i="3" s="1"/>
  <c r="N994" i="3"/>
  <c r="M994" i="3"/>
  <c r="L994" i="3"/>
  <c r="Q993" i="3"/>
  <c r="P993" i="3"/>
  <c r="O993" i="3"/>
  <c r="N993" i="3"/>
  <c r="M993" i="3"/>
  <c r="L993" i="3"/>
  <c r="O992" i="3"/>
  <c r="P992" i="3" s="1"/>
  <c r="N992" i="3"/>
  <c r="M992" i="3"/>
  <c r="L992" i="3"/>
  <c r="O991" i="3"/>
  <c r="P991" i="3" s="1"/>
  <c r="N991" i="3"/>
  <c r="M991" i="3"/>
  <c r="L991" i="3"/>
  <c r="O990" i="3"/>
  <c r="N990" i="3"/>
  <c r="M990" i="3"/>
  <c r="L990" i="3"/>
  <c r="P989" i="3"/>
  <c r="O989" i="3"/>
  <c r="Q989" i="3" s="1"/>
  <c r="N989" i="3"/>
  <c r="M989" i="3"/>
  <c r="L989" i="3"/>
  <c r="O988" i="3"/>
  <c r="P988" i="3" s="1"/>
  <c r="Q988" i="3" s="1"/>
  <c r="N988" i="3"/>
  <c r="M988" i="3"/>
  <c r="L988" i="3"/>
  <c r="Q987" i="3"/>
  <c r="O987" i="3"/>
  <c r="P987" i="3" s="1"/>
  <c r="N987" i="3"/>
  <c r="M987" i="3"/>
  <c r="L987" i="3"/>
  <c r="Q986" i="3"/>
  <c r="P986" i="3"/>
  <c r="O986" i="3"/>
  <c r="N986" i="3"/>
  <c r="M986" i="3"/>
  <c r="L986" i="3"/>
  <c r="O985" i="3"/>
  <c r="P985" i="3" s="1"/>
  <c r="N985" i="3"/>
  <c r="M985" i="3"/>
  <c r="L985" i="3"/>
  <c r="P984" i="3"/>
  <c r="Q984" i="3" s="1"/>
  <c r="O984" i="3"/>
  <c r="N984" i="3"/>
  <c r="M984" i="3"/>
  <c r="L984" i="3"/>
  <c r="O983" i="3"/>
  <c r="P983" i="3" s="1"/>
  <c r="N983" i="3"/>
  <c r="M983" i="3"/>
  <c r="L983" i="3"/>
  <c r="P982" i="3"/>
  <c r="O982" i="3"/>
  <c r="Q982" i="3" s="1"/>
  <c r="N982" i="3"/>
  <c r="M982" i="3"/>
  <c r="L982" i="3"/>
  <c r="O981" i="3"/>
  <c r="P981" i="3" s="1"/>
  <c r="Q981" i="3" s="1"/>
  <c r="N981" i="3"/>
  <c r="M981" i="3"/>
  <c r="L981" i="3"/>
  <c r="O980" i="3"/>
  <c r="N980" i="3"/>
  <c r="M980" i="3"/>
  <c r="L980" i="3"/>
  <c r="Q979" i="3"/>
  <c r="O979" i="3"/>
  <c r="P979" i="3" s="1"/>
  <c r="N979" i="3"/>
  <c r="M979" i="3"/>
  <c r="L979" i="3"/>
  <c r="O978" i="3"/>
  <c r="P978" i="3" s="1"/>
  <c r="N978" i="3"/>
  <c r="M978" i="3"/>
  <c r="L978" i="3"/>
  <c r="P977" i="3"/>
  <c r="Q977" i="3" s="1"/>
  <c r="O977" i="3"/>
  <c r="N977" i="3"/>
  <c r="M977" i="3"/>
  <c r="L977" i="3"/>
  <c r="P976" i="3"/>
  <c r="O976" i="3"/>
  <c r="Q976" i="3" s="1"/>
  <c r="N976" i="3"/>
  <c r="M976" i="3"/>
  <c r="L976" i="3"/>
  <c r="Q975" i="3"/>
  <c r="O975" i="3"/>
  <c r="P975" i="3" s="1"/>
  <c r="N975" i="3"/>
  <c r="M975" i="3"/>
  <c r="L975" i="3"/>
  <c r="O974" i="3"/>
  <c r="P974" i="3" s="1"/>
  <c r="Q974" i="3" s="1"/>
  <c r="N974" i="3"/>
  <c r="M974" i="3"/>
  <c r="L974" i="3"/>
  <c r="O973" i="3"/>
  <c r="N973" i="3"/>
  <c r="M973" i="3"/>
  <c r="L973" i="3"/>
  <c r="O972" i="3"/>
  <c r="N972" i="3"/>
  <c r="M972" i="3"/>
  <c r="L972" i="3"/>
  <c r="O971" i="3"/>
  <c r="P971" i="3" s="1"/>
  <c r="N971" i="3"/>
  <c r="M971" i="3"/>
  <c r="L971" i="3"/>
  <c r="P970" i="3"/>
  <c r="Q970" i="3" s="1"/>
  <c r="O970" i="3"/>
  <c r="N970" i="3"/>
  <c r="M970" i="3"/>
  <c r="L970" i="3"/>
  <c r="P969" i="3"/>
  <c r="O969" i="3"/>
  <c r="Q969" i="3" s="1"/>
  <c r="N969" i="3"/>
  <c r="M969" i="3"/>
  <c r="L969" i="3"/>
  <c r="Q968" i="3"/>
  <c r="P968" i="3"/>
  <c r="O968" i="3"/>
  <c r="N968" i="3"/>
  <c r="M968" i="3"/>
  <c r="L968" i="3"/>
  <c r="O967" i="3"/>
  <c r="P967" i="3" s="1"/>
  <c r="N967" i="3"/>
  <c r="M967" i="3"/>
  <c r="L967" i="3"/>
  <c r="O966" i="3"/>
  <c r="N966" i="3"/>
  <c r="M966" i="3"/>
  <c r="L966" i="3"/>
  <c r="O965" i="3"/>
  <c r="N965" i="3"/>
  <c r="M965" i="3"/>
  <c r="L965" i="3"/>
  <c r="P964" i="3"/>
  <c r="O964" i="3"/>
  <c r="Q964" i="3" s="1"/>
  <c r="N964" i="3"/>
  <c r="M964" i="3"/>
  <c r="L964" i="3"/>
  <c r="Q963" i="3"/>
  <c r="O963" i="3"/>
  <c r="P963" i="3" s="1"/>
  <c r="N963" i="3"/>
  <c r="M963" i="3"/>
  <c r="L963" i="3"/>
  <c r="P962" i="3"/>
  <c r="O962" i="3"/>
  <c r="Q962" i="3" s="1"/>
  <c r="N962" i="3"/>
  <c r="M962" i="3"/>
  <c r="L962" i="3"/>
  <c r="Q961" i="3"/>
  <c r="P961" i="3"/>
  <c r="O961" i="3"/>
  <c r="N961" i="3"/>
  <c r="M961" i="3"/>
  <c r="L961" i="3"/>
  <c r="O960" i="3"/>
  <c r="P960" i="3" s="1"/>
  <c r="N960" i="3"/>
  <c r="M960" i="3"/>
  <c r="L960" i="3"/>
  <c r="O959" i="3"/>
  <c r="P959" i="3" s="1"/>
  <c r="N959" i="3"/>
  <c r="M959" i="3"/>
  <c r="L959" i="3"/>
  <c r="O958" i="3"/>
  <c r="N958" i="3"/>
  <c r="M958" i="3"/>
  <c r="L958" i="3"/>
  <c r="P957" i="3"/>
  <c r="O957" i="3"/>
  <c r="Q957" i="3" s="1"/>
  <c r="N957" i="3"/>
  <c r="M957" i="3"/>
  <c r="L957" i="3"/>
  <c r="O956" i="3"/>
  <c r="P956" i="3" s="1"/>
  <c r="Q956" i="3" s="1"/>
  <c r="N956" i="3"/>
  <c r="M956" i="3"/>
  <c r="L956" i="3"/>
  <c r="Q955" i="3"/>
  <c r="O955" i="3"/>
  <c r="P955" i="3" s="1"/>
  <c r="N955" i="3"/>
  <c r="M955" i="3"/>
  <c r="L955" i="3"/>
  <c r="Q954" i="3"/>
  <c r="P954" i="3"/>
  <c r="O954" i="3"/>
  <c r="N954" i="3"/>
  <c r="M954" i="3"/>
  <c r="L954" i="3"/>
  <c r="O953" i="3"/>
  <c r="P953" i="3" s="1"/>
  <c r="N953" i="3"/>
  <c r="M953" i="3"/>
  <c r="L953" i="3"/>
  <c r="P952" i="3"/>
  <c r="Q952" i="3" s="1"/>
  <c r="O952" i="3"/>
  <c r="N952" i="3"/>
  <c r="M952" i="3"/>
  <c r="L952" i="3"/>
  <c r="O951" i="3"/>
  <c r="P951" i="3" s="1"/>
  <c r="N951" i="3"/>
  <c r="M951" i="3"/>
  <c r="L951" i="3"/>
  <c r="P950" i="3"/>
  <c r="O950" i="3"/>
  <c r="Q950" i="3" s="1"/>
  <c r="N950" i="3"/>
  <c r="M950" i="3"/>
  <c r="L950" i="3"/>
  <c r="O949" i="3"/>
  <c r="P949" i="3" s="1"/>
  <c r="Q949" i="3" s="1"/>
  <c r="N949" i="3"/>
  <c r="M949" i="3"/>
  <c r="L949" i="3"/>
  <c r="O948" i="3"/>
  <c r="N948" i="3"/>
  <c r="M948" i="3"/>
  <c r="L948" i="3"/>
  <c r="Q947" i="3"/>
  <c r="O947" i="3"/>
  <c r="P947" i="3" s="1"/>
  <c r="N947" i="3"/>
  <c r="M947" i="3"/>
  <c r="L947" i="3"/>
  <c r="O946" i="3"/>
  <c r="P946" i="3" s="1"/>
  <c r="N946" i="3"/>
  <c r="M946" i="3"/>
  <c r="L946" i="3"/>
  <c r="P945" i="3"/>
  <c r="Q945" i="3" s="1"/>
  <c r="O945" i="3"/>
  <c r="N945" i="3"/>
  <c r="M945" i="3"/>
  <c r="L945" i="3"/>
  <c r="P944" i="3"/>
  <c r="O944" i="3"/>
  <c r="Q944" i="3" s="1"/>
  <c r="N944" i="3"/>
  <c r="M944" i="3"/>
  <c r="L944" i="3"/>
  <c r="Q943" i="3"/>
  <c r="O943" i="3"/>
  <c r="P943" i="3" s="1"/>
  <c r="N943" i="3"/>
  <c r="M943" i="3"/>
  <c r="L943" i="3"/>
  <c r="O942" i="3"/>
  <c r="P942" i="3" s="1"/>
  <c r="Q942" i="3" s="1"/>
  <c r="N942" i="3"/>
  <c r="M942" i="3"/>
  <c r="L942" i="3"/>
  <c r="O941" i="3"/>
  <c r="N941" i="3"/>
  <c r="M941" i="3"/>
  <c r="L941" i="3"/>
  <c r="O940" i="3"/>
  <c r="N940" i="3"/>
  <c r="M940" i="3"/>
  <c r="L940" i="3"/>
  <c r="O939" i="3"/>
  <c r="P939" i="3" s="1"/>
  <c r="N939" i="3"/>
  <c r="M939" i="3"/>
  <c r="L939" i="3"/>
  <c r="P938" i="3"/>
  <c r="Q938" i="3" s="1"/>
  <c r="O938" i="3"/>
  <c r="N938" i="3"/>
  <c r="M938" i="3"/>
  <c r="L938" i="3"/>
  <c r="P937" i="3"/>
  <c r="O937" i="3"/>
  <c r="Q937" i="3" s="1"/>
  <c r="N937" i="3"/>
  <c r="M937" i="3"/>
  <c r="L937" i="3"/>
  <c r="Q936" i="3"/>
  <c r="P936" i="3"/>
  <c r="O936" i="3"/>
  <c r="N936" i="3"/>
  <c r="M936" i="3"/>
  <c r="L936" i="3"/>
  <c r="O935" i="3"/>
  <c r="P935" i="3" s="1"/>
  <c r="N935" i="3"/>
  <c r="M935" i="3"/>
  <c r="L935" i="3"/>
  <c r="O934" i="3"/>
  <c r="N934" i="3"/>
  <c r="M934" i="3"/>
  <c r="L934" i="3"/>
  <c r="O933" i="3"/>
  <c r="N933" i="3"/>
  <c r="M933" i="3"/>
  <c r="L933" i="3"/>
  <c r="P932" i="3"/>
  <c r="O932" i="3"/>
  <c r="Q932" i="3" s="1"/>
  <c r="N932" i="3"/>
  <c r="M932" i="3"/>
  <c r="L932" i="3"/>
  <c r="Q931" i="3"/>
  <c r="O931" i="3"/>
  <c r="P931" i="3" s="1"/>
  <c r="N931" i="3"/>
  <c r="M931" i="3"/>
  <c r="L931" i="3"/>
  <c r="P930" i="3"/>
  <c r="O930" i="3"/>
  <c r="Q930" i="3" s="1"/>
  <c r="N930" i="3"/>
  <c r="M930" i="3"/>
  <c r="L930" i="3"/>
  <c r="Q929" i="3"/>
  <c r="P929" i="3"/>
  <c r="O929" i="3"/>
  <c r="N929" i="3"/>
  <c r="M929" i="3"/>
  <c r="L929" i="3"/>
  <c r="O928" i="3"/>
  <c r="P928" i="3" s="1"/>
  <c r="N928" i="3"/>
  <c r="M928" i="3"/>
  <c r="L928" i="3"/>
  <c r="O927" i="3"/>
  <c r="P927" i="3" s="1"/>
  <c r="N927" i="3"/>
  <c r="M927" i="3"/>
  <c r="L927" i="3"/>
  <c r="O926" i="3"/>
  <c r="N926" i="3"/>
  <c r="M926" i="3"/>
  <c r="L926" i="3"/>
  <c r="P925" i="3"/>
  <c r="O925" i="3"/>
  <c r="Q925" i="3" s="1"/>
  <c r="N925" i="3"/>
  <c r="M925" i="3"/>
  <c r="L925" i="3"/>
  <c r="O924" i="3"/>
  <c r="P924" i="3" s="1"/>
  <c r="Q924" i="3" s="1"/>
  <c r="N924" i="3"/>
  <c r="M924" i="3"/>
  <c r="L924" i="3"/>
  <c r="Q923" i="3"/>
  <c r="O923" i="3"/>
  <c r="P923" i="3" s="1"/>
  <c r="N923" i="3"/>
  <c r="M923" i="3"/>
  <c r="L923" i="3"/>
  <c r="Q922" i="3"/>
  <c r="P922" i="3"/>
  <c r="O922" i="3"/>
  <c r="N922" i="3"/>
  <c r="M922" i="3"/>
  <c r="L922" i="3"/>
  <c r="O921" i="3"/>
  <c r="P921" i="3" s="1"/>
  <c r="N921" i="3"/>
  <c r="M921" i="3"/>
  <c r="L921" i="3"/>
  <c r="P920" i="3"/>
  <c r="Q920" i="3" s="1"/>
  <c r="O920" i="3"/>
  <c r="N920" i="3"/>
  <c r="M920" i="3"/>
  <c r="L920" i="3"/>
  <c r="O919" i="3"/>
  <c r="P919" i="3" s="1"/>
  <c r="N919" i="3"/>
  <c r="M919" i="3"/>
  <c r="L919" i="3"/>
  <c r="P918" i="3"/>
  <c r="O918" i="3"/>
  <c r="Q918" i="3" s="1"/>
  <c r="N918" i="3"/>
  <c r="M918" i="3"/>
  <c r="L918" i="3"/>
  <c r="O917" i="3"/>
  <c r="P917" i="3" s="1"/>
  <c r="Q917" i="3" s="1"/>
  <c r="N917" i="3"/>
  <c r="M917" i="3"/>
  <c r="L917" i="3"/>
  <c r="O916" i="3"/>
  <c r="N916" i="3"/>
  <c r="M916" i="3"/>
  <c r="L916" i="3"/>
  <c r="Q915" i="3"/>
  <c r="O915" i="3"/>
  <c r="P915" i="3" s="1"/>
  <c r="N915" i="3"/>
  <c r="M915" i="3"/>
  <c r="L915" i="3"/>
  <c r="O914" i="3"/>
  <c r="P914" i="3" s="1"/>
  <c r="N914" i="3"/>
  <c r="M914" i="3"/>
  <c r="L914" i="3"/>
  <c r="P913" i="3"/>
  <c r="Q913" i="3" s="1"/>
  <c r="O913" i="3"/>
  <c r="N913" i="3"/>
  <c r="M913" i="3"/>
  <c r="L913" i="3"/>
  <c r="P912" i="3"/>
  <c r="O912" i="3"/>
  <c r="Q912" i="3" s="1"/>
  <c r="N912" i="3"/>
  <c r="M912" i="3"/>
  <c r="L912" i="3"/>
  <c r="Q911" i="3"/>
  <c r="O911" i="3"/>
  <c r="P911" i="3" s="1"/>
  <c r="N911" i="3"/>
  <c r="M911" i="3"/>
  <c r="L911" i="3"/>
  <c r="O910" i="3"/>
  <c r="P910" i="3" s="1"/>
  <c r="Q910" i="3" s="1"/>
  <c r="N910" i="3"/>
  <c r="M910" i="3"/>
  <c r="L910" i="3"/>
  <c r="O909" i="3"/>
  <c r="N909" i="3"/>
  <c r="M909" i="3"/>
  <c r="L909" i="3"/>
  <c r="O908" i="3"/>
  <c r="N908" i="3"/>
  <c r="M908" i="3"/>
  <c r="L908" i="3"/>
  <c r="O907" i="3"/>
  <c r="P907" i="3" s="1"/>
  <c r="N907" i="3"/>
  <c r="M907" i="3"/>
  <c r="L907" i="3"/>
  <c r="P906" i="3"/>
  <c r="Q906" i="3" s="1"/>
  <c r="O906" i="3"/>
  <c r="N906" i="3"/>
  <c r="M906" i="3"/>
  <c r="L906" i="3"/>
  <c r="P905" i="3"/>
  <c r="O905" i="3"/>
  <c r="Q905" i="3" s="1"/>
  <c r="N905" i="3"/>
  <c r="M905" i="3"/>
  <c r="L905" i="3"/>
  <c r="Q904" i="3"/>
  <c r="P904" i="3"/>
  <c r="O904" i="3"/>
  <c r="N904" i="3"/>
  <c r="M904" i="3"/>
  <c r="L904" i="3"/>
  <c r="O903" i="3"/>
  <c r="P903" i="3" s="1"/>
  <c r="N903" i="3"/>
  <c r="M903" i="3"/>
  <c r="L903" i="3"/>
  <c r="O902" i="3"/>
  <c r="N902" i="3"/>
  <c r="M902" i="3"/>
  <c r="L902" i="3"/>
  <c r="O901" i="3"/>
  <c r="N901" i="3"/>
  <c r="M901" i="3"/>
  <c r="L901" i="3"/>
  <c r="P900" i="3"/>
  <c r="O900" i="3"/>
  <c r="Q900" i="3" s="1"/>
  <c r="N900" i="3"/>
  <c r="M900" i="3"/>
  <c r="L900" i="3"/>
  <c r="Q899" i="3"/>
  <c r="O899" i="3"/>
  <c r="P899" i="3" s="1"/>
  <c r="N899" i="3"/>
  <c r="M899" i="3"/>
  <c r="L899" i="3"/>
  <c r="P898" i="3"/>
  <c r="O898" i="3"/>
  <c r="Q898" i="3" s="1"/>
  <c r="N898" i="3"/>
  <c r="M898" i="3"/>
  <c r="L898" i="3"/>
  <c r="Q897" i="3"/>
  <c r="P897" i="3"/>
  <c r="O897" i="3"/>
  <c r="N897" i="3"/>
  <c r="M897" i="3"/>
  <c r="L897" i="3"/>
  <c r="O896" i="3"/>
  <c r="P896" i="3" s="1"/>
  <c r="N896" i="3"/>
  <c r="M896" i="3"/>
  <c r="L896" i="3"/>
  <c r="O895" i="3"/>
  <c r="P895" i="3" s="1"/>
  <c r="N895" i="3"/>
  <c r="M895" i="3"/>
  <c r="L895" i="3"/>
  <c r="O894" i="3"/>
  <c r="N894" i="3"/>
  <c r="M894" i="3"/>
  <c r="L894" i="3"/>
  <c r="P893" i="3"/>
  <c r="O893" i="3"/>
  <c r="Q893" i="3" s="1"/>
  <c r="N893" i="3"/>
  <c r="M893" i="3"/>
  <c r="L893" i="3"/>
  <c r="O892" i="3"/>
  <c r="P892" i="3" s="1"/>
  <c r="Q892" i="3" s="1"/>
  <c r="N892" i="3"/>
  <c r="M892" i="3"/>
  <c r="L892" i="3"/>
  <c r="Q891" i="3"/>
  <c r="O891" i="3"/>
  <c r="P891" i="3" s="1"/>
  <c r="N891" i="3"/>
  <c r="M891" i="3"/>
  <c r="L891" i="3"/>
  <c r="Q890" i="3"/>
  <c r="P890" i="3"/>
  <c r="O890" i="3"/>
  <c r="N890" i="3"/>
  <c r="M890" i="3"/>
  <c r="L890" i="3"/>
  <c r="O889" i="3"/>
  <c r="P889" i="3" s="1"/>
  <c r="N889" i="3"/>
  <c r="M889" i="3"/>
  <c r="L889" i="3"/>
  <c r="P888" i="3"/>
  <c r="Q888" i="3" s="1"/>
  <c r="O888" i="3"/>
  <c r="N888" i="3"/>
  <c r="M888" i="3"/>
  <c r="L888" i="3"/>
  <c r="O887" i="3"/>
  <c r="P887" i="3" s="1"/>
  <c r="N887" i="3"/>
  <c r="M887" i="3"/>
  <c r="L887" i="3"/>
  <c r="P886" i="3"/>
  <c r="O886" i="3"/>
  <c r="Q886" i="3" s="1"/>
  <c r="N886" i="3"/>
  <c r="M886" i="3"/>
  <c r="L886" i="3"/>
  <c r="O885" i="3"/>
  <c r="P885" i="3" s="1"/>
  <c r="Q885" i="3" s="1"/>
  <c r="N885" i="3"/>
  <c r="M885" i="3"/>
  <c r="L885" i="3"/>
  <c r="O884" i="3"/>
  <c r="N884" i="3"/>
  <c r="M884" i="3"/>
  <c r="L884" i="3"/>
  <c r="Q883" i="3"/>
  <c r="O883" i="3"/>
  <c r="P883" i="3" s="1"/>
  <c r="N883" i="3"/>
  <c r="M883" i="3"/>
  <c r="L883" i="3"/>
  <c r="O882" i="3"/>
  <c r="P882" i="3" s="1"/>
  <c r="N882" i="3"/>
  <c r="M882" i="3"/>
  <c r="L882" i="3"/>
  <c r="P881" i="3"/>
  <c r="Q881" i="3" s="1"/>
  <c r="O881" i="3"/>
  <c r="N881" i="3"/>
  <c r="M881" i="3"/>
  <c r="L881" i="3"/>
  <c r="P880" i="3"/>
  <c r="O880" i="3"/>
  <c r="Q880" i="3" s="1"/>
  <c r="N880" i="3"/>
  <c r="M880" i="3"/>
  <c r="L880" i="3"/>
  <c r="Q879" i="3"/>
  <c r="O879" i="3"/>
  <c r="P879" i="3" s="1"/>
  <c r="N879" i="3"/>
  <c r="M879" i="3"/>
  <c r="L879" i="3"/>
  <c r="O878" i="3"/>
  <c r="P878" i="3" s="1"/>
  <c r="Q878" i="3" s="1"/>
  <c r="N878" i="3"/>
  <c r="M878" i="3"/>
  <c r="L878" i="3"/>
  <c r="O877" i="3"/>
  <c r="N877" i="3"/>
  <c r="M877" i="3"/>
  <c r="L877" i="3"/>
  <c r="O876" i="3"/>
  <c r="N876" i="3"/>
  <c r="M876" i="3"/>
  <c r="L876" i="3"/>
  <c r="O875" i="3"/>
  <c r="P875" i="3" s="1"/>
  <c r="N875" i="3"/>
  <c r="M875" i="3"/>
  <c r="L875" i="3"/>
  <c r="P874" i="3"/>
  <c r="Q874" i="3" s="1"/>
  <c r="O874" i="3"/>
  <c r="N874" i="3"/>
  <c r="M874" i="3"/>
  <c r="L874" i="3"/>
  <c r="P873" i="3"/>
  <c r="O873" i="3"/>
  <c r="Q873" i="3" s="1"/>
  <c r="N873" i="3"/>
  <c r="M873" i="3"/>
  <c r="L873" i="3"/>
  <c r="Q872" i="3"/>
  <c r="P872" i="3"/>
  <c r="O872" i="3"/>
  <c r="N872" i="3"/>
  <c r="M872" i="3"/>
  <c r="L872" i="3"/>
  <c r="O871" i="3"/>
  <c r="P871" i="3" s="1"/>
  <c r="N871" i="3"/>
  <c r="M871" i="3"/>
  <c r="L871" i="3"/>
  <c r="O870" i="3"/>
  <c r="N870" i="3"/>
  <c r="M870" i="3"/>
  <c r="L870" i="3"/>
  <c r="O869" i="3"/>
  <c r="N869" i="3"/>
  <c r="M869" i="3"/>
  <c r="L869" i="3"/>
  <c r="P868" i="3"/>
  <c r="O868" i="3"/>
  <c r="Q868" i="3" s="1"/>
  <c r="N868" i="3"/>
  <c r="M868" i="3"/>
  <c r="L868" i="3"/>
  <c r="Q867" i="3"/>
  <c r="O867" i="3"/>
  <c r="P867" i="3" s="1"/>
  <c r="N867" i="3"/>
  <c r="M867" i="3"/>
  <c r="L867" i="3"/>
  <c r="P866" i="3"/>
  <c r="O866" i="3"/>
  <c r="Q866" i="3" s="1"/>
  <c r="N866" i="3"/>
  <c r="M866" i="3"/>
  <c r="L866" i="3"/>
  <c r="Q865" i="3"/>
  <c r="P865" i="3"/>
  <c r="O865" i="3"/>
  <c r="N865" i="3"/>
  <c r="M865" i="3"/>
  <c r="L865" i="3"/>
  <c r="O864" i="3"/>
  <c r="P864" i="3" s="1"/>
  <c r="N864" i="3"/>
  <c r="M864" i="3"/>
  <c r="L864" i="3"/>
  <c r="O863" i="3"/>
  <c r="P863" i="3" s="1"/>
  <c r="N863" i="3"/>
  <c r="M863" i="3"/>
  <c r="L863" i="3"/>
  <c r="O862" i="3"/>
  <c r="N862" i="3"/>
  <c r="M862" i="3"/>
  <c r="L862" i="3"/>
  <c r="P861" i="3"/>
  <c r="O861" i="3"/>
  <c r="Q861" i="3" s="1"/>
  <c r="N861" i="3"/>
  <c r="M861" i="3"/>
  <c r="L861" i="3"/>
  <c r="O860" i="3"/>
  <c r="P860" i="3" s="1"/>
  <c r="Q860" i="3" s="1"/>
  <c r="N860" i="3"/>
  <c r="M860" i="3"/>
  <c r="L860" i="3"/>
  <c r="Q859" i="3"/>
  <c r="O859" i="3"/>
  <c r="P859" i="3" s="1"/>
  <c r="N859" i="3"/>
  <c r="M859" i="3"/>
  <c r="L859" i="3"/>
  <c r="Q858" i="3"/>
  <c r="P858" i="3"/>
  <c r="O858" i="3"/>
  <c r="N858" i="3"/>
  <c r="M858" i="3"/>
  <c r="L858" i="3"/>
  <c r="O857" i="3"/>
  <c r="P857" i="3" s="1"/>
  <c r="N857" i="3"/>
  <c r="M857" i="3"/>
  <c r="L857" i="3"/>
  <c r="P856" i="3"/>
  <c r="Q856" i="3" s="1"/>
  <c r="O856" i="3"/>
  <c r="N856" i="3"/>
  <c r="M856" i="3"/>
  <c r="L856" i="3"/>
  <c r="O855" i="3"/>
  <c r="P855" i="3" s="1"/>
  <c r="N855" i="3"/>
  <c r="M855" i="3"/>
  <c r="L855" i="3"/>
  <c r="P854" i="3"/>
  <c r="O854" i="3"/>
  <c r="Q854" i="3" s="1"/>
  <c r="N854" i="3"/>
  <c r="M854" i="3"/>
  <c r="L854" i="3"/>
  <c r="O853" i="3"/>
  <c r="P853" i="3" s="1"/>
  <c r="Q853" i="3" s="1"/>
  <c r="N853" i="3"/>
  <c r="M853" i="3"/>
  <c r="L853" i="3"/>
  <c r="O852" i="3"/>
  <c r="N852" i="3"/>
  <c r="M852" i="3"/>
  <c r="L852" i="3"/>
  <c r="Q851" i="3"/>
  <c r="O851" i="3"/>
  <c r="P851" i="3" s="1"/>
  <c r="N851" i="3"/>
  <c r="M851" i="3"/>
  <c r="L851" i="3"/>
  <c r="O850" i="3"/>
  <c r="P850" i="3" s="1"/>
  <c r="N850" i="3"/>
  <c r="M850" i="3"/>
  <c r="L850" i="3"/>
  <c r="P849" i="3"/>
  <c r="Q849" i="3" s="1"/>
  <c r="O849" i="3"/>
  <c r="N849" i="3"/>
  <c r="M849" i="3"/>
  <c r="L849" i="3"/>
  <c r="P848" i="3"/>
  <c r="O848" i="3"/>
  <c r="Q848" i="3" s="1"/>
  <c r="N848" i="3"/>
  <c r="M848" i="3"/>
  <c r="L848" i="3"/>
  <c r="Q847" i="3"/>
  <c r="O847" i="3"/>
  <c r="P847" i="3" s="1"/>
  <c r="N847" i="3"/>
  <c r="M847" i="3"/>
  <c r="L847" i="3"/>
  <c r="O846" i="3"/>
  <c r="P846" i="3" s="1"/>
  <c r="Q846" i="3" s="1"/>
  <c r="N846" i="3"/>
  <c r="M846" i="3"/>
  <c r="L846" i="3"/>
  <c r="O845" i="3"/>
  <c r="N845" i="3"/>
  <c r="M845" i="3"/>
  <c r="L845" i="3"/>
  <c r="O844" i="3"/>
  <c r="N844" i="3"/>
  <c r="M844" i="3"/>
  <c r="L844" i="3"/>
  <c r="O843" i="3"/>
  <c r="P843" i="3" s="1"/>
  <c r="N843" i="3"/>
  <c r="M843" i="3"/>
  <c r="L843" i="3"/>
  <c r="P842" i="3"/>
  <c r="Q842" i="3" s="1"/>
  <c r="O842" i="3"/>
  <c r="N842" i="3"/>
  <c r="M842" i="3"/>
  <c r="L842" i="3"/>
  <c r="P841" i="3"/>
  <c r="O841" i="3"/>
  <c r="Q841" i="3" s="1"/>
  <c r="N841" i="3"/>
  <c r="M841" i="3"/>
  <c r="L841" i="3"/>
  <c r="Q840" i="3"/>
  <c r="P840" i="3"/>
  <c r="O840" i="3"/>
  <c r="N840" i="3"/>
  <c r="M840" i="3"/>
  <c r="L840" i="3"/>
  <c r="O839" i="3"/>
  <c r="P839" i="3" s="1"/>
  <c r="N839" i="3"/>
  <c r="M839" i="3"/>
  <c r="L839" i="3"/>
  <c r="O838" i="3"/>
  <c r="N838" i="3"/>
  <c r="M838" i="3"/>
  <c r="L838" i="3"/>
  <c r="O837" i="3"/>
  <c r="N837" i="3"/>
  <c r="M837" i="3"/>
  <c r="L837" i="3"/>
  <c r="P836" i="3"/>
  <c r="O836" i="3"/>
  <c r="Q836" i="3" s="1"/>
  <c r="N836" i="3"/>
  <c r="M836" i="3"/>
  <c r="L836" i="3"/>
  <c r="Q835" i="3"/>
  <c r="O835" i="3"/>
  <c r="P835" i="3" s="1"/>
  <c r="N835" i="3"/>
  <c r="M835" i="3"/>
  <c r="L835" i="3"/>
  <c r="P834" i="3"/>
  <c r="O834" i="3"/>
  <c r="Q834" i="3" s="1"/>
  <c r="N834" i="3"/>
  <c r="M834" i="3"/>
  <c r="L834" i="3"/>
  <c r="Q833" i="3"/>
  <c r="P833" i="3"/>
  <c r="O833" i="3"/>
  <c r="N833" i="3"/>
  <c r="M833" i="3"/>
  <c r="L833" i="3"/>
  <c r="O832" i="3"/>
  <c r="P832" i="3" s="1"/>
  <c r="N832" i="3"/>
  <c r="M832" i="3"/>
  <c r="L832" i="3"/>
  <c r="O831" i="3"/>
  <c r="P831" i="3" s="1"/>
  <c r="N831" i="3"/>
  <c r="M831" i="3"/>
  <c r="L831" i="3"/>
  <c r="O830" i="3"/>
  <c r="N830" i="3"/>
  <c r="M830" i="3"/>
  <c r="L830" i="3"/>
  <c r="P829" i="3"/>
  <c r="O829" i="3"/>
  <c r="Q829" i="3" s="1"/>
  <c r="N829" i="3"/>
  <c r="M829" i="3"/>
  <c r="L829" i="3"/>
  <c r="O828" i="3"/>
  <c r="P828" i="3" s="1"/>
  <c r="Q828" i="3" s="1"/>
  <c r="N828" i="3"/>
  <c r="M828" i="3"/>
  <c r="L828" i="3"/>
  <c r="Q827" i="3"/>
  <c r="O827" i="3"/>
  <c r="P827" i="3" s="1"/>
  <c r="N827" i="3"/>
  <c r="M827" i="3"/>
  <c r="L827" i="3"/>
  <c r="Q826" i="3"/>
  <c r="P826" i="3"/>
  <c r="O826" i="3"/>
  <c r="N826" i="3"/>
  <c r="M826" i="3"/>
  <c r="L826" i="3"/>
  <c r="O825" i="3"/>
  <c r="P825" i="3" s="1"/>
  <c r="N825" i="3"/>
  <c r="M825" i="3"/>
  <c r="L825" i="3"/>
  <c r="P824" i="3"/>
  <c r="Q824" i="3" s="1"/>
  <c r="O824" i="3"/>
  <c r="N824" i="3"/>
  <c r="M824" i="3"/>
  <c r="L824" i="3"/>
  <c r="O823" i="3"/>
  <c r="P823" i="3" s="1"/>
  <c r="N823" i="3"/>
  <c r="M823" i="3"/>
  <c r="L823" i="3"/>
  <c r="P822" i="3"/>
  <c r="O822" i="3"/>
  <c r="Q822" i="3" s="1"/>
  <c r="N822" i="3"/>
  <c r="M822" i="3"/>
  <c r="L822" i="3"/>
  <c r="O821" i="3"/>
  <c r="P821" i="3" s="1"/>
  <c r="Q821" i="3" s="1"/>
  <c r="N821" i="3"/>
  <c r="M821" i="3"/>
  <c r="L821" i="3"/>
  <c r="O820" i="3"/>
  <c r="N820" i="3"/>
  <c r="M820" i="3"/>
  <c r="L820" i="3"/>
  <c r="Q819" i="3"/>
  <c r="O819" i="3"/>
  <c r="P819" i="3" s="1"/>
  <c r="N819" i="3"/>
  <c r="M819" i="3"/>
  <c r="L819" i="3"/>
  <c r="O818" i="3"/>
  <c r="P818" i="3" s="1"/>
  <c r="N818" i="3"/>
  <c r="M818" i="3"/>
  <c r="L818" i="3"/>
  <c r="P817" i="3"/>
  <c r="Q817" i="3" s="1"/>
  <c r="O817" i="3"/>
  <c r="N817" i="3"/>
  <c r="M817" i="3"/>
  <c r="L817" i="3"/>
  <c r="P816" i="3"/>
  <c r="O816" i="3"/>
  <c r="Q816" i="3" s="1"/>
  <c r="N816" i="3"/>
  <c r="M816" i="3"/>
  <c r="L816" i="3"/>
  <c r="Q815" i="3"/>
  <c r="O815" i="3"/>
  <c r="P815" i="3" s="1"/>
  <c r="N815" i="3"/>
  <c r="M815" i="3"/>
  <c r="L815" i="3"/>
  <c r="O814" i="3"/>
  <c r="P814" i="3" s="1"/>
  <c r="Q814" i="3" s="1"/>
  <c r="N814" i="3"/>
  <c r="M814" i="3"/>
  <c r="L814" i="3"/>
  <c r="O813" i="3"/>
  <c r="N813" i="3"/>
  <c r="M813" i="3"/>
  <c r="L813" i="3"/>
  <c r="O812" i="3"/>
  <c r="N812" i="3"/>
  <c r="M812" i="3"/>
  <c r="L812" i="3"/>
  <c r="O811" i="3"/>
  <c r="P811" i="3" s="1"/>
  <c r="N811" i="3"/>
  <c r="M811" i="3"/>
  <c r="L811" i="3"/>
  <c r="P810" i="3"/>
  <c r="Q810" i="3" s="1"/>
  <c r="O810" i="3"/>
  <c r="N810" i="3"/>
  <c r="M810" i="3"/>
  <c r="L810" i="3"/>
  <c r="P809" i="3"/>
  <c r="O809" i="3"/>
  <c r="Q809" i="3" s="1"/>
  <c r="N809" i="3"/>
  <c r="M809" i="3"/>
  <c r="L809" i="3"/>
  <c r="Q808" i="3"/>
  <c r="P808" i="3"/>
  <c r="O808" i="3"/>
  <c r="N808" i="3"/>
  <c r="M808" i="3"/>
  <c r="L808" i="3"/>
  <c r="O807" i="3"/>
  <c r="P807" i="3" s="1"/>
  <c r="N807" i="3"/>
  <c r="M807" i="3"/>
  <c r="L807" i="3"/>
  <c r="O806" i="3"/>
  <c r="N806" i="3"/>
  <c r="M806" i="3"/>
  <c r="L806" i="3"/>
  <c r="O805" i="3"/>
  <c r="N805" i="3"/>
  <c r="M805" i="3"/>
  <c r="L805" i="3"/>
  <c r="P804" i="3"/>
  <c r="O804" i="3"/>
  <c r="Q804" i="3" s="1"/>
  <c r="N804" i="3"/>
  <c r="M804" i="3"/>
  <c r="L804" i="3"/>
  <c r="Q803" i="3"/>
  <c r="O803" i="3"/>
  <c r="P803" i="3" s="1"/>
  <c r="N803" i="3"/>
  <c r="M803" i="3"/>
  <c r="L803" i="3"/>
  <c r="P802" i="3"/>
  <c r="O802" i="3"/>
  <c r="Q802" i="3" s="1"/>
  <c r="N802" i="3"/>
  <c r="M802" i="3"/>
  <c r="L802" i="3"/>
  <c r="Q801" i="3"/>
  <c r="P801" i="3"/>
  <c r="O801" i="3"/>
  <c r="N801" i="3"/>
  <c r="M801" i="3"/>
  <c r="L801" i="3"/>
  <c r="O800" i="3"/>
  <c r="P800" i="3" s="1"/>
  <c r="N800" i="3"/>
  <c r="M800" i="3"/>
  <c r="L800" i="3"/>
  <c r="O799" i="3"/>
  <c r="P799" i="3" s="1"/>
  <c r="N799" i="3"/>
  <c r="M799" i="3"/>
  <c r="L799" i="3"/>
  <c r="O798" i="3"/>
  <c r="N798" i="3"/>
  <c r="M798" i="3"/>
  <c r="L798" i="3"/>
  <c r="P797" i="3"/>
  <c r="O797" i="3"/>
  <c r="Q797" i="3" s="1"/>
  <c r="N797" i="3"/>
  <c r="M797" i="3"/>
  <c r="L797" i="3"/>
  <c r="O796" i="3"/>
  <c r="P796" i="3" s="1"/>
  <c r="Q796" i="3" s="1"/>
  <c r="N796" i="3"/>
  <c r="M796" i="3"/>
  <c r="L796" i="3"/>
  <c r="Q795" i="3"/>
  <c r="O795" i="3"/>
  <c r="P795" i="3" s="1"/>
  <c r="N795" i="3"/>
  <c r="M795" i="3"/>
  <c r="L795" i="3"/>
  <c r="Q794" i="3"/>
  <c r="P794" i="3"/>
  <c r="O794" i="3"/>
  <c r="N794" i="3"/>
  <c r="M794" i="3"/>
  <c r="L794" i="3"/>
  <c r="O793" i="3"/>
  <c r="P793" i="3" s="1"/>
  <c r="N793" i="3"/>
  <c r="M793" i="3"/>
  <c r="L793" i="3"/>
  <c r="P792" i="3"/>
  <c r="Q792" i="3" s="1"/>
  <c r="O792" i="3"/>
  <c r="N792" i="3"/>
  <c r="M792" i="3"/>
  <c r="L792" i="3"/>
  <c r="O791" i="3"/>
  <c r="P791" i="3" s="1"/>
  <c r="N791" i="3"/>
  <c r="M791" i="3"/>
  <c r="L791" i="3"/>
  <c r="P790" i="3"/>
  <c r="O790" i="3"/>
  <c r="Q790" i="3" s="1"/>
  <c r="N790" i="3"/>
  <c r="M790" i="3"/>
  <c r="L790" i="3"/>
  <c r="O789" i="3"/>
  <c r="P789" i="3" s="1"/>
  <c r="Q789" i="3" s="1"/>
  <c r="N789" i="3"/>
  <c r="M789" i="3"/>
  <c r="L789" i="3"/>
  <c r="O788" i="3"/>
  <c r="N788" i="3"/>
  <c r="M788" i="3"/>
  <c r="L788" i="3"/>
  <c r="Q787" i="3"/>
  <c r="O787" i="3"/>
  <c r="P787" i="3" s="1"/>
  <c r="N787" i="3"/>
  <c r="M787" i="3"/>
  <c r="L787" i="3"/>
  <c r="O786" i="3"/>
  <c r="P786" i="3" s="1"/>
  <c r="N786" i="3"/>
  <c r="M786" i="3"/>
  <c r="L786" i="3"/>
  <c r="P785" i="3"/>
  <c r="Q785" i="3" s="1"/>
  <c r="O785" i="3"/>
  <c r="N785" i="3"/>
  <c r="M785" i="3"/>
  <c r="L785" i="3"/>
  <c r="P784" i="3"/>
  <c r="O784" i="3"/>
  <c r="Q784" i="3" s="1"/>
  <c r="N784" i="3"/>
  <c r="M784" i="3"/>
  <c r="L784" i="3"/>
  <c r="Q783" i="3"/>
  <c r="O783" i="3"/>
  <c r="P783" i="3" s="1"/>
  <c r="N783" i="3"/>
  <c r="M783" i="3"/>
  <c r="L783" i="3"/>
  <c r="O782" i="3"/>
  <c r="P782" i="3" s="1"/>
  <c r="Q782" i="3" s="1"/>
  <c r="N782" i="3"/>
  <c r="M782" i="3"/>
  <c r="L782" i="3"/>
  <c r="O781" i="3"/>
  <c r="N781" i="3"/>
  <c r="M781" i="3"/>
  <c r="L781" i="3"/>
  <c r="O780" i="3"/>
  <c r="N780" i="3"/>
  <c r="M780" i="3"/>
  <c r="L780" i="3"/>
  <c r="Q779" i="3"/>
  <c r="O779" i="3"/>
  <c r="P779" i="3" s="1"/>
  <c r="N779" i="3"/>
  <c r="M779" i="3"/>
  <c r="L779" i="3"/>
  <c r="P778" i="3"/>
  <c r="Q778" i="3" s="1"/>
  <c r="O778" i="3"/>
  <c r="N778" i="3"/>
  <c r="M778" i="3"/>
  <c r="L778" i="3"/>
  <c r="P777" i="3"/>
  <c r="O777" i="3"/>
  <c r="Q777" i="3" s="1"/>
  <c r="N777" i="3"/>
  <c r="M777" i="3"/>
  <c r="L777" i="3"/>
  <c r="Q776" i="3"/>
  <c r="P776" i="3"/>
  <c r="O776" i="3"/>
  <c r="N776" i="3"/>
  <c r="M776" i="3"/>
  <c r="L776" i="3"/>
  <c r="O775" i="3"/>
  <c r="P775" i="3" s="1"/>
  <c r="N775" i="3"/>
  <c r="M775" i="3"/>
  <c r="L775" i="3"/>
  <c r="O774" i="3"/>
  <c r="N774" i="3"/>
  <c r="M774" i="3"/>
  <c r="L774" i="3"/>
  <c r="O773" i="3"/>
  <c r="N773" i="3"/>
  <c r="M773" i="3"/>
  <c r="L773" i="3"/>
  <c r="Q772" i="3"/>
  <c r="P772" i="3"/>
  <c r="O772" i="3"/>
  <c r="N772" i="3"/>
  <c r="M772" i="3"/>
  <c r="L772" i="3"/>
  <c r="Q771" i="3"/>
  <c r="O771" i="3"/>
  <c r="P771" i="3" s="1"/>
  <c r="N771" i="3"/>
  <c r="M771" i="3"/>
  <c r="L771" i="3"/>
  <c r="P770" i="3"/>
  <c r="O770" i="3"/>
  <c r="Q770" i="3" s="1"/>
  <c r="N770" i="3"/>
  <c r="M770" i="3"/>
  <c r="L770" i="3"/>
  <c r="Q769" i="3"/>
  <c r="P769" i="3"/>
  <c r="O769" i="3"/>
  <c r="N769" i="3"/>
  <c r="M769" i="3"/>
  <c r="L769" i="3"/>
  <c r="P768" i="3"/>
  <c r="O768" i="3"/>
  <c r="Q768" i="3" s="1"/>
  <c r="N768" i="3"/>
  <c r="M768" i="3"/>
  <c r="L768" i="3"/>
  <c r="O767" i="3"/>
  <c r="P767" i="3" s="1"/>
  <c r="N767" i="3"/>
  <c r="M767" i="3"/>
  <c r="L767" i="3"/>
  <c r="O766" i="3"/>
  <c r="N766" i="3"/>
  <c r="M766" i="3"/>
  <c r="L766" i="3"/>
  <c r="Q765" i="3"/>
  <c r="P765" i="3"/>
  <c r="O765" i="3"/>
  <c r="N765" i="3"/>
  <c r="M765" i="3"/>
  <c r="L765" i="3"/>
  <c r="O764" i="3"/>
  <c r="N764" i="3"/>
  <c r="M764" i="3"/>
  <c r="L764" i="3"/>
  <c r="Q763" i="3"/>
  <c r="O763" i="3"/>
  <c r="P763" i="3" s="1"/>
  <c r="N763" i="3"/>
  <c r="M763" i="3"/>
  <c r="L763" i="3"/>
  <c r="Q762" i="3"/>
  <c r="P762" i="3"/>
  <c r="O762" i="3"/>
  <c r="N762" i="3"/>
  <c r="M762" i="3"/>
  <c r="L762" i="3"/>
  <c r="P761" i="3"/>
  <c r="O761" i="3"/>
  <c r="Q761" i="3" s="1"/>
  <c r="N761" i="3"/>
  <c r="M761" i="3"/>
  <c r="L761" i="3"/>
  <c r="P760" i="3"/>
  <c r="Q760" i="3" s="1"/>
  <c r="O760" i="3"/>
  <c r="N760" i="3"/>
  <c r="M760" i="3"/>
  <c r="L760" i="3"/>
  <c r="O759" i="3"/>
  <c r="P759" i="3" s="1"/>
  <c r="N759" i="3"/>
  <c r="M759" i="3"/>
  <c r="L759" i="3"/>
  <c r="Q758" i="3"/>
  <c r="P758" i="3"/>
  <c r="O758" i="3"/>
  <c r="N758" i="3"/>
  <c r="M758" i="3"/>
  <c r="L758" i="3"/>
  <c r="O757" i="3"/>
  <c r="N757" i="3"/>
  <c r="M757" i="3"/>
  <c r="L757" i="3"/>
  <c r="O756" i="3"/>
  <c r="N756" i="3"/>
  <c r="M756" i="3"/>
  <c r="L756" i="3"/>
  <c r="Q755" i="3"/>
  <c r="O755" i="3"/>
  <c r="P755" i="3" s="1"/>
  <c r="N755" i="3"/>
  <c r="M755" i="3"/>
  <c r="L755" i="3"/>
  <c r="P754" i="3"/>
  <c r="O754" i="3"/>
  <c r="Q754" i="3" s="1"/>
  <c r="N754" i="3"/>
  <c r="M754" i="3"/>
  <c r="L754" i="3"/>
  <c r="P753" i="3"/>
  <c r="Q753" i="3" s="1"/>
  <c r="O753" i="3"/>
  <c r="N753" i="3"/>
  <c r="M753" i="3"/>
  <c r="L753" i="3"/>
  <c r="P752" i="3"/>
  <c r="O752" i="3"/>
  <c r="Q752" i="3" s="1"/>
  <c r="N752" i="3"/>
  <c r="M752" i="3"/>
  <c r="L752" i="3"/>
  <c r="Q751" i="3"/>
  <c r="O751" i="3"/>
  <c r="P751" i="3" s="1"/>
  <c r="N751" i="3"/>
  <c r="M751" i="3"/>
  <c r="L751" i="3"/>
  <c r="O750" i="3"/>
  <c r="N750" i="3"/>
  <c r="M750" i="3"/>
  <c r="L750" i="3"/>
  <c r="O749" i="3"/>
  <c r="N749" i="3"/>
  <c r="M749" i="3"/>
  <c r="L749" i="3"/>
  <c r="O748" i="3"/>
  <c r="N748" i="3"/>
  <c r="M748" i="3"/>
  <c r="L748" i="3"/>
  <c r="Q747" i="3"/>
  <c r="O747" i="3"/>
  <c r="P747" i="3" s="1"/>
  <c r="N747" i="3"/>
  <c r="M747" i="3"/>
  <c r="L747" i="3"/>
  <c r="P746" i="3"/>
  <c r="Q746" i="3" s="1"/>
  <c r="O746" i="3"/>
  <c r="N746" i="3"/>
  <c r="M746" i="3"/>
  <c r="L746" i="3"/>
  <c r="P745" i="3"/>
  <c r="O745" i="3"/>
  <c r="Q745" i="3" s="1"/>
  <c r="N745" i="3"/>
  <c r="M745" i="3"/>
  <c r="L745" i="3"/>
  <c r="Q744" i="3"/>
  <c r="P744" i="3"/>
  <c r="O744" i="3"/>
  <c r="N744" i="3"/>
  <c r="M744" i="3"/>
  <c r="L744" i="3"/>
  <c r="O743" i="3"/>
  <c r="N743" i="3"/>
  <c r="M743" i="3"/>
  <c r="L743" i="3"/>
  <c r="O742" i="3"/>
  <c r="N742" i="3"/>
  <c r="M742" i="3"/>
  <c r="L742" i="3"/>
  <c r="O741" i="3"/>
  <c r="N741" i="3"/>
  <c r="M741" i="3"/>
  <c r="L741" i="3"/>
  <c r="Q740" i="3"/>
  <c r="P740" i="3"/>
  <c r="O740" i="3"/>
  <c r="N740" i="3"/>
  <c r="M740" i="3"/>
  <c r="L740" i="3"/>
  <c r="Q739" i="3"/>
  <c r="O739" i="3"/>
  <c r="P739" i="3" s="1"/>
  <c r="N739" i="3"/>
  <c r="M739" i="3"/>
  <c r="L739" i="3"/>
  <c r="P738" i="3"/>
  <c r="O738" i="3"/>
  <c r="Q738" i="3" s="1"/>
  <c r="N738" i="3"/>
  <c r="M738" i="3"/>
  <c r="L738" i="3"/>
  <c r="Q737" i="3"/>
  <c r="P737" i="3"/>
  <c r="O737" i="3"/>
  <c r="N737" i="3"/>
  <c r="M737" i="3"/>
  <c r="L737" i="3"/>
  <c r="P736" i="3"/>
  <c r="O736" i="3"/>
  <c r="Q736" i="3" s="1"/>
  <c r="N736" i="3"/>
  <c r="M736" i="3"/>
  <c r="L736" i="3"/>
  <c r="O735" i="3"/>
  <c r="P735" i="3" s="1"/>
  <c r="N735" i="3"/>
  <c r="M735" i="3"/>
  <c r="L735" i="3"/>
  <c r="O734" i="3"/>
  <c r="N734" i="3"/>
  <c r="M734" i="3"/>
  <c r="L734" i="3"/>
  <c r="Q733" i="3"/>
  <c r="P733" i="3"/>
  <c r="O733" i="3"/>
  <c r="N733" i="3"/>
  <c r="M733" i="3"/>
  <c r="L733" i="3"/>
  <c r="O732" i="3"/>
  <c r="N732" i="3"/>
  <c r="M732" i="3"/>
  <c r="L732" i="3"/>
  <c r="Q731" i="3"/>
  <c r="O731" i="3"/>
  <c r="P731" i="3" s="1"/>
  <c r="N731" i="3"/>
  <c r="M731" i="3"/>
  <c r="L731" i="3"/>
  <c r="Q730" i="3"/>
  <c r="P730" i="3"/>
  <c r="O730" i="3"/>
  <c r="N730" i="3"/>
  <c r="M730" i="3"/>
  <c r="L730" i="3"/>
  <c r="P729" i="3"/>
  <c r="O729" i="3"/>
  <c r="N729" i="3"/>
  <c r="M729" i="3"/>
  <c r="L729" i="3"/>
  <c r="P728" i="3"/>
  <c r="Q728" i="3" s="1"/>
  <c r="O728" i="3"/>
  <c r="N728" i="3"/>
  <c r="M728" i="3"/>
  <c r="L728" i="3"/>
  <c r="O727" i="3"/>
  <c r="P727" i="3" s="1"/>
  <c r="N727" i="3"/>
  <c r="M727" i="3"/>
  <c r="L727" i="3"/>
  <c r="Q726" i="3"/>
  <c r="P726" i="3"/>
  <c r="O726" i="3"/>
  <c r="N726" i="3"/>
  <c r="M726" i="3"/>
  <c r="L726" i="3"/>
  <c r="O725" i="3"/>
  <c r="N725" i="3"/>
  <c r="M725" i="3"/>
  <c r="L725" i="3"/>
  <c r="O724" i="3"/>
  <c r="N724" i="3"/>
  <c r="M724" i="3"/>
  <c r="L724" i="3"/>
  <c r="Q723" i="3"/>
  <c r="O723" i="3"/>
  <c r="P723" i="3" s="1"/>
  <c r="N723" i="3"/>
  <c r="M723" i="3"/>
  <c r="L723" i="3"/>
  <c r="P722" i="3"/>
  <c r="O722" i="3"/>
  <c r="Q722" i="3" s="1"/>
  <c r="N722" i="3"/>
  <c r="M722" i="3"/>
  <c r="L722" i="3"/>
  <c r="P721" i="3"/>
  <c r="Q721" i="3" s="1"/>
  <c r="O721" i="3"/>
  <c r="N721" i="3"/>
  <c r="M721" i="3"/>
  <c r="L721" i="3"/>
  <c r="P720" i="3"/>
  <c r="O720" i="3"/>
  <c r="Q720" i="3" s="1"/>
  <c r="N720" i="3"/>
  <c r="M720" i="3"/>
  <c r="L720" i="3"/>
  <c r="Q719" i="3"/>
  <c r="O719" i="3"/>
  <c r="P719" i="3" s="1"/>
  <c r="N719" i="3"/>
  <c r="M719" i="3"/>
  <c r="L719" i="3"/>
  <c r="O718" i="3"/>
  <c r="N718" i="3"/>
  <c r="M718" i="3"/>
  <c r="L718" i="3"/>
  <c r="O717" i="3"/>
  <c r="N717" i="3"/>
  <c r="M717" i="3"/>
  <c r="L717" i="3"/>
  <c r="O716" i="3"/>
  <c r="N716" i="3"/>
  <c r="M716" i="3"/>
  <c r="L716" i="3"/>
  <c r="Q715" i="3"/>
  <c r="O715" i="3"/>
  <c r="P715" i="3" s="1"/>
  <c r="N715" i="3"/>
  <c r="M715" i="3"/>
  <c r="L715" i="3"/>
  <c r="P714" i="3"/>
  <c r="Q714" i="3" s="1"/>
  <c r="O714" i="3"/>
  <c r="N714" i="3"/>
  <c r="M714" i="3"/>
  <c r="L714" i="3"/>
  <c r="P713" i="3"/>
  <c r="O713" i="3"/>
  <c r="Q713" i="3" s="1"/>
  <c r="N713" i="3"/>
  <c r="M713" i="3"/>
  <c r="L713" i="3"/>
  <c r="Q712" i="3"/>
  <c r="P712" i="3"/>
  <c r="O712" i="3"/>
  <c r="N712" i="3"/>
  <c r="M712" i="3"/>
  <c r="L712" i="3"/>
  <c r="O711" i="3"/>
  <c r="N711" i="3"/>
  <c r="M711" i="3"/>
  <c r="L711" i="3"/>
  <c r="O710" i="3"/>
  <c r="N710" i="3"/>
  <c r="M710" i="3"/>
  <c r="L710" i="3"/>
  <c r="O709" i="3"/>
  <c r="N709" i="3"/>
  <c r="M709" i="3"/>
  <c r="L709" i="3"/>
  <c r="Q708" i="3"/>
  <c r="P708" i="3"/>
  <c r="O708" i="3"/>
  <c r="N708" i="3"/>
  <c r="M708" i="3"/>
  <c r="L708" i="3"/>
  <c r="Q707" i="3"/>
  <c r="O707" i="3"/>
  <c r="P707" i="3" s="1"/>
  <c r="N707" i="3"/>
  <c r="M707" i="3"/>
  <c r="L707" i="3"/>
  <c r="P706" i="3"/>
  <c r="O706" i="3"/>
  <c r="Q706" i="3" s="1"/>
  <c r="N706" i="3"/>
  <c r="M706" i="3"/>
  <c r="L706" i="3"/>
  <c r="Q705" i="3"/>
  <c r="P705" i="3"/>
  <c r="O705" i="3"/>
  <c r="N705" i="3"/>
  <c r="M705" i="3"/>
  <c r="L705" i="3"/>
  <c r="P704" i="3"/>
  <c r="O704" i="3"/>
  <c r="N704" i="3"/>
  <c r="M704" i="3"/>
  <c r="L704" i="3"/>
  <c r="O703" i="3"/>
  <c r="P703" i="3" s="1"/>
  <c r="N703" i="3"/>
  <c r="M703" i="3"/>
  <c r="L703" i="3"/>
  <c r="O702" i="3"/>
  <c r="N702" i="3"/>
  <c r="M702" i="3"/>
  <c r="L702" i="3"/>
  <c r="Q701" i="3"/>
  <c r="P701" i="3"/>
  <c r="O701" i="3"/>
  <c r="N701" i="3"/>
  <c r="M701" i="3"/>
  <c r="L701" i="3"/>
  <c r="O700" i="3"/>
  <c r="N700" i="3"/>
  <c r="M700" i="3"/>
  <c r="L700" i="3"/>
  <c r="Q699" i="3"/>
  <c r="O699" i="3"/>
  <c r="P699" i="3" s="1"/>
  <c r="N699" i="3"/>
  <c r="M699" i="3"/>
  <c r="L699" i="3"/>
  <c r="Q698" i="3"/>
  <c r="P698" i="3"/>
  <c r="O698" i="3"/>
  <c r="N698" i="3"/>
  <c r="M698" i="3"/>
  <c r="L698" i="3"/>
  <c r="P697" i="3"/>
  <c r="O697" i="3"/>
  <c r="N697" i="3"/>
  <c r="M697" i="3"/>
  <c r="L697" i="3"/>
  <c r="P696" i="3"/>
  <c r="Q696" i="3" s="1"/>
  <c r="O696" i="3"/>
  <c r="N696" i="3"/>
  <c r="M696" i="3"/>
  <c r="L696" i="3"/>
  <c r="O695" i="3"/>
  <c r="P695" i="3" s="1"/>
  <c r="N695" i="3"/>
  <c r="M695" i="3"/>
  <c r="L695" i="3"/>
  <c r="Q694" i="3"/>
  <c r="P694" i="3"/>
  <c r="O694" i="3"/>
  <c r="N694" i="3"/>
  <c r="M694" i="3"/>
  <c r="L694" i="3"/>
  <c r="O693" i="3"/>
  <c r="N693" i="3"/>
  <c r="M693" i="3"/>
  <c r="L693" i="3"/>
  <c r="O692" i="3"/>
  <c r="N692" i="3"/>
  <c r="M692" i="3"/>
  <c r="L692" i="3"/>
  <c r="Q691" i="3"/>
  <c r="O691" i="3"/>
  <c r="P691" i="3" s="1"/>
  <c r="N691" i="3"/>
  <c r="M691" i="3"/>
  <c r="L691" i="3"/>
  <c r="P690" i="3"/>
  <c r="O690" i="3"/>
  <c r="Q690" i="3" s="1"/>
  <c r="N690" i="3"/>
  <c r="M690" i="3"/>
  <c r="L690" i="3"/>
  <c r="P689" i="3"/>
  <c r="Q689" i="3" s="1"/>
  <c r="O689" i="3"/>
  <c r="N689" i="3"/>
  <c r="M689" i="3"/>
  <c r="L689" i="3"/>
  <c r="P688" i="3"/>
  <c r="O688" i="3"/>
  <c r="Q688" i="3" s="1"/>
  <c r="N688" i="3"/>
  <c r="M688" i="3"/>
  <c r="L688" i="3"/>
  <c r="Q687" i="3"/>
  <c r="O687" i="3"/>
  <c r="P687" i="3" s="1"/>
  <c r="N687" i="3"/>
  <c r="M687" i="3"/>
  <c r="L687" i="3"/>
  <c r="O686" i="3"/>
  <c r="N686" i="3"/>
  <c r="M686" i="3"/>
  <c r="L686" i="3"/>
  <c r="O685" i="3"/>
  <c r="N685" i="3"/>
  <c r="M685" i="3"/>
  <c r="L685" i="3"/>
  <c r="O684" i="3"/>
  <c r="N684" i="3"/>
  <c r="M684" i="3"/>
  <c r="L684" i="3"/>
  <c r="Q683" i="3"/>
  <c r="O683" i="3"/>
  <c r="P683" i="3" s="1"/>
  <c r="N683" i="3"/>
  <c r="M683" i="3"/>
  <c r="L683" i="3"/>
  <c r="P682" i="3"/>
  <c r="Q682" i="3" s="1"/>
  <c r="O682" i="3"/>
  <c r="N682" i="3"/>
  <c r="M682" i="3"/>
  <c r="L682" i="3"/>
  <c r="P681" i="3"/>
  <c r="O681" i="3"/>
  <c r="Q681" i="3" s="1"/>
  <c r="N681" i="3"/>
  <c r="M681" i="3"/>
  <c r="L681" i="3"/>
  <c r="Q680" i="3"/>
  <c r="P680" i="3"/>
  <c r="O680" i="3"/>
  <c r="N680" i="3"/>
  <c r="M680" i="3"/>
  <c r="L680" i="3"/>
  <c r="O679" i="3"/>
  <c r="N679" i="3"/>
  <c r="M679" i="3"/>
  <c r="L679" i="3"/>
  <c r="O678" i="3"/>
  <c r="N678" i="3"/>
  <c r="M678" i="3"/>
  <c r="L678" i="3"/>
  <c r="O677" i="3"/>
  <c r="N677" i="3"/>
  <c r="M677" i="3"/>
  <c r="L677" i="3"/>
  <c r="Q676" i="3"/>
  <c r="P676" i="3"/>
  <c r="O676" i="3"/>
  <c r="N676" i="3"/>
  <c r="M676" i="3"/>
  <c r="L676" i="3"/>
  <c r="Q675" i="3"/>
  <c r="O675" i="3"/>
  <c r="P675" i="3" s="1"/>
  <c r="N675" i="3"/>
  <c r="M675" i="3"/>
  <c r="L675" i="3"/>
  <c r="P674" i="3"/>
  <c r="O674" i="3"/>
  <c r="Q674" i="3" s="1"/>
  <c r="N674" i="3"/>
  <c r="M674" i="3"/>
  <c r="L674" i="3"/>
  <c r="Q673" i="3"/>
  <c r="P673" i="3"/>
  <c r="O673" i="3"/>
  <c r="N673" i="3"/>
  <c r="M673" i="3"/>
  <c r="L673" i="3"/>
  <c r="P672" i="3"/>
  <c r="O672" i="3"/>
  <c r="N672" i="3"/>
  <c r="M672" i="3"/>
  <c r="L672" i="3"/>
  <c r="O671" i="3"/>
  <c r="P671" i="3" s="1"/>
  <c r="N671" i="3"/>
  <c r="M671" i="3"/>
  <c r="L671" i="3"/>
  <c r="O670" i="3"/>
  <c r="N670" i="3"/>
  <c r="M670" i="3"/>
  <c r="L670" i="3"/>
  <c r="Q669" i="3"/>
  <c r="P669" i="3"/>
  <c r="O669" i="3"/>
  <c r="N669" i="3"/>
  <c r="M669" i="3"/>
  <c r="L669" i="3"/>
  <c r="O668" i="3"/>
  <c r="N668" i="3"/>
  <c r="M668" i="3"/>
  <c r="L668" i="3"/>
  <c r="Q667" i="3"/>
  <c r="O667" i="3"/>
  <c r="P667" i="3" s="1"/>
  <c r="N667" i="3"/>
  <c r="M667" i="3"/>
  <c r="L667" i="3"/>
  <c r="Q666" i="3"/>
  <c r="P666" i="3"/>
  <c r="O666" i="3"/>
  <c r="N666" i="3"/>
  <c r="M666" i="3"/>
  <c r="L666" i="3"/>
  <c r="P665" i="3"/>
  <c r="O665" i="3"/>
  <c r="N665" i="3"/>
  <c r="M665" i="3"/>
  <c r="L665" i="3"/>
  <c r="P664" i="3"/>
  <c r="Q664" i="3" s="1"/>
  <c r="O664" i="3"/>
  <c r="N664" i="3"/>
  <c r="M664" i="3"/>
  <c r="L664" i="3"/>
  <c r="O663" i="3"/>
  <c r="P663" i="3" s="1"/>
  <c r="N663" i="3"/>
  <c r="M663" i="3"/>
  <c r="L663" i="3"/>
  <c r="Q662" i="3"/>
  <c r="P662" i="3"/>
  <c r="O662" i="3"/>
  <c r="N662" i="3"/>
  <c r="M662" i="3"/>
  <c r="L662" i="3"/>
  <c r="O661" i="3"/>
  <c r="P661" i="3" s="1"/>
  <c r="N661" i="3"/>
  <c r="M661" i="3"/>
  <c r="L661" i="3"/>
  <c r="O660" i="3"/>
  <c r="N660" i="3"/>
  <c r="M660" i="3"/>
  <c r="L660" i="3"/>
  <c r="Q659" i="3"/>
  <c r="O659" i="3"/>
  <c r="P659" i="3" s="1"/>
  <c r="N659" i="3"/>
  <c r="M659" i="3"/>
  <c r="L659" i="3"/>
  <c r="P658" i="3"/>
  <c r="O658" i="3"/>
  <c r="Q658" i="3" s="1"/>
  <c r="N658" i="3"/>
  <c r="M658" i="3"/>
  <c r="L658" i="3"/>
  <c r="P657" i="3"/>
  <c r="Q657" i="3" s="1"/>
  <c r="O657" i="3"/>
  <c r="N657" i="3"/>
  <c r="M657" i="3"/>
  <c r="L657" i="3"/>
  <c r="O656" i="3"/>
  <c r="N656" i="3"/>
  <c r="M656" i="3"/>
  <c r="L656" i="3"/>
  <c r="Q655" i="3"/>
  <c r="O655" i="3"/>
  <c r="P655" i="3" s="1"/>
  <c r="N655" i="3"/>
  <c r="M655" i="3"/>
  <c r="L655" i="3"/>
  <c r="O654" i="3"/>
  <c r="P654" i="3" s="1"/>
  <c r="N654" i="3"/>
  <c r="M654" i="3"/>
  <c r="L654" i="3"/>
  <c r="O653" i="3"/>
  <c r="N653" i="3"/>
  <c r="M653" i="3"/>
  <c r="L653" i="3"/>
  <c r="O652" i="3"/>
  <c r="P652" i="3" s="1"/>
  <c r="Q652" i="3" s="1"/>
  <c r="N652" i="3"/>
  <c r="M652" i="3"/>
  <c r="L652" i="3"/>
  <c r="Q651" i="3"/>
  <c r="O651" i="3"/>
  <c r="P651" i="3" s="1"/>
  <c r="N651" i="3"/>
  <c r="M651" i="3"/>
  <c r="L651" i="3"/>
  <c r="P650" i="3"/>
  <c r="O650" i="3"/>
  <c r="Q650" i="3" s="1"/>
  <c r="N650" i="3"/>
  <c r="M650" i="3"/>
  <c r="L650" i="3"/>
  <c r="P649" i="3"/>
  <c r="O649" i="3"/>
  <c r="Q649" i="3" s="1"/>
  <c r="N649" i="3"/>
  <c r="M649" i="3"/>
  <c r="L649" i="3"/>
  <c r="Q648" i="3"/>
  <c r="P648" i="3"/>
  <c r="O648" i="3"/>
  <c r="N648" i="3"/>
  <c r="M648" i="3"/>
  <c r="L648" i="3"/>
  <c r="O647" i="3"/>
  <c r="N647" i="3"/>
  <c r="M647" i="3"/>
  <c r="L647" i="3"/>
  <c r="O646" i="3"/>
  <c r="N646" i="3"/>
  <c r="M646" i="3"/>
  <c r="L646" i="3"/>
  <c r="O645" i="3"/>
  <c r="P645" i="3" s="1"/>
  <c r="Q645" i="3" s="1"/>
  <c r="N645" i="3"/>
  <c r="M645" i="3"/>
  <c r="L645" i="3"/>
  <c r="Q644" i="3"/>
  <c r="P644" i="3"/>
  <c r="O644" i="3"/>
  <c r="N644" i="3"/>
  <c r="M644" i="3"/>
  <c r="L644" i="3"/>
  <c r="Q643" i="3"/>
  <c r="O643" i="3"/>
  <c r="P643" i="3" s="1"/>
  <c r="N643" i="3"/>
  <c r="M643" i="3"/>
  <c r="L643" i="3"/>
  <c r="O642" i="3"/>
  <c r="N642" i="3"/>
  <c r="M642" i="3"/>
  <c r="L642" i="3"/>
  <c r="Q641" i="3"/>
  <c r="P641" i="3"/>
  <c r="O641" i="3"/>
  <c r="N641" i="3"/>
  <c r="M641" i="3"/>
  <c r="L641" i="3"/>
  <c r="P640" i="3"/>
  <c r="O640" i="3"/>
  <c r="N640" i="3"/>
  <c r="M640" i="3"/>
  <c r="L640" i="3"/>
  <c r="O639" i="3"/>
  <c r="N639" i="3"/>
  <c r="M639" i="3"/>
  <c r="L639" i="3"/>
  <c r="O638" i="3"/>
  <c r="P638" i="3" s="1"/>
  <c r="Q638" i="3" s="1"/>
  <c r="N638" i="3"/>
  <c r="M638" i="3"/>
  <c r="L638" i="3"/>
  <c r="Q637" i="3"/>
  <c r="P637" i="3"/>
  <c r="O637" i="3"/>
  <c r="N637" i="3"/>
  <c r="M637" i="3"/>
  <c r="L637" i="3"/>
  <c r="Q636" i="3"/>
  <c r="O636" i="3"/>
  <c r="P636" i="3" s="1"/>
  <c r="N636" i="3"/>
  <c r="M636" i="3"/>
  <c r="L636" i="3"/>
  <c r="O635" i="3"/>
  <c r="P635" i="3" s="1"/>
  <c r="N635" i="3"/>
  <c r="M635" i="3"/>
  <c r="L635" i="3"/>
  <c r="Q634" i="3"/>
  <c r="P634" i="3"/>
  <c r="O634" i="3"/>
  <c r="N634" i="3"/>
  <c r="M634" i="3"/>
  <c r="L634" i="3"/>
  <c r="P633" i="3"/>
  <c r="O633" i="3"/>
  <c r="Q633" i="3" s="1"/>
  <c r="N633" i="3"/>
  <c r="M633" i="3"/>
  <c r="L633" i="3"/>
  <c r="P632" i="3"/>
  <c r="Q632" i="3" s="1"/>
  <c r="O632" i="3"/>
  <c r="N632" i="3"/>
  <c r="M632" i="3"/>
  <c r="L632" i="3"/>
  <c r="O631" i="3"/>
  <c r="P631" i="3" s="1"/>
  <c r="N631" i="3"/>
  <c r="M631" i="3"/>
  <c r="L631" i="3"/>
  <c r="Q630" i="3"/>
  <c r="P630" i="3"/>
  <c r="O630" i="3"/>
  <c r="N630" i="3"/>
  <c r="M630" i="3"/>
  <c r="L630" i="3"/>
  <c r="Q629" i="3"/>
  <c r="O629" i="3"/>
  <c r="P629" i="3" s="1"/>
  <c r="N629" i="3"/>
  <c r="M629" i="3"/>
  <c r="L629" i="3"/>
  <c r="O628" i="3"/>
  <c r="N628" i="3"/>
  <c r="M628" i="3"/>
  <c r="L628" i="3"/>
  <c r="Q627" i="3"/>
  <c r="O627" i="3"/>
  <c r="P627" i="3" s="1"/>
  <c r="N627" i="3"/>
  <c r="M627" i="3"/>
  <c r="L627" i="3"/>
  <c r="O626" i="3"/>
  <c r="P626" i="3" s="1"/>
  <c r="N626" i="3"/>
  <c r="M626" i="3"/>
  <c r="L626" i="3"/>
  <c r="P625" i="3"/>
  <c r="Q625" i="3" s="1"/>
  <c r="O625" i="3"/>
  <c r="N625" i="3"/>
  <c r="M625" i="3"/>
  <c r="L625" i="3"/>
  <c r="O624" i="3"/>
  <c r="N624" i="3"/>
  <c r="M624" i="3"/>
  <c r="L624" i="3"/>
  <c r="Q623" i="3"/>
  <c r="O623" i="3"/>
  <c r="P623" i="3" s="1"/>
  <c r="N623" i="3"/>
  <c r="M623" i="3"/>
  <c r="L623" i="3"/>
  <c r="O622" i="3"/>
  <c r="P622" i="3" s="1"/>
  <c r="N622" i="3"/>
  <c r="M622" i="3"/>
  <c r="L622" i="3"/>
  <c r="O621" i="3"/>
  <c r="N621" i="3"/>
  <c r="M621" i="3"/>
  <c r="L621" i="3"/>
  <c r="Q620" i="3"/>
  <c r="O620" i="3"/>
  <c r="P620" i="3" s="1"/>
  <c r="N620" i="3"/>
  <c r="M620" i="3"/>
  <c r="L620" i="3"/>
  <c r="P619" i="3"/>
  <c r="Q619" i="3" s="1"/>
  <c r="O619" i="3"/>
  <c r="N619" i="3"/>
  <c r="M619" i="3"/>
  <c r="L619" i="3"/>
  <c r="Q618" i="3"/>
  <c r="O618" i="3"/>
  <c r="P618" i="3" s="1"/>
  <c r="N618" i="3"/>
  <c r="M618" i="3"/>
  <c r="L618" i="3"/>
  <c r="O617" i="3"/>
  <c r="N617" i="3"/>
  <c r="M617" i="3"/>
  <c r="L617" i="3"/>
  <c r="O616" i="3"/>
  <c r="P616" i="3" s="1"/>
  <c r="Q616" i="3" s="1"/>
  <c r="N616" i="3"/>
  <c r="M616" i="3"/>
  <c r="L616" i="3"/>
  <c r="P615" i="3"/>
  <c r="O615" i="3"/>
  <c r="Q615" i="3" s="1"/>
  <c r="N615" i="3"/>
  <c r="M615" i="3"/>
  <c r="L615" i="3"/>
  <c r="O614" i="3"/>
  <c r="P614" i="3" s="1"/>
  <c r="N614" i="3"/>
  <c r="M614" i="3"/>
  <c r="L614" i="3"/>
  <c r="O613" i="3"/>
  <c r="N613" i="3"/>
  <c r="M613" i="3"/>
  <c r="L613" i="3"/>
  <c r="Q612" i="3"/>
  <c r="O612" i="3"/>
  <c r="P612" i="3" s="1"/>
  <c r="N612" i="3"/>
  <c r="M612" i="3"/>
  <c r="L612" i="3"/>
  <c r="P611" i="3"/>
  <c r="O611" i="3"/>
  <c r="Q611" i="3" s="1"/>
  <c r="N611" i="3"/>
  <c r="M611" i="3"/>
  <c r="L611" i="3"/>
  <c r="Q610" i="3"/>
  <c r="O610" i="3"/>
  <c r="P610" i="3" s="1"/>
  <c r="N610" i="3"/>
  <c r="M610" i="3"/>
  <c r="L610" i="3"/>
  <c r="O609" i="3"/>
  <c r="N609" i="3"/>
  <c r="M609" i="3"/>
  <c r="L609" i="3"/>
  <c r="O608" i="3"/>
  <c r="P608" i="3" s="1"/>
  <c r="Q608" i="3" s="1"/>
  <c r="N608" i="3"/>
  <c r="M608" i="3"/>
  <c r="L608" i="3"/>
  <c r="P607" i="3"/>
  <c r="O607" i="3"/>
  <c r="Q607" i="3" s="1"/>
  <c r="N607" i="3"/>
  <c r="M607" i="3"/>
  <c r="L607" i="3"/>
  <c r="Q606" i="3"/>
  <c r="O606" i="3"/>
  <c r="P606" i="3" s="1"/>
  <c r="N606" i="3"/>
  <c r="M606" i="3"/>
  <c r="L606" i="3"/>
  <c r="O605" i="3"/>
  <c r="N605" i="3"/>
  <c r="M605" i="3"/>
  <c r="L605" i="3"/>
  <c r="Q604" i="3"/>
  <c r="O604" i="3"/>
  <c r="P604" i="3" s="1"/>
  <c r="N604" i="3"/>
  <c r="M604" i="3"/>
  <c r="L604" i="3"/>
  <c r="O603" i="3"/>
  <c r="N603" i="3"/>
  <c r="M603" i="3"/>
  <c r="L603" i="3"/>
  <c r="Q602" i="3"/>
  <c r="O602" i="3"/>
  <c r="P602" i="3" s="1"/>
  <c r="N602" i="3"/>
  <c r="M602" i="3"/>
  <c r="L602" i="3"/>
  <c r="Q601" i="3"/>
  <c r="O601" i="3"/>
  <c r="P601" i="3" s="1"/>
  <c r="N601" i="3"/>
  <c r="M601" i="3"/>
  <c r="L601" i="3"/>
  <c r="O600" i="3"/>
  <c r="P600" i="3" s="1"/>
  <c r="N600" i="3"/>
  <c r="M600" i="3"/>
  <c r="L600" i="3"/>
  <c r="P599" i="3"/>
  <c r="Q599" i="3" s="1"/>
  <c r="O599" i="3"/>
  <c r="N599" i="3"/>
  <c r="M599" i="3"/>
  <c r="L599" i="3"/>
  <c r="Q598" i="3"/>
  <c r="O598" i="3"/>
  <c r="P598" i="3" s="1"/>
  <c r="N598" i="3"/>
  <c r="M598" i="3"/>
  <c r="L598" i="3"/>
  <c r="O597" i="3"/>
  <c r="P597" i="3" s="1"/>
  <c r="N597" i="3"/>
  <c r="M597" i="3"/>
  <c r="L597" i="3"/>
  <c r="O596" i="3"/>
  <c r="P596" i="3" s="1"/>
  <c r="N596" i="3"/>
  <c r="M596" i="3"/>
  <c r="L596" i="3"/>
  <c r="Q595" i="3"/>
  <c r="P595" i="3"/>
  <c r="O595" i="3"/>
  <c r="N595" i="3"/>
  <c r="M595" i="3"/>
  <c r="L595" i="3"/>
  <c r="O594" i="3"/>
  <c r="P594" i="3" s="1"/>
  <c r="N594" i="3"/>
  <c r="M594" i="3"/>
  <c r="L594" i="3"/>
  <c r="O593" i="3"/>
  <c r="P593" i="3" s="1"/>
  <c r="N593" i="3"/>
  <c r="M593" i="3"/>
  <c r="L593" i="3"/>
  <c r="Q592" i="3"/>
  <c r="O592" i="3"/>
  <c r="P592" i="3" s="1"/>
  <c r="N592" i="3"/>
  <c r="M592" i="3"/>
  <c r="L592" i="3"/>
  <c r="O591" i="3"/>
  <c r="P591" i="3" s="1"/>
  <c r="N591" i="3"/>
  <c r="M591" i="3"/>
  <c r="L591" i="3"/>
  <c r="O590" i="3"/>
  <c r="P590" i="3" s="1"/>
  <c r="N590" i="3"/>
  <c r="M590" i="3"/>
  <c r="L590" i="3"/>
  <c r="Q589" i="3"/>
  <c r="O589" i="3"/>
  <c r="P589" i="3" s="1"/>
  <c r="N589" i="3"/>
  <c r="M589" i="3"/>
  <c r="L589" i="3"/>
  <c r="O588" i="3"/>
  <c r="P588" i="3" s="1"/>
  <c r="N588" i="3"/>
  <c r="M588" i="3"/>
  <c r="L588" i="3"/>
  <c r="O587" i="3"/>
  <c r="N587" i="3"/>
  <c r="M587" i="3"/>
  <c r="L587" i="3"/>
  <c r="Q586" i="3"/>
  <c r="O586" i="3"/>
  <c r="P586" i="3" s="1"/>
  <c r="N586" i="3"/>
  <c r="M586" i="3"/>
  <c r="L586" i="3"/>
  <c r="O585" i="3"/>
  <c r="P585" i="3" s="1"/>
  <c r="N585" i="3"/>
  <c r="M585" i="3"/>
  <c r="L585" i="3"/>
  <c r="O584" i="3"/>
  <c r="P584" i="3" s="1"/>
  <c r="N584" i="3"/>
  <c r="M584" i="3"/>
  <c r="L584" i="3"/>
  <c r="P583" i="3"/>
  <c r="Q583" i="3" s="1"/>
  <c r="O583" i="3"/>
  <c r="N583" i="3"/>
  <c r="M583" i="3"/>
  <c r="L583" i="3"/>
  <c r="O582" i="3"/>
  <c r="P582" i="3" s="1"/>
  <c r="N582" i="3"/>
  <c r="M582" i="3"/>
  <c r="L582" i="3"/>
  <c r="O581" i="3"/>
  <c r="P581" i="3" s="1"/>
  <c r="N581" i="3"/>
  <c r="M581" i="3"/>
  <c r="L581" i="3"/>
  <c r="O580" i="3"/>
  <c r="P580" i="3" s="1"/>
  <c r="N580" i="3"/>
  <c r="M580" i="3"/>
  <c r="L580" i="3"/>
  <c r="O579" i="3"/>
  <c r="P579" i="3" s="1"/>
  <c r="Q579" i="3" s="1"/>
  <c r="N579" i="3"/>
  <c r="M579" i="3"/>
  <c r="L579" i="3"/>
  <c r="O578" i="3"/>
  <c r="P578" i="3" s="1"/>
  <c r="N578" i="3"/>
  <c r="M578" i="3"/>
  <c r="L578" i="3"/>
  <c r="O577" i="3"/>
  <c r="P577" i="3" s="1"/>
  <c r="N577" i="3"/>
  <c r="M577" i="3"/>
  <c r="L577" i="3"/>
  <c r="Q576" i="3"/>
  <c r="O576" i="3"/>
  <c r="P576" i="3" s="1"/>
  <c r="N576" i="3"/>
  <c r="M576" i="3"/>
  <c r="L576" i="3"/>
  <c r="O575" i="3"/>
  <c r="N575" i="3"/>
  <c r="M575" i="3"/>
  <c r="L575" i="3"/>
  <c r="O574" i="3"/>
  <c r="P574" i="3" s="1"/>
  <c r="N574" i="3"/>
  <c r="M574" i="3"/>
  <c r="L574" i="3"/>
  <c r="Q573" i="3"/>
  <c r="O573" i="3"/>
  <c r="P573" i="3" s="1"/>
  <c r="N573" i="3"/>
  <c r="M573" i="3"/>
  <c r="L573" i="3"/>
  <c r="Q572" i="3"/>
  <c r="O572" i="3"/>
  <c r="P572" i="3" s="1"/>
  <c r="N572" i="3"/>
  <c r="M572" i="3"/>
  <c r="L572" i="3"/>
  <c r="O571" i="3"/>
  <c r="N571" i="3"/>
  <c r="M571" i="3"/>
  <c r="L571" i="3"/>
  <c r="Q570" i="3"/>
  <c r="O570" i="3"/>
  <c r="P570" i="3" s="1"/>
  <c r="N570" i="3"/>
  <c r="M570" i="3"/>
  <c r="L570" i="3"/>
  <c r="Q569" i="3"/>
  <c r="O569" i="3"/>
  <c r="P569" i="3" s="1"/>
  <c r="N569" i="3"/>
  <c r="M569" i="3"/>
  <c r="L569" i="3"/>
  <c r="O568" i="3"/>
  <c r="P568" i="3" s="1"/>
  <c r="N568" i="3"/>
  <c r="M568" i="3"/>
  <c r="L568" i="3"/>
  <c r="Q567" i="3"/>
  <c r="P567" i="3"/>
  <c r="O567" i="3"/>
  <c r="N567" i="3"/>
  <c r="M567" i="3"/>
  <c r="L567" i="3"/>
  <c r="Q566" i="3"/>
  <c r="O566" i="3"/>
  <c r="P566" i="3" s="1"/>
  <c r="N566" i="3"/>
  <c r="M566" i="3"/>
  <c r="L566" i="3"/>
  <c r="O565" i="3"/>
  <c r="P565" i="3" s="1"/>
  <c r="N565" i="3"/>
  <c r="M565" i="3"/>
  <c r="L565" i="3"/>
  <c r="Q564" i="3"/>
  <c r="O564" i="3"/>
  <c r="P564" i="3" s="1"/>
  <c r="N564" i="3"/>
  <c r="M564" i="3"/>
  <c r="L564" i="3"/>
  <c r="Q563" i="3"/>
  <c r="P563" i="3"/>
  <c r="O563" i="3"/>
  <c r="N563" i="3"/>
  <c r="M563" i="3"/>
  <c r="L563" i="3"/>
  <c r="O562" i="3"/>
  <c r="P562" i="3" s="1"/>
  <c r="N562" i="3"/>
  <c r="M562" i="3"/>
  <c r="L562" i="3"/>
  <c r="O561" i="3"/>
  <c r="P561" i="3" s="1"/>
  <c r="N561" i="3"/>
  <c r="M561" i="3"/>
  <c r="L561" i="3"/>
  <c r="Q560" i="3"/>
  <c r="O560" i="3"/>
  <c r="P560" i="3" s="1"/>
  <c r="N560" i="3"/>
  <c r="M560" i="3"/>
  <c r="L560" i="3"/>
  <c r="O559" i="3"/>
  <c r="P559" i="3" s="1"/>
  <c r="N559" i="3"/>
  <c r="M559" i="3"/>
  <c r="L559" i="3"/>
  <c r="Q558" i="3"/>
  <c r="O558" i="3"/>
  <c r="P558" i="3" s="1"/>
  <c r="N558" i="3"/>
  <c r="M558" i="3"/>
  <c r="L558" i="3"/>
  <c r="Q557" i="3"/>
  <c r="O557" i="3"/>
  <c r="P557" i="3" s="1"/>
  <c r="N557" i="3"/>
  <c r="M557" i="3"/>
  <c r="L557" i="3"/>
  <c r="O556" i="3"/>
  <c r="P556" i="3" s="1"/>
  <c r="N556" i="3"/>
  <c r="M556" i="3"/>
  <c r="L556" i="3"/>
  <c r="P555" i="3"/>
  <c r="O555" i="3"/>
  <c r="Q555" i="3" s="1"/>
  <c r="N555" i="3"/>
  <c r="M555" i="3"/>
  <c r="L555" i="3"/>
  <c r="Q554" i="3"/>
  <c r="O554" i="3"/>
  <c r="P554" i="3" s="1"/>
  <c r="N554" i="3"/>
  <c r="M554" i="3"/>
  <c r="L554" i="3"/>
  <c r="O553" i="3"/>
  <c r="P553" i="3" s="1"/>
  <c r="N553" i="3"/>
  <c r="M553" i="3"/>
  <c r="L553" i="3"/>
  <c r="O552" i="3"/>
  <c r="P552" i="3" s="1"/>
  <c r="N552" i="3"/>
  <c r="M552" i="3"/>
  <c r="L552" i="3"/>
  <c r="P551" i="3"/>
  <c r="Q551" i="3" s="1"/>
  <c r="O551" i="3"/>
  <c r="N551" i="3"/>
  <c r="M551" i="3"/>
  <c r="L551" i="3"/>
  <c r="O550" i="3"/>
  <c r="P550" i="3" s="1"/>
  <c r="N550" i="3"/>
  <c r="M550" i="3"/>
  <c r="L550" i="3"/>
  <c r="O549" i="3"/>
  <c r="P549" i="3" s="1"/>
  <c r="N549" i="3"/>
  <c r="M549" i="3"/>
  <c r="L549" i="3"/>
  <c r="O548" i="3"/>
  <c r="P548" i="3" s="1"/>
  <c r="N548" i="3"/>
  <c r="M548" i="3"/>
  <c r="L548" i="3"/>
  <c r="O547" i="3"/>
  <c r="P547" i="3" s="1"/>
  <c r="Q547" i="3" s="1"/>
  <c r="N547" i="3"/>
  <c r="M547" i="3"/>
  <c r="L547" i="3"/>
  <c r="O546" i="3"/>
  <c r="P546" i="3" s="1"/>
  <c r="N546" i="3"/>
  <c r="M546" i="3"/>
  <c r="L546" i="3"/>
  <c r="O545" i="3"/>
  <c r="P545" i="3" s="1"/>
  <c r="N545" i="3"/>
  <c r="M545" i="3"/>
  <c r="L545" i="3"/>
  <c r="Q544" i="3"/>
  <c r="O544" i="3"/>
  <c r="P544" i="3" s="1"/>
  <c r="N544" i="3"/>
  <c r="M544" i="3"/>
  <c r="L544" i="3"/>
  <c r="O543" i="3"/>
  <c r="N543" i="3"/>
  <c r="M543" i="3"/>
  <c r="L543" i="3"/>
  <c r="O542" i="3"/>
  <c r="P542" i="3" s="1"/>
  <c r="N542" i="3"/>
  <c r="M542" i="3"/>
  <c r="L542" i="3"/>
  <c r="Q541" i="3"/>
  <c r="O541" i="3"/>
  <c r="P541" i="3" s="1"/>
  <c r="N541" i="3"/>
  <c r="M541" i="3"/>
  <c r="L541" i="3"/>
  <c r="Q540" i="3"/>
  <c r="O540" i="3"/>
  <c r="P540" i="3" s="1"/>
  <c r="N540" i="3"/>
  <c r="M540" i="3"/>
  <c r="L540" i="3"/>
  <c r="O539" i="3"/>
  <c r="N539" i="3"/>
  <c r="M539" i="3"/>
  <c r="L539" i="3"/>
  <c r="Q538" i="3"/>
  <c r="O538" i="3"/>
  <c r="P538" i="3" s="1"/>
  <c r="N538" i="3"/>
  <c r="M538" i="3"/>
  <c r="L538" i="3"/>
  <c r="O537" i="3"/>
  <c r="P537" i="3" s="1"/>
  <c r="N537" i="3"/>
  <c r="M537" i="3"/>
  <c r="L537" i="3"/>
  <c r="O536" i="3"/>
  <c r="P536" i="3" s="1"/>
  <c r="N536" i="3"/>
  <c r="M536" i="3"/>
  <c r="L536" i="3"/>
  <c r="Q535" i="3"/>
  <c r="P535" i="3"/>
  <c r="O535" i="3"/>
  <c r="N535" i="3"/>
  <c r="M535" i="3"/>
  <c r="L535" i="3"/>
  <c r="Q534" i="3"/>
  <c r="O534" i="3"/>
  <c r="P534" i="3" s="1"/>
  <c r="N534" i="3"/>
  <c r="M534" i="3"/>
  <c r="L534" i="3"/>
  <c r="O533" i="3"/>
  <c r="P533" i="3" s="1"/>
  <c r="N533" i="3"/>
  <c r="M533" i="3"/>
  <c r="L533" i="3"/>
  <c r="Q532" i="3"/>
  <c r="O532" i="3"/>
  <c r="P532" i="3" s="1"/>
  <c r="N532" i="3"/>
  <c r="M532" i="3"/>
  <c r="L532" i="3"/>
  <c r="Q531" i="3"/>
  <c r="P531" i="3"/>
  <c r="O531" i="3"/>
  <c r="N531" i="3"/>
  <c r="M531" i="3"/>
  <c r="L531" i="3"/>
  <c r="O530" i="3"/>
  <c r="P530" i="3" s="1"/>
  <c r="N530" i="3"/>
  <c r="M530" i="3"/>
  <c r="L530" i="3"/>
  <c r="Q529" i="3"/>
  <c r="O529" i="3"/>
  <c r="P529" i="3" s="1"/>
  <c r="N529" i="3"/>
  <c r="M529" i="3"/>
  <c r="L529" i="3"/>
  <c r="Q528" i="3"/>
  <c r="O528" i="3"/>
  <c r="P528" i="3" s="1"/>
  <c r="N528" i="3"/>
  <c r="M528" i="3"/>
  <c r="L528" i="3"/>
  <c r="O527" i="3"/>
  <c r="P527" i="3" s="1"/>
  <c r="N527" i="3"/>
  <c r="M527" i="3"/>
  <c r="L527" i="3"/>
  <c r="Q526" i="3"/>
  <c r="O526" i="3"/>
  <c r="P526" i="3" s="1"/>
  <c r="N526" i="3"/>
  <c r="M526" i="3"/>
  <c r="L526" i="3"/>
  <c r="Q525" i="3"/>
  <c r="O525" i="3"/>
  <c r="P525" i="3" s="1"/>
  <c r="N525" i="3"/>
  <c r="M525" i="3"/>
  <c r="L525" i="3"/>
  <c r="O524" i="3"/>
  <c r="P524" i="3" s="1"/>
  <c r="N524" i="3"/>
  <c r="M524" i="3"/>
  <c r="L524" i="3"/>
  <c r="P523" i="3"/>
  <c r="O523" i="3"/>
  <c r="Q523" i="3" s="1"/>
  <c r="N523" i="3"/>
  <c r="M523" i="3"/>
  <c r="L523" i="3"/>
  <c r="Q522" i="3"/>
  <c r="O522" i="3"/>
  <c r="P522" i="3" s="1"/>
  <c r="N522" i="3"/>
  <c r="M522" i="3"/>
  <c r="L522" i="3"/>
  <c r="O521" i="3"/>
  <c r="P521" i="3" s="1"/>
  <c r="N521" i="3"/>
  <c r="M521" i="3"/>
  <c r="L521" i="3"/>
  <c r="O520" i="3"/>
  <c r="P520" i="3" s="1"/>
  <c r="N520" i="3"/>
  <c r="M520" i="3"/>
  <c r="L520" i="3"/>
  <c r="Q519" i="3"/>
  <c r="P519" i="3"/>
  <c r="O519" i="3"/>
  <c r="N519" i="3"/>
  <c r="M519" i="3"/>
  <c r="L519" i="3"/>
  <c r="O518" i="3"/>
  <c r="P518" i="3" s="1"/>
  <c r="N518" i="3"/>
  <c r="M518" i="3"/>
  <c r="L518" i="3"/>
  <c r="O517" i="3"/>
  <c r="P517" i="3" s="1"/>
  <c r="N517" i="3"/>
  <c r="M517" i="3"/>
  <c r="L517" i="3"/>
  <c r="Q516" i="3"/>
  <c r="O516" i="3"/>
  <c r="P516" i="3" s="1"/>
  <c r="N516" i="3"/>
  <c r="M516" i="3"/>
  <c r="L516" i="3"/>
  <c r="O515" i="3"/>
  <c r="P515" i="3" s="1"/>
  <c r="Q515" i="3" s="1"/>
  <c r="N515" i="3"/>
  <c r="M515" i="3"/>
  <c r="L515" i="3"/>
  <c r="O514" i="3"/>
  <c r="P514" i="3" s="1"/>
  <c r="N514" i="3"/>
  <c r="M514" i="3"/>
  <c r="L514" i="3"/>
  <c r="Q513" i="3"/>
  <c r="O513" i="3"/>
  <c r="P513" i="3" s="1"/>
  <c r="N513" i="3"/>
  <c r="M513" i="3"/>
  <c r="L513" i="3"/>
  <c r="Q512" i="3"/>
  <c r="O512" i="3"/>
  <c r="P512" i="3" s="1"/>
  <c r="N512" i="3"/>
  <c r="M512" i="3"/>
  <c r="L512" i="3"/>
  <c r="O511" i="3"/>
  <c r="N511" i="3"/>
  <c r="M511" i="3"/>
  <c r="L511" i="3"/>
  <c r="Q510" i="3"/>
  <c r="O510" i="3"/>
  <c r="P510" i="3" s="1"/>
  <c r="N510" i="3"/>
  <c r="M510" i="3"/>
  <c r="L510" i="3"/>
  <c r="Q509" i="3"/>
  <c r="O509" i="3"/>
  <c r="P509" i="3" s="1"/>
  <c r="N509" i="3"/>
  <c r="M509" i="3"/>
  <c r="L509" i="3"/>
  <c r="Q508" i="3"/>
  <c r="O508" i="3"/>
  <c r="P508" i="3" s="1"/>
  <c r="N508" i="3"/>
  <c r="M508" i="3"/>
  <c r="L508" i="3"/>
  <c r="P507" i="3"/>
  <c r="O507" i="3"/>
  <c r="Q507" i="3" s="1"/>
  <c r="N507" i="3"/>
  <c r="M507" i="3"/>
  <c r="L507" i="3"/>
  <c r="Q506" i="3"/>
  <c r="O506" i="3"/>
  <c r="P506" i="3" s="1"/>
  <c r="N506" i="3"/>
  <c r="M506" i="3"/>
  <c r="L506" i="3"/>
  <c r="O505" i="3"/>
  <c r="P505" i="3" s="1"/>
  <c r="N505" i="3"/>
  <c r="M505" i="3"/>
  <c r="L505" i="3"/>
  <c r="O504" i="3"/>
  <c r="P504" i="3" s="1"/>
  <c r="N504" i="3"/>
  <c r="M504" i="3"/>
  <c r="L504" i="3"/>
  <c r="Q503" i="3"/>
  <c r="P503" i="3"/>
  <c r="O503" i="3"/>
  <c r="N503" i="3"/>
  <c r="M503" i="3"/>
  <c r="L503" i="3"/>
  <c r="O502" i="3"/>
  <c r="P502" i="3" s="1"/>
  <c r="N502" i="3"/>
  <c r="M502" i="3"/>
  <c r="L502" i="3"/>
  <c r="O501" i="3"/>
  <c r="P501" i="3" s="1"/>
  <c r="N501" i="3"/>
  <c r="M501" i="3"/>
  <c r="L501" i="3"/>
  <c r="Q500" i="3"/>
  <c r="O500" i="3"/>
  <c r="P500" i="3" s="1"/>
  <c r="N500" i="3"/>
  <c r="M500" i="3"/>
  <c r="L500" i="3"/>
  <c r="O499" i="3"/>
  <c r="P499" i="3" s="1"/>
  <c r="Q499" i="3" s="1"/>
  <c r="N499" i="3"/>
  <c r="M499" i="3"/>
  <c r="L499" i="3"/>
  <c r="O498" i="3"/>
  <c r="P498" i="3" s="1"/>
  <c r="N498" i="3"/>
  <c r="M498" i="3"/>
  <c r="L498" i="3"/>
  <c r="Q497" i="3"/>
  <c r="O497" i="3"/>
  <c r="P497" i="3" s="1"/>
  <c r="N497" i="3"/>
  <c r="M497" i="3"/>
  <c r="L497" i="3"/>
  <c r="Q496" i="3"/>
  <c r="O496" i="3"/>
  <c r="P496" i="3" s="1"/>
  <c r="N496" i="3"/>
  <c r="M496" i="3"/>
  <c r="L496" i="3"/>
  <c r="O495" i="3"/>
  <c r="P495" i="3" s="1"/>
  <c r="N495" i="3"/>
  <c r="M495" i="3"/>
  <c r="L495" i="3"/>
  <c r="Q494" i="3"/>
  <c r="O494" i="3"/>
  <c r="P494" i="3" s="1"/>
  <c r="N494" i="3"/>
  <c r="M494" i="3"/>
  <c r="L494" i="3"/>
  <c r="Q493" i="3"/>
  <c r="O493" i="3"/>
  <c r="P493" i="3" s="1"/>
  <c r="N493" i="3"/>
  <c r="M493" i="3"/>
  <c r="L493" i="3"/>
  <c r="O492" i="3"/>
  <c r="P492" i="3" s="1"/>
  <c r="N492" i="3"/>
  <c r="M492" i="3"/>
  <c r="L492" i="3"/>
  <c r="P491" i="3"/>
  <c r="O491" i="3"/>
  <c r="Q491" i="3" s="1"/>
  <c r="N491" i="3"/>
  <c r="M491" i="3"/>
  <c r="L491" i="3"/>
  <c r="Q490" i="3"/>
  <c r="O490" i="3"/>
  <c r="P490" i="3" s="1"/>
  <c r="N490" i="3"/>
  <c r="M490" i="3"/>
  <c r="L490" i="3"/>
  <c r="O489" i="3"/>
  <c r="P489" i="3" s="1"/>
  <c r="N489" i="3"/>
  <c r="M489" i="3"/>
  <c r="L489" i="3"/>
  <c r="O488" i="3"/>
  <c r="P488" i="3" s="1"/>
  <c r="N488" i="3"/>
  <c r="M488" i="3"/>
  <c r="L488" i="3"/>
  <c r="Q487" i="3"/>
  <c r="P487" i="3"/>
  <c r="O487" i="3"/>
  <c r="N487" i="3"/>
  <c r="M487" i="3"/>
  <c r="L487" i="3"/>
  <c r="O486" i="3"/>
  <c r="P486" i="3" s="1"/>
  <c r="N486" i="3"/>
  <c r="M486" i="3"/>
  <c r="L486" i="3"/>
  <c r="O485" i="3"/>
  <c r="P485" i="3" s="1"/>
  <c r="N485" i="3"/>
  <c r="M485" i="3"/>
  <c r="L485" i="3"/>
  <c r="Q484" i="3"/>
  <c r="O484" i="3"/>
  <c r="P484" i="3" s="1"/>
  <c r="N484" i="3"/>
  <c r="M484" i="3"/>
  <c r="L484" i="3"/>
  <c r="O483" i="3"/>
  <c r="P483" i="3" s="1"/>
  <c r="Q483" i="3" s="1"/>
  <c r="N483" i="3"/>
  <c r="M483" i="3"/>
  <c r="L483" i="3"/>
  <c r="O482" i="3"/>
  <c r="P482" i="3" s="1"/>
  <c r="N482" i="3"/>
  <c r="M482" i="3"/>
  <c r="L482" i="3"/>
  <c r="Q481" i="3"/>
  <c r="O481" i="3"/>
  <c r="P481" i="3" s="1"/>
  <c r="N481" i="3"/>
  <c r="M481" i="3"/>
  <c r="L481" i="3"/>
  <c r="Q480" i="3"/>
  <c r="O480" i="3"/>
  <c r="P480" i="3" s="1"/>
  <c r="N480" i="3"/>
  <c r="M480" i="3"/>
  <c r="L480" i="3"/>
  <c r="O479" i="3"/>
  <c r="N479" i="3"/>
  <c r="M479" i="3"/>
  <c r="L479" i="3"/>
  <c r="Q478" i="3"/>
  <c r="O478" i="3"/>
  <c r="P478" i="3" s="1"/>
  <c r="N478" i="3"/>
  <c r="M478" i="3"/>
  <c r="L478" i="3"/>
  <c r="Q477" i="3"/>
  <c r="O477" i="3"/>
  <c r="P477" i="3" s="1"/>
  <c r="N477" i="3"/>
  <c r="M477" i="3"/>
  <c r="L477" i="3"/>
  <c r="O476" i="3"/>
  <c r="P476" i="3" s="1"/>
  <c r="N476" i="3"/>
  <c r="M476" i="3"/>
  <c r="L476" i="3"/>
  <c r="P475" i="3"/>
  <c r="O475" i="3"/>
  <c r="Q475" i="3" s="1"/>
  <c r="N475" i="3"/>
  <c r="M475" i="3"/>
  <c r="L475" i="3"/>
  <c r="Q474" i="3"/>
  <c r="O474" i="3"/>
  <c r="P474" i="3" s="1"/>
  <c r="N474" i="3"/>
  <c r="M474" i="3"/>
  <c r="L474" i="3"/>
  <c r="O473" i="3"/>
  <c r="P473" i="3" s="1"/>
  <c r="N473" i="3"/>
  <c r="M473" i="3"/>
  <c r="L473" i="3"/>
  <c r="O472" i="3"/>
  <c r="P472" i="3" s="1"/>
  <c r="N472" i="3"/>
  <c r="M472" i="3"/>
  <c r="L472" i="3"/>
  <c r="Q471" i="3"/>
  <c r="P471" i="3"/>
  <c r="O471" i="3"/>
  <c r="N471" i="3"/>
  <c r="M471" i="3"/>
  <c r="L471" i="3"/>
  <c r="O470" i="3"/>
  <c r="P470" i="3" s="1"/>
  <c r="N470" i="3"/>
  <c r="M470" i="3"/>
  <c r="L470" i="3"/>
  <c r="O469" i="3"/>
  <c r="P469" i="3" s="1"/>
  <c r="N469" i="3"/>
  <c r="M469" i="3"/>
  <c r="L469" i="3"/>
  <c r="Q468" i="3"/>
  <c r="O468" i="3"/>
  <c r="P468" i="3" s="1"/>
  <c r="N468" i="3"/>
  <c r="M468" i="3"/>
  <c r="L468" i="3"/>
  <c r="Q467" i="3"/>
  <c r="P467" i="3"/>
  <c r="O467" i="3"/>
  <c r="N467" i="3"/>
  <c r="M467" i="3"/>
  <c r="L467" i="3"/>
  <c r="O466" i="3"/>
  <c r="P466" i="3" s="1"/>
  <c r="N466" i="3"/>
  <c r="M466" i="3"/>
  <c r="L466" i="3"/>
  <c r="Q465" i="3"/>
  <c r="O465" i="3"/>
  <c r="P465" i="3" s="1"/>
  <c r="N465" i="3"/>
  <c r="M465" i="3"/>
  <c r="L465" i="3"/>
  <c r="Q464" i="3"/>
  <c r="O464" i="3"/>
  <c r="P464" i="3" s="1"/>
  <c r="N464" i="3"/>
  <c r="M464" i="3"/>
  <c r="L464" i="3"/>
  <c r="O463" i="3"/>
  <c r="P463" i="3" s="1"/>
  <c r="N463" i="3"/>
  <c r="M463" i="3"/>
  <c r="L463" i="3"/>
  <c r="Q462" i="3"/>
  <c r="O462" i="3"/>
  <c r="P462" i="3" s="1"/>
  <c r="N462" i="3"/>
  <c r="M462" i="3"/>
  <c r="L462" i="3"/>
  <c r="O461" i="3"/>
  <c r="P461" i="3" s="1"/>
  <c r="N461" i="3"/>
  <c r="M461" i="3"/>
  <c r="L461" i="3"/>
  <c r="O460" i="3"/>
  <c r="P460" i="3" s="1"/>
  <c r="N460" i="3"/>
  <c r="M460" i="3"/>
  <c r="L460" i="3"/>
  <c r="P459" i="3"/>
  <c r="O459" i="3"/>
  <c r="Q459" i="3" s="1"/>
  <c r="N459" i="3"/>
  <c r="M459" i="3"/>
  <c r="L459" i="3"/>
  <c r="Q458" i="3"/>
  <c r="O458" i="3"/>
  <c r="P458" i="3" s="1"/>
  <c r="N458" i="3"/>
  <c r="M458" i="3"/>
  <c r="L458" i="3"/>
  <c r="O457" i="3"/>
  <c r="P457" i="3" s="1"/>
  <c r="N457" i="3"/>
  <c r="M457" i="3"/>
  <c r="L457" i="3"/>
  <c r="O456" i="3"/>
  <c r="P456" i="3" s="1"/>
  <c r="N456" i="3"/>
  <c r="M456" i="3"/>
  <c r="L456" i="3"/>
  <c r="Q455" i="3"/>
  <c r="P455" i="3"/>
  <c r="O455" i="3"/>
  <c r="N455" i="3"/>
  <c r="M455" i="3"/>
  <c r="L455" i="3"/>
  <c r="O454" i="3"/>
  <c r="P454" i="3" s="1"/>
  <c r="N454" i="3"/>
  <c r="M454" i="3"/>
  <c r="L454" i="3"/>
  <c r="O453" i="3"/>
  <c r="P453" i="3" s="1"/>
  <c r="N453" i="3"/>
  <c r="M453" i="3"/>
  <c r="L453" i="3"/>
  <c r="Q452" i="3"/>
  <c r="O452" i="3"/>
  <c r="P452" i="3" s="1"/>
  <c r="N452" i="3"/>
  <c r="M452" i="3"/>
  <c r="L452" i="3"/>
  <c r="O451" i="3"/>
  <c r="P451" i="3" s="1"/>
  <c r="Q451" i="3" s="1"/>
  <c r="N451" i="3"/>
  <c r="M451" i="3"/>
  <c r="L451" i="3"/>
  <c r="O450" i="3"/>
  <c r="P450" i="3" s="1"/>
  <c r="N450" i="3"/>
  <c r="M450" i="3"/>
  <c r="L450" i="3"/>
  <c r="Q449" i="3"/>
  <c r="O449" i="3"/>
  <c r="P449" i="3" s="1"/>
  <c r="N449" i="3"/>
  <c r="M449" i="3"/>
  <c r="L449" i="3"/>
  <c r="Q448" i="3"/>
  <c r="O448" i="3"/>
  <c r="P448" i="3" s="1"/>
  <c r="N448" i="3"/>
  <c r="M448" i="3"/>
  <c r="L448" i="3"/>
  <c r="O447" i="3"/>
  <c r="N447" i="3"/>
  <c r="M447" i="3"/>
  <c r="L447" i="3"/>
  <c r="Q446" i="3"/>
  <c r="O446" i="3"/>
  <c r="P446" i="3" s="1"/>
  <c r="N446" i="3"/>
  <c r="M446" i="3"/>
  <c r="L446" i="3"/>
  <c r="Q445" i="3"/>
  <c r="O445" i="3"/>
  <c r="P445" i="3" s="1"/>
  <c r="N445" i="3"/>
  <c r="M445" i="3"/>
  <c r="L445" i="3"/>
  <c r="Q444" i="3"/>
  <c r="O444" i="3"/>
  <c r="P444" i="3" s="1"/>
  <c r="N444" i="3"/>
  <c r="M444" i="3"/>
  <c r="L444" i="3"/>
  <c r="P443" i="3"/>
  <c r="O443" i="3"/>
  <c r="Q443" i="3" s="1"/>
  <c r="N443" i="3"/>
  <c r="M443" i="3"/>
  <c r="L443" i="3"/>
  <c r="Q442" i="3"/>
  <c r="O442" i="3"/>
  <c r="P442" i="3" s="1"/>
  <c r="N442" i="3"/>
  <c r="M442" i="3"/>
  <c r="L442" i="3"/>
  <c r="Q441" i="3"/>
  <c r="O441" i="3"/>
  <c r="P441" i="3" s="1"/>
  <c r="N441" i="3"/>
  <c r="M441" i="3"/>
  <c r="L441" i="3"/>
  <c r="O440" i="3"/>
  <c r="P440" i="3" s="1"/>
  <c r="N440" i="3"/>
  <c r="M440" i="3"/>
  <c r="L440" i="3"/>
  <c r="P439" i="3"/>
  <c r="Q439" i="3" s="1"/>
  <c r="O439" i="3"/>
  <c r="N439" i="3"/>
  <c r="M439" i="3"/>
  <c r="L439" i="3"/>
  <c r="Q438" i="3"/>
  <c r="O438" i="3"/>
  <c r="P438" i="3" s="1"/>
  <c r="N438" i="3"/>
  <c r="M438" i="3"/>
  <c r="L438" i="3"/>
  <c r="O437" i="3"/>
  <c r="P437" i="3" s="1"/>
  <c r="N437" i="3"/>
  <c r="M437" i="3"/>
  <c r="L437" i="3"/>
  <c r="O436" i="3"/>
  <c r="P436" i="3" s="1"/>
  <c r="N436" i="3"/>
  <c r="M436" i="3"/>
  <c r="L436" i="3"/>
  <c r="Q435" i="3"/>
  <c r="P435" i="3"/>
  <c r="O435" i="3"/>
  <c r="N435" i="3"/>
  <c r="M435" i="3"/>
  <c r="L435" i="3"/>
  <c r="O434" i="3"/>
  <c r="P434" i="3" s="1"/>
  <c r="N434" i="3"/>
  <c r="M434" i="3"/>
  <c r="L434" i="3"/>
  <c r="O433" i="3"/>
  <c r="P433" i="3" s="1"/>
  <c r="N433" i="3"/>
  <c r="M433" i="3"/>
  <c r="L433" i="3"/>
  <c r="Q432" i="3"/>
  <c r="O432" i="3"/>
  <c r="P432" i="3" s="1"/>
  <c r="N432" i="3"/>
  <c r="M432" i="3"/>
  <c r="L432" i="3"/>
  <c r="O431" i="3"/>
  <c r="P431" i="3" s="1"/>
  <c r="N431" i="3"/>
  <c r="M431" i="3"/>
  <c r="L431" i="3"/>
  <c r="O430" i="3"/>
  <c r="P430" i="3" s="1"/>
  <c r="N430" i="3"/>
  <c r="M430" i="3"/>
  <c r="L430" i="3"/>
  <c r="O429" i="3"/>
  <c r="P429" i="3" s="1"/>
  <c r="N429" i="3"/>
  <c r="M429" i="3"/>
  <c r="L429" i="3"/>
  <c r="O428" i="3"/>
  <c r="P428" i="3" s="1"/>
  <c r="N428" i="3"/>
  <c r="M428" i="3"/>
  <c r="L428" i="3"/>
  <c r="O427" i="3"/>
  <c r="N427" i="3"/>
  <c r="M427" i="3"/>
  <c r="L427" i="3"/>
  <c r="Q426" i="3"/>
  <c r="O426" i="3"/>
  <c r="P426" i="3" s="1"/>
  <c r="N426" i="3"/>
  <c r="M426" i="3"/>
  <c r="L426" i="3"/>
  <c r="O425" i="3"/>
  <c r="P425" i="3" s="1"/>
  <c r="N425" i="3"/>
  <c r="M425" i="3"/>
  <c r="L425" i="3"/>
  <c r="O424" i="3"/>
  <c r="P424" i="3" s="1"/>
  <c r="N424" i="3"/>
  <c r="M424" i="3"/>
  <c r="L424" i="3"/>
  <c r="Q423" i="3"/>
  <c r="P423" i="3"/>
  <c r="O423" i="3"/>
  <c r="N423" i="3"/>
  <c r="M423" i="3"/>
  <c r="L423" i="3"/>
  <c r="O422" i="3"/>
  <c r="P422" i="3" s="1"/>
  <c r="N422" i="3"/>
  <c r="M422" i="3"/>
  <c r="L422" i="3"/>
  <c r="O421" i="3"/>
  <c r="P421" i="3" s="1"/>
  <c r="N421" i="3"/>
  <c r="M421" i="3"/>
  <c r="L421" i="3"/>
  <c r="Q420" i="3"/>
  <c r="O420" i="3"/>
  <c r="P420" i="3" s="1"/>
  <c r="N420" i="3"/>
  <c r="M420" i="3"/>
  <c r="L420" i="3"/>
  <c r="O419" i="3"/>
  <c r="P419" i="3" s="1"/>
  <c r="Q419" i="3" s="1"/>
  <c r="N419" i="3"/>
  <c r="M419" i="3"/>
  <c r="L419" i="3"/>
  <c r="O418" i="3"/>
  <c r="P418" i="3" s="1"/>
  <c r="N418" i="3"/>
  <c r="M418" i="3"/>
  <c r="L418" i="3"/>
  <c r="Q417" i="3"/>
  <c r="O417" i="3"/>
  <c r="P417" i="3" s="1"/>
  <c r="N417" i="3"/>
  <c r="M417" i="3"/>
  <c r="L417" i="3"/>
  <c r="Q416" i="3"/>
  <c r="O416" i="3"/>
  <c r="P416" i="3" s="1"/>
  <c r="N416" i="3"/>
  <c r="M416" i="3"/>
  <c r="L416" i="3"/>
  <c r="O415" i="3"/>
  <c r="N415" i="3"/>
  <c r="M415" i="3"/>
  <c r="L415" i="3"/>
  <c r="Q414" i="3"/>
  <c r="O414" i="3"/>
  <c r="P414" i="3" s="1"/>
  <c r="N414" i="3"/>
  <c r="M414" i="3"/>
  <c r="L414" i="3"/>
  <c r="Q413" i="3"/>
  <c r="O413" i="3"/>
  <c r="P413" i="3" s="1"/>
  <c r="N413" i="3"/>
  <c r="M413" i="3"/>
  <c r="L413" i="3"/>
  <c r="Q412" i="3"/>
  <c r="O412" i="3"/>
  <c r="P412" i="3" s="1"/>
  <c r="N412" i="3"/>
  <c r="M412" i="3"/>
  <c r="L412" i="3"/>
  <c r="P411" i="3"/>
  <c r="O411" i="3"/>
  <c r="Q411" i="3" s="1"/>
  <c r="N411" i="3"/>
  <c r="M411" i="3"/>
  <c r="L411" i="3"/>
  <c r="Q410" i="3"/>
  <c r="O410" i="3"/>
  <c r="P410" i="3" s="1"/>
  <c r="N410" i="3"/>
  <c r="M410" i="3"/>
  <c r="L410" i="3"/>
  <c r="Q409" i="3"/>
  <c r="O409" i="3"/>
  <c r="P409" i="3" s="1"/>
  <c r="N409" i="3"/>
  <c r="M409" i="3"/>
  <c r="L409" i="3"/>
  <c r="O408" i="3"/>
  <c r="P408" i="3" s="1"/>
  <c r="N408" i="3"/>
  <c r="M408" i="3"/>
  <c r="L408" i="3"/>
  <c r="P407" i="3"/>
  <c r="Q407" i="3" s="1"/>
  <c r="O407" i="3"/>
  <c r="N407" i="3"/>
  <c r="M407" i="3"/>
  <c r="L407" i="3"/>
  <c r="Q406" i="3"/>
  <c r="O406" i="3"/>
  <c r="P406" i="3" s="1"/>
  <c r="N406" i="3"/>
  <c r="M406" i="3"/>
  <c r="L406" i="3"/>
  <c r="O405" i="3"/>
  <c r="P405" i="3" s="1"/>
  <c r="N405" i="3"/>
  <c r="M405" i="3"/>
  <c r="L405" i="3"/>
  <c r="O404" i="3"/>
  <c r="P404" i="3" s="1"/>
  <c r="N404" i="3"/>
  <c r="M404" i="3"/>
  <c r="L404" i="3"/>
  <c r="Q403" i="3"/>
  <c r="P403" i="3"/>
  <c r="O403" i="3"/>
  <c r="N403" i="3"/>
  <c r="M403" i="3"/>
  <c r="L403" i="3"/>
  <c r="O402" i="3"/>
  <c r="P402" i="3" s="1"/>
  <c r="N402" i="3"/>
  <c r="M402" i="3"/>
  <c r="L402" i="3"/>
  <c r="O401" i="3"/>
  <c r="P401" i="3" s="1"/>
  <c r="N401" i="3"/>
  <c r="M401" i="3"/>
  <c r="L401" i="3"/>
  <c r="Q400" i="3"/>
  <c r="O400" i="3"/>
  <c r="P400" i="3" s="1"/>
  <c r="N400" i="3"/>
  <c r="M400" i="3"/>
  <c r="L400" i="3"/>
  <c r="O399" i="3"/>
  <c r="P399" i="3" s="1"/>
  <c r="N399" i="3"/>
  <c r="M399" i="3"/>
  <c r="L399" i="3"/>
  <c r="O398" i="3"/>
  <c r="P398" i="3" s="1"/>
  <c r="N398" i="3"/>
  <c r="M398" i="3"/>
  <c r="L398" i="3"/>
  <c r="O397" i="3"/>
  <c r="P397" i="3" s="1"/>
  <c r="N397" i="3"/>
  <c r="M397" i="3"/>
  <c r="L397" i="3"/>
  <c r="O396" i="3"/>
  <c r="P396" i="3" s="1"/>
  <c r="N396" i="3"/>
  <c r="M396" i="3"/>
  <c r="L396" i="3"/>
  <c r="O395" i="3"/>
  <c r="N395" i="3"/>
  <c r="M395" i="3"/>
  <c r="L395" i="3"/>
  <c r="Q394" i="3"/>
  <c r="O394" i="3"/>
  <c r="P394" i="3" s="1"/>
  <c r="N394" i="3"/>
  <c r="M394" i="3"/>
  <c r="L394" i="3"/>
  <c r="O393" i="3"/>
  <c r="P393" i="3" s="1"/>
  <c r="N393" i="3"/>
  <c r="M393" i="3"/>
  <c r="L393" i="3"/>
  <c r="O392" i="3"/>
  <c r="P392" i="3" s="1"/>
  <c r="N392" i="3"/>
  <c r="M392" i="3"/>
  <c r="L392" i="3"/>
  <c r="Q391" i="3"/>
  <c r="P391" i="3"/>
  <c r="O391" i="3"/>
  <c r="N391" i="3"/>
  <c r="M391" i="3"/>
  <c r="L391" i="3"/>
  <c r="O390" i="3"/>
  <c r="P390" i="3" s="1"/>
  <c r="N390" i="3"/>
  <c r="M390" i="3"/>
  <c r="L390" i="3"/>
  <c r="O389" i="3"/>
  <c r="P389" i="3" s="1"/>
  <c r="N389" i="3"/>
  <c r="M389" i="3"/>
  <c r="L389" i="3"/>
  <c r="Q388" i="3"/>
  <c r="O388" i="3"/>
  <c r="P388" i="3" s="1"/>
  <c r="N388" i="3"/>
  <c r="M388" i="3"/>
  <c r="L388" i="3"/>
  <c r="O387" i="3"/>
  <c r="P387" i="3" s="1"/>
  <c r="Q387" i="3" s="1"/>
  <c r="N387" i="3"/>
  <c r="M387" i="3"/>
  <c r="L387" i="3"/>
  <c r="O386" i="3"/>
  <c r="P386" i="3" s="1"/>
  <c r="N386" i="3"/>
  <c r="M386" i="3"/>
  <c r="L386" i="3"/>
  <c r="Q385" i="3"/>
  <c r="O385" i="3"/>
  <c r="P385" i="3" s="1"/>
  <c r="N385" i="3"/>
  <c r="M385" i="3"/>
  <c r="L385" i="3"/>
  <c r="Q384" i="3"/>
  <c r="O384" i="3"/>
  <c r="P384" i="3" s="1"/>
  <c r="N384" i="3"/>
  <c r="M384" i="3"/>
  <c r="L384" i="3"/>
  <c r="O383" i="3"/>
  <c r="N383" i="3"/>
  <c r="M383" i="3"/>
  <c r="L383" i="3"/>
  <c r="Q382" i="3"/>
  <c r="O382" i="3"/>
  <c r="P382" i="3" s="1"/>
  <c r="N382" i="3"/>
  <c r="M382" i="3"/>
  <c r="L382" i="3"/>
  <c r="Q381" i="3"/>
  <c r="O381" i="3"/>
  <c r="P381" i="3" s="1"/>
  <c r="N381" i="3"/>
  <c r="M381" i="3"/>
  <c r="L381" i="3"/>
  <c r="Q380" i="3"/>
  <c r="O380" i="3"/>
  <c r="P380" i="3" s="1"/>
  <c r="N380" i="3"/>
  <c r="M380" i="3"/>
  <c r="L380" i="3"/>
  <c r="P379" i="3"/>
  <c r="O379" i="3"/>
  <c r="Q379" i="3" s="1"/>
  <c r="N379" i="3"/>
  <c r="M379" i="3"/>
  <c r="L379" i="3"/>
  <c r="Q378" i="3"/>
  <c r="O378" i="3"/>
  <c r="P378" i="3" s="1"/>
  <c r="N378" i="3"/>
  <c r="M378" i="3"/>
  <c r="L378" i="3"/>
  <c r="Q377" i="3"/>
  <c r="O377" i="3"/>
  <c r="P377" i="3" s="1"/>
  <c r="N377" i="3"/>
  <c r="M377" i="3"/>
  <c r="L377" i="3"/>
  <c r="O376" i="3"/>
  <c r="P376" i="3" s="1"/>
  <c r="N376" i="3"/>
  <c r="M376" i="3"/>
  <c r="L376" i="3"/>
  <c r="P375" i="3"/>
  <c r="Q375" i="3" s="1"/>
  <c r="O375" i="3"/>
  <c r="N375" i="3"/>
  <c r="M375" i="3"/>
  <c r="L375" i="3"/>
  <c r="Q374" i="3"/>
  <c r="O374" i="3"/>
  <c r="P374" i="3" s="1"/>
  <c r="N374" i="3"/>
  <c r="M374" i="3"/>
  <c r="L374" i="3"/>
  <c r="O373" i="3"/>
  <c r="P373" i="3" s="1"/>
  <c r="N373" i="3"/>
  <c r="M373" i="3"/>
  <c r="L373" i="3"/>
  <c r="O372" i="3"/>
  <c r="P372" i="3" s="1"/>
  <c r="N372" i="3"/>
  <c r="M372" i="3"/>
  <c r="L372" i="3"/>
  <c r="Q371" i="3"/>
  <c r="P371" i="3"/>
  <c r="O371" i="3"/>
  <c r="N371" i="3"/>
  <c r="M371" i="3"/>
  <c r="L371" i="3"/>
  <c r="O370" i="3"/>
  <c r="P370" i="3" s="1"/>
  <c r="N370" i="3"/>
  <c r="M370" i="3"/>
  <c r="L370" i="3"/>
  <c r="O369" i="3"/>
  <c r="P369" i="3" s="1"/>
  <c r="N369" i="3"/>
  <c r="M369" i="3"/>
  <c r="L369" i="3"/>
  <c r="Q368" i="3"/>
  <c r="O368" i="3"/>
  <c r="P368" i="3" s="1"/>
  <c r="N368" i="3"/>
  <c r="M368" i="3"/>
  <c r="L368" i="3"/>
  <c r="O367" i="3"/>
  <c r="P367" i="3" s="1"/>
  <c r="N367" i="3"/>
  <c r="M367" i="3"/>
  <c r="L367" i="3"/>
  <c r="O366" i="3"/>
  <c r="P366" i="3" s="1"/>
  <c r="N366" i="3"/>
  <c r="M366" i="3"/>
  <c r="L366" i="3"/>
  <c r="O365" i="3"/>
  <c r="P365" i="3" s="1"/>
  <c r="N365" i="3"/>
  <c r="M365" i="3"/>
  <c r="L365" i="3"/>
  <c r="O364" i="3"/>
  <c r="P364" i="3" s="1"/>
  <c r="N364" i="3"/>
  <c r="M364" i="3"/>
  <c r="L364" i="3"/>
  <c r="O363" i="3"/>
  <c r="N363" i="3"/>
  <c r="M363" i="3"/>
  <c r="L363" i="3"/>
  <c r="O362" i="3"/>
  <c r="P362" i="3" s="1"/>
  <c r="N362" i="3"/>
  <c r="M362" i="3"/>
  <c r="L362" i="3"/>
  <c r="O361" i="3"/>
  <c r="P361" i="3" s="1"/>
  <c r="N361" i="3"/>
  <c r="M361" i="3"/>
  <c r="L361" i="3"/>
  <c r="O360" i="3"/>
  <c r="P360" i="3" s="1"/>
  <c r="N360" i="3"/>
  <c r="M360" i="3"/>
  <c r="L360" i="3"/>
  <c r="O359" i="3"/>
  <c r="P359" i="3" s="1"/>
  <c r="Q359" i="3" s="1"/>
  <c r="N359" i="3"/>
  <c r="M359" i="3"/>
  <c r="L359" i="3"/>
  <c r="O358" i="3"/>
  <c r="P358" i="3" s="1"/>
  <c r="N358" i="3"/>
  <c r="M358" i="3"/>
  <c r="L358" i="3"/>
  <c r="O357" i="3"/>
  <c r="P357" i="3" s="1"/>
  <c r="N357" i="3"/>
  <c r="M357" i="3"/>
  <c r="L357" i="3"/>
  <c r="Q356" i="3"/>
  <c r="O356" i="3"/>
  <c r="P356" i="3" s="1"/>
  <c r="N356" i="3"/>
  <c r="M356" i="3"/>
  <c r="L356" i="3"/>
  <c r="O355" i="3"/>
  <c r="P355" i="3" s="1"/>
  <c r="Q355" i="3" s="1"/>
  <c r="N355" i="3"/>
  <c r="M355" i="3"/>
  <c r="L355" i="3"/>
  <c r="O354" i="3"/>
  <c r="P354" i="3" s="1"/>
  <c r="N354" i="3"/>
  <c r="M354" i="3"/>
  <c r="L354" i="3"/>
  <c r="Q353" i="3"/>
  <c r="O353" i="3"/>
  <c r="P353" i="3" s="1"/>
  <c r="N353" i="3"/>
  <c r="M353" i="3"/>
  <c r="L353" i="3"/>
  <c r="Q352" i="3"/>
  <c r="O352" i="3"/>
  <c r="P352" i="3" s="1"/>
  <c r="N352" i="3"/>
  <c r="M352" i="3"/>
  <c r="L352" i="3"/>
  <c r="O351" i="3"/>
  <c r="N351" i="3"/>
  <c r="M351" i="3"/>
  <c r="L351" i="3"/>
  <c r="Q350" i="3"/>
  <c r="O350" i="3"/>
  <c r="P350" i="3" s="1"/>
  <c r="N350" i="3"/>
  <c r="M350" i="3"/>
  <c r="L350" i="3"/>
  <c r="Q349" i="3"/>
  <c r="O349" i="3"/>
  <c r="P349" i="3" s="1"/>
  <c r="N349" i="3"/>
  <c r="M349" i="3"/>
  <c r="L349" i="3"/>
  <c r="Q348" i="3"/>
  <c r="O348" i="3"/>
  <c r="P348" i="3" s="1"/>
  <c r="N348" i="3"/>
  <c r="M348" i="3"/>
  <c r="L348" i="3"/>
  <c r="P347" i="3"/>
  <c r="O347" i="3"/>
  <c r="Q347" i="3" s="1"/>
  <c r="N347" i="3"/>
  <c r="M347" i="3"/>
  <c r="L347" i="3"/>
  <c r="Q346" i="3"/>
  <c r="O346" i="3"/>
  <c r="P346" i="3" s="1"/>
  <c r="N346" i="3"/>
  <c r="M346" i="3"/>
  <c r="L346" i="3"/>
  <c r="Q345" i="3"/>
  <c r="O345" i="3"/>
  <c r="P345" i="3" s="1"/>
  <c r="N345" i="3"/>
  <c r="M345" i="3"/>
  <c r="L345" i="3"/>
  <c r="O344" i="3"/>
  <c r="P344" i="3" s="1"/>
  <c r="N344" i="3"/>
  <c r="M344" i="3"/>
  <c r="L344" i="3"/>
  <c r="P343" i="3"/>
  <c r="Q343" i="3" s="1"/>
  <c r="O343" i="3"/>
  <c r="N343" i="3"/>
  <c r="M343" i="3"/>
  <c r="L343" i="3"/>
  <c r="Q342" i="3"/>
  <c r="O342" i="3"/>
  <c r="P342" i="3" s="1"/>
  <c r="N342" i="3"/>
  <c r="M342" i="3"/>
  <c r="L342" i="3"/>
  <c r="O341" i="3"/>
  <c r="P341" i="3" s="1"/>
  <c r="N341" i="3"/>
  <c r="M341" i="3"/>
  <c r="L341" i="3"/>
  <c r="O340" i="3"/>
  <c r="P340" i="3" s="1"/>
  <c r="N340" i="3"/>
  <c r="M340" i="3"/>
  <c r="L340" i="3"/>
  <c r="Q339" i="3"/>
  <c r="P339" i="3"/>
  <c r="O339" i="3"/>
  <c r="N339" i="3"/>
  <c r="M339" i="3"/>
  <c r="L339" i="3"/>
  <c r="P338" i="3"/>
  <c r="O338" i="3"/>
  <c r="Q338" i="3" s="1"/>
  <c r="N338" i="3"/>
  <c r="M338" i="3"/>
  <c r="L338" i="3"/>
  <c r="O337" i="3"/>
  <c r="P337" i="3" s="1"/>
  <c r="Q337" i="3" s="1"/>
  <c r="N337" i="3"/>
  <c r="M337" i="3"/>
  <c r="L337" i="3"/>
  <c r="O336" i="3"/>
  <c r="P336" i="3" s="1"/>
  <c r="N336" i="3"/>
  <c r="M336" i="3"/>
  <c r="L336" i="3"/>
  <c r="Q335" i="3"/>
  <c r="P335" i="3"/>
  <c r="O335" i="3"/>
  <c r="N335" i="3"/>
  <c r="M335" i="3"/>
  <c r="L335" i="3"/>
  <c r="O334" i="3"/>
  <c r="P334" i="3" s="1"/>
  <c r="N334" i="3"/>
  <c r="M334" i="3"/>
  <c r="L334" i="3"/>
  <c r="P333" i="3"/>
  <c r="Q333" i="3" s="1"/>
  <c r="O333" i="3"/>
  <c r="N333" i="3"/>
  <c r="M333" i="3"/>
  <c r="L333" i="3"/>
  <c r="Q332" i="3"/>
  <c r="O332" i="3"/>
  <c r="P332" i="3" s="1"/>
  <c r="N332" i="3"/>
  <c r="M332" i="3"/>
  <c r="L332" i="3"/>
  <c r="P331" i="3"/>
  <c r="O331" i="3"/>
  <c r="Q331" i="3" s="1"/>
  <c r="N331" i="3"/>
  <c r="M331" i="3"/>
  <c r="L331" i="3"/>
  <c r="O330" i="3"/>
  <c r="P330" i="3" s="1"/>
  <c r="Q330" i="3" s="1"/>
  <c r="N330" i="3"/>
  <c r="M330" i="3"/>
  <c r="L330" i="3"/>
  <c r="O329" i="3"/>
  <c r="N329" i="3"/>
  <c r="M329" i="3"/>
  <c r="L329" i="3"/>
  <c r="Q328" i="3"/>
  <c r="O328" i="3"/>
  <c r="P328" i="3" s="1"/>
  <c r="N328" i="3"/>
  <c r="M328" i="3"/>
  <c r="L328" i="3"/>
  <c r="O327" i="3"/>
  <c r="P327" i="3" s="1"/>
  <c r="N327" i="3"/>
  <c r="M327" i="3"/>
  <c r="L327" i="3"/>
  <c r="P326" i="3"/>
  <c r="Q326" i="3" s="1"/>
  <c r="O326" i="3"/>
  <c r="N326" i="3"/>
  <c r="M326" i="3"/>
  <c r="L326" i="3"/>
  <c r="O325" i="3"/>
  <c r="P325" i="3" s="1"/>
  <c r="Q325" i="3" s="1"/>
  <c r="N325" i="3"/>
  <c r="M325" i="3"/>
  <c r="L325" i="3"/>
  <c r="Q324" i="3"/>
  <c r="O324" i="3"/>
  <c r="P324" i="3" s="1"/>
  <c r="N324" i="3"/>
  <c r="M324" i="3"/>
  <c r="L324" i="3"/>
  <c r="O323" i="3"/>
  <c r="P323" i="3" s="1"/>
  <c r="Q323" i="3" s="1"/>
  <c r="N323" i="3"/>
  <c r="M323" i="3"/>
  <c r="L323" i="3"/>
  <c r="O322" i="3"/>
  <c r="N322" i="3"/>
  <c r="M322" i="3"/>
  <c r="L322" i="3"/>
  <c r="Q321" i="3"/>
  <c r="P321" i="3"/>
  <c r="O321" i="3"/>
  <c r="N321" i="3"/>
  <c r="M321" i="3"/>
  <c r="L321" i="3"/>
  <c r="O320" i="3"/>
  <c r="P320" i="3" s="1"/>
  <c r="N320" i="3"/>
  <c r="M320" i="3"/>
  <c r="L320" i="3"/>
  <c r="P319" i="3"/>
  <c r="Q319" i="3" s="1"/>
  <c r="O319" i="3"/>
  <c r="N319" i="3"/>
  <c r="M319" i="3"/>
  <c r="L319" i="3"/>
  <c r="O318" i="3"/>
  <c r="P318" i="3" s="1"/>
  <c r="Q318" i="3" s="1"/>
  <c r="N318" i="3"/>
  <c r="M318" i="3"/>
  <c r="L318" i="3"/>
  <c r="Q317" i="3"/>
  <c r="P317" i="3"/>
  <c r="O317" i="3"/>
  <c r="N317" i="3"/>
  <c r="M317" i="3"/>
  <c r="L317" i="3"/>
  <c r="O316" i="3"/>
  <c r="P316" i="3" s="1"/>
  <c r="N316" i="3"/>
  <c r="M316" i="3"/>
  <c r="L316" i="3"/>
  <c r="O315" i="3"/>
  <c r="N315" i="3"/>
  <c r="M315" i="3"/>
  <c r="L315" i="3"/>
  <c r="Q314" i="3"/>
  <c r="P314" i="3"/>
  <c r="O314" i="3"/>
  <c r="N314" i="3"/>
  <c r="M314" i="3"/>
  <c r="L314" i="3"/>
  <c r="P313" i="3"/>
  <c r="O313" i="3"/>
  <c r="Q313" i="3" s="1"/>
  <c r="N313" i="3"/>
  <c r="M313" i="3"/>
  <c r="L313" i="3"/>
  <c r="Q312" i="3"/>
  <c r="O312" i="3"/>
  <c r="P312" i="3" s="1"/>
  <c r="N312" i="3"/>
  <c r="M312" i="3"/>
  <c r="L312" i="3"/>
  <c r="O311" i="3"/>
  <c r="P311" i="3" s="1"/>
  <c r="Q311" i="3" s="1"/>
  <c r="N311" i="3"/>
  <c r="M311" i="3"/>
  <c r="L311" i="3"/>
  <c r="Q310" i="3"/>
  <c r="P310" i="3"/>
  <c r="O310" i="3"/>
  <c r="N310" i="3"/>
  <c r="M310" i="3"/>
  <c r="L310" i="3"/>
  <c r="O309" i="3"/>
  <c r="N309" i="3"/>
  <c r="M309" i="3"/>
  <c r="L309" i="3"/>
  <c r="O308" i="3"/>
  <c r="P308" i="3" s="1"/>
  <c r="N308" i="3"/>
  <c r="M308" i="3"/>
  <c r="L308" i="3"/>
  <c r="Q307" i="3"/>
  <c r="P307" i="3"/>
  <c r="O307" i="3"/>
  <c r="N307" i="3"/>
  <c r="M307" i="3"/>
  <c r="L307" i="3"/>
  <c r="P306" i="3"/>
  <c r="O306" i="3"/>
  <c r="Q306" i="3" s="1"/>
  <c r="N306" i="3"/>
  <c r="M306" i="3"/>
  <c r="L306" i="3"/>
  <c r="O305" i="3"/>
  <c r="P305" i="3" s="1"/>
  <c r="Q305" i="3" s="1"/>
  <c r="N305" i="3"/>
  <c r="M305" i="3"/>
  <c r="L305" i="3"/>
  <c r="O304" i="3"/>
  <c r="P304" i="3" s="1"/>
  <c r="N304" i="3"/>
  <c r="M304" i="3"/>
  <c r="L304" i="3"/>
  <c r="Q303" i="3"/>
  <c r="P303" i="3"/>
  <c r="O303" i="3"/>
  <c r="N303" i="3"/>
  <c r="M303" i="3"/>
  <c r="L303" i="3"/>
  <c r="O302" i="3"/>
  <c r="N302" i="3"/>
  <c r="M302" i="3"/>
  <c r="L302" i="3"/>
  <c r="P301" i="3"/>
  <c r="Q301" i="3" s="1"/>
  <c r="O301" i="3"/>
  <c r="N301" i="3"/>
  <c r="M301" i="3"/>
  <c r="L301" i="3"/>
  <c r="Q300" i="3"/>
  <c r="O300" i="3"/>
  <c r="P300" i="3" s="1"/>
  <c r="N300" i="3"/>
  <c r="M300" i="3"/>
  <c r="L300" i="3"/>
  <c r="P299" i="3"/>
  <c r="O299" i="3"/>
  <c r="Q299" i="3" s="1"/>
  <c r="N299" i="3"/>
  <c r="M299" i="3"/>
  <c r="L299" i="3"/>
  <c r="O298" i="3"/>
  <c r="P298" i="3" s="1"/>
  <c r="Q298" i="3" s="1"/>
  <c r="N298" i="3"/>
  <c r="M298" i="3"/>
  <c r="L298" i="3"/>
  <c r="O297" i="3"/>
  <c r="N297" i="3"/>
  <c r="M297" i="3"/>
  <c r="L297" i="3"/>
  <c r="Q296" i="3"/>
  <c r="O296" i="3"/>
  <c r="P296" i="3" s="1"/>
  <c r="N296" i="3"/>
  <c r="M296" i="3"/>
  <c r="L296" i="3"/>
  <c r="O295" i="3"/>
  <c r="N295" i="3"/>
  <c r="M295" i="3"/>
  <c r="L295" i="3"/>
  <c r="P294" i="3"/>
  <c r="Q294" i="3" s="1"/>
  <c r="O294" i="3"/>
  <c r="N294" i="3"/>
  <c r="M294" i="3"/>
  <c r="L294" i="3"/>
  <c r="O293" i="3"/>
  <c r="P293" i="3" s="1"/>
  <c r="Q293" i="3" s="1"/>
  <c r="N293" i="3"/>
  <c r="M293" i="3"/>
  <c r="L293" i="3"/>
  <c r="Q292" i="3"/>
  <c r="O292" i="3"/>
  <c r="P292" i="3" s="1"/>
  <c r="N292" i="3"/>
  <c r="M292" i="3"/>
  <c r="L292" i="3"/>
  <c r="O291" i="3"/>
  <c r="P291" i="3" s="1"/>
  <c r="Q291" i="3" s="1"/>
  <c r="N291" i="3"/>
  <c r="M291" i="3"/>
  <c r="L291" i="3"/>
  <c r="O290" i="3"/>
  <c r="N290" i="3"/>
  <c r="M290" i="3"/>
  <c r="L290" i="3"/>
  <c r="Q289" i="3"/>
  <c r="P289" i="3"/>
  <c r="O289" i="3"/>
  <c r="N289" i="3"/>
  <c r="M289" i="3"/>
  <c r="L289" i="3"/>
  <c r="O288" i="3"/>
  <c r="N288" i="3"/>
  <c r="M288" i="3"/>
  <c r="L288" i="3"/>
  <c r="P287" i="3"/>
  <c r="Q287" i="3" s="1"/>
  <c r="O287" i="3"/>
  <c r="N287" i="3"/>
  <c r="M287" i="3"/>
  <c r="L287" i="3"/>
  <c r="O286" i="3"/>
  <c r="P286" i="3" s="1"/>
  <c r="Q286" i="3" s="1"/>
  <c r="N286" i="3"/>
  <c r="M286" i="3"/>
  <c r="L286" i="3"/>
  <c r="Q285" i="3"/>
  <c r="P285" i="3"/>
  <c r="O285" i="3"/>
  <c r="N285" i="3"/>
  <c r="M285" i="3"/>
  <c r="L285" i="3"/>
  <c r="O284" i="3"/>
  <c r="P284" i="3" s="1"/>
  <c r="N284" i="3"/>
  <c r="M284" i="3"/>
  <c r="L284" i="3"/>
  <c r="O283" i="3"/>
  <c r="N283" i="3"/>
  <c r="M283" i="3"/>
  <c r="L283" i="3"/>
  <c r="Q282" i="3"/>
  <c r="P282" i="3"/>
  <c r="O282" i="3"/>
  <c r="N282" i="3"/>
  <c r="M282" i="3"/>
  <c r="L282" i="3"/>
  <c r="P281" i="3"/>
  <c r="O281" i="3"/>
  <c r="N281" i="3"/>
  <c r="M281" i="3"/>
  <c r="L281" i="3"/>
  <c r="Q280" i="3"/>
  <c r="O280" i="3"/>
  <c r="P280" i="3" s="1"/>
  <c r="N280" i="3"/>
  <c r="M280" i="3"/>
  <c r="L280" i="3"/>
  <c r="O279" i="3"/>
  <c r="P279" i="3" s="1"/>
  <c r="Q279" i="3" s="1"/>
  <c r="N279" i="3"/>
  <c r="M279" i="3"/>
  <c r="L279" i="3"/>
  <c r="Q278" i="3"/>
  <c r="P278" i="3"/>
  <c r="O278" i="3"/>
  <c r="N278" i="3"/>
  <c r="M278" i="3"/>
  <c r="L278" i="3"/>
  <c r="O277" i="3"/>
  <c r="N277" i="3"/>
  <c r="M277" i="3"/>
  <c r="L277" i="3"/>
  <c r="O276" i="3"/>
  <c r="N276" i="3"/>
  <c r="M276" i="3"/>
  <c r="L276" i="3"/>
  <c r="Q275" i="3"/>
  <c r="P275" i="3"/>
  <c r="O275" i="3"/>
  <c r="N275" i="3"/>
  <c r="M275" i="3"/>
  <c r="L275" i="3"/>
  <c r="P274" i="3"/>
  <c r="O274" i="3"/>
  <c r="N274" i="3"/>
  <c r="M274" i="3"/>
  <c r="L274" i="3"/>
  <c r="O273" i="3"/>
  <c r="P273" i="3" s="1"/>
  <c r="Q273" i="3" s="1"/>
  <c r="N273" i="3"/>
  <c r="M273" i="3"/>
  <c r="L273" i="3"/>
  <c r="O272" i="3"/>
  <c r="P272" i="3" s="1"/>
  <c r="N272" i="3"/>
  <c r="M272" i="3"/>
  <c r="L272" i="3"/>
  <c r="Q271" i="3"/>
  <c r="P271" i="3"/>
  <c r="O271" i="3"/>
  <c r="N271" i="3"/>
  <c r="M271" i="3"/>
  <c r="L271" i="3"/>
  <c r="O270" i="3"/>
  <c r="N270" i="3"/>
  <c r="M270" i="3"/>
  <c r="L270" i="3"/>
  <c r="P269" i="3"/>
  <c r="Q269" i="3" s="1"/>
  <c r="O269" i="3"/>
  <c r="N269" i="3"/>
  <c r="M269" i="3"/>
  <c r="L269" i="3"/>
  <c r="Q268" i="3"/>
  <c r="O268" i="3"/>
  <c r="P268" i="3" s="1"/>
  <c r="N268" i="3"/>
  <c r="M268" i="3"/>
  <c r="L268" i="3"/>
  <c r="P267" i="3"/>
  <c r="O267" i="3"/>
  <c r="Q267" i="3" s="1"/>
  <c r="N267" i="3"/>
  <c r="M267" i="3"/>
  <c r="L267" i="3"/>
  <c r="O266" i="3"/>
  <c r="P266" i="3" s="1"/>
  <c r="Q266" i="3" s="1"/>
  <c r="N266" i="3"/>
  <c r="M266" i="3"/>
  <c r="L266" i="3"/>
  <c r="O265" i="3"/>
  <c r="N265" i="3"/>
  <c r="M265" i="3"/>
  <c r="L265" i="3"/>
  <c r="Q264" i="3"/>
  <c r="O264" i="3"/>
  <c r="P264" i="3" s="1"/>
  <c r="N264" i="3"/>
  <c r="M264" i="3"/>
  <c r="L264" i="3"/>
  <c r="O263" i="3"/>
  <c r="N263" i="3"/>
  <c r="M263" i="3"/>
  <c r="L263" i="3"/>
  <c r="P262" i="3"/>
  <c r="Q262" i="3" s="1"/>
  <c r="O262" i="3"/>
  <c r="N262" i="3"/>
  <c r="M262" i="3"/>
  <c r="L262" i="3"/>
  <c r="O261" i="3"/>
  <c r="P261" i="3" s="1"/>
  <c r="Q261" i="3" s="1"/>
  <c r="N261" i="3"/>
  <c r="M261" i="3"/>
  <c r="L261" i="3"/>
  <c r="Q260" i="3"/>
  <c r="O260" i="3"/>
  <c r="P260" i="3" s="1"/>
  <c r="N260" i="3"/>
  <c r="M260" i="3"/>
  <c r="L260" i="3"/>
  <c r="O259" i="3"/>
  <c r="P259" i="3" s="1"/>
  <c r="Q259" i="3" s="1"/>
  <c r="N259" i="3"/>
  <c r="M259" i="3"/>
  <c r="L259" i="3"/>
  <c r="O258" i="3"/>
  <c r="N258" i="3"/>
  <c r="M258" i="3"/>
  <c r="L258" i="3"/>
  <c r="Q257" i="3"/>
  <c r="P257" i="3"/>
  <c r="O257" i="3"/>
  <c r="N257" i="3"/>
  <c r="M257" i="3"/>
  <c r="L257" i="3"/>
  <c r="O256" i="3"/>
  <c r="N256" i="3"/>
  <c r="M256" i="3"/>
  <c r="L256" i="3"/>
  <c r="P255" i="3"/>
  <c r="Q255" i="3" s="1"/>
  <c r="O255" i="3"/>
  <c r="N255" i="3"/>
  <c r="M255" i="3"/>
  <c r="L255" i="3"/>
  <c r="O254" i="3"/>
  <c r="P254" i="3" s="1"/>
  <c r="Q254" i="3" s="1"/>
  <c r="N254" i="3"/>
  <c r="M254" i="3"/>
  <c r="L254" i="3"/>
  <c r="Q253" i="3"/>
  <c r="P253" i="3"/>
  <c r="O253" i="3"/>
  <c r="N253" i="3"/>
  <c r="M253" i="3"/>
  <c r="L253" i="3"/>
  <c r="O252" i="3"/>
  <c r="P252" i="3" s="1"/>
  <c r="N252" i="3"/>
  <c r="M252" i="3"/>
  <c r="L252" i="3"/>
  <c r="O251" i="3"/>
  <c r="N251" i="3"/>
  <c r="M251" i="3"/>
  <c r="L251" i="3"/>
  <c r="Q250" i="3"/>
  <c r="P250" i="3"/>
  <c r="O250" i="3"/>
  <c r="N250" i="3"/>
  <c r="M250" i="3"/>
  <c r="L250" i="3"/>
  <c r="P249" i="3"/>
  <c r="O249" i="3"/>
  <c r="Q249" i="3" s="1"/>
  <c r="N249" i="3"/>
  <c r="M249" i="3"/>
  <c r="L249" i="3"/>
  <c r="Q248" i="3"/>
  <c r="O248" i="3"/>
  <c r="P248" i="3" s="1"/>
  <c r="N248" i="3"/>
  <c r="M248" i="3"/>
  <c r="L248" i="3"/>
  <c r="O247" i="3"/>
  <c r="P247" i="3" s="1"/>
  <c r="Q247" i="3" s="1"/>
  <c r="N247" i="3"/>
  <c r="M247" i="3"/>
  <c r="L247" i="3"/>
  <c r="Q246" i="3"/>
  <c r="P246" i="3"/>
  <c r="O246" i="3"/>
  <c r="N246" i="3"/>
  <c r="M246" i="3"/>
  <c r="L246" i="3"/>
  <c r="O245" i="3"/>
  <c r="N245" i="3"/>
  <c r="M245" i="3"/>
  <c r="L245" i="3"/>
  <c r="O244" i="3"/>
  <c r="N244" i="3"/>
  <c r="M244" i="3"/>
  <c r="L244" i="3"/>
  <c r="Q243" i="3"/>
  <c r="P243" i="3"/>
  <c r="O243" i="3"/>
  <c r="N243" i="3"/>
  <c r="M243" i="3"/>
  <c r="L243" i="3"/>
  <c r="P242" i="3"/>
  <c r="O242" i="3"/>
  <c r="N242" i="3"/>
  <c r="M242" i="3"/>
  <c r="L242" i="3"/>
  <c r="O241" i="3"/>
  <c r="P241" i="3" s="1"/>
  <c r="Q241" i="3" s="1"/>
  <c r="N241" i="3"/>
  <c r="M241" i="3"/>
  <c r="L241" i="3"/>
  <c r="O240" i="3"/>
  <c r="P240" i="3" s="1"/>
  <c r="N240" i="3"/>
  <c r="M240" i="3"/>
  <c r="L240" i="3"/>
  <c r="Q239" i="3"/>
  <c r="P239" i="3"/>
  <c r="O239" i="3"/>
  <c r="N239" i="3"/>
  <c r="M239" i="3"/>
  <c r="L239" i="3"/>
  <c r="O238" i="3"/>
  <c r="N238" i="3"/>
  <c r="M238" i="3"/>
  <c r="L238" i="3"/>
  <c r="P237" i="3"/>
  <c r="Q237" i="3" s="1"/>
  <c r="O237" i="3"/>
  <c r="N237" i="3"/>
  <c r="M237" i="3"/>
  <c r="L237" i="3"/>
  <c r="Q236" i="3"/>
  <c r="O236" i="3"/>
  <c r="P236" i="3" s="1"/>
  <c r="N236" i="3"/>
  <c r="M236" i="3"/>
  <c r="L236" i="3"/>
  <c r="O235" i="3"/>
  <c r="N235" i="3"/>
  <c r="M235" i="3"/>
  <c r="L235" i="3"/>
  <c r="Q234" i="3"/>
  <c r="O234" i="3"/>
  <c r="P234" i="3" s="1"/>
  <c r="N234" i="3"/>
  <c r="M234" i="3"/>
  <c r="L234" i="3"/>
  <c r="O233" i="3"/>
  <c r="N233" i="3"/>
  <c r="M233" i="3"/>
  <c r="L233" i="3"/>
  <c r="Q232" i="3"/>
  <c r="O232" i="3"/>
  <c r="P232" i="3" s="1"/>
  <c r="N232" i="3"/>
  <c r="M232" i="3"/>
  <c r="L232" i="3"/>
  <c r="O231" i="3"/>
  <c r="N231" i="3"/>
  <c r="M231" i="3"/>
  <c r="L231" i="3"/>
  <c r="P230" i="3"/>
  <c r="Q230" i="3" s="1"/>
  <c r="O230" i="3"/>
  <c r="N230" i="3"/>
  <c r="M230" i="3"/>
  <c r="L230" i="3"/>
  <c r="Q229" i="3"/>
  <c r="O229" i="3"/>
  <c r="P229" i="3" s="1"/>
  <c r="N229" i="3"/>
  <c r="M229" i="3"/>
  <c r="L229" i="3"/>
  <c r="O228" i="3"/>
  <c r="P228" i="3" s="1"/>
  <c r="N228" i="3"/>
  <c r="M228" i="3"/>
  <c r="L228" i="3"/>
  <c r="O227" i="3"/>
  <c r="P227" i="3" s="1"/>
  <c r="Q227" i="3" s="1"/>
  <c r="N227" i="3"/>
  <c r="M227" i="3"/>
  <c r="L227" i="3"/>
  <c r="O226" i="3"/>
  <c r="N226" i="3"/>
  <c r="M226" i="3"/>
  <c r="L226" i="3"/>
  <c r="Q225" i="3"/>
  <c r="P225" i="3"/>
  <c r="O225" i="3"/>
  <c r="N225" i="3"/>
  <c r="M225" i="3"/>
  <c r="L225" i="3"/>
  <c r="O224" i="3"/>
  <c r="N224" i="3"/>
  <c r="M224" i="3"/>
  <c r="L224" i="3"/>
  <c r="Q223" i="3"/>
  <c r="P223" i="3"/>
  <c r="O223" i="3"/>
  <c r="N223" i="3"/>
  <c r="M223" i="3"/>
  <c r="L223" i="3"/>
  <c r="Q222" i="3"/>
  <c r="O222" i="3"/>
  <c r="P222" i="3" s="1"/>
  <c r="N222" i="3"/>
  <c r="M222" i="3"/>
  <c r="L222" i="3"/>
  <c r="O221" i="3"/>
  <c r="N221" i="3"/>
  <c r="M221" i="3"/>
  <c r="L221" i="3"/>
  <c r="O220" i="3"/>
  <c r="P220" i="3" s="1"/>
  <c r="N220" i="3"/>
  <c r="M220" i="3"/>
  <c r="L220" i="3"/>
  <c r="O219" i="3"/>
  <c r="N219" i="3"/>
  <c r="M219" i="3"/>
  <c r="L219" i="3"/>
  <c r="Q218" i="3"/>
  <c r="P218" i="3"/>
  <c r="O218" i="3"/>
  <c r="N218" i="3"/>
  <c r="M218" i="3"/>
  <c r="L218" i="3"/>
  <c r="P217" i="3"/>
  <c r="O217" i="3"/>
  <c r="N217" i="3"/>
  <c r="M217" i="3"/>
  <c r="L217" i="3"/>
  <c r="Q216" i="3"/>
  <c r="O216" i="3"/>
  <c r="P216" i="3" s="1"/>
  <c r="N216" i="3"/>
  <c r="M216" i="3"/>
  <c r="L216" i="3"/>
  <c r="Q215" i="3"/>
  <c r="O215" i="3"/>
  <c r="P215" i="3" s="1"/>
  <c r="N215" i="3"/>
  <c r="M215" i="3"/>
  <c r="L215" i="3"/>
  <c r="Q214" i="3"/>
  <c r="P214" i="3"/>
  <c r="O214" i="3"/>
  <c r="N214" i="3"/>
  <c r="M214" i="3"/>
  <c r="L214" i="3"/>
  <c r="O213" i="3"/>
  <c r="N213" i="3"/>
  <c r="M213" i="3"/>
  <c r="L213" i="3"/>
  <c r="O212" i="3"/>
  <c r="P212" i="3" s="1"/>
  <c r="N212" i="3"/>
  <c r="M212" i="3"/>
  <c r="L212" i="3"/>
  <c r="Q211" i="3"/>
  <c r="P211" i="3"/>
  <c r="O211" i="3"/>
  <c r="N211" i="3"/>
  <c r="M211" i="3"/>
  <c r="L211" i="3"/>
  <c r="O210" i="3"/>
  <c r="P210" i="3" s="1"/>
  <c r="N210" i="3"/>
  <c r="M210" i="3"/>
  <c r="L210" i="3"/>
  <c r="O209" i="3"/>
  <c r="P209" i="3" s="1"/>
  <c r="Q209" i="3" s="1"/>
  <c r="N209" i="3"/>
  <c r="M209" i="3"/>
  <c r="L209" i="3"/>
  <c r="O208" i="3"/>
  <c r="N208" i="3"/>
  <c r="M208" i="3"/>
  <c r="L208" i="3"/>
  <c r="Q207" i="3"/>
  <c r="P207" i="3"/>
  <c r="O207" i="3"/>
  <c r="N207" i="3"/>
  <c r="M207" i="3"/>
  <c r="L207" i="3"/>
  <c r="O206" i="3"/>
  <c r="N206" i="3"/>
  <c r="M206" i="3"/>
  <c r="L206" i="3"/>
  <c r="Q205" i="3"/>
  <c r="P205" i="3"/>
  <c r="O205" i="3"/>
  <c r="N205" i="3"/>
  <c r="M205" i="3"/>
  <c r="L205" i="3"/>
  <c r="Q204" i="3"/>
  <c r="O204" i="3"/>
  <c r="P204" i="3" s="1"/>
  <c r="N204" i="3"/>
  <c r="M204" i="3"/>
  <c r="L204" i="3"/>
  <c r="P203" i="3"/>
  <c r="O203" i="3"/>
  <c r="N203" i="3"/>
  <c r="M203" i="3"/>
  <c r="L203" i="3"/>
  <c r="O202" i="3"/>
  <c r="P202" i="3" s="1"/>
  <c r="Q202" i="3" s="1"/>
  <c r="N202" i="3"/>
  <c r="M202" i="3"/>
  <c r="L202" i="3"/>
  <c r="O201" i="3"/>
  <c r="N201" i="3"/>
  <c r="M201" i="3"/>
  <c r="L201" i="3"/>
  <c r="Q200" i="3"/>
  <c r="O200" i="3"/>
  <c r="P200" i="3" s="1"/>
  <c r="N200" i="3"/>
  <c r="M200" i="3"/>
  <c r="L200" i="3"/>
  <c r="O199" i="3"/>
  <c r="N199" i="3"/>
  <c r="M199" i="3"/>
  <c r="L199" i="3"/>
  <c r="Q198" i="3"/>
  <c r="P198" i="3"/>
  <c r="O198" i="3"/>
  <c r="N198" i="3"/>
  <c r="M198" i="3"/>
  <c r="L198" i="3"/>
  <c r="O197" i="3"/>
  <c r="P197" i="3" s="1"/>
  <c r="N197" i="3"/>
  <c r="M197" i="3"/>
  <c r="L197" i="3"/>
  <c r="Q196" i="3"/>
  <c r="O196" i="3"/>
  <c r="P196" i="3" s="1"/>
  <c r="N196" i="3"/>
  <c r="M196" i="3"/>
  <c r="L196" i="3"/>
  <c r="Q195" i="3"/>
  <c r="O195" i="3"/>
  <c r="P195" i="3" s="1"/>
  <c r="N195" i="3"/>
  <c r="M195" i="3"/>
  <c r="L195" i="3"/>
  <c r="O194" i="3"/>
  <c r="P194" i="3" s="1"/>
  <c r="N194" i="3"/>
  <c r="M194" i="3"/>
  <c r="L194" i="3"/>
  <c r="P193" i="3"/>
  <c r="Q193" i="3" s="1"/>
  <c r="O193" i="3"/>
  <c r="N193" i="3"/>
  <c r="M193" i="3"/>
  <c r="L193" i="3"/>
  <c r="O192" i="3"/>
  <c r="N192" i="3"/>
  <c r="M192" i="3"/>
  <c r="L192" i="3"/>
  <c r="Q191" i="3"/>
  <c r="P191" i="3"/>
  <c r="O191" i="3"/>
  <c r="N191" i="3"/>
  <c r="M191" i="3"/>
  <c r="L191" i="3"/>
  <c r="O190" i="3"/>
  <c r="P190" i="3" s="1"/>
  <c r="N190" i="3"/>
  <c r="M190" i="3"/>
  <c r="L190" i="3"/>
  <c r="Q189" i="3"/>
  <c r="P189" i="3"/>
  <c r="O189" i="3"/>
  <c r="N189" i="3"/>
  <c r="M189" i="3"/>
  <c r="L189" i="3"/>
  <c r="O188" i="3"/>
  <c r="P188" i="3" s="1"/>
  <c r="N188" i="3"/>
  <c r="M188" i="3"/>
  <c r="L188" i="3"/>
  <c r="O187" i="3"/>
  <c r="N187" i="3"/>
  <c r="M187" i="3"/>
  <c r="L187" i="3"/>
  <c r="Q186" i="3"/>
  <c r="P186" i="3"/>
  <c r="O186" i="3"/>
  <c r="N186" i="3"/>
  <c r="M186" i="3"/>
  <c r="L186" i="3"/>
  <c r="O185" i="3"/>
  <c r="P185" i="3" s="1"/>
  <c r="N185" i="3"/>
  <c r="M185" i="3"/>
  <c r="L185" i="3"/>
  <c r="Q184" i="3"/>
  <c r="O184" i="3"/>
  <c r="P184" i="3" s="1"/>
  <c r="N184" i="3"/>
  <c r="M184" i="3"/>
  <c r="L184" i="3"/>
  <c r="Q183" i="3"/>
  <c r="P183" i="3"/>
  <c r="O183" i="3"/>
  <c r="N183" i="3"/>
  <c r="M183" i="3"/>
  <c r="L183" i="3"/>
  <c r="O182" i="3"/>
  <c r="P182" i="3" s="1"/>
  <c r="N182" i="3"/>
  <c r="M182" i="3"/>
  <c r="L182" i="3"/>
  <c r="O181" i="3"/>
  <c r="N181" i="3"/>
  <c r="M181" i="3"/>
  <c r="L181" i="3"/>
  <c r="Q180" i="3"/>
  <c r="O180" i="3"/>
  <c r="P180" i="3" s="1"/>
  <c r="N180" i="3"/>
  <c r="M180" i="3"/>
  <c r="L180" i="3"/>
  <c r="O179" i="3"/>
  <c r="N179" i="3"/>
  <c r="M179" i="3"/>
  <c r="L179" i="3"/>
  <c r="O178" i="3"/>
  <c r="N178" i="3"/>
  <c r="M178" i="3"/>
  <c r="L178" i="3"/>
  <c r="Q177" i="3"/>
  <c r="O177" i="3"/>
  <c r="P177" i="3" s="1"/>
  <c r="N177" i="3"/>
  <c r="M177" i="3"/>
  <c r="L177" i="3"/>
  <c r="O176" i="3"/>
  <c r="P176" i="3" s="1"/>
  <c r="N176" i="3"/>
  <c r="M176" i="3"/>
  <c r="L176" i="3"/>
  <c r="O175" i="3"/>
  <c r="N175" i="3"/>
  <c r="M175" i="3"/>
  <c r="L175" i="3"/>
  <c r="O174" i="3"/>
  <c r="N174" i="3"/>
  <c r="M174" i="3"/>
  <c r="L174" i="3"/>
  <c r="Q173" i="3"/>
  <c r="P173" i="3"/>
  <c r="O173" i="3"/>
  <c r="N173" i="3"/>
  <c r="M173" i="3"/>
  <c r="L173" i="3"/>
  <c r="Q172" i="3"/>
  <c r="O172" i="3"/>
  <c r="P172" i="3" s="1"/>
  <c r="N172" i="3"/>
  <c r="M172" i="3"/>
  <c r="L172" i="3"/>
  <c r="O171" i="3"/>
  <c r="N171" i="3"/>
  <c r="M171" i="3"/>
  <c r="L171" i="3"/>
  <c r="Q170" i="3"/>
  <c r="O170" i="3"/>
  <c r="P170" i="3" s="1"/>
  <c r="N170" i="3"/>
  <c r="M170" i="3"/>
  <c r="L170" i="3"/>
  <c r="Q169" i="3"/>
  <c r="P169" i="3"/>
  <c r="O169" i="3"/>
  <c r="N169" i="3"/>
  <c r="M169" i="3"/>
  <c r="L169" i="3"/>
  <c r="O168" i="3"/>
  <c r="P168" i="3" s="1"/>
  <c r="N168" i="3"/>
  <c r="M168" i="3"/>
  <c r="L168" i="3"/>
  <c r="O167" i="3"/>
  <c r="N167" i="3"/>
  <c r="M167" i="3"/>
  <c r="L167" i="3"/>
  <c r="Q166" i="3"/>
  <c r="P166" i="3"/>
  <c r="O166" i="3"/>
  <c r="N166" i="3"/>
  <c r="M166" i="3"/>
  <c r="L166" i="3"/>
  <c r="O165" i="3"/>
  <c r="P165" i="3" s="1"/>
  <c r="N165" i="3"/>
  <c r="M165" i="3"/>
  <c r="L165" i="3"/>
  <c r="Q164" i="3"/>
  <c r="O164" i="3"/>
  <c r="P164" i="3" s="1"/>
  <c r="N164" i="3"/>
  <c r="M164" i="3"/>
  <c r="L164" i="3"/>
  <c r="Q163" i="3"/>
  <c r="O163" i="3"/>
  <c r="P163" i="3" s="1"/>
  <c r="N163" i="3"/>
  <c r="M163" i="3"/>
  <c r="L163" i="3"/>
  <c r="O162" i="3"/>
  <c r="P162" i="3" s="1"/>
  <c r="N162" i="3"/>
  <c r="M162" i="3"/>
  <c r="L162" i="3"/>
  <c r="O161" i="3"/>
  <c r="P161" i="3" s="1"/>
  <c r="Q161" i="3" s="1"/>
  <c r="N161" i="3"/>
  <c r="M161" i="3"/>
  <c r="L161" i="3"/>
  <c r="O160" i="3"/>
  <c r="N160" i="3"/>
  <c r="M160" i="3"/>
  <c r="L160" i="3"/>
  <c r="P159" i="3"/>
  <c r="Q159" i="3" s="1"/>
  <c r="O159" i="3"/>
  <c r="N159" i="3"/>
  <c r="M159" i="3"/>
  <c r="L159" i="3"/>
  <c r="O158" i="3"/>
  <c r="P158" i="3" s="1"/>
  <c r="Q158" i="3" s="1"/>
  <c r="N158" i="3"/>
  <c r="M158" i="3"/>
  <c r="L158" i="3"/>
  <c r="O157" i="3"/>
  <c r="N157" i="3"/>
  <c r="M157" i="3"/>
  <c r="L157" i="3"/>
  <c r="O156" i="3"/>
  <c r="P156" i="3" s="1"/>
  <c r="N156" i="3"/>
  <c r="M156" i="3"/>
  <c r="L156" i="3"/>
  <c r="O155" i="3"/>
  <c r="P155" i="3" s="1"/>
  <c r="Q155" i="3" s="1"/>
  <c r="N155" i="3"/>
  <c r="M155" i="3"/>
  <c r="L155" i="3"/>
  <c r="O154" i="3"/>
  <c r="N154" i="3"/>
  <c r="M154" i="3"/>
  <c r="L154" i="3"/>
  <c r="P153" i="3"/>
  <c r="O153" i="3"/>
  <c r="N153" i="3"/>
  <c r="M153" i="3"/>
  <c r="L153" i="3"/>
  <c r="Q152" i="3"/>
  <c r="O152" i="3"/>
  <c r="P152" i="3" s="1"/>
  <c r="N152" i="3"/>
  <c r="M152" i="3"/>
  <c r="L152" i="3"/>
  <c r="O151" i="3"/>
  <c r="N151" i="3"/>
  <c r="M151" i="3"/>
  <c r="L151" i="3"/>
  <c r="O150" i="3"/>
  <c r="P150" i="3" s="1"/>
  <c r="Q150" i="3" s="1"/>
  <c r="N150" i="3"/>
  <c r="M150" i="3"/>
  <c r="L150" i="3"/>
  <c r="O149" i="3"/>
  <c r="N149" i="3"/>
  <c r="M149" i="3"/>
  <c r="L149" i="3"/>
  <c r="Q148" i="3"/>
  <c r="O148" i="3"/>
  <c r="P148" i="3" s="1"/>
  <c r="N148" i="3"/>
  <c r="M148" i="3"/>
  <c r="L148" i="3"/>
  <c r="P147" i="3"/>
  <c r="O147" i="3"/>
  <c r="Q147" i="3" s="1"/>
  <c r="N147" i="3"/>
  <c r="M147" i="3"/>
  <c r="L147" i="3"/>
  <c r="O146" i="3"/>
  <c r="N146" i="3"/>
  <c r="M146" i="3"/>
  <c r="L146" i="3"/>
  <c r="Q145" i="3"/>
  <c r="O145" i="3"/>
  <c r="P145" i="3" s="1"/>
  <c r="N145" i="3"/>
  <c r="M145" i="3"/>
  <c r="L145" i="3"/>
  <c r="O144" i="3"/>
  <c r="P144" i="3" s="1"/>
  <c r="N144" i="3"/>
  <c r="M144" i="3"/>
  <c r="L144" i="3"/>
  <c r="O143" i="3"/>
  <c r="P143" i="3" s="1"/>
  <c r="Q143" i="3" s="1"/>
  <c r="N143" i="3"/>
  <c r="M143" i="3"/>
  <c r="L143" i="3"/>
  <c r="O142" i="3"/>
  <c r="N142" i="3"/>
  <c r="M142" i="3"/>
  <c r="L142" i="3"/>
  <c r="Q141" i="3"/>
  <c r="P141" i="3"/>
  <c r="O141" i="3"/>
  <c r="N141" i="3"/>
  <c r="M141" i="3"/>
  <c r="L141" i="3"/>
  <c r="Q140" i="3"/>
  <c r="O140" i="3"/>
  <c r="P140" i="3" s="1"/>
  <c r="N140" i="3"/>
  <c r="M140" i="3"/>
  <c r="L140" i="3"/>
  <c r="O139" i="3"/>
  <c r="N139" i="3"/>
  <c r="M139" i="3"/>
  <c r="L139" i="3"/>
  <c r="Q138" i="3"/>
  <c r="O138" i="3"/>
  <c r="P138" i="3" s="1"/>
  <c r="N138" i="3"/>
  <c r="M138" i="3"/>
  <c r="L138" i="3"/>
  <c r="P137" i="3"/>
  <c r="Q137" i="3" s="1"/>
  <c r="O137" i="3"/>
  <c r="N137" i="3"/>
  <c r="M137" i="3"/>
  <c r="L137" i="3"/>
  <c r="O136" i="3"/>
  <c r="P136" i="3" s="1"/>
  <c r="N136" i="3"/>
  <c r="M136" i="3"/>
  <c r="L136" i="3"/>
  <c r="O135" i="3"/>
  <c r="N135" i="3"/>
  <c r="M135" i="3"/>
  <c r="L135" i="3"/>
  <c r="Q134" i="3"/>
  <c r="P134" i="3"/>
  <c r="O134" i="3"/>
  <c r="N134" i="3"/>
  <c r="M134" i="3"/>
  <c r="L134" i="3"/>
  <c r="O133" i="3"/>
  <c r="P133" i="3" s="1"/>
  <c r="Q133" i="3" s="1"/>
  <c r="N133" i="3"/>
  <c r="M133" i="3"/>
  <c r="L133" i="3"/>
  <c r="Q132" i="3"/>
  <c r="O132" i="3"/>
  <c r="P132" i="3" s="1"/>
  <c r="N132" i="3"/>
  <c r="M132" i="3"/>
  <c r="L132" i="3"/>
  <c r="O131" i="3"/>
  <c r="P131" i="3" s="1"/>
  <c r="Q131" i="3" s="1"/>
  <c r="N131" i="3"/>
  <c r="M131" i="3"/>
  <c r="L131" i="3"/>
  <c r="O130" i="3"/>
  <c r="P130" i="3" s="1"/>
  <c r="Q130" i="3" s="1"/>
  <c r="N130" i="3"/>
  <c r="M130" i="3"/>
  <c r="L130" i="3"/>
  <c r="O129" i="3"/>
  <c r="P129" i="3" s="1"/>
  <c r="N129" i="3"/>
  <c r="M129" i="3"/>
  <c r="L129" i="3"/>
  <c r="Q128" i="3"/>
  <c r="O128" i="3"/>
  <c r="P128" i="3" s="1"/>
  <c r="N128" i="3"/>
  <c r="M128" i="3"/>
  <c r="L128" i="3"/>
  <c r="P127" i="3"/>
  <c r="Q127" i="3" s="1"/>
  <c r="O127" i="3"/>
  <c r="N127" i="3"/>
  <c r="M127" i="3"/>
  <c r="L127" i="3"/>
  <c r="P126" i="3"/>
  <c r="O126" i="3"/>
  <c r="Q126" i="3" s="1"/>
  <c r="N126" i="3"/>
  <c r="M126" i="3"/>
  <c r="L126" i="3"/>
  <c r="P125" i="3"/>
  <c r="O125" i="3"/>
  <c r="Q125" i="3" s="1"/>
  <c r="N125" i="3"/>
  <c r="M125" i="3"/>
  <c r="L125" i="3"/>
  <c r="O124" i="3"/>
  <c r="N124" i="3"/>
  <c r="M124" i="3"/>
  <c r="L124" i="3"/>
  <c r="P123" i="3"/>
  <c r="O123" i="3"/>
  <c r="Q123" i="3" s="1"/>
  <c r="N123" i="3"/>
  <c r="M123" i="3"/>
  <c r="L123" i="3"/>
  <c r="P122" i="3"/>
  <c r="O122" i="3"/>
  <c r="Q122" i="3" s="1"/>
  <c r="N122" i="3"/>
  <c r="M122" i="3"/>
  <c r="L122" i="3"/>
  <c r="P121" i="3"/>
  <c r="Q121" i="3" s="1"/>
  <c r="O121" i="3"/>
  <c r="N121" i="3"/>
  <c r="M121" i="3"/>
  <c r="L121" i="3"/>
  <c r="Q120" i="3"/>
  <c r="O120" i="3"/>
  <c r="P120" i="3" s="1"/>
  <c r="N120" i="3"/>
  <c r="M120" i="3"/>
  <c r="L120" i="3"/>
  <c r="O119" i="3"/>
  <c r="P119" i="3" s="1"/>
  <c r="N119" i="3"/>
  <c r="M119" i="3"/>
  <c r="L119" i="3"/>
  <c r="O118" i="3"/>
  <c r="P118" i="3" s="1"/>
  <c r="Q118" i="3" s="1"/>
  <c r="N118" i="3"/>
  <c r="M118" i="3"/>
  <c r="L118" i="3"/>
  <c r="P117" i="3"/>
  <c r="O117" i="3"/>
  <c r="N117" i="3"/>
  <c r="M117" i="3"/>
  <c r="L117" i="3"/>
  <c r="O116" i="3"/>
  <c r="P116" i="3" s="1"/>
  <c r="N116" i="3"/>
  <c r="M116" i="3"/>
  <c r="L116" i="3"/>
  <c r="O115" i="3"/>
  <c r="P115" i="3" s="1"/>
  <c r="Q115" i="3" s="1"/>
  <c r="N115" i="3"/>
  <c r="M115" i="3"/>
  <c r="L115" i="3"/>
  <c r="O114" i="3"/>
  <c r="N114" i="3"/>
  <c r="M114" i="3"/>
  <c r="L114" i="3"/>
  <c r="Q113" i="3"/>
  <c r="O113" i="3"/>
  <c r="P113" i="3" s="1"/>
  <c r="N113" i="3"/>
  <c r="M113" i="3"/>
  <c r="L113" i="3"/>
  <c r="O112" i="3"/>
  <c r="P112" i="3" s="1"/>
  <c r="N112" i="3"/>
  <c r="M112" i="3"/>
  <c r="L112" i="3"/>
  <c r="O111" i="3"/>
  <c r="N111" i="3"/>
  <c r="M111" i="3"/>
  <c r="L111" i="3"/>
  <c r="O110" i="3"/>
  <c r="P110" i="3" s="1"/>
  <c r="Q110" i="3" s="1"/>
  <c r="N110" i="3"/>
  <c r="M110" i="3"/>
  <c r="L110" i="3"/>
  <c r="O109" i="3"/>
  <c r="P109" i="3" s="1"/>
  <c r="N109" i="3"/>
  <c r="M109" i="3"/>
  <c r="L109" i="3"/>
  <c r="Q108" i="3"/>
  <c r="O108" i="3"/>
  <c r="P108" i="3" s="1"/>
  <c r="N108" i="3"/>
  <c r="M108" i="3"/>
  <c r="L108" i="3"/>
  <c r="P107" i="3"/>
  <c r="Q107" i="3" s="1"/>
  <c r="O107" i="3"/>
  <c r="N107" i="3"/>
  <c r="M107" i="3"/>
  <c r="L107" i="3"/>
  <c r="P106" i="3"/>
  <c r="O106" i="3"/>
  <c r="Q106" i="3" s="1"/>
  <c r="N106" i="3"/>
  <c r="M106" i="3"/>
  <c r="L106" i="3"/>
  <c r="P105" i="3"/>
  <c r="O105" i="3"/>
  <c r="Q105" i="3" s="1"/>
  <c r="N105" i="3"/>
  <c r="M105" i="3"/>
  <c r="L105" i="3"/>
  <c r="O104" i="3"/>
  <c r="P104" i="3" s="1"/>
  <c r="N104" i="3"/>
  <c r="M104" i="3"/>
  <c r="L104" i="3"/>
  <c r="O103" i="3"/>
  <c r="P103" i="3" s="1"/>
  <c r="Q103" i="3" s="1"/>
  <c r="N103" i="3"/>
  <c r="M103" i="3"/>
  <c r="L103" i="3"/>
  <c r="O102" i="3"/>
  <c r="P102" i="3" s="1"/>
  <c r="N102" i="3"/>
  <c r="M102" i="3"/>
  <c r="L102" i="3"/>
  <c r="O101" i="3"/>
  <c r="P101" i="3" s="1"/>
  <c r="Q101" i="3" s="1"/>
  <c r="N101" i="3"/>
  <c r="M101" i="3"/>
  <c r="L101" i="3"/>
  <c r="Q100" i="3"/>
  <c r="O100" i="3"/>
  <c r="P100" i="3" s="1"/>
  <c r="N100" i="3"/>
  <c r="M100" i="3"/>
  <c r="L100" i="3"/>
  <c r="P99" i="3"/>
  <c r="O99" i="3"/>
  <c r="Q99" i="3" s="1"/>
  <c r="N99" i="3"/>
  <c r="M99" i="3"/>
  <c r="L99" i="3"/>
  <c r="P98" i="3"/>
  <c r="O98" i="3"/>
  <c r="Q98" i="3" s="1"/>
  <c r="N98" i="3"/>
  <c r="M98" i="3"/>
  <c r="L98" i="3"/>
  <c r="P97" i="3"/>
  <c r="Q97" i="3" s="1"/>
  <c r="O97" i="3"/>
  <c r="N97" i="3"/>
  <c r="M97" i="3"/>
  <c r="L97" i="3"/>
  <c r="O96" i="3"/>
  <c r="P96" i="3" s="1"/>
  <c r="N96" i="3"/>
  <c r="M96" i="3"/>
  <c r="L96" i="3"/>
  <c r="O95" i="3"/>
  <c r="P95" i="3" s="1"/>
  <c r="N95" i="3"/>
  <c r="M95" i="3"/>
  <c r="L95" i="3"/>
  <c r="O94" i="3"/>
  <c r="P94" i="3" s="1"/>
  <c r="Q94" i="3" s="1"/>
  <c r="N94" i="3"/>
  <c r="M94" i="3"/>
  <c r="L94" i="3"/>
  <c r="O93" i="3"/>
  <c r="N93" i="3"/>
  <c r="M93" i="3"/>
  <c r="L93" i="3"/>
  <c r="Q92" i="3"/>
  <c r="O92" i="3"/>
  <c r="P92" i="3" s="1"/>
  <c r="N92" i="3"/>
  <c r="M92" i="3"/>
  <c r="L92" i="3"/>
  <c r="P91" i="3"/>
  <c r="O91" i="3"/>
  <c r="Q91" i="3" s="1"/>
  <c r="N91" i="3"/>
  <c r="M91" i="3"/>
  <c r="L91" i="3"/>
  <c r="P90" i="3"/>
  <c r="Q90" i="3" s="1"/>
  <c r="O90" i="3"/>
  <c r="N90" i="3"/>
  <c r="M90" i="3"/>
  <c r="L90" i="3"/>
  <c r="P89" i="3"/>
  <c r="Q89" i="3" s="1"/>
  <c r="O89" i="3"/>
  <c r="N89" i="3"/>
  <c r="M89" i="3"/>
  <c r="L89" i="3"/>
  <c r="O88" i="3"/>
  <c r="P88" i="3" s="1"/>
  <c r="N88" i="3"/>
  <c r="M88" i="3"/>
  <c r="L88" i="3"/>
  <c r="O87" i="3"/>
  <c r="P87" i="3" s="1"/>
  <c r="Q87" i="3" s="1"/>
  <c r="N87" i="3"/>
  <c r="M87" i="3"/>
  <c r="L87" i="3"/>
  <c r="O86" i="3"/>
  <c r="N86" i="3"/>
  <c r="M86" i="3"/>
  <c r="L86" i="3"/>
  <c r="O85" i="3"/>
  <c r="P85" i="3" s="1"/>
  <c r="Q85" i="3" s="1"/>
  <c r="N85" i="3"/>
  <c r="M85" i="3"/>
  <c r="L85" i="3"/>
  <c r="Q84" i="3"/>
  <c r="O84" i="3"/>
  <c r="P84" i="3" s="1"/>
  <c r="N84" i="3"/>
  <c r="M84" i="3"/>
  <c r="L84" i="3"/>
  <c r="P83" i="3"/>
  <c r="Q83" i="3" s="1"/>
  <c r="O83" i="3"/>
  <c r="N83" i="3"/>
  <c r="M83" i="3"/>
  <c r="L83" i="3"/>
  <c r="P82" i="3"/>
  <c r="Q82" i="3" s="1"/>
  <c r="O82" i="3"/>
  <c r="N82" i="3"/>
  <c r="M82" i="3"/>
  <c r="L82" i="3"/>
  <c r="P81" i="3"/>
  <c r="O81" i="3"/>
  <c r="Q81" i="3" s="1"/>
  <c r="N81" i="3"/>
  <c r="M81" i="3"/>
  <c r="L81" i="3"/>
  <c r="O80" i="3"/>
  <c r="P80" i="3" s="1"/>
  <c r="N80" i="3"/>
  <c r="M80" i="3"/>
  <c r="L80" i="3"/>
  <c r="O79" i="3"/>
  <c r="N79" i="3"/>
  <c r="M79" i="3"/>
  <c r="L79" i="3"/>
  <c r="O78" i="3"/>
  <c r="P78" i="3" s="1"/>
  <c r="Q78" i="3" s="1"/>
  <c r="N78" i="3"/>
  <c r="M78" i="3"/>
  <c r="L78" i="3"/>
  <c r="O77" i="3"/>
  <c r="P77" i="3" s="1"/>
  <c r="N77" i="3"/>
  <c r="M77" i="3"/>
  <c r="L77" i="3"/>
  <c r="Q76" i="3"/>
  <c r="O76" i="3"/>
  <c r="P76" i="3" s="1"/>
  <c r="N76" i="3"/>
  <c r="M76" i="3"/>
  <c r="L76" i="3"/>
  <c r="P75" i="3"/>
  <c r="Q75" i="3" s="1"/>
  <c r="O75" i="3"/>
  <c r="N75" i="3"/>
  <c r="M75" i="3"/>
  <c r="L75" i="3"/>
  <c r="P74" i="3"/>
  <c r="O74" i="3"/>
  <c r="Q74" i="3" s="1"/>
  <c r="N74" i="3"/>
  <c r="M74" i="3"/>
  <c r="L74" i="3"/>
  <c r="P73" i="3"/>
  <c r="O73" i="3"/>
  <c r="Q73" i="3" s="1"/>
  <c r="N73" i="3"/>
  <c r="M73" i="3"/>
  <c r="L73" i="3"/>
  <c r="O72" i="3"/>
  <c r="P72" i="3" s="1"/>
  <c r="N72" i="3"/>
  <c r="M72" i="3"/>
  <c r="L72" i="3"/>
  <c r="O71" i="3"/>
  <c r="P71" i="3" s="1"/>
  <c r="Q71" i="3" s="1"/>
  <c r="N71" i="3"/>
  <c r="M71" i="3"/>
  <c r="L71" i="3"/>
  <c r="O70" i="3"/>
  <c r="P70" i="3" s="1"/>
  <c r="N70" i="3"/>
  <c r="M70" i="3"/>
  <c r="L70" i="3"/>
  <c r="O69" i="3"/>
  <c r="P69" i="3" s="1"/>
  <c r="Q69" i="3" s="1"/>
  <c r="N69" i="3"/>
  <c r="M69" i="3"/>
  <c r="L69" i="3"/>
  <c r="Q68" i="3"/>
  <c r="O68" i="3"/>
  <c r="P68" i="3" s="1"/>
  <c r="N68" i="3"/>
  <c r="M68" i="3"/>
  <c r="L68" i="3"/>
  <c r="P67" i="3"/>
  <c r="O67" i="3"/>
  <c r="Q67" i="3" s="1"/>
  <c r="N67" i="3"/>
  <c r="M67" i="3"/>
  <c r="L67" i="3"/>
  <c r="P66" i="3"/>
  <c r="O66" i="3"/>
  <c r="Q66" i="3" s="1"/>
  <c r="N66" i="3"/>
  <c r="M66" i="3"/>
  <c r="L66" i="3"/>
  <c r="P65" i="3"/>
  <c r="Q65" i="3" s="1"/>
  <c r="O65" i="3"/>
  <c r="N65" i="3"/>
  <c r="M65" i="3"/>
  <c r="L65" i="3"/>
  <c r="O64" i="3"/>
  <c r="P64" i="3" s="1"/>
  <c r="N64" i="3"/>
  <c r="M64" i="3"/>
  <c r="L64" i="3"/>
  <c r="O63" i="3"/>
  <c r="P63" i="3" s="1"/>
  <c r="N63" i="3"/>
  <c r="M63" i="3"/>
  <c r="L63" i="3"/>
  <c r="O62" i="3"/>
  <c r="P62" i="3" s="1"/>
  <c r="Q62" i="3" s="1"/>
  <c r="N62" i="3"/>
  <c r="M62" i="3"/>
  <c r="L62" i="3"/>
  <c r="O61" i="3"/>
  <c r="N61" i="3"/>
  <c r="M61" i="3"/>
  <c r="L61" i="3"/>
  <c r="Q60" i="3"/>
  <c r="O60" i="3"/>
  <c r="P60" i="3" s="1"/>
  <c r="N60" i="3"/>
  <c r="M60" i="3"/>
  <c r="L60" i="3"/>
  <c r="P59" i="3"/>
  <c r="O59" i="3"/>
  <c r="Q59" i="3" s="1"/>
  <c r="N59" i="3"/>
  <c r="M59" i="3"/>
  <c r="L59" i="3"/>
  <c r="P58" i="3"/>
  <c r="Q58" i="3" s="1"/>
  <c r="O58" i="3"/>
  <c r="N58" i="3"/>
  <c r="M58" i="3"/>
  <c r="L58" i="3"/>
  <c r="Q57" i="3"/>
  <c r="P57" i="3"/>
  <c r="O57" i="3"/>
  <c r="N57" i="3"/>
  <c r="M57" i="3"/>
  <c r="L57" i="3"/>
  <c r="O56" i="3"/>
  <c r="P56" i="3" s="1"/>
  <c r="N56" i="3"/>
  <c r="M56" i="3"/>
  <c r="L56" i="3"/>
  <c r="O55" i="3"/>
  <c r="P55" i="3" s="1"/>
  <c r="Q55" i="3" s="1"/>
  <c r="N55" i="3"/>
  <c r="M55" i="3"/>
  <c r="L55" i="3"/>
  <c r="O54" i="3"/>
  <c r="N54" i="3"/>
  <c r="M54" i="3"/>
  <c r="L54" i="3"/>
  <c r="O53" i="3"/>
  <c r="P53" i="3" s="1"/>
  <c r="Q53" i="3" s="1"/>
  <c r="N53" i="3"/>
  <c r="M53" i="3"/>
  <c r="L53" i="3"/>
  <c r="Q52" i="3"/>
  <c r="O52" i="3"/>
  <c r="P52" i="3" s="1"/>
  <c r="N52" i="3"/>
  <c r="M52" i="3"/>
  <c r="L52" i="3"/>
  <c r="P51" i="3"/>
  <c r="O51" i="3"/>
  <c r="Q51" i="3" s="1"/>
  <c r="N51" i="3"/>
  <c r="M51" i="3"/>
  <c r="L51" i="3"/>
  <c r="Q50" i="3"/>
  <c r="P50" i="3"/>
  <c r="O50" i="3"/>
  <c r="N50" i="3"/>
  <c r="M50" i="3"/>
  <c r="L50" i="3"/>
  <c r="P49" i="3"/>
  <c r="O49" i="3"/>
  <c r="Q49" i="3" s="1"/>
  <c r="N49" i="3"/>
  <c r="M49" i="3"/>
  <c r="L49" i="3"/>
  <c r="O48" i="3"/>
  <c r="P48" i="3" s="1"/>
  <c r="N48" i="3"/>
  <c r="M48" i="3"/>
  <c r="L48" i="3"/>
  <c r="O47" i="3"/>
  <c r="N47" i="3"/>
  <c r="M47" i="3"/>
  <c r="L47" i="3"/>
  <c r="Q46" i="3"/>
  <c r="P46" i="3"/>
  <c r="O46" i="3"/>
  <c r="N46" i="3"/>
  <c r="M46" i="3"/>
  <c r="L46" i="3"/>
  <c r="O45" i="3"/>
  <c r="P45" i="3" s="1"/>
  <c r="N45" i="3"/>
  <c r="M45" i="3"/>
  <c r="L45" i="3"/>
  <c r="Q44" i="3"/>
  <c r="O44" i="3"/>
  <c r="P44" i="3" s="1"/>
  <c r="N44" i="3"/>
  <c r="M44" i="3"/>
  <c r="L44" i="3"/>
  <c r="P43" i="3"/>
  <c r="Q43" i="3" s="1"/>
  <c r="O43" i="3"/>
  <c r="N43" i="3"/>
  <c r="M43" i="3"/>
  <c r="L43" i="3"/>
  <c r="P42" i="3"/>
  <c r="O42" i="3"/>
  <c r="Q42" i="3" s="1"/>
  <c r="N42" i="3"/>
  <c r="M42" i="3"/>
  <c r="L42" i="3"/>
  <c r="P41" i="3"/>
  <c r="O41" i="3"/>
  <c r="Q41" i="3" s="1"/>
  <c r="N41" i="3"/>
  <c r="M41" i="3"/>
  <c r="L41" i="3"/>
  <c r="O40" i="3"/>
  <c r="P40" i="3" s="1"/>
  <c r="N40" i="3"/>
  <c r="M40" i="3"/>
  <c r="L40" i="3"/>
  <c r="Q39" i="3"/>
  <c r="P39" i="3"/>
  <c r="O39" i="3"/>
  <c r="N39" i="3"/>
  <c r="M39" i="3"/>
  <c r="L39" i="3"/>
  <c r="O38" i="3"/>
  <c r="P38" i="3" s="1"/>
  <c r="N38" i="3"/>
  <c r="M38" i="3"/>
  <c r="L38" i="3"/>
  <c r="O37" i="3"/>
  <c r="P37" i="3" s="1"/>
  <c r="Q37" i="3" s="1"/>
  <c r="N37" i="3"/>
  <c r="M37" i="3"/>
  <c r="L37" i="3"/>
  <c r="Q36" i="3"/>
  <c r="O36" i="3"/>
  <c r="P36" i="3" s="1"/>
  <c r="N36" i="3"/>
  <c r="M36" i="3"/>
  <c r="L36" i="3"/>
  <c r="P35" i="3"/>
  <c r="O35" i="3"/>
  <c r="Q35" i="3" s="1"/>
  <c r="N35" i="3"/>
  <c r="M35" i="3"/>
  <c r="L35" i="3"/>
  <c r="P34" i="3"/>
  <c r="O34" i="3"/>
  <c r="Q34" i="3" s="1"/>
  <c r="N34" i="3"/>
  <c r="M34" i="3"/>
  <c r="L34" i="3"/>
  <c r="P33" i="3"/>
  <c r="O33" i="3"/>
  <c r="Q33" i="3" s="1"/>
  <c r="N33" i="3"/>
  <c r="M33" i="3"/>
  <c r="L33" i="3"/>
  <c r="Q32" i="3"/>
  <c r="O32" i="3"/>
  <c r="P32" i="3" s="1"/>
  <c r="N32" i="3"/>
  <c r="M32" i="3"/>
  <c r="L32" i="3"/>
  <c r="O31" i="3"/>
  <c r="P31" i="3" s="1"/>
  <c r="N31" i="3"/>
  <c r="M31" i="3"/>
  <c r="L31" i="3"/>
  <c r="O30" i="3"/>
  <c r="P30" i="3" s="1"/>
  <c r="Q30" i="3" s="1"/>
  <c r="N30" i="3"/>
  <c r="M30" i="3"/>
  <c r="L30" i="3"/>
  <c r="O29" i="3"/>
  <c r="N29" i="3"/>
  <c r="M29" i="3"/>
  <c r="L29" i="3"/>
  <c r="Q28" i="3"/>
  <c r="O28" i="3"/>
  <c r="P28" i="3" s="1"/>
  <c r="N28" i="3"/>
  <c r="M28" i="3"/>
  <c r="L28" i="3"/>
  <c r="P27" i="3"/>
  <c r="O27" i="3"/>
  <c r="Q27" i="3" s="1"/>
  <c r="N27" i="3"/>
  <c r="M27" i="3"/>
  <c r="L27" i="3"/>
  <c r="P26" i="3"/>
  <c r="Q26" i="3" s="1"/>
  <c r="O26" i="3"/>
  <c r="N26" i="3"/>
  <c r="M26" i="3"/>
  <c r="L26" i="3"/>
  <c r="Q25" i="3"/>
  <c r="P25" i="3"/>
  <c r="O25" i="3"/>
  <c r="N25" i="3"/>
  <c r="M25" i="3"/>
  <c r="L25" i="3"/>
  <c r="O24" i="3"/>
  <c r="P24" i="3" s="1"/>
  <c r="N24" i="3"/>
  <c r="M24" i="3"/>
  <c r="L24" i="3"/>
  <c r="O23" i="3"/>
  <c r="P23" i="3" s="1"/>
  <c r="Q23" i="3" s="1"/>
  <c r="N23" i="3"/>
  <c r="M23" i="3"/>
  <c r="L23" i="3"/>
  <c r="O22" i="3"/>
  <c r="N22" i="3"/>
  <c r="M22" i="3"/>
  <c r="L22" i="3"/>
  <c r="O21" i="3"/>
  <c r="P21" i="3" s="1"/>
  <c r="Q21" i="3" s="1"/>
  <c r="N21" i="3"/>
  <c r="M21" i="3"/>
  <c r="L21" i="3"/>
  <c r="Q20" i="3"/>
  <c r="O20" i="3"/>
  <c r="P20" i="3" s="1"/>
  <c r="N20" i="3"/>
  <c r="M20" i="3"/>
  <c r="L20" i="3"/>
  <c r="P19" i="3"/>
  <c r="O19" i="3"/>
  <c r="Q19" i="3" s="1"/>
  <c r="N19" i="3"/>
  <c r="M19" i="3"/>
  <c r="L19" i="3"/>
  <c r="Q18" i="3"/>
  <c r="P18" i="3"/>
  <c r="O18" i="3"/>
  <c r="N18" i="3"/>
  <c r="M18" i="3"/>
  <c r="L18" i="3"/>
  <c r="P17" i="3"/>
  <c r="O17" i="3"/>
  <c r="Q17" i="3" s="1"/>
  <c r="N17" i="3"/>
  <c r="M17" i="3"/>
  <c r="L17" i="3"/>
  <c r="O16" i="3"/>
  <c r="P16" i="3" s="1"/>
  <c r="N16" i="3"/>
  <c r="M16" i="3"/>
  <c r="L16" i="3"/>
  <c r="O15" i="3"/>
  <c r="N15" i="3"/>
  <c r="M15" i="3"/>
  <c r="L15" i="3"/>
  <c r="Q14" i="3"/>
  <c r="P14" i="3"/>
  <c r="O14" i="3"/>
  <c r="N14" i="3"/>
  <c r="M14" i="3"/>
  <c r="L14" i="3"/>
  <c r="O13" i="3"/>
  <c r="P13" i="3" s="1"/>
  <c r="N13" i="3"/>
  <c r="M13" i="3"/>
  <c r="L13" i="3"/>
  <c r="Q12" i="3"/>
  <c r="O12" i="3"/>
  <c r="P12" i="3" s="1"/>
  <c r="N12" i="3"/>
  <c r="M12" i="3"/>
  <c r="L12" i="3"/>
  <c r="P11" i="3"/>
  <c r="Q11" i="3" s="1"/>
  <c r="O11" i="3"/>
  <c r="N11" i="3"/>
  <c r="M11" i="3"/>
  <c r="L11" i="3"/>
  <c r="P10" i="3"/>
  <c r="O10" i="3"/>
  <c r="Q10" i="3" s="1"/>
  <c r="N10" i="3"/>
  <c r="M10" i="3"/>
  <c r="L10" i="3"/>
  <c r="P9" i="3"/>
  <c r="O9" i="3"/>
  <c r="Q9" i="3" s="1"/>
  <c r="N9" i="3"/>
  <c r="M9" i="3"/>
  <c r="L9" i="3"/>
  <c r="O8" i="3"/>
  <c r="P8" i="3" s="1"/>
  <c r="N8" i="3"/>
  <c r="M8" i="3"/>
  <c r="L8" i="3"/>
  <c r="P7" i="3"/>
  <c r="Q7" i="3" s="1"/>
  <c r="O7" i="3"/>
  <c r="N7" i="3"/>
  <c r="M7" i="3"/>
  <c r="L7" i="3"/>
  <c r="O6" i="3"/>
  <c r="P6" i="3" s="1"/>
  <c r="N6" i="3"/>
  <c r="M6" i="3"/>
  <c r="L6" i="3"/>
  <c r="O5" i="3"/>
  <c r="P5" i="3" s="1"/>
  <c r="Q5" i="3" s="1"/>
  <c r="N5" i="3"/>
  <c r="M5" i="3"/>
  <c r="L5" i="3"/>
  <c r="Q4" i="3"/>
  <c r="O4" i="3"/>
  <c r="P4" i="3" s="1"/>
  <c r="N4" i="3"/>
  <c r="M4" i="3"/>
  <c r="L4" i="3"/>
  <c r="P3" i="3"/>
  <c r="O3" i="3"/>
  <c r="Q3" i="3" s="1"/>
  <c r="N3" i="3"/>
  <c r="M3" i="3"/>
  <c r="L3" i="3"/>
  <c r="N2" i="3"/>
  <c r="M2" i="3"/>
  <c r="L2" i="3"/>
  <c r="Q13" i="3" l="1"/>
  <c r="Q31" i="3"/>
  <c r="Q38" i="3"/>
  <c r="Q45" i="3"/>
  <c r="Q63" i="3"/>
  <c r="Q70" i="3"/>
  <c r="Q77" i="3"/>
  <c r="Q95" i="3"/>
  <c r="Q102" i="3"/>
  <c r="Q109" i="3"/>
  <c r="Q119" i="3"/>
  <c r="Q129" i="3"/>
  <c r="P135" i="3"/>
  <c r="Q135" i="3" s="1"/>
  <c r="P149" i="3"/>
  <c r="Q149" i="3"/>
  <c r="Q162" i="3"/>
  <c r="Q165" i="3"/>
  <c r="P179" i="3"/>
  <c r="Q179" i="3" s="1"/>
  <c r="Q182" i="3"/>
  <c r="P221" i="3"/>
  <c r="Q221" i="3" s="1"/>
  <c r="P224" i="3"/>
  <c r="Q224" i="3"/>
  <c r="Q242" i="3"/>
  <c r="P277" i="3"/>
  <c r="Q277" i="3" s="1"/>
  <c r="Q6" i="3"/>
  <c r="Q16" i="3"/>
  <c r="Q48" i="3"/>
  <c r="Q80" i="3"/>
  <c r="Q112" i="3"/>
  <c r="P146" i="3"/>
  <c r="Q146" i="3" s="1"/>
  <c r="Q176" i="3"/>
  <c r="P199" i="3"/>
  <c r="Q199" i="3" s="1"/>
  <c r="Q274" i="3"/>
  <c r="P167" i="3"/>
  <c r="Q167" i="3"/>
  <c r="P181" i="3"/>
  <c r="Q181" i="3"/>
  <c r="Q226" i="3"/>
  <c r="Q8" i="3"/>
  <c r="P15" i="3"/>
  <c r="Q15" i="3" s="1"/>
  <c r="P22" i="3"/>
  <c r="Q22" i="3" s="1"/>
  <c r="P29" i="3"/>
  <c r="Q29" i="3" s="1"/>
  <c r="Q40" i="3"/>
  <c r="P47" i="3"/>
  <c r="Q47" i="3" s="1"/>
  <c r="P54" i="3"/>
  <c r="Q54" i="3" s="1"/>
  <c r="P61" i="3"/>
  <c r="Q61" i="3" s="1"/>
  <c r="Q72" i="3"/>
  <c r="P79" i="3"/>
  <c r="Q79" i="3" s="1"/>
  <c r="P86" i="3"/>
  <c r="Q86" i="3" s="1"/>
  <c r="P93" i="3"/>
  <c r="Q93" i="3" s="1"/>
  <c r="Q104" i="3"/>
  <c r="P111" i="3"/>
  <c r="Q111" i="3" s="1"/>
  <c r="P114" i="3"/>
  <c r="Q114" i="3" s="1"/>
  <c r="Q117" i="3"/>
  <c r="P124" i="3"/>
  <c r="Q124" i="3"/>
  <c r="P151" i="3"/>
  <c r="Q151" i="3" s="1"/>
  <c r="P154" i="3"/>
  <c r="Q154" i="3" s="1"/>
  <c r="P157" i="3"/>
  <c r="Q157" i="3" s="1"/>
  <c r="P175" i="3"/>
  <c r="Q175" i="3" s="1"/>
  <c r="P178" i="3"/>
  <c r="Q178" i="3" s="1"/>
  <c r="P187" i="3"/>
  <c r="Q187" i="3" s="1"/>
  <c r="Q190" i="3"/>
  <c r="P201" i="3"/>
  <c r="Q201" i="3" s="1"/>
  <c r="Q212" i="3"/>
  <c r="Q217" i="3"/>
  <c r="P226" i="3"/>
  <c r="P244" i="3"/>
  <c r="Q244" i="3" s="1"/>
  <c r="Q281" i="3"/>
  <c r="Q139" i="3"/>
  <c r="P142" i="3"/>
  <c r="Q142" i="3" s="1"/>
  <c r="P160" i="3"/>
  <c r="Q160" i="3"/>
  <c r="Q203" i="3"/>
  <c r="P206" i="3"/>
  <c r="Q206" i="3" s="1"/>
  <c r="P231" i="3"/>
  <c r="Q231" i="3" s="1"/>
  <c r="P256" i="3"/>
  <c r="Q256" i="3" s="1"/>
  <c r="P276" i="3"/>
  <c r="Q276" i="3" s="1"/>
  <c r="Q64" i="3"/>
  <c r="Q96" i="3"/>
  <c r="Q136" i="3"/>
  <c r="P139" i="3"/>
  <c r="Q153" i="3"/>
  <c r="P192" i="3"/>
  <c r="Q192" i="3" s="1"/>
  <c r="Q228" i="3"/>
  <c r="P233" i="3"/>
  <c r="Q233" i="3" s="1"/>
  <c r="P238" i="3"/>
  <c r="Q238" i="3" s="1"/>
  <c r="P251" i="3"/>
  <c r="Q251" i="3" s="1"/>
  <c r="P263" i="3"/>
  <c r="Q263" i="3" s="1"/>
  <c r="P288" i="3"/>
  <c r="Q288" i="3"/>
  <c r="P295" i="3"/>
  <c r="Q295" i="3" s="1"/>
  <c r="P302" i="3"/>
  <c r="Q302" i="3"/>
  <c r="Q322" i="3"/>
  <c r="P174" i="3"/>
  <c r="Q174" i="3" s="1"/>
  <c r="P208" i="3"/>
  <c r="Q208" i="3" s="1"/>
  <c r="Q219" i="3"/>
  <c r="Q258" i="3"/>
  <c r="P258" i="3"/>
  <c r="Q265" i="3"/>
  <c r="P265" i="3"/>
  <c r="P270" i="3"/>
  <c r="Q270" i="3" s="1"/>
  <c r="Q283" i="3"/>
  <c r="P283" i="3"/>
  <c r="P309" i="3"/>
  <c r="Q309" i="3"/>
  <c r="Q24" i="3"/>
  <c r="Q56" i="3"/>
  <c r="Q88" i="3"/>
  <c r="Q116" i="3"/>
  <c r="Q144" i="3"/>
  <c r="Q168" i="3"/>
  <c r="P171" i="3"/>
  <c r="Q171" i="3" s="1"/>
  <c r="Q185" i="3"/>
  <c r="Q194" i="3"/>
  <c r="Q197" i="3"/>
  <c r="Q210" i="3"/>
  <c r="P213" i="3"/>
  <c r="Q213" i="3" s="1"/>
  <c r="P219" i="3"/>
  <c r="P235" i="3"/>
  <c r="Q235" i="3" s="1"/>
  <c r="P245" i="3"/>
  <c r="Q245" i="3" s="1"/>
  <c r="Q156" i="3"/>
  <c r="Q188" i="3"/>
  <c r="Q220" i="3"/>
  <c r="Q252" i="3"/>
  <c r="Q284" i="3"/>
  <c r="Q316" i="3"/>
  <c r="Q327" i="3"/>
  <c r="Q334" i="3"/>
  <c r="Q358" i="3"/>
  <c r="Q361" i="3"/>
  <c r="Q364" i="3"/>
  <c r="Q367" i="3"/>
  <c r="Q390" i="3"/>
  <c r="Q393" i="3"/>
  <c r="Q396" i="3"/>
  <c r="Q399" i="3"/>
  <c r="Q422" i="3"/>
  <c r="Q425" i="3"/>
  <c r="Q428" i="3"/>
  <c r="Q431" i="3"/>
  <c r="Q454" i="3"/>
  <c r="Q457" i="3"/>
  <c r="Q460" i="3"/>
  <c r="Q463" i="3"/>
  <c r="Q486" i="3"/>
  <c r="Q489" i="3"/>
  <c r="Q492" i="3"/>
  <c r="Q495" i="3"/>
  <c r="Q518" i="3"/>
  <c r="Q521" i="3"/>
  <c r="Q524" i="3"/>
  <c r="Q527" i="3"/>
  <c r="Q550" i="3"/>
  <c r="Q553" i="3"/>
  <c r="Q556" i="3"/>
  <c r="Q559" i="3"/>
  <c r="Q582" i="3"/>
  <c r="Q585" i="3"/>
  <c r="Q588" i="3"/>
  <c r="Q591" i="3"/>
  <c r="P605" i="3"/>
  <c r="Q605" i="3" s="1"/>
  <c r="Q613" i="3"/>
  <c r="P613" i="3"/>
  <c r="P621" i="3"/>
  <c r="Q621" i="3" s="1"/>
  <c r="Q661" i="3"/>
  <c r="P679" i="3"/>
  <c r="Q679" i="3" s="1"/>
  <c r="P628" i="3"/>
  <c r="Q628" i="3" s="1"/>
  <c r="Q646" i="3"/>
  <c r="P646" i="3"/>
  <c r="Q686" i="3"/>
  <c r="P686" i="3"/>
  <c r="P290" i="3"/>
  <c r="Q290" i="3" s="1"/>
  <c r="P297" i="3"/>
  <c r="Q297" i="3" s="1"/>
  <c r="Q308" i="3"/>
  <c r="P315" i="3"/>
  <c r="Q315" i="3" s="1"/>
  <c r="P322" i="3"/>
  <c r="P329" i="3"/>
  <c r="Q329" i="3" s="1"/>
  <c r="Q340" i="3"/>
  <c r="P363" i="3"/>
  <c r="Q363" i="3" s="1"/>
  <c r="Q366" i="3"/>
  <c r="Q369" i="3"/>
  <c r="Q372" i="3"/>
  <c r="P395" i="3"/>
  <c r="Q395" i="3" s="1"/>
  <c r="Q398" i="3"/>
  <c r="Q401" i="3"/>
  <c r="Q404" i="3"/>
  <c r="P427" i="3"/>
  <c r="Q427" i="3" s="1"/>
  <c r="Q430" i="3"/>
  <c r="Q433" i="3"/>
  <c r="Q436" i="3"/>
  <c r="Q561" i="3"/>
  <c r="P587" i="3"/>
  <c r="Q587" i="3" s="1"/>
  <c r="Q590" i="3"/>
  <c r="Q593" i="3"/>
  <c r="Q596" i="3"/>
  <c r="P653" i="3"/>
  <c r="Q653" i="3" s="1"/>
  <c r="P693" i="3"/>
  <c r="Q693" i="3" s="1"/>
  <c r="P711" i="3"/>
  <c r="Q711" i="3" s="1"/>
  <c r="Q240" i="3"/>
  <c r="Q272" i="3"/>
  <c r="Q304" i="3"/>
  <c r="Q336" i="3"/>
  <c r="P351" i="3"/>
  <c r="Q351" i="3" s="1"/>
  <c r="Q354" i="3"/>
  <c r="Q357" i="3"/>
  <c r="Q360" i="3"/>
  <c r="P383" i="3"/>
  <c r="Q383" i="3" s="1"/>
  <c r="Q386" i="3"/>
  <c r="Q389" i="3"/>
  <c r="Q392" i="3"/>
  <c r="P415" i="3"/>
  <c r="Q415" i="3" s="1"/>
  <c r="Q418" i="3"/>
  <c r="Q421" i="3"/>
  <c r="Q424" i="3"/>
  <c r="P447" i="3"/>
  <c r="Q447" i="3" s="1"/>
  <c r="Q450" i="3"/>
  <c r="Q453" i="3"/>
  <c r="Q456" i="3"/>
  <c r="P479" i="3"/>
  <c r="Q479" i="3" s="1"/>
  <c r="Q482" i="3"/>
  <c r="Q485" i="3"/>
  <c r="Q488" i="3"/>
  <c r="P511" i="3"/>
  <c r="Q511" i="3" s="1"/>
  <c r="Q514" i="3"/>
  <c r="Q517" i="3"/>
  <c r="Q520" i="3"/>
  <c r="P543" i="3"/>
  <c r="Q543" i="3" s="1"/>
  <c r="Q546" i="3"/>
  <c r="Q549" i="3"/>
  <c r="Q552" i="3"/>
  <c r="P575" i="3"/>
  <c r="Q575" i="3" s="1"/>
  <c r="Q578" i="3"/>
  <c r="Q581" i="3"/>
  <c r="Q584" i="3"/>
  <c r="Q640" i="3"/>
  <c r="P660" i="3"/>
  <c r="Q660" i="3" s="1"/>
  <c r="Q665" i="3"/>
  <c r="Q668" i="3"/>
  <c r="P668" i="3"/>
  <c r="P718" i="3"/>
  <c r="Q718" i="3" s="1"/>
  <c r="Q470" i="3"/>
  <c r="Q473" i="3"/>
  <c r="Q476" i="3"/>
  <c r="Q502" i="3"/>
  <c r="Q505" i="3"/>
  <c r="Q537" i="3"/>
  <c r="P609" i="3"/>
  <c r="Q609" i="3" s="1"/>
  <c r="P617" i="3"/>
  <c r="Q617" i="3" s="1"/>
  <c r="Q725" i="3"/>
  <c r="P725" i="3"/>
  <c r="P743" i="3"/>
  <c r="Q743" i="3"/>
  <c r="Q362" i="3"/>
  <c r="Q365" i="3"/>
  <c r="Q397" i="3"/>
  <c r="Q429" i="3"/>
  <c r="Q461" i="3"/>
  <c r="Q614" i="3"/>
  <c r="Q622" i="3"/>
  <c r="P647" i="3"/>
  <c r="Q647" i="3"/>
  <c r="Q672" i="3"/>
  <c r="Q697" i="3"/>
  <c r="Q700" i="3"/>
  <c r="P700" i="3"/>
  <c r="P539" i="3"/>
  <c r="Q539" i="3" s="1"/>
  <c r="Q542" i="3"/>
  <c r="Q545" i="3"/>
  <c r="Q548" i="3"/>
  <c r="P571" i="3"/>
  <c r="Q571" i="3" s="1"/>
  <c r="Q574" i="3"/>
  <c r="Q577" i="3"/>
  <c r="Q580" i="3"/>
  <c r="P603" i="3"/>
  <c r="Q603" i="3" s="1"/>
  <c r="Q757" i="3"/>
  <c r="Q320" i="3"/>
  <c r="Q341" i="3"/>
  <c r="Q344" i="3"/>
  <c r="Q370" i="3"/>
  <c r="Q373" i="3"/>
  <c r="Q376" i="3"/>
  <c r="Q402" i="3"/>
  <c r="Q405" i="3"/>
  <c r="Q408" i="3"/>
  <c r="Q434" i="3"/>
  <c r="Q437" i="3"/>
  <c r="Q440" i="3"/>
  <c r="Q466" i="3"/>
  <c r="Q469" i="3"/>
  <c r="Q472" i="3"/>
  <c r="Q498" i="3"/>
  <c r="Q501" i="3"/>
  <c r="Q504" i="3"/>
  <c r="Q530" i="3"/>
  <c r="Q533" i="3"/>
  <c r="Q536" i="3"/>
  <c r="Q562" i="3"/>
  <c r="Q565" i="3"/>
  <c r="Q568" i="3"/>
  <c r="Q594" i="3"/>
  <c r="Q597" i="3"/>
  <c r="Q600" i="3"/>
  <c r="Q626" i="3"/>
  <c r="P639" i="3"/>
  <c r="Q639" i="3" s="1"/>
  <c r="Q654" i="3"/>
  <c r="Q704" i="3"/>
  <c r="Q729" i="3"/>
  <c r="P732" i="3"/>
  <c r="Q732" i="3" s="1"/>
  <c r="Q902" i="3"/>
  <c r="Q1072" i="3"/>
  <c r="P750" i="3"/>
  <c r="Q750" i="3" s="1"/>
  <c r="P757" i="3"/>
  <c r="P764" i="3"/>
  <c r="Q764" i="3" s="1"/>
  <c r="Q775" i="3"/>
  <c r="Q786" i="3"/>
  <c r="Q793" i="3"/>
  <c r="Q800" i="3"/>
  <c r="Q807" i="3"/>
  <c r="Q818" i="3"/>
  <c r="Q825" i="3"/>
  <c r="Q832" i="3"/>
  <c r="Q839" i="3"/>
  <c r="Q850" i="3"/>
  <c r="Q857" i="3"/>
  <c r="Q864" i="3"/>
  <c r="Q871" i="3"/>
  <c r="Q882" i="3"/>
  <c r="Q889" i="3"/>
  <c r="Q896" i="3"/>
  <c r="Q903" i="3"/>
  <c r="Q914" i="3"/>
  <c r="Q921" i="3"/>
  <c r="Q928" i="3"/>
  <c r="Q935" i="3"/>
  <c r="Q946" i="3"/>
  <c r="Q953" i="3"/>
  <c r="Q960" i="3"/>
  <c r="Q967" i="3"/>
  <c r="Q978" i="3"/>
  <c r="Q985" i="3"/>
  <c r="Q992" i="3"/>
  <c r="Q999" i="3"/>
  <c r="Q1010" i="3"/>
  <c r="Q1017" i="3"/>
  <c r="Q1024" i="3"/>
  <c r="P1040" i="3"/>
  <c r="Q1040" i="3" s="1"/>
  <c r="P1046" i="3"/>
  <c r="Q1046" i="3" s="1"/>
  <c r="P1052" i="3"/>
  <c r="Q1052" i="3" s="1"/>
  <c r="Q1058" i="3"/>
  <c r="P1100" i="3"/>
  <c r="Q1100" i="3" s="1"/>
  <c r="P1111" i="3"/>
  <c r="Q1111" i="3" s="1"/>
  <c r="Q1125" i="3"/>
  <c r="P1125" i="3"/>
  <c r="Q1138" i="3"/>
  <c r="P1138" i="3"/>
  <c r="P1143" i="3"/>
  <c r="Q1143" i="3"/>
  <c r="Q1043" i="3"/>
  <c r="P1049" i="3"/>
  <c r="Q1049" i="3" s="1"/>
  <c r="P1072" i="3"/>
  <c r="P1075" i="3"/>
  <c r="Q1075" i="3"/>
  <c r="P1081" i="3"/>
  <c r="Q1081" i="3" s="1"/>
  <c r="P1086" i="3"/>
  <c r="Q1086" i="3" s="1"/>
  <c r="Q1168" i="3"/>
  <c r="Q671" i="3"/>
  <c r="P678" i="3"/>
  <c r="Q678" i="3" s="1"/>
  <c r="P685" i="3"/>
  <c r="Q685" i="3" s="1"/>
  <c r="P692" i="3"/>
  <c r="Q692" i="3" s="1"/>
  <c r="Q703" i="3"/>
  <c r="P710" i="3"/>
  <c r="Q710" i="3" s="1"/>
  <c r="P717" i="3"/>
  <c r="Q717" i="3" s="1"/>
  <c r="P724" i="3"/>
  <c r="Q724" i="3" s="1"/>
  <c r="Q735" i="3"/>
  <c r="P742" i="3"/>
  <c r="Q742" i="3" s="1"/>
  <c r="P749" i="3"/>
  <c r="Q749" i="3" s="1"/>
  <c r="P756" i="3"/>
  <c r="Q756" i="3" s="1"/>
  <c r="Q767" i="3"/>
  <c r="P774" i="3"/>
  <c r="Q774" i="3" s="1"/>
  <c r="P781" i="3"/>
  <c r="Q781" i="3" s="1"/>
  <c r="P788" i="3"/>
  <c r="Q788" i="3" s="1"/>
  <c r="Q799" i="3"/>
  <c r="P806" i="3"/>
  <c r="Q806" i="3" s="1"/>
  <c r="P813" i="3"/>
  <c r="Q813" i="3" s="1"/>
  <c r="P820" i="3"/>
  <c r="Q820" i="3" s="1"/>
  <c r="Q831" i="3"/>
  <c r="P838" i="3"/>
  <c r="Q838" i="3" s="1"/>
  <c r="P845" i="3"/>
  <c r="Q845" i="3" s="1"/>
  <c r="P852" i="3"/>
  <c r="Q852" i="3" s="1"/>
  <c r="Q863" i="3"/>
  <c r="P870" i="3"/>
  <c r="Q870" i="3" s="1"/>
  <c r="P877" i="3"/>
  <c r="Q877" i="3" s="1"/>
  <c r="P884" i="3"/>
  <c r="Q884" i="3" s="1"/>
  <c r="Q895" i="3"/>
  <c r="P902" i="3"/>
  <c r="P909" i="3"/>
  <c r="Q909" i="3" s="1"/>
  <c r="P916" i="3"/>
  <c r="Q916" i="3" s="1"/>
  <c r="Q927" i="3"/>
  <c r="P934" i="3"/>
  <c r="Q934" i="3" s="1"/>
  <c r="P941" i="3"/>
  <c r="Q941" i="3" s="1"/>
  <c r="P948" i="3"/>
  <c r="Q948" i="3" s="1"/>
  <c r="Q959" i="3"/>
  <c r="P966" i="3"/>
  <c r="Q966" i="3" s="1"/>
  <c r="P973" i="3"/>
  <c r="Q973" i="3" s="1"/>
  <c r="P980" i="3"/>
  <c r="Q980" i="3" s="1"/>
  <c r="Q991" i="3"/>
  <c r="P998" i="3"/>
  <c r="Q998" i="3" s="1"/>
  <c r="P1005" i="3"/>
  <c r="Q1005" i="3" s="1"/>
  <c r="P1012" i="3"/>
  <c r="Q1012" i="3" s="1"/>
  <c r="Q1023" i="3"/>
  <c r="P1063" i="3"/>
  <c r="Q1063" i="3"/>
  <c r="P1102" i="3"/>
  <c r="Q1102" i="3"/>
  <c r="P1116" i="3"/>
  <c r="Q1116" i="3" s="1"/>
  <c r="P1132" i="3"/>
  <c r="Q1132" i="3" s="1"/>
  <c r="P1145" i="3"/>
  <c r="Q1145" i="3" s="1"/>
  <c r="Q1150" i="3"/>
  <c r="P1150" i="3"/>
  <c r="P1163" i="3"/>
  <c r="Q1163" i="3" s="1"/>
  <c r="P1228" i="3"/>
  <c r="Q1228" i="3" s="1"/>
  <c r="Q635" i="3"/>
  <c r="P1045" i="3"/>
  <c r="Q1045" i="3"/>
  <c r="P1054" i="3"/>
  <c r="Q1054" i="3" s="1"/>
  <c r="P1077" i="3"/>
  <c r="Q1077" i="3"/>
  <c r="Q1083" i="3"/>
  <c r="P1088" i="3"/>
  <c r="Q1088" i="3" s="1"/>
  <c r="P1113" i="3"/>
  <c r="Q1113" i="3" s="1"/>
  <c r="P1152" i="3"/>
  <c r="Q1152" i="3" s="1"/>
  <c r="Q1225" i="3"/>
  <c r="P1239" i="3"/>
  <c r="Q1239" i="3"/>
  <c r="P624" i="3"/>
  <c r="Q624" i="3" s="1"/>
  <c r="P642" i="3"/>
  <c r="Q642" i="3" s="1"/>
  <c r="P656" i="3"/>
  <c r="Q656" i="3" s="1"/>
  <c r="Q631" i="3"/>
  <c r="Q663" i="3"/>
  <c r="P670" i="3"/>
  <c r="Q670" i="3" s="1"/>
  <c r="P677" i="3"/>
  <c r="Q677" i="3" s="1"/>
  <c r="P684" i="3"/>
  <c r="Q684" i="3" s="1"/>
  <c r="Q695" i="3"/>
  <c r="P702" i="3"/>
  <c r="Q702" i="3" s="1"/>
  <c r="P709" i="3"/>
  <c r="Q709" i="3" s="1"/>
  <c r="P716" i="3"/>
  <c r="Q716" i="3" s="1"/>
  <c r="Q727" i="3"/>
  <c r="P734" i="3"/>
  <c r="Q734" i="3" s="1"/>
  <c r="P741" i="3"/>
  <c r="Q741" i="3" s="1"/>
  <c r="P748" i="3"/>
  <c r="Q748" i="3" s="1"/>
  <c r="Q759" i="3"/>
  <c r="P766" i="3"/>
  <c r="Q766" i="3" s="1"/>
  <c r="P773" i="3"/>
  <c r="Q773" i="3" s="1"/>
  <c r="P780" i="3"/>
  <c r="Q780" i="3" s="1"/>
  <c r="Q791" i="3"/>
  <c r="P798" i="3"/>
  <c r="Q798" i="3" s="1"/>
  <c r="P805" i="3"/>
  <c r="Q805" i="3" s="1"/>
  <c r="P812" i="3"/>
  <c r="Q812" i="3" s="1"/>
  <c r="Q823" i="3"/>
  <c r="P830" i="3"/>
  <c r="Q830" i="3" s="1"/>
  <c r="P837" i="3"/>
  <c r="Q837" i="3" s="1"/>
  <c r="P844" i="3"/>
  <c r="Q844" i="3" s="1"/>
  <c r="Q855" i="3"/>
  <c r="P862" i="3"/>
  <c r="Q862" i="3" s="1"/>
  <c r="P869" i="3"/>
  <c r="Q869" i="3" s="1"/>
  <c r="P876" i="3"/>
  <c r="Q876" i="3" s="1"/>
  <c r="Q887" i="3"/>
  <c r="P894" i="3"/>
  <c r="Q894" i="3" s="1"/>
  <c r="P901" i="3"/>
  <c r="Q901" i="3" s="1"/>
  <c r="P908" i="3"/>
  <c r="Q908" i="3" s="1"/>
  <c r="Q919" i="3"/>
  <c r="P926" i="3"/>
  <c r="Q926" i="3" s="1"/>
  <c r="P933" i="3"/>
  <c r="Q933" i="3" s="1"/>
  <c r="P940" i="3"/>
  <c r="Q940" i="3" s="1"/>
  <c r="Q951" i="3"/>
  <c r="P958" i="3"/>
  <c r="Q958" i="3" s="1"/>
  <c r="P965" i="3"/>
  <c r="Q965" i="3" s="1"/>
  <c r="P972" i="3"/>
  <c r="Q972" i="3" s="1"/>
  <c r="Q983" i="3"/>
  <c r="P990" i="3"/>
  <c r="Q990" i="3" s="1"/>
  <c r="P997" i="3"/>
  <c r="Q997" i="3" s="1"/>
  <c r="P1004" i="3"/>
  <c r="Q1004" i="3" s="1"/>
  <c r="Q1015" i="3"/>
  <c r="P1022" i="3"/>
  <c r="Q1022" i="3" s="1"/>
  <c r="P1029" i="3"/>
  <c r="Q1029" i="3" s="1"/>
  <c r="P1032" i="3"/>
  <c r="Q1032" i="3" s="1"/>
  <c r="P1042" i="3"/>
  <c r="Q1042" i="3" s="1"/>
  <c r="Q1051" i="3"/>
  <c r="Q1056" i="3"/>
  <c r="P1065" i="3"/>
  <c r="Q1065" i="3" s="1"/>
  <c r="Q1068" i="3"/>
  <c r="Q1074" i="3"/>
  <c r="P1118" i="3"/>
  <c r="Q1118" i="3" s="1"/>
  <c r="P1157" i="3"/>
  <c r="Q1157" i="3" s="1"/>
  <c r="P1175" i="3"/>
  <c r="Q1175" i="3"/>
  <c r="P1182" i="3"/>
  <c r="Q1182" i="3" s="1"/>
  <c r="Q1090" i="3"/>
  <c r="P1093" i="3"/>
  <c r="Q1093" i="3" s="1"/>
  <c r="Q1120" i="3"/>
  <c r="P1207" i="3"/>
  <c r="Q1207" i="3"/>
  <c r="P1214" i="3"/>
  <c r="Q1214" i="3" s="1"/>
  <c r="P1038" i="3"/>
  <c r="Q1038" i="3"/>
  <c r="P1109" i="3"/>
  <c r="Q1109" i="3" s="1"/>
  <c r="P1131" i="3"/>
  <c r="Q1131" i="3"/>
  <c r="P1164" i="3"/>
  <c r="Q1164" i="3" s="1"/>
  <c r="Q1189" i="3"/>
  <c r="P1189" i="3"/>
  <c r="Q811" i="3"/>
  <c r="Q843" i="3"/>
  <c r="Q875" i="3"/>
  <c r="Q907" i="3"/>
  <c r="Q939" i="3"/>
  <c r="Q971" i="3"/>
  <c r="Q1003" i="3"/>
  <c r="P1031" i="3"/>
  <c r="Q1031" i="3" s="1"/>
  <c r="Q1061" i="3"/>
  <c r="Q1064" i="3"/>
  <c r="P1070" i="3"/>
  <c r="Q1070" i="3"/>
  <c r="P1084" i="3"/>
  <c r="Q1084" i="3" s="1"/>
  <c r="P1095" i="3"/>
  <c r="Q1095" i="3" s="1"/>
  <c r="P1106" i="3"/>
  <c r="Q1106" i="3" s="1"/>
  <c r="Q1196" i="3"/>
  <c r="P1196" i="3"/>
  <c r="P1221" i="3"/>
  <c r="Q1221" i="3" s="1"/>
  <c r="Q1134" i="3"/>
  <c r="Q1141" i="3"/>
  <c r="Q1148" i="3"/>
  <c r="Q1166" i="3"/>
  <c r="Q1173" i="3"/>
  <c r="Q1180" i="3"/>
  <c r="Q1198" i="3"/>
  <c r="Q1205" i="3"/>
  <c r="Q1212" i="3"/>
  <c r="Q1344" i="3"/>
  <c r="Q1356" i="3"/>
  <c r="P1370" i="3"/>
  <c r="Q1370" i="3" s="1"/>
  <c r="Q1401" i="3"/>
  <c r="Q1409" i="3"/>
  <c r="P1409" i="3"/>
  <c r="Q1411" i="3"/>
  <c r="P1411" i="3"/>
  <c r="Q1424" i="3"/>
  <c r="Q1455" i="3"/>
  <c r="P1455" i="3"/>
  <c r="Q1463" i="3"/>
  <c r="Q1481" i="3"/>
  <c r="Q1499" i="3"/>
  <c r="P1512" i="3"/>
  <c r="Q1512" i="3" s="1"/>
  <c r="P1538" i="3"/>
  <c r="Q1538" i="3"/>
  <c r="Q1587" i="3"/>
  <c r="P1640" i="3"/>
  <c r="Q1640" i="3" s="1"/>
  <c r="Q1715" i="3"/>
  <c r="Q1372" i="3"/>
  <c r="P1372" i="3"/>
  <c r="Q1403" i="3"/>
  <c r="Q1416" i="3"/>
  <c r="P1416" i="3"/>
  <c r="Q1429" i="3"/>
  <c r="P1429" i="3"/>
  <c r="P1442" i="3"/>
  <c r="Q1442" i="3"/>
  <c r="Q1460" i="3"/>
  <c r="Q1491" i="3"/>
  <c r="Q1509" i="3"/>
  <c r="Q1517" i="3"/>
  <c r="P1530" i="3"/>
  <c r="Q1530" i="3" s="1"/>
  <c r="Q1548" i="3"/>
  <c r="Q1569" i="3"/>
  <c r="P1569" i="3"/>
  <c r="Q1637" i="3"/>
  <c r="P1658" i="3"/>
  <c r="Q1658" i="3"/>
  <c r="P1697" i="3"/>
  <c r="Q1697" i="3" s="1"/>
  <c r="P1746" i="3"/>
  <c r="Q1746" i="3" s="1"/>
  <c r="Q1337" i="3"/>
  <c r="P1390" i="3"/>
  <c r="Q1390" i="3"/>
  <c r="P1434" i="3"/>
  <c r="Q1434" i="3" s="1"/>
  <c r="P1473" i="3"/>
  <c r="Q1473" i="3" s="1"/>
  <c r="Q1519" i="3"/>
  <c r="P1519" i="3"/>
  <c r="Q1576" i="3"/>
  <c r="P1576" i="3"/>
  <c r="Q1647" i="3"/>
  <c r="P1647" i="3"/>
  <c r="P1704" i="3"/>
  <c r="Q1704" i="3" s="1"/>
  <c r="P1803" i="3"/>
  <c r="Q1803" i="3" s="1"/>
  <c r="P1246" i="3"/>
  <c r="Q1246" i="3" s="1"/>
  <c r="P1253" i="3"/>
  <c r="Q1253" i="3" s="1"/>
  <c r="P1260" i="3"/>
  <c r="Q1260" i="3" s="1"/>
  <c r="Q1271" i="3"/>
  <c r="P1278" i="3"/>
  <c r="Q1278" i="3" s="1"/>
  <c r="P1285" i="3"/>
  <c r="Q1285" i="3" s="1"/>
  <c r="P1292" i="3"/>
  <c r="Q1292" i="3" s="1"/>
  <c r="Q1303" i="3"/>
  <c r="P1310" i="3"/>
  <c r="Q1310" i="3" s="1"/>
  <c r="P1317" i="3"/>
  <c r="Q1317" i="3" s="1"/>
  <c r="P1320" i="3"/>
  <c r="Q1320" i="3" s="1"/>
  <c r="P1337" i="3"/>
  <c r="Q1340" i="3"/>
  <c r="Q1349" i="3"/>
  <c r="Q1352" i="3"/>
  <c r="P1358" i="3"/>
  <c r="Q1358" i="3"/>
  <c r="Q1369" i="3"/>
  <c r="Q1377" i="3"/>
  <c r="P1377" i="3"/>
  <c r="P1379" i="3"/>
  <c r="Q1379" i="3" s="1"/>
  <c r="Q1392" i="3"/>
  <c r="Q1408" i="3"/>
  <c r="Q1423" i="3"/>
  <c r="P1423" i="3"/>
  <c r="Q1431" i="3"/>
  <c r="P1436" i="3"/>
  <c r="Q1436" i="3" s="1"/>
  <c r="Q1449" i="3"/>
  <c r="Q1467" i="3"/>
  <c r="P1480" i="3"/>
  <c r="Q1480" i="3" s="1"/>
  <c r="P1506" i="3"/>
  <c r="Q1506" i="3" s="1"/>
  <c r="Q1524" i="3"/>
  <c r="Q1555" i="3"/>
  <c r="Q1573" i="3"/>
  <c r="P1594" i="3"/>
  <c r="Q1594" i="3"/>
  <c r="Q1619" i="3"/>
  <c r="Q1683" i="3"/>
  <c r="Q1701" i="3"/>
  <c r="P1722" i="3"/>
  <c r="Q1722" i="3"/>
  <c r="P1732" i="3"/>
  <c r="Q1732" i="3" s="1"/>
  <c r="Q1363" i="3"/>
  <c r="P1384" i="3"/>
  <c r="Q1384" i="3" s="1"/>
  <c r="P1397" i="3"/>
  <c r="Q1397" i="3" s="1"/>
  <c r="P1410" i="3"/>
  <c r="Q1410" i="3" s="1"/>
  <c r="P1498" i="3"/>
  <c r="Q1498" i="3"/>
  <c r="P1537" i="3"/>
  <c r="Q1537" i="3" s="1"/>
  <c r="P1583" i="3"/>
  <c r="Q1583" i="3" s="1"/>
  <c r="P1601" i="3"/>
  <c r="Q1601" i="3" s="1"/>
  <c r="Q1665" i="3"/>
  <c r="P1665" i="3"/>
  <c r="Q1711" i="3"/>
  <c r="P1711" i="3"/>
  <c r="P1326" i="3"/>
  <c r="Q1326" i="3"/>
  <c r="P1363" i="3"/>
  <c r="P1402" i="3"/>
  <c r="Q1402" i="3" s="1"/>
  <c r="P1441" i="3"/>
  <c r="Q1441" i="3" s="1"/>
  <c r="P1443" i="3"/>
  <c r="Q1443" i="3" s="1"/>
  <c r="Q1456" i="3"/>
  <c r="P1487" i="3"/>
  <c r="Q1487" i="3" s="1"/>
  <c r="Q1495" i="3"/>
  <c r="Q1513" i="3"/>
  <c r="P1544" i="3"/>
  <c r="Q1544" i="3" s="1"/>
  <c r="P1608" i="3"/>
  <c r="Q1608" i="3" s="1"/>
  <c r="P1672" i="3"/>
  <c r="Q1672" i="3" s="1"/>
  <c r="P1170" i="3"/>
  <c r="Q1170" i="3" s="1"/>
  <c r="P1177" i="3"/>
  <c r="Q1177" i="3" s="1"/>
  <c r="P1184" i="3"/>
  <c r="Q1184" i="3" s="1"/>
  <c r="Q1195" i="3"/>
  <c r="P1202" i="3"/>
  <c r="Q1202" i="3" s="1"/>
  <c r="P1209" i="3"/>
  <c r="Q1209" i="3" s="1"/>
  <c r="P1216" i="3"/>
  <c r="Q1216" i="3" s="1"/>
  <c r="Q1227" i="3"/>
  <c r="P1234" i="3"/>
  <c r="Q1234" i="3" s="1"/>
  <c r="P1241" i="3"/>
  <c r="Q1241" i="3" s="1"/>
  <c r="P1248" i="3"/>
  <c r="Q1248" i="3" s="1"/>
  <c r="Q1259" i="3"/>
  <c r="P1266" i="3"/>
  <c r="Q1266" i="3" s="1"/>
  <c r="P1273" i="3"/>
  <c r="Q1273" i="3" s="1"/>
  <c r="P1280" i="3"/>
  <c r="Q1280" i="3" s="1"/>
  <c r="Q1291" i="3"/>
  <c r="P1298" i="3"/>
  <c r="Q1298" i="3" s="1"/>
  <c r="P1305" i="3"/>
  <c r="Q1305" i="3" s="1"/>
  <c r="P1312" i="3"/>
  <c r="Q1312" i="3" s="1"/>
  <c r="P1319" i="3"/>
  <c r="Q1319" i="3" s="1"/>
  <c r="Q1342" i="3"/>
  <c r="P1345" i="3"/>
  <c r="Q1345" i="3" s="1"/>
  <c r="P1351" i="3"/>
  <c r="Q1351" i="3" s="1"/>
  <c r="Q1376" i="3"/>
  <c r="Q1391" i="3"/>
  <c r="P1391" i="3"/>
  <c r="Q1399" i="3"/>
  <c r="Q1404" i="3"/>
  <c r="P1404" i="3"/>
  <c r="Q1417" i="3"/>
  <c r="Q1435" i="3"/>
  <c r="P1448" i="3"/>
  <c r="Q1448" i="3" s="1"/>
  <c r="P1474" i="3"/>
  <c r="Q1474" i="3"/>
  <c r="Q1492" i="3"/>
  <c r="Q1523" i="3"/>
  <c r="Q1541" i="3"/>
  <c r="P1562" i="3"/>
  <c r="Q1562" i="3"/>
  <c r="Q1580" i="3"/>
  <c r="Q1605" i="3"/>
  <c r="P1626" i="3"/>
  <c r="Q1626" i="3" s="1"/>
  <c r="Q1651" i="3"/>
  <c r="Q1669" i="3"/>
  <c r="P1690" i="3"/>
  <c r="Q1690" i="3"/>
  <c r="Q1708" i="3"/>
  <c r="Q1127" i="3"/>
  <c r="Q1159" i="3"/>
  <c r="Q1191" i="3"/>
  <c r="Q1223" i="3"/>
  <c r="Q1359" i="3"/>
  <c r="P1359" i="3"/>
  <c r="Q1365" i="3"/>
  <c r="P1365" i="3"/>
  <c r="P1378" i="3"/>
  <c r="Q1378" i="3"/>
  <c r="P1422" i="3"/>
  <c r="Q1422" i="3"/>
  <c r="P1466" i="3"/>
  <c r="Q1466" i="3" s="1"/>
  <c r="Q1505" i="3"/>
  <c r="P1505" i="3"/>
  <c r="Q1551" i="3"/>
  <c r="P1551" i="3"/>
  <c r="Q1615" i="3"/>
  <c r="P1615" i="3"/>
  <c r="Q1628" i="3"/>
  <c r="P1633" i="3"/>
  <c r="Q1633" i="3" s="1"/>
  <c r="P1679" i="3"/>
  <c r="Q1679" i="3" s="1"/>
  <c r="Q1692" i="3"/>
  <c r="P1821" i="3"/>
  <c r="Q1821" i="3"/>
  <c r="Q1751" i="3"/>
  <c r="P1764" i="3"/>
  <c r="Q1764" i="3" s="1"/>
  <c r="P1769" i="3"/>
  <c r="Q1769" i="3"/>
  <c r="P1885" i="3"/>
  <c r="Q1885" i="3"/>
  <c r="Q1771" i="3"/>
  <c r="P1771" i="3"/>
  <c r="P1789" i="3"/>
  <c r="Q1789" i="3" s="1"/>
  <c r="P1810" i="3"/>
  <c r="Q1810" i="3" s="1"/>
  <c r="P1835" i="3"/>
  <c r="Q1835" i="3" s="1"/>
  <c r="P1853" i="3"/>
  <c r="Q1853" i="3"/>
  <c r="P1899" i="3"/>
  <c r="Q1899" i="3" s="1"/>
  <c r="Q1906" i="3"/>
  <c r="P1906" i="3"/>
  <c r="P1933" i="3"/>
  <c r="Q1933" i="3" s="1"/>
  <c r="P1776" i="3"/>
  <c r="Q1776" i="3" s="1"/>
  <c r="P1828" i="3"/>
  <c r="Q1828" i="3" s="1"/>
  <c r="Q1892" i="3"/>
  <c r="P1892" i="3"/>
  <c r="P1923" i="3"/>
  <c r="Q1923" i="3" s="1"/>
  <c r="Q1454" i="3"/>
  <c r="P1461" i="3"/>
  <c r="Q1461" i="3" s="1"/>
  <c r="P1468" i="3"/>
  <c r="Q1468" i="3" s="1"/>
  <c r="P1475" i="3"/>
  <c r="Q1475" i="3" s="1"/>
  <c r="Q1486" i="3"/>
  <c r="P1493" i="3"/>
  <c r="Q1493" i="3" s="1"/>
  <c r="P1500" i="3"/>
  <c r="Q1500" i="3" s="1"/>
  <c r="P1507" i="3"/>
  <c r="Q1507" i="3" s="1"/>
  <c r="Q1518" i="3"/>
  <c r="P1525" i="3"/>
  <c r="Q1525" i="3" s="1"/>
  <c r="P1532" i="3"/>
  <c r="Q1532" i="3" s="1"/>
  <c r="P1539" i="3"/>
  <c r="Q1539" i="3" s="1"/>
  <c r="Q1550" i="3"/>
  <c r="P1557" i="3"/>
  <c r="Q1557" i="3" s="1"/>
  <c r="P1564" i="3"/>
  <c r="Q1564" i="3" s="1"/>
  <c r="P1571" i="3"/>
  <c r="Q1571" i="3" s="1"/>
  <c r="Q1582" i="3"/>
  <c r="P1589" i="3"/>
  <c r="Q1589" i="3" s="1"/>
  <c r="P1596" i="3"/>
  <c r="Q1596" i="3" s="1"/>
  <c r="P1603" i="3"/>
  <c r="Q1603" i="3" s="1"/>
  <c r="Q1614" i="3"/>
  <c r="P1621" i="3"/>
  <c r="Q1621" i="3" s="1"/>
  <c r="P1628" i="3"/>
  <c r="P1635" i="3"/>
  <c r="Q1635" i="3" s="1"/>
  <c r="Q1646" i="3"/>
  <c r="P1653" i="3"/>
  <c r="Q1653" i="3" s="1"/>
  <c r="P1660" i="3"/>
  <c r="Q1660" i="3" s="1"/>
  <c r="P1667" i="3"/>
  <c r="Q1667" i="3" s="1"/>
  <c r="Q1678" i="3"/>
  <c r="P1685" i="3"/>
  <c r="Q1685" i="3" s="1"/>
  <c r="P1692" i="3"/>
  <c r="P1699" i="3"/>
  <c r="Q1699" i="3" s="1"/>
  <c r="Q1710" i="3"/>
  <c r="P1717" i="3"/>
  <c r="Q1717" i="3" s="1"/>
  <c r="P1724" i="3"/>
  <c r="Q1724" i="3" s="1"/>
  <c r="P1727" i="3"/>
  <c r="Q1727" i="3" s="1"/>
  <c r="P1758" i="3"/>
  <c r="Q1758" i="3" s="1"/>
  <c r="P1778" i="3"/>
  <c r="Q1778" i="3" s="1"/>
  <c r="Q1783" i="3"/>
  <c r="P1783" i="3"/>
  <c r="Q1822" i="3"/>
  <c r="P1842" i="3"/>
  <c r="Q1842" i="3" s="1"/>
  <c r="Q1847" i="3"/>
  <c r="P1867" i="3"/>
  <c r="Q1867" i="3" s="1"/>
  <c r="Q1874" i="3"/>
  <c r="P1874" i="3"/>
  <c r="P1733" i="3"/>
  <c r="Q1733" i="3"/>
  <c r="Q1739" i="3"/>
  <c r="Q1814" i="3"/>
  <c r="P1860" i="3"/>
  <c r="Q1860" i="3" s="1"/>
  <c r="Q1790" i="3"/>
  <c r="P1790" i="3"/>
  <c r="P1796" i="3"/>
  <c r="Q1796" i="3" s="1"/>
  <c r="Q1920" i="3"/>
  <c r="P1920" i="3"/>
  <c r="Q1934" i="3"/>
  <c r="Q1959" i="3"/>
  <c r="Q1570" i="3"/>
  <c r="Q1602" i="3"/>
  <c r="Q1634" i="3"/>
  <c r="Q1666" i="3"/>
  <c r="Q1698" i="3"/>
  <c r="P1726" i="3"/>
  <c r="Q1726" i="3" s="1"/>
  <c r="Q1744" i="3"/>
  <c r="P1757" i="3"/>
  <c r="Q1757" i="3"/>
  <c r="Q1782" i="3"/>
  <c r="Q1936" i="3"/>
  <c r="P1936" i="3"/>
  <c r="Q1996" i="3"/>
  <c r="Q2035" i="3"/>
  <c r="Q2050" i="3"/>
  <c r="P2050" i="3"/>
  <c r="Q2068" i="3"/>
  <c r="P2068" i="3"/>
  <c r="P2075" i="3"/>
  <c r="Q2075" i="3" s="1"/>
  <c r="P2157" i="3"/>
  <c r="Q2157" i="3"/>
  <c r="Q1801" i="3"/>
  <c r="P1808" i="3"/>
  <c r="Q1808" i="3" s="1"/>
  <c r="P1815" i="3"/>
  <c r="Q1815" i="3" s="1"/>
  <c r="P1822" i="3"/>
  <c r="Q1833" i="3"/>
  <c r="P1840" i="3"/>
  <c r="Q1840" i="3" s="1"/>
  <c r="P1847" i="3"/>
  <c r="P1854" i="3"/>
  <c r="Q1854" i="3" s="1"/>
  <c r="Q1865" i="3"/>
  <c r="P1872" i="3"/>
  <c r="Q1872" i="3" s="1"/>
  <c r="P1879" i="3"/>
  <c r="Q1879" i="3" s="1"/>
  <c r="P1886" i="3"/>
  <c r="Q1886" i="3" s="1"/>
  <c r="Q1897" i="3"/>
  <c r="P1904" i="3"/>
  <c r="Q1904" i="3" s="1"/>
  <c r="P1911" i="3"/>
  <c r="Q1911" i="3" s="1"/>
  <c r="Q1914" i="3"/>
  <c r="P1921" i="3"/>
  <c r="Q1921" i="3"/>
  <c r="Q1928" i="3"/>
  <c r="P1934" i="3"/>
  <c r="P1950" i="3"/>
  <c r="Q1950" i="3" s="1"/>
  <c r="Q1957" i="3"/>
  <c r="Q1973" i="3"/>
  <c r="P1979" i="3"/>
  <c r="Q1979" i="3" s="1"/>
  <c r="P1996" i="3"/>
  <c r="P2040" i="3"/>
  <c r="Q2040" i="3" s="1"/>
  <c r="Q2080" i="3"/>
  <c r="P2082" i="3"/>
  <c r="Q2082" i="3" s="1"/>
  <c r="Q2097" i="3"/>
  <c r="P2104" i="3"/>
  <c r="Q2104" i="3" s="1"/>
  <c r="Q2111" i="3"/>
  <c r="P2203" i="3"/>
  <c r="Q2203" i="3" s="1"/>
  <c r="P2210" i="3"/>
  <c r="Q2210" i="3" s="1"/>
  <c r="Q1765" i="3"/>
  <c r="Q1797" i="3"/>
  <c r="Q1829" i="3"/>
  <c r="Q1861" i="3"/>
  <c r="Q1893" i="3"/>
  <c r="P1914" i="3"/>
  <c r="Q1937" i="3"/>
  <c r="Q1946" i="3"/>
  <c r="P1953" i="3"/>
  <c r="Q1953" i="3"/>
  <c r="Q1960" i="3"/>
  <c r="Q1989" i="3"/>
  <c r="Q2016" i="3"/>
  <c r="Q2018" i="3"/>
  <c r="Q2055" i="3"/>
  <c r="Q2065" i="3"/>
  <c r="P2111" i="3"/>
  <c r="P2196" i="3"/>
  <c r="Q2196" i="3" s="1"/>
  <c r="P1985" i="3"/>
  <c r="Q1985" i="3" s="1"/>
  <c r="P2029" i="3"/>
  <c r="Q2029" i="3" s="1"/>
  <c r="P2047" i="3"/>
  <c r="Q2047" i="3" s="1"/>
  <c r="P2072" i="3"/>
  <c r="Q2072" i="3" s="1"/>
  <c r="Q2079" i="3"/>
  <c r="Q2118" i="3"/>
  <c r="P2139" i="3"/>
  <c r="Q2139" i="3" s="1"/>
  <c r="P2146" i="3"/>
  <c r="Q2146" i="3" s="1"/>
  <c r="P2189" i="3"/>
  <c r="Q2189" i="3" s="1"/>
  <c r="Q1939" i="3"/>
  <c r="P1959" i="3"/>
  <c r="P1962" i="3"/>
  <c r="Q1962" i="3" s="1"/>
  <c r="P1978" i="3"/>
  <c r="Q1978" i="3" s="1"/>
  <c r="Q2001" i="3"/>
  <c r="P2004" i="3"/>
  <c r="Q2004" i="3" s="1"/>
  <c r="Q2054" i="3"/>
  <c r="P2132" i="3"/>
  <c r="Q2132" i="3" s="1"/>
  <c r="Q2235" i="3"/>
  <c r="Q1753" i="3"/>
  <c r="Q1881" i="3"/>
  <c r="P1888" i="3"/>
  <c r="Q1888" i="3" s="1"/>
  <c r="P1902" i="3"/>
  <c r="Q1902" i="3" s="1"/>
  <c r="Q1913" i="3"/>
  <c r="P1916" i="3"/>
  <c r="Q1916" i="3" s="1"/>
  <c r="P1926" i="3"/>
  <c r="Q1926" i="3" s="1"/>
  <c r="P1939" i="3"/>
  <c r="Q1942" i="3"/>
  <c r="P1952" i="3"/>
  <c r="Q1952" i="3" s="1"/>
  <c r="P1955" i="3"/>
  <c r="Q1955" i="3" s="1"/>
  <c r="Q1965" i="3"/>
  <c r="P1968" i="3"/>
  <c r="Q1968" i="3" s="1"/>
  <c r="Q1971" i="3"/>
  <c r="P1991" i="3"/>
  <c r="Q1991" i="3" s="1"/>
  <c r="P1994" i="3"/>
  <c r="Q1994" i="3" s="1"/>
  <c r="P2009" i="3"/>
  <c r="Q2009" i="3" s="1"/>
  <c r="Q2031" i="3"/>
  <c r="P2036" i="3"/>
  <c r="Q2036" i="3" s="1"/>
  <c r="P2041" i="3"/>
  <c r="Q2041" i="3" s="1"/>
  <c r="P2054" i="3"/>
  <c r="Q2086" i="3"/>
  <c r="P2125" i="3"/>
  <c r="Q2125" i="3"/>
  <c r="Q2268" i="3"/>
  <c r="Q1932" i="3"/>
  <c r="Q1945" i="3"/>
  <c r="P1958" i="3"/>
  <c r="Q1958" i="3" s="1"/>
  <c r="P2000" i="3"/>
  <c r="Q2000" i="3" s="1"/>
  <c r="Q2003" i="3"/>
  <c r="Q2006" i="3"/>
  <c r="Q2011" i="3"/>
  <c r="P2017" i="3"/>
  <c r="Q2017" i="3"/>
  <c r="P2043" i="3"/>
  <c r="Q2043" i="3" s="1"/>
  <c r="P2107" i="3"/>
  <c r="Q2107" i="3" s="1"/>
  <c r="Q2171" i="3"/>
  <c r="P2171" i="3"/>
  <c r="Q2178" i="3"/>
  <c r="P2178" i="3"/>
  <c r="Q1745" i="3"/>
  <c r="P1932" i="3"/>
  <c r="Q1961" i="3"/>
  <c r="Q1964" i="3"/>
  <c r="Q1977" i="3"/>
  <c r="Q2033" i="3"/>
  <c r="Q2038" i="3"/>
  <c r="P2061" i="3"/>
  <c r="Q2061" i="3"/>
  <c r="P2073" i="3"/>
  <c r="Q2073" i="3"/>
  <c r="P2093" i="3"/>
  <c r="Q2093" i="3" s="1"/>
  <c r="P2100" i="3"/>
  <c r="Q2100" i="3" s="1"/>
  <c r="P2114" i="3"/>
  <c r="Q2114" i="3" s="1"/>
  <c r="P2164" i="3"/>
  <c r="Q2164" i="3" s="1"/>
  <c r="Q2285" i="3"/>
  <c r="P2350" i="3"/>
  <c r="Q2350" i="3" s="1"/>
  <c r="P2478" i="3"/>
  <c r="Q2478" i="3"/>
  <c r="Q2221" i="3"/>
  <c r="P2228" i="3"/>
  <c r="Q2228" i="3" s="1"/>
  <c r="P2235" i="3"/>
  <c r="P2242" i="3"/>
  <c r="Q2242" i="3" s="1"/>
  <c r="Q2262" i="3"/>
  <c r="P2265" i="3"/>
  <c r="Q2265" i="3" s="1"/>
  <c r="P2268" i="3"/>
  <c r="P2285" i="3"/>
  <c r="Q2288" i="3"/>
  <c r="P2364" i="3"/>
  <c r="Q2364" i="3" s="1"/>
  <c r="P2467" i="3"/>
  <c r="Q2467" i="3" s="1"/>
  <c r="Q2025" i="3"/>
  <c r="Q2057" i="3"/>
  <c r="Q2089" i="3"/>
  <c r="Q2121" i="3"/>
  <c r="Q2153" i="3"/>
  <c r="Q2185" i="3"/>
  <c r="Q2217" i="3"/>
  <c r="Q2249" i="3"/>
  <c r="Q2278" i="3"/>
  <c r="Q2296" i="3"/>
  <c r="P2304" i="3"/>
  <c r="Q2304" i="3" s="1"/>
  <c r="P2307" i="3"/>
  <c r="Q2307" i="3" s="1"/>
  <c r="Q2357" i="3"/>
  <c r="P2357" i="3"/>
  <c r="P2488" i="3"/>
  <c r="Q2488" i="3" s="1"/>
  <c r="P2274" i="3"/>
  <c r="Q2274" i="3"/>
  <c r="Q2361" i="3"/>
  <c r="Q2371" i="3"/>
  <c r="P2371" i="3"/>
  <c r="Q2396" i="3"/>
  <c r="P2396" i="3"/>
  <c r="P2414" i="3"/>
  <c r="Q2414" i="3" s="1"/>
  <c r="Q2469" i="3"/>
  <c r="Q2049" i="3"/>
  <c r="Q2081" i="3"/>
  <c r="Q2113" i="3"/>
  <c r="Q2145" i="3"/>
  <c r="Q2177" i="3"/>
  <c r="Q2209" i="3"/>
  <c r="Q2241" i="3"/>
  <c r="P2267" i="3"/>
  <c r="Q2267" i="3" s="1"/>
  <c r="Q2290" i="3"/>
  <c r="P2293" i="3"/>
  <c r="Q2293" i="3" s="1"/>
  <c r="P2318" i="3"/>
  <c r="Q2318" i="3" s="1"/>
  <c r="Q2343" i="3"/>
  <c r="P2382" i="3"/>
  <c r="Q2382" i="3"/>
  <c r="Q2389" i="3"/>
  <c r="P2389" i="3"/>
  <c r="P2428" i="3"/>
  <c r="Q2428" i="3" s="1"/>
  <c r="Q2471" i="3"/>
  <c r="Q2260" i="3"/>
  <c r="P2295" i="3"/>
  <c r="Q2295" i="3" s="1"/>
  <c r="P2303" i="3"/>
  <c r="Q2303" i="3"/>
  <c r="Q2332" i="3"/>
  <c r="P2332" i="3"/>
  <c r="Q2363" i="3"/>
  <c r="P2403" i="3"/>
  <c r="Q2403" i="3" s="1"/>
  <c r="P2421" i="3"/>
  <c r="Q2421" i="3" s="1"/>
  <c r="P2446" i="3"/>
  <c r="Q2446" i="3" s="1"/>
  <c r="Q2451" i="3"/>
  <c r="P2589" i="3"/>
  <c r="Q2589" i="3" s="1"/>
  <c r="Q2105" i="3"/>
  <c r="P2126" i="3"/>
  <c r="Q2126" i="3" s="1"/>
  <c r="Q2137" i="3"/>
  <c r="P2144" i="3"/>
  <c r="Q2144" i="3" s="1"/>
  <c r="P2151" i="3"/>
  <c r="Q2151" i="3" s="1"/>
  <c r="P2158" i="3"/>
  <c r="Q2158" i="3" s="1"/>
  <c r="Q2169" i="3"/>
  <c r="P2176" i="3"/>
  <c r="Q2176" i="3" s="1"/>
  <c r="P2183" i="3"/>
  <c r="Q2183" i="3" s="1"/>
  <c r="P2190" i="3"/>
  <c r="Q2190" i="3" s="1"/>
  <c r="Q2201" i="3"/>
  <c r="P2208" i="3"/>
  <c r="Q2208" i="3" s="1"/>
  <c r="P2215" i="3"/>
  <c r="Q2215" i="3" s="1"/>
  <c r="P2222" i="3"/>
  <c r="Q2222" i="3" s="1"/>
  <c r="Q2233" i="3"/>
  <c r="P2240" i="3"/>
  <c r="Q2240" i="3" s="1"/>
  <c r="P2247" i="3"/>
  <c r="Q2247" i="3" s="1"/>
  <c r="P2260" i="3"/>
  <c r="Q2263" i="3"/>
  <c r="P2273" i="3"/>
  <c r="Q2273" i="3" s="1"/>
  <c r="P2276" i="3"/>
  <c r="Q2276" i="3" s="1"/>
  <c r="Q2286" i="3"/>
  <c r="P2289" i="3"/>
  <c r="Q2289" i="3" s="1"/>
  <c r="Q2292" i="3"/>
  <c r="P2300" i="3"/>
  <c r="Q2300" i="3" s="1"/>
  <c r="P2325" i="3"/>
  <c r="Q2325" i="3" s="1"/>
  <c r="Q2423" i="3"/>
  <c r="P2435" i="3"/>
  <c r="Q2435" i="3" s="1"/>
  <c r="Q2476" i="3"/>
  <c r="Q2253" i="3"/>
  <c r="Q2329" i="3"/>
  <c r="P2339" i="3"/>
  <c r="Q2339" i="3" s="1"/>
  <c r="Q2453" i="3"/>
  <c r="P2453" i="3"/>
  <c r="P2460" i="3"/>
  <c r="Q2460" i="3" s="1"/>
  <c r="P2520" i="3"/>
  <c r="Q2520" i="3"/>
  <c r="P2525" i="3"/>
  <c r="Q2525" i="3" s="1"/>
  <c r="P2299" i="3"/>
  <c r="Q2299" i="3" s="1"/>
  <c r="Q2321" i="3"/>
  <c r="Q2328" i="3"/>
  <c r="P2331" i="3"/>
  <c r="Q2331" i="3" s="1"/>
  <c r="Q2335" i="3"/>
  <c r="Q2353" i="3"/>
  <c r="Q2360" i="3"/>
  <c r="P2363" i="3"/>
  <c r="Q2367" i="3"/>
  <c r="Q2385" i="3"/>
  <c r="Q2392" i="3"/>
  <c r="P2395" i="3"/>
  <c r="Q2395" i="3" s="1"/>
  <c r="Q2399" i="3"/>
  <c r="Q2417" i="3"/>
  <c r="Q2424" i="3"/>
  <c r="Q2431" i="3"/>
  <c r="Q2449" i="3"/>
  <c r="Q2456" i="3"/>
  <c r="Q2463" i="3"/>
  <c r="Q2481" i="3"/>
  <c r="P2502" i="3"/>
  <c r="Q2502" i="3"/>
  <c r="Q2507" i="3"/>
  <c r="P2557" i="3"/>
  <c r="Q2557" i="3" s="1"/>
  <c r="Q2306" i="3"/>
  <c r="P2313" i="3"/>
  <c r="Q2313" i="3" s="1"/>
  <c r="P2320" i="3"/>
  <c r="Q2320" i="3" s="1"/>
  <c r="P2327" i="3"/>
  <c r="Q2327" i="3" s="1"/>
  <c r="Q2338" i="3"/>
  <c r="P2345" i="3"/>
  <c r="Q2345" i="3" s="1"/>
  <c r="P2352" i="3"/>
  <c r="Q2352" i="3" s="1"/>
  <c r="P2359" i="3"/>
  <c r="Q2359" i="3" s="1"/>
  <c r="Q2370" i="3"/>
  <c r="P2377" i="3"/>
  <c r="Q2377" i="3" s="1"/>
  <c r="P2384" i="3"/>
  <c r="Q2384" i="3" s="1"/>
  <c r="P2391" i="3"/>
  <c r="Q2391" i="3" s="1"/>
  <c r="Q2402" i="3"/>
  <c r="P2423" i="3"/>
  <c r="P2504" i="3"/>
  <c r="Q2504" i="3"/>
  <c r="Q2430" i="3"/>
  <c r="P2437" i="3"/>
  <c r="Q2437" i="3" s="1"/>
  <c r="P2444" i="3"/>
  <c r="Q2444" i="3" s="1"/>
  <c r="P2451" i="3"/>
  <c r="Q2462" i="3"/>
  <c r="P2469" i="3"/>
  <c r="P2476" i="3"/>
  <c r="P2509" i="3"/>
  <c r="Q2509" i="3" s="1"/>
  <c r="P2568" i="3"/>
  <c r="Q2568" i="3"/>
  <c r="P2575" i="3"/>
  <c r="Q2575" i="3" s="1"/>
  <c r="Q2492" i="3"/>
  <c r="Q2511" i="3"/>
  <c r="P2511" i="3"/>
  <c r="P2582" i="3"/>
  <c r="Q2582" i="3" s="1"/>
  <c r="Q2518" i="3"/>
  <c r="P2518" i="3"/>
  <c r="P2527" i="3"/>
  <c r="Q2527" i="3" s="1"/>
  <c r="Q2314" i="3"/>
  <c r="Q2346" i="3"/>
  <c r="Q2378" i="3"/>
  <c r="Q2410" i="3"/>
  <c r="Q2442" i="3"/>
  <c r="Q2474" i="3"/>
  <c r="Q2484" i="3"/>
  <c r="P2536" i="3"/>
  <c r="Q2536" i="3"/>
  <c r="P2543" i="3"/>
  <c r="Q2543" i="3" s="1"/>
  <c r="Q2550" i="3"/>
  <c r="P2550" i="3"/>
  <c r="Q2614" i="3"/>
  <c r="Q2639" i="3"/>
  <c r="Q2653" i="3"/>
  <c r="Q2534" i="3"/>
  <c r="Q2541" i="3"/>
  <c r="Q2559" i="3"/>
  <c r="Q2566" i="3"/>
  <c r="Q2573" i="3"/>
  <c r="Q2591" i="3"/>
  <c r="Q2598" i="3"/>
  <c r="P2601" i="3"/>
  <c r="Q2601" i="3" s="1"/>
  <c r="Q2605" i="3"/>
  <c r="Q2623" i="3"/>
  <c r="Q2630" i="3"/>
  <c r="Q2637" i="3"/>
  <c r="Q2655" i="3"/>
  <c r="Q2692" i="3"/>
  <c r="Q2739" i="3"/>
  <c r="P2739" i="3"/>
  <c r="P2782" i="3"/>
  <c r="Q2782" i="3" s="1"/>
  <c r="Q2512" i="3"/>
  <c r="Q2544" i="3"/>
  <c r="Q2608" i="3"/>
  <c r="Q2640" i="3"/>
  <c r="Q2672" i="3"/>
  <c r="Q2686" i="3"/>
  <c r="Q2707" i="3"/>
  <c r="Q2713" i="3"/>
  <c r="Q2728" i="3"/>
  <c r="P2897" i="3"/>
  <c r="Q2897" i="3" s="1"/>
  <c r="Q2688" i="3"/>
  <c r="Q2691" i="3"/>
  <c r="P2691" i="3"/>
  <c r="Q2741" i="3"/>
  <c r="P2757" i="3"/>
  <c r="Q2757" i="3" s="1"/>
  <c r="Q2764" i="3"/>
  <c r="P2764" i="3"/>
  <c r="Q2600" i="3"/>
  <c r="P2607" i="3"/>
  <c r="Q2607" i="3" s="1"/>
  <c r="P2614" i="3"/>
  <c r="P2621" i="3"/>
  <c r="Q2621" i="3" s="1"/>
  <c r="Q2632" i="3"/>
  <c r="P2639" i="3"/>
  <c r="P2646" i="3"/>
  <c r="Q2646" i="3" s="1"/>
  <c r="P2653" i="3"/>
  <c r="Q2664" i="3"/>
  <c r="P2671" i="3"/>
  <c r="Q2671" i="3" s="1"/>
  <c r="P2678" i="3"/>
  <c r="Q2678" i="3" s="1"/>
  <c r="P2685" i="3"/>
  <c r="Q2685" i="3" s="1"/>
  <c r="P2688" i="3"/>
  <c r="P2697" i="3"/>
  <c r="Q2697" i="3" s="1"/>
  <c r="Q2720" i="3"/>
  <c r="P2720" i="3"/>
  <c r="P2725" i="3"/>
  <c r="Q2725" i="3" s="1"/>
  <c r="Q2735" i="3"/>
  <c r="P2735" i="3"/>
  <c r="P2743" i="3"/>
  <c r="Q2743" i="3" s="1"/>
  <c r="P2826" i="3"/>
  <c r="Q2826" i="3"/>
  <c r="P2846" i="3"/>
  <c r="Q2846" i="3" s="1"/>
  <c r="Q2709" i="3"/>
  <c r="P2709" i="3"/>
  <c r="Q2727" i="3"/>
  <c r="P2727" i="3"/>
  <c r="Q2732" i="3"/>
  <c r="Q2748" i="3"/>
  <c r="P2750" i="3"/>
  <c r="Q2750" i="3"/>
  <c r="Q2771" i="3"/>
  <c r="P2771" i="3"/>
  <c r="Q2792" i="3"/>
  <c r="P2799" i="3"/>
  <c r="Q2799" i="3" s="1"/>
  <c r="P2882" i="3"/>
  <c r="Q2882" i="3" s="1"/>
  <c r="Q2528" i="3"/>
  <c r="Q2560" i="3"/>
  <c r="Q2592" i="3"/>
  <c r="Q2624" i="3"/>
  <c r="Q2656" i="3"/>
  <c r="P2663" i="3"/>
  <c r="Q2663" i="3" s="1"/>
  <c r="P2670" i="3"/>
  <c r="Q2670" i="3" s="1"/>
  <c r="P2677" i="3"/>
  <c r="Q2677" i="3" s="1"/>
  <c r="P2693" i="3"/>
  <c r="Q2693" i="3" s="1"/>
  <c r="P2696" i="3"/>
  <c r="Q2696" i="3" s="1"/>
  <c r="Q2706" i="3"/>
  <c r="Q2722" i="3"/>
  <c r="P2732" i="3"/>
  <c r="P2714" i="3"/>
  <c r="Q2714" i="3" s="1"/>
  <c r="Q2775" i="3"/>
  <c r="Q2789" i="3"/>
  <c r="P2789" i="3"/>
  <c r="P2796" i="3"/>
  <c r="Q2796" i="3" s="1"/>
  <c r="Q2552" i="3"/>
  <c r="Q2584" i="3"/>
  <c r="Q2616" i="3"/>
  <c r="Q2648" i="3"/>
  <c r="Q2680" i="3"/>
  <c r="Q2695" i="3"/>
  <c r="P2702" i="3"/>
  <c r="Q2702" i="3"/>
  <c r="P2820" i="3"/>
  <c r="Q2820" i="3" s="1"/>
  <c r="P2867" i="3"/>
  <c r="Q2867" i="3" s="1"/>
  <c r="Q2914" i="3"/>
  <c r="P2914" i="3"/>
  <c r="P2825" i="3"/>
  <c r="Q2825" i="3" s="1"/>
  <c r="P2837" i="3"/>
  <c r="Q2837" i="3"/>
  <c r="P2866" i="3"/>
  <c r="Q2866" i="3" s="1"/>
  <c r="P2896" i="3"/>
  <c r="Q2896" i="3"/>
  <c r="Q2903" i="3"/>
  <c r="P2990" i="3"/>
  <c r="Q2990" i="3" s="1"/>
  <c r="P3025" i="3"/>
  <c r="Q3025" i="3" s="1"/>
  <c r="P3063" i="3"/>
  <c r="Q3063" i="3"/>
  <c r="P3106" i="3"/>
  <c r="Q3106" i="3"/>
  <c r="P2716" i="3"/>
  <c r="Q2716" i="3" s="1"/>
  <c r="P2723" i="3"/>
  <c r="Q2723" i="3" s="1"/>
  <c r="Q2734" i="3"/>
  <c r="P2741" i="3"/>
  <c r="P2748" i="3"/>
  <c r="P2755" i="3"/>
  <c r="Q2755" i="3" s="1"/>
  <c r="Q2766" i="3"/>
  <c r="P2773" i="3"/>
  <c r="Q2773" i="3" s="1"/>
  <c r="P2780" i="3"/>
  <c r="Q2780" i="3" s="1"/>
  <c r="P2787" i="3"/>
  <c r="Q2787" i="3" s="1"/>
  <c r="Q2807" i="3"/>
  <c r="Q2813" i="3"/>
  <c r="P2816" i="3"/>
  <c r="Q2816" i="3" s="1"/>
  <c r="Q2850" i="3"/>
  <c r="Q2868" i="3"/>
  <c r="P2917" i="3"/>
  <c r="Q2917" i="3"/>
  <c r="P2996" i="3"/>
  <c r="Q2996" i="3"/>
  <c r="P3054" i="3"/>
  <c r="Q3054" i="3" s="1"/>
  <c r="P2804" i="3"/>
  <c r="Q2804" i="3" s="1"/>
  <c r="Q2818" i="3"/>
  <c r="Q2830" i="3"/>
  <c r="P2859" i="3"/>
  <c r="Q2859" i="3"/>
  <c r="P2861" i="3"/>
  <c r="Q2861" i="3" s="1"/>
  <c r="P2885" i="3"/>
  <c r="Q2885" i="3"/>
  <c r="P2923" i="3"/>
  <c r="Q2923" i="3"/>
  <c r="P2929" i="3"/>
  <c r="Q2929" i="3"/>
  <c r="P3060" i="3"/>
  <c r="Q3060" i="3"/>
  <c r="P3089" i="3"/>
  <c r="Q3089" i="3"/>
  <c r="P3129" i="3"/>
  <c r="Q3129" i="3" s="1"/>
  <c r="P3135" i="3"/>
  <c r="Q3135" i="3"/>
  <c r="P2872" i="3"/>
  <c r="Q2872" i="3" s="1"/>
  <c r="P2891" i="3"/>
  <c r="Q2891" i="3" s="1"/>
  <c r="P2893" i="3"/>
  <c r="Q2893" i="3"/>
  <c r="P2935" i="3"/>
  <c r="Q2935" i="3"/>
  <c r="P2961" i="3"/>
  <c r="Q2961" i="3"/>
  <c r="P3031" i="3"/>
  <c r="Q3031" i="3"/>
  <c r="Q3097" i="3"/>
  <c r="P3097" i="3"/>
  <c r="P2967" i="3"/>
  <c r="Q2967" i="3"/>
  <c r="P2993" i="3"/>
  <c r="Q2993" i="3" s="1"/>
  <c r="Q3022" i="3"/>
  <c r="P3022" i="3"/>
  <c r="P3103" i="3"/>
  <c r="Q3103" i="3" s="1"/>
  <c r="P2856" i="3"/>
  <c r="Q2856" i="3"/>
  <c r="P2869" i="3"/>
  <c r="Q2869" i="3" s="1"/>
  <c r="P3028" i="3"/>
  <c r="Q3028" i="3" s="1"/>
  <c r="P3057" i="3"/>
  <c r="Q3057" i="3"/>
  <c r="Q2746" i="3"/>
  <c r="P2753" i="3"/>
  <c r="Q2753" i="3" s="1"/>
  <c r="P2760" i="3"/>
  <c r="Q2760" i="3" s="1"/>
  <c r="P2767" i="3"/>
  <c r="Q2767" i="3" s="1"/>
  <c r="Q2778" i="3"/>
  <c r="P2785" i="3"/>
  <c r="Q2785" i="3" s="1"/>
  <c r="P2792" i="3"/>
  <c r="P2802" i="3"/>
  <c r="Q2802" i="3" s="1"/>
  <c r="P2805" i="3"/>
  <c r="Q2805" i="3" s="1"/>
  <c r="Q2811" i="3"/>
  <c r="Q2814" i="3"/>
  <c r="Q2817" i="3"/>
  <c r="P2823" i="3"/>
  <c r="Q2823" i="3" s="1"/>
  <c r="Q2829" i="3"/>
  <c r="Q2832" i="3"/>
  <c r="P2843" i="3"/>
  <c r="Q2843" i="3" s="1"/>
  <c r="Q2858" i="3"/>
  <c r="P2920" i="3"/>
  <c r="Q2920" i="3"/>
  <c r="P2926" i="3"/>
  <c r="Q2926" i="3" s="1"/>
  <c r="P2932" i="3"/>
  <c r="Q2932" i="3"/>
  <c r="Q2978" i="3"/>
  <c r="Q3082" i="3"/>
  <c r="P3086" i="3"/>
  <c r="Q3086" i="3" s="1"/>
  <c r="Q3113" i="3"/>
  <c r="P3132" i="3"/>
  <c r="Q3132" i="3"/>
  <c r="Q2742" i="3"/>
  <c r="Q2774" i="3"/>
  <c r="Q2798" i="3"/>
  <c r="P2811" i="3"/>
  <c r="P2840" i="3"/>
  <c r="Q2840" i="3"/>
  <c r="P2853" i="3"/>
  <c r="Q2853" i="3"/>
  <c r="P2862" i="3"/>
  <c r="Q2862" i="3" s="1"/>
  <c r="P2864" i="3"/>
  <c r="Q2864" i="3"/>
  <c r="Q2871" i="3"/>
  <c r="P2888" i="3"/>
  <c r="Q2888" i="3"/>
  <c r="P2890" i="3"/>
  <c r="Q2890" i="3" s="1"/>
  <c r="Q2894" i="3"/>
  <c r="Q2958" i="3"/>
  <c r="P2958" i="3"/>
  <c r="P2964" i="3"/>
  <c r="Q2964" i="3" s="1"/>
  <c r="P2999" i="3"/>
  <c r="Q2999" i="3"/>
  <c r="Q3042" i="3"/>
  <c r="P3092" i="3"/>
  <c r="Q3092" i="3" s="1"/>
  <c r="P3100" i="3"/>
  <c r="Q3100" i="3"/>
  <c r="P2946" i="3"/>
  <c r="Q2946" i="3" s="1"/>
  <c r="Q2949" i="3"/>
  <c r="Q2952" i="3"/>
  <c r="Q2955" i="3"/>
  <c r="P2978" i="3"/>
  <c r="Q2981" i="3"/>
  <c r="Q2984" i="3"/>
  <c r="Q2987" i="3"/>
  <c r="P3010" i="3"/>
  <c r="Q3010" i="3" s="1"/>
  <c r="Q3013" i="3"/>
  <c r="Q3016" i="3"/>
  <c r="Q3019" i="3"/>
  <c r="P3042" i="3"/>
  <c r="Q3045" i="3"/>
  <c r="Q3048" i="3"/>
  <c r="Q3051" i="3"/>
  <c r="P3074" i="3"/>
  <c r="Q3074" i="3" s="1"/>
  <c r="Q3077" i="3"/>
  <c r="Q3080" i="3"/>
  <c r="Q3083" i="3"/>
  <c r="Q3094" i="3"/>
  <c r="P3117" i="3"/>
  <c r="Q3117" i="3" s="1"/>
  <c r="Q3120" i="3"/>
  <c r="Q3123" i="3"/>
  <c r="Q3126" i="3"/>
  <c r="Q3137" i="3"/>
  <c r="Q3108" i="3"/>
  <c r="Q3111" i="3"/>
  <c r="Q3114" i="3"/>
  <c r="Q2899" i="3"/>
  <c r="P2922" i="3"/>
  <c r="Q2922" i="3" s="1"/>
  <c r="Q2925" i="3"/>
  <c r="Q2928" i="3"/>
  <c r="Q2931" i="3"/>
  <c r="P2954" i="3"/>
  <c r="Q2954" i="3" s="1"/>
  <c r="Q2957" i="3"/>
  <c r="Q2960" i="3"/>
  <c r="Q2963" i="3"/>
  <c r="P2986" i="3"/>
  <c r="Q2986" i="3" s="1"/>
  <c r="Q2989" i="3"/>
  <c r="Q2992" i="3"/>
  <c r="Q2995" i="3"/>
  <c r="P3018" i="3"/>
  <c r="Q3018" i="3" s="1"/>
  <c r="Q3021" i="3"/>
  <c r="Q3024" i="3"/>
  <c r="Q3027" i="3"/>
  <c r="P3050" i="3"/>
  <c r="Q3050" i="3" s="1"/>
  <c r="Q3053" i="3"/>
  <c r="Q3056" i="3"/>
  <c r="Q3059" i="3"/>
  <c r="P3082" i="3"/>
  <c r="Q3085" i="3"/>
  <c r="Q3088" i="3"/>
  <c r="Q3091" i="3"/>
  <c r="Q3096" i="3"/>
  <c r="Q3099" i="3"/>
  <c r="Q3102" i="3"/>
  <c r="Q3128" i="3"/>
  <c r="Q3131" i="3"/>
  <c r="Q3134" i="3"/>
  <c r="Q2884" i="3"/>
  <c r="Q2887" i="3"/>
  <c r="Q2913" i="3"/>
  <c r="Q2916" i="3"/>
  <c r="Q2919" i="3"/>
  <c r="P2942" i="3"/>
  <c r="Q2942" i="3" s="1"/>
  <c r="Q2945" i="3"/>
  <c r="Q2948" i="3"/>
  <c r="Q2951" i="3"/>
  <c r="P2974" i="3"/>
  <c r="Q2974" i="3" s="1"/>
  <c r="Q2977" i="3"/>
  <c r="Q2980" i="3"/>
  <c r="Q2983" i="3"/>
  <c r="P3006" i="3"/>
  <c r="Q3006" i="3" s="1"/>
  <c r="Q3009" i="3"/>
  <c r="Q3012" i="3"/>
  <c r="Q3015" i="3"/>
  <c r="P3038" i="3"/>
  <c r="Q3038" i="3" s="1"/>
  <c r="Q3041" i="3"/>
  <c r="Q3044" i="3"/>
  <c r="Q3047" i="3"/>
  <c r="P3070" i="3"/>
  <c r="Q3070" i="3" s="1"/>
  <c r="Q3073" i="3"/>
  <c r="Q3076" i="3"/>
  <c r="Q3079" i="3"/>
  <c r="P3113" i="3"/>
  <c r="Q3116" i="3"/>
  <c r="Q3119" i="3"/>
  <c r="Q3122" i="3"/>
  <c r="Q2875" i="3"/>
  <c r="P2898" i="3"/>
  <c r="Q2898" i="3" s="1"/>
  <c r="Q2901" i="3"/>
  <c r="Q2904" i="3"/>
  <c r="Q2907" i="3"/>
  <c r="P2930" i="3"/>
  <c r="Q2930" i="3" s="1"/>
  <c r="Q2933" i="3"/>
  <c r="Q2936" i="3"/>
  <c r="Q2939" i="3"/>
  <c r="P2962" i="3"/>
  <c r="Q2962" i="3" s="1"/>
  <c r="Q2965" i="3"/>
  <c r="Q2968" i="3"/>
  <c r="Q2971" i="3"/>
  <c r="Q3000" i="3"/>
  <c r="Q3104" i="3"/>
  <c r="Q3107" i="3"/>
  <c r="Q3110" i="3"/>
  <c r="P3133" i="3"/>
  <c r="Q3133" i="3" s="1"/>
  <c r="Q2857" i="3"/>
  <c r="Q2860" i="3"/>
  <c r="Q2863" i="3"/>
  <c r="Q2889" i="3"/>
  <c r="Q2892" i="3"/>
  <c r="Q2895" i="3"/>
  <c r="Q2921" i="3"/>
  <c r="Q2924" i="3"/>
  <c r="Q2927" i="3"/>
  <c r="Q2953" i="3"/>
  <c r="Q2956" i="3"/>
  <c r="Q2959" i="3"/>
  <c r="Q2985" i="3"/>
  <c r="Q2988" i="3"/>
  <c r="Q2991" i="3"/>
  <c r="Q3017" i="3"/>
  <c r="Q3020" i="3"/>
  <c r="Q3023" i="3"/>
  <c r="Q3049" i="3"/>
  <c r="Q3052" i="3"/>
  <c r="Q3055" i="3"/>
  <c r="Q3081" i="3"/>
  <c r="Q3084" i="3"/>
  <c r="Q3087" i="3"/>
  <c r="Q3095" i="3"/>
  <c r="Q3098" i="3"/>
  <c r="Q3124" i="3"/>
  <c r="Q3127" i="3"/>
  <c r="Q3130" i="3"/>
  <c r="P3138" i="3"/>
  <c r="Q3138" i="3" s="1"/>
</calcChain>
</file>

<file path=xl/sharedStrings.xml><?xml version="1.0" encoding="utf-8"?>
<sst xmlns="http://schemas.openxmlformats.org/spreadsheetml/2006/main" count="55121" uniqueCount="3617">
  <si>
    <t>Compte</t>
  </si>
  <si>
    <t>currency</t>
  </si>
  <si>
    <t>amount</t>
  </si>
  <si>
    <t>Date</t>
  </si>
  <si>
    <t>ANA1</t>
  </si>
  <si>
    <t>ANA2</t>
  </si>
  <si>
    <t>ANA3</t>
  </si>
  <si>
    <t>ANA4</t>
  </si>
  <si>
    <t>ANA5</t>
  </si>
  <si>
    <t>454000 - Sécurité sociale/ rémunérations - E</t>
  </si>
  <si>
    <t>USD</t>
  </si>
  <si>
    <t>COD2299611SH6</t>
  </si>
  <si>
    <t>COD2299_Z010201</t>
  </si>
  <si>
    <t>52399</t>
  </si>
  <si>
    <t>REG</t>
  </si>
  <si>
    <t>ART5_MBA</t>
  </si>
  <si>
    <t>COD2202111</t>
  </si>
  <si>
    <t>COD22021_A020401</t>
  </si>
  <si>
    <t>51451</t>
  </si>
  <si>
    <t>COD22021_A030601</t>
  </si>
  <si>
    <t>53197</t>
  </si>
  <si>
    <t>COD22021_Z010201</t>
  </si>
  <si>
    <t>53259</t>
  </si>
  <si>
    <t>COD2100511SP1</t>
  </si>
  <si>
    <t>COD21005_Z010101</t>
  </si>
  <si>
    <t>52746</t>
  </si>
  <si>
    <t>COD2299211SH2</t>
  </si>
  <si>
    <t>52973</t>
  </si>
  <si>
    <t>COD2299311SH3</t>
  </si>
  <si>
    <t>53141</t>
  </si>
  <si>
    <t>53026</t>
  </si>
  <si>
    <t>RDC1419111</t>
  </si>
  <si>
    <t>RDC1419111_C010700</t>
  </si>
  <si>
    <t>50491</t>
  </si>
  <si>
    <t>COD2100411</t>
  </si>
  <si>
    <t>COD21004_Z010301</t>
  </si>
  <si>
    <t>53302</t>
  </si>
  <si>
    <t>ART9_EU</t>
  </si>
  <si>
    <t>COD22003_A020301</t>
  </si>
  <si>
    <t>52943</t>
  </si>
  <si>
    <t>COD2299111SH1</t>
  </si>
  <si>
    <t>40449</t>
  </si>
  <si>
    <t>COD2201511</t>
  </si>
  <si>
    <t>COD22015_A020401</t>
  </si>
  <si>
    <t>40268</t>
  </si>
  <si>
    <t>COD2299_Z010301</t>
  </si>
  <si>
    <t>38378</t>
  </si>
  <si>
    <t>COD2100311</t>
  </si>
  <si>
    <t>COD21003_A040209</t>
  </si>
  <si>
    <t>52678</t>
  </si>
  <si>
    <t>ART9_AFD</t>
  </si>
  <si>
    <t>52979</t>
  </si>
  <si>
    <t>51744</t>
  </si>
  <si>
    <t>COD2299511SH5</t>
  </si>
  <si>
    <t>52996</t>
  </si>
  <si>
    <t>50750</t>
  </si>
  <si>
    <t>53191</t>
  </si>
  <si>
    <t>52493</t>
  </si>
  <si>
    <t>COD22004_A020501</t>
  </si>
  <si>
    <t>52084</t>
  </si>
  <si>
    <t>52948</t>
  </si>
  <si>
    <t>52036</t>
  </si>
  <si>
    <t>40445</t>
  </si>
  <si>
    <t>RDC182081T</t>
  </si>
  <si>
    <t>RDC182081T_Z010116</t>
  </si>
  <si>
    <t>51500</t>
  </si>
  <si>
    <t>ART9_FONAREDD</t>
  </si>
  <si>
    <t>2180COD</t>
  </si>
  <si>
    <t>Z010200</t>
  </si>
  <si>
    <t>52401</t>
  </si>
  <si>
    <t>MAN</t>
  </si>
  <si>
    <t>ART5M</t>
  </si>
  <si>
    <t>RDC1419111_A030400</t>
  </si>
  <si>
    <t>52473</t>
  </si>
  <si>
    <t>52662</t>
  </si>
  <si>
    <t>COD22009_A020301</t>
  </si>
  <si>
    <t>52971</t>
  </si>
  <si>
    <t>COD2000111</t>
  </si>
  <si>
    <t>COD20001_Z010401</t>
  </si>
  <si>
    <t>51972</t>
  </si>
  <si>
    <t>52901</t>
  </si>
  <si>
    <t>COD2201811</t>
  </si>
  <si>
    <t>COD22018_A020301</t>
  </si>
  <si>
    <t>52954</t>
  </si>
  <si>
    <t>COD2100211</t>
  </si>
  <si>
    <t>COD21002_Z010402</t>
  </si>
  <si>
    <t>52472</t>
  </si>
  <si>
    <t>ART9_EU-EDF</t>
  </si>
  <si>
    <t>RDC1419111_E020400</t>
  </si>
  <si>
    <t>52506</t>
  </si>
  <si>
    <t>52977</t>
  </si>
  <si>
    <t>51881</t>
  </si>
  <si>
    <t>50978</t>
  </si>
  <si>
    <t>52937</t>
  </si>
  <si>
    <t>COD21005_Z010201</t>
  </si>
  <si>
    <t>52836</t>
  </si>
  <si>
    <t>38388</t>
  </si>
  <si>
    <t>38353</t>
  </si>
  <si>
    <t>COD2202311</t>
  </si>
  <si>
    <t>COD22023_A020401</t>
  </si>
  <si>
    <t>53289</t>
  </si>
  <si>
    <t>RDC182081T_Z010109</t>
  </si>
  <si>
    <t>52810</t>
  </si>
  <si>
    <t>COD22010_A010501</t>
  </si>
  <si>
    <t>51699</t>
  </si>
  <si>
    <t>53239</t>
  </si>
  <si>
    <t>52293</t>
  </si>
  <si>
    <t>52905</t>
  </si>
  <si>
    <t>COD2202811</t>
  </si>
  <si>
    <t>COD22028_Z010201</t>
  </si>
  <si>
    <t>51005</t>
  </si>
  <si>
    <t>COD2201211</t>
  </si>
  <si>
    <t>COD22012_A020801</t>
  </si>
  <si>
    <t>50615</t>
  </si>
  <si>
    <t>COD22015_B020401</t>
  </si>
  <si>
    <t>52083</t>
  </si>
  <si>
    <t>40143</t>
  </si>
  <si>
    <t>51696</t>
  </si>
  <si>
    <t>53110</t>
  </si>
  <si>
    <t>COD20001_A010602</t>
  </si>
  <si>
    <t>51992</t>
  </si>
  <si>
    <t>50631</t>
  </si>
  <si>
    <t>52679</t>
  </si>
  <si>
    <t>52517</t>
  </si>
  <si>
    <t>COD21004_Z010401</t>
  </si>
  <si>
    <t>53193</t>
  </si>
  <si>
    <t>50987</t>
  </si>
  <si>
    <t>53001</t>
  </si>
  <si>
    <t>53267</t>
  </si>
  <si>
    <t>COD20001_Z010301</t>
  </si>
  <si>
    <t>39673</t>
  </si>
  <si>
    <t>COD22015_A010501</t>
  </si>
  <si>
    <t>52947</t>
  </si>
  <si>
    <t>COD2299411SH4</t>
  </si>
  <si>
    <t>53301</t>
  </si>
  <si>
    <t>52950</t>
  </si>
  <si>
    <t>51447</t>
  </si>
  <si>
    <t>50623</t>
  </si>
  <si>
    <t>52572</t>
  </si>
  <si>
    <t>50751</t>
  </si>
  <si>
    <t>53299</t>
  </si>
  <si>
    <t>50641</t>
  </si>
  <si>
    <t>52837</t>
  </si>
  <si>
    <t>COD22013_A030501</t>
  </si>
  <si>
    <t>53290</t>
  </si>
  <si>
    <t>53172</t>
  </si>
  <si>
    <t>53275</t>
  </si>
  <si>
    <t>COD2202411</t>
  </si>
  <si>
    <t>COD22024_A020301</t>
  </si>
  <si>
    <t>52725</t>
  </si>
  <si>
    <t>COD2000611</t>
  </si>
  <si>
    <t>COD20006_Z010302</t>
  </si>
  <si>
    <t>52494</t>
  </si>
  <si>
    <t>ART9_EU-DCI</t>
  </si>
  <si>
    <t>COD21003_Z010201</t>
  </si>
  <si>
    <t>52734</t>
  </si>
  <si>
    <t>50752</t>
  </si>
  <si>
    <t>50508</t>
  </si>
  <si>
    <t>50509</t>
  </si>
  <si>
    <t>52963</t>
  </si>
  <si>
    <t>COD22007_A030501</t>
  </si>
  <si>
    <t>50614</t>
  </si>
  <si>
    <t>52663</t>
  </si>
  <si>
    <t>COD2201711</t>
  </si>
  <si>
    <t>COD22017_A020801</t>
  </si>
  <si>
    <t>51953</t>
  </si>
  <si>
    <t>40410</t>
  </si>
  <si>
    <t>53298</t>
  </si>
  <si>
    <t>40432</t>
  </si>
  <si>
    <t>459000 - Autres dettes sociales &amp; fiscales - E</t>
  </si>
  <si>
    <t>617101 - Personnel local - Rémunérations brutes de base - E</t>
  </si>
  <si>
    <t>617106 - Personnel local - Indemnités de déplacement - E</t>
  </si>
  <si>
    <t>453000 - Précomptes retenus / rémunérations - E</t>
  </si>
  <si>
    <t>617110 - Personnel local - Primes locales - E</t>
  </si>
  <si>
    <t>617103 - Personnel local - Cotisations sociales - E</t>
  </si>
  <si>
    <t>455200 - Rémunérations nettes employés - E</t>
  </si>
  <si>
    <t>617190 - Personnel local - Autres frais - E</t>
  </si>
  <si>
    <t>617108 - Personnel local - Indemnités de logement - E</t>
  </si>
  <si>
    <t>617102 - Personnel local - Impôts - E</t>
  </si>
  <si>
    <t>RDC1419111_A020100</t>
  </si>
  <si>
    <t>52489</t>
  </si>
  <si>
    <t>40487</t>
  </si>
  <si>
    <t>53223</t>
  </si>
  <si>
    <t>52735</t>
  </si>
  <si>
    <t>40017</t>
  </si>
  <si>
    <t>53169</t>
  </si>
  <si>
    <t>50592</t>
  </si>
  <si>
    <t>52961</t>
  </si>
  <si>
    <t>RDC182081T_Z010114</t>
  </si>
  <si>
    <t>53084</t>
  </si>
  <si>
    <t>40405</t>
  </si>
  <si>
    <t>40409</t>
  </si>
  <si>
    <t>COD22007_A010501</t>
  </si>
  <si>
    <t>51594</t>
  </si>
  <si>
    <t>52985</t>
  </si>
  <si>
    <t>COD21002_Z010301</t>
  </si>
  <si>
    <t>51733</t>
  </si>
  <si>
    <t>COD2200211</t>
  </si>
  <si>
    <t>COD2200211_A010301</t>
  </si>
  <si>
    <t>53306</t>
  </si>
  <si>
    <t>38460</t>
  </si>
  <si>
    <t>52751</t>
  </si>
  <si>
    <t>52983</t>
  </si>
  <si>
    <t>52904</t>
  </si>
  <si>
    <t>40503</t>
  </si>
  <si>
    <t>50611</t>
  </si>
  <si>
    <t>53279</t>
  </si>
  <si>
    <t>38424</t>
  </si>
  <si>
    <t>COD22010_A020401</t>
  </si>
  <si>
    <t>52338</t>
  </si>
  <si>
    <t>53153</t>
  </si>
  <si>
    <t>40433</t>
  </si>
  <si>
    <t>39798</t>
  </si>
  <si>
    <t>RDC182081T_Z010115</t>
  </si>
  <si>
    <t>50991</t>
  </si>
  <si>
    <t>37818</t>
  </si>
  <si>
    <t>COD22009_A010601</t>
  </si>
  <si>
    <t>52959</t>
  </si>
  <si>
    <t>COD21002_Z010401</t>
  </si>
  <si>
    <t>38425</t>
  </si>
  <si>
    <t>COD22017_B020701</t>
  </si>
  <si>
    <t>51575</t>
  </si>
  <si>
    <t>COD21002_Z010403</t>
  </si>
  <si>
    <t>52377</t>
  </si>
  <si>
    <t>50633</t>
  </si>
  <si>
    <t>COD20006_Z010401</t>
  </si>
  <si>
    <t>52497</t>
  </si>
  <si>
    <t>53047</t>
  </si>
  <si>
    <t>COD22021_A010301</t>
  </si>
  <si>
    <t>52945</t>
  </si>
  <si>
    <t>38433</t>
  </si>
  <si>
    <t>50528</t>
  </si>
  <si>
    <t>38636</t>
  </si>
  <si>
    <t>51702</t>
  </si>
  <si>
    <t>52344</t>
  </si>
  <si>
    <t>52026</t>
  </si>
  <si>
    <t>53260</t>
  </si>
  <si>
    <t>50588</t>
  </si>
  <si>
    <t>COD22010_A030401</t>
  </si>
  <si>
    <t>52946</t>
  </si>
  <si>
    <t>COD2201011</t>
  </si>
  <si>
    <t>52966</t>
  </si>
  <si>
    <t>COD21004_A040204</t>
  </si>
  <si>
    <t>52955</t>
  </si>
  <si>
    <t>40434</t>
  </si>
  <si>
    <t>52260</t>
  </si>
  <si>
    <t>38603</t>
  </si>
  <si>
    <t>53291</t>
  </si>
  <si>
    <t>53011</t>
  </si>
  <si>
    <t>40416</t>
  </si>
  <si>
    <t>COD2200111</t>
  </si>
  <si>
    <t>COD22001_Z010101</t>
  </si>
  <si>
    <t>50540</t>
  </si>
  <si>
    <t>53200</t>
  </si>
  <si>
    <t>52710</t>
  </si>
  <si>
    <t>COD20001_A010601</t>
  </si>
  <si>
    <t>52246</t>
  </si>
  <si>
    <t>RDC182081T_Z010106</t>
  </si>
  <si>
    <t>38303</t>
  </si>
  <si>
    <t>52261</t>
  </si>
  <si>
    <t>COD22017_B010501</t>
  </si>
  <si>
    <t>51968</t>
  </si>
  <si>
    <t>38762</t>
  </si>
  <si>
    <t>52982</t>
  </si>
  <si>
    <t>53019</t>
  </si>
  <si>
    <t>38764</t>
  </si>
  <si>
    <t>40513</t>
  </si>
  <si>
    <t>COD2202211</t>
  </si>
  <si>
    <t>COD22022_Z010201</t>
  </si>
  <si>
    <t>50624</t>
  </si>
  <si>
    <t>52547</t>
  </si>
  <si>
    <t>COD2200411</t>
  </si>
  <si>
    <t>COD22004_A010601</t>
  </si>
  <si>
    <t>40127</t>
  </si>
  <si>
    <t>40439</t>
  </si>
  <si>
    <t>COD22024_Z010201</t>
  </si>
  <si>
    <t>53308</t>
  </si>
  <si>
    <t>40537</t>
  </si>
  <si>
    <t>52903</t>
  </si>
  <si>
    <t>52373</t>
  </si>
  <si>
    <t>40425</t>
  </si>
  <si>
    <t>51726</t>
  </si>
  <si>
    <t>53174</t>
  </si>
  <si>
    <t>52382</t>
  </si>
  <si>
    <t>50612</t>
  </si>
  <si>
    <t>COD22013_A020301</t>
  </si>
  <si>
    <t>52965</t>
  </si>
  <si>
    <t>53196</t>
  </si>
  <si>
    <t>52627</t>
  </si>
  <si>
    <t>40406</t>
  </si>
  <si>
    <t>52997</t>
  </si>
  <si>
    <t>40419</t>
  </si>
  <si>
    <t>COD22028_A010201</t>
  </si>
  <si>
    <t>38309</t>
  </si>
  <si>
    <t>COD22018_A040301</t>
  </si>
  <si>
    <t>52953</t>
  </si>
  <si>
    <t>38876</t>
  </si>
  <si>
    <t>52967</t>
  </si>
  <si>
    <t>51844</t>
  </si>
  <si>
    <t>617105 - Personnel local - Pécule de vacances - E</t>
  </si>
  <si>
    <t>40015</t>
  </si>
  <si>
    <t>RDC182081T_Z010107</t>
  </si>
  <si>
    <t>51389</t>
  </si>
  <si>
    <t>52896</t>
  </si>
  <si>
    <t>50546</t>
  </si>
  <si>
    <t>RDC182081T_Z010201</t>
  </si>
  <si>
    <t>53209</t>
  </si>
  <si>
    <t>RDC1419111_Z010200</t>
  </si>
  <si>
    <t>39797</t>
  </si>
  <si>
    <t>RDC182081T_Z010118</t>
  </si>
  <si>
    <t>53002</t>
  </si>
  <si>
    <t>52892</t>
  </si>
  <si>
    <t>40465</t>
  </si>
  <si>
    <t>COD22002_A050501</t>
  </si>
  <si>
    <t>52056</t>
  </si>
  <si>
    <t>52995</t>
  </si>
  <si>
    <t>COD20006_A030104</t>
  </si>
  <si>
    <t>52778</t>
  </si>
  <si>
    <t>52764</t>
  </si>
  <si>
    <t>50570</t>
  </si>
  <si>
    <t>53207</t>
  </si>
  <si>
    <t>COD21002_Z050101</t>
  </si>
  <si>
    <t>52841</t>
  </si>
  <si>
    <t>53237</t>
  </si>
  <si>
    <t>39585</t>
  </si>
  <si>
    <t>52611</t>
  </si>
  <si>
    <t>53309</t>
  </si>
  <si>
    <t>40520</t>
  </si>
  <si>
    <t>52970</t>
  </si>
  <si>
    <t>51020</t>
  </si>
  <si>
    <t>53052</t>
  </si>
  <si>
    <t>COD22002_A020301</t>
  </si>
  <si>
    <t>52952</t>
  </si>
  <si>
    <t>52184</t>
  </si>
  <si>
    <t>50606</t>
  </si>
  <si>
    <t>52902</t>
  </si>
  <si>
    <t>50644</t>
  </si>
  <si>
    <t>COD2201911</t>
  </si>
  <si>
    <t>COD22019_A030501</t>
  </si>
  <si>
    <t>52499</t>
  </si>
  <si>
    <t>50632</t>
  </si>
  <si>
    <t>COD21004_A010402</t>
  </si>
  <si>
    <t>53129</t>
  </si>
  <si>
    <t>53010</t>
  </si>
  <si>
    <t>50628</t>
  </si>
  <si>
    <t>50596</t>
  </si>
  <si>
    <t>52294</t>
  </si>
  <si>
    <t>53303</t>
  </si>
  <si>
    <t>40598</t>
  </si>
  <si>
    <t>53224</t>
  </si>
  <si>
    <t>40205</t>
  </si>
  <si>
    <t>53030</t>
  </si>
  <si>
    <t>RDC1419111_E010700</t>
  </si>
  <si>
    <t>50609</t>
  </si>
  <si>
    <t>52776</t>
  </si>
  <si>
    <t>52571</t>
  </si>
  <si>
    <t>53293</t>
  </si>
  <si>
    <t>53093</t>
  </si>
  <si>
    <t>53219</t>
  </si>
  <si>
    <t>53027</t>
  </si>
  <si>
    <t>50566</t>
  </si>
  <si>
    <t>50855</t>
  </si>
  <si>
    <t>RDC1419111_A010700</t>
  </si>
  <si>
    <t>50572</t>
  </si>
  <si>
    <t>50604</t>
  </si>
  <si>
    <t>52119</t>
  </si>
  <si>
    <t>53040</t>
  </si>
  <si>
    <t>40474</t>
  </si>
  <si>
    <t>50806</t>
  </si>
  <si>
    <t>51867</t>
  </si>
  <si>
    <t>53236</t>
  </si>
  <si>
    <t>38605</t>
  </si>
  <si>
    <t>50553</t>
  </si>
  <si>
    <t>37960</t>
  </si>
  <si>
    <t>52933</t>
  </si>
  <si>
    <t>53292</t>
  </si>
  <si>
    <t>COD21004_B040104</t>
  </si>
  <si>
    <t>53103</t>
  </si>
  <si>
    <t>52981</t>
  </si>
  <si>
    <t>50897</t>
  </si>
  <si>
    <t>38799</t>
  </si>
  <si>
    <t>40454</t>
  </si>
  <si>
    <t>COD22007_A020701</t>
  </si>
  <si>
    <t>51748</t>
  </si>
  <si>
    <t>COD20001_A020501</t>
  </si>
  <si>
    <t>53092</t>
  </si>
  <si>
    <t>50304</t>
  </si>
  <si>
    <t>COD21004_Z010101</t>
  </si>
  <si>
    <t>51515</t>
  </si>
  <si>
    <t>50482</t>
  </si>
  <si>
    <t>RDC182081T_Z010123</t>
  </si>
  <si>
    <t>52957</t>
  </si>
  <si>
    <t>50580</t>
  </si>
  <si>
    <t>52936</t>
  </si>
  <si>
    <t>50602</t>
  </si>
  <si>
    <t>53210</t>
  </si>
  <si>
    <t>38607</t>
  </si>
  <si>
    <t>40557</t>
  </si>
  <si>
    <t>BEL1901011SP2</t>
  </si>
  <si>
    <t>BEL19010_A020101</t>
  </si>
  <si>
    <t>52469</t>
  </si>
  <si>
    <t>COD21003_A020107</t>
  </si>
  <si>
    <t>52698</t>
  </si>
  <si>
    <t>53087</t>
  </si>
  <si>
    <t>RDC182081T_Z010101</t>
  </si>
  <si>
    <t>53044</t>
  </si>
  <si>
    <t>52153</t>
  </si>
  <si>
    <t>COD22012_A010501</t>
  </si>
  <si>
    <t>52960</t>
  </si>
  <si>
    <t>38622</t>
  </si>
  <si>
    <t>53190</t>
  </si>
  <si>
    <t>COD22024_A040201</t>
  </si>
  <si>
    <t>52002</t>
  </si>
  <si>
    <t>38348</t>
  </si>
  <si>
    <t>38501</t>
  </si>
  <si>
    <t>52496</t>
  </si>
  <si>
    <t>COD20006_Z010303</t>
  </si>
  <si>
    <t>52121</t>
  </si>
  <si>
    <t>COD20006_A010602</t>
  </si>
  <si>
    <t>52550</t>
  </si>
  <si>
    <t>50557</t>
  </si>
  <si>
    <t>52187</t>
  </si>
  <si>
    <t>52969</t>
  </si>
  <si>
    <t>52490</t>
  </si>
  <si>
    <t>53240</t>
  </si>
  <si>
    <t>52664</t>
  </si>
  <si>
    <t>52006</t>
  </si>
  <si>
    <t>COD2200211_A030401</t>
  </si>
  <si>
    <t>53300</t>
  </si>
  <si>
    <t>52516</t>
  </si>
  <si>
    <t>52974</t>
  </si>
  <si>
    <t>51540</t>
  </si>
  <si>
    <t>51609</t>
  </si>
  <si>
    <t>50608</t>
  </si>
  <si>
    <t>51257</t>
  </si>
  <si>
    <t>50564</t>
  </si>
  <si>
    <t>52951</t>
  </si>
  <si>
    <t>52980</t>
  </si>
  <si>
    <t>RDC1419111_D010700</t>
  </si>
  <si>
    <t>52495</t>
  </si>
  <si>
    <t>51006</t>
  </si>
  <si>
    <t>COD21003_A010401</t>
  </si>
  <si>
    <t>53009</t>
  </si>
  <si>
    <t>51971</t>
  </si>
  <si>
    <t>52956</t>
  </si>
  <si>
    <t>51811</t>
  </si>
  <si>
    <t>52978</t>
  </si>
  <si>
    <t>52474</t>
  </si>
  <si>
    <t>50587</t>
  </si>
  <si>
    <t>50582</t>
  </si>
  <si>
    <t>53213</t>
  </si>
  <si>
    <t>51117</t>
  </si>
  <si>
    <t>52367</t>
  </si>
  <si>
    <t>51694</t>
  </si>
  <si>
    <t>50830</t>
  </si>
  <si>
    <t>52984</t>
  </si>
  <si>
    <t>51692</t>
  </si>
  <si>
    <t>52682</t>
  </si>
  <si>
    <t>COD21003_A030304</t>
  </si>
  <si>
    <t>52709</t>
  </si>
  <si>
    <t>53000</t>
  </si>
  <si>
    <t>52037</t>
  </si>
  <si>
    <t>53238</t>
  </si>
  <si>
    <t>50589</t>
  </si>
  <si>
    <t>40460</t>
  </si>
  <si>
    <t>52938</t>
  </si>
  <si>
    <t>52032</t>
  </si>
  <si>
    <t>COD20006_Z010301</t>
  </si>
  <si>
    <t>53073</t>
  </si>
  <si>
    <t>52964</t>
  </si>
  <si>
    <t>50599</t>
  </si>
  <si>
    <t>52047</t>
  </si>
  <si>
    <t>50590</t>
  </si>
  <si>
    <t>COD22012_A030601</t>
  </si>
  <si>
    <t>50597</t>
  </si>
  <si>
    <t>COD22018_A030501</t>
  </si>
  <si>
    <t>51574</t>
  </si>
  <si>
    <t>50591</t>
  </si>
  <si>
    <t>COD22024_Z010301</t>
  </si>
  <si>
    <t>50545</t>
  </si>
  <si>
    <t>51034</t>
  </si>
  <si>
    <t>53344</t>
  </si>
  <si>
    <t>53345</t>
  </si>
  <si>
    <t>53342</t>
  </si>
  <si>
    <t>53395</t>
  </si>
  <si>
    <t>53381</t>
  </si>
  <si>
    <t>53346</t>
  </si>
  <si>
    <t>53400</t>
  </si>
  <si>
    <t>53402</t>
  </si>
  <si>
    <t>53343</t>
  </si>
  <si>
    <t>COD2201311</t>
  </si>
  <si>
    <t>COD22013_A010401</t>
  </si>
  <si>
    <t>53386</t>
  </si>
  <si>
    <t>53390</t>
  </si>
  <si>
    <t>53383</t>
  </si>
  <si>
    <t>53391</t>
  </si>
  <si>
    <t>53416</t>
  </si>
  <si>
    <t>53415</t>
  </si>
  <si>
    <t>53382</t>
  </si>
  <si>
    <t>53441</t>
  </si>
  <si>
    <t>53427</t>
  </si>
  <si>
    <t>53440</t>
  </si>
  <si>
    <t>53447</t>
  </si>
  <si>
    <t>53445</t>
  </si>
  <si>
    <t>53444</t>
  </si>
  <si>
    <t>53443</t>
  </si>
  <si>
    <t>HR-EMP-00069</t>
  </si>
  <si>
    <t>COD2200911</t>
  </si>
  <si>
    <t>53423</t>
  </si>
  <si>
    <t>53448</t>
  </si>
  <si>
    <t>Total</t>
  </si>
  <si>
    <t>Texte1</t>
  </si>
  <si>
    <t>Texte2</t>
  </si>
  <si>
    <t>Vérif2</t>
  </si>
  <si>
    <t>Base salaire 02/2024_BUNKETE DIAFUILA Emmanuel</t>
  </si>
  <si>
    <t>Logement 02/2024_BUNKETE DIAFUILA Emmanuel</t>
  </si>
  <si>
    <t>Transport 02/2024_BUNKETE DIAFUILA Emmanuel</t>
  </si>
  <si>
    <t>AllocFam 02/2024_BUNKETE DIAFUILA Emmanuel</t>
  </si>
  <si>
    <t>CNSS 02/2024_BUNKETE DIAFUILA Emmanuel</t>
  </si>
  <si>
    <t>ONEM 02/2024_BUNKETE DIAFUILA Emmanuel</t>
  </si>
  <si>
    <t>INPP 02/2024_BUNKETE DIAFUILA Emmanuel</t>
  </si>
  <si>
    <t>Quinzaine 02/2024_BUNKETE DIAFUILA Emmanuel</t>
  </si>
  <si>
    <t>Net à Payer 02/2024_BUNKETE DIAFUILA Emmanuel</t>
  </si>
  <si>
    <t>Dev</t>
  </si>
  <si>
    <t>Montant Devise</t>
  </si>
  <si>
    <t>Texte</t>
  </si>
  <si>
    <t xml:space="preserve">Date </t>
  </si>
  <si>
    <t>Période</t>
  </si>
  <si>
    <t>Colonne1</t>
  </si>
  <si>
    <t>Vérification</t>
  </si>
  <si>
    <t>Colonne2</t>
  </si>
  <si>
    <t>Base salaire 02/2024_NKAMAMBOTE SIASIA José</t>
  </si>
  <si>
    <t>Logement 02/2024_NKAMAMBOTE SIASIA José</t>
  </si>
  <si>
    <t>Transport 02/2024_NKAMAMBOTE SIASIA José</t>
  </si>
  <si>
    <t>AllocFam 02/2024_NKAMAMBOTE SIASIA José</t>
  </si>
  <si>
    <t>CNSS 02/2024_NKAMAMBOTE SIASIA José</t>
  </si>
  <si>
    <t>ONEM 02/2024_NKAMAMBOTE SIASIA José</t>
  </si>
  <si>
    <t>INPP 02/2024_NKAMAMBOTE SIASIA José</t>
  </si>
  <si>
    <t>Quinzaine 02/2024_NKAMAMBOTE SIASIA José</t>
  </si>
  <si>
    <t>Net à Payer 02/2024_NKAMAMBOTE SIASIA José</t>
  </si>
  <si>
    <t>Base salaire 02/2024_MAKOMBO KAYEMBE Aimé</t>
  </si>
  <si>
    <t>Logement 02/2024_MAKOMBO KAYEMBE Aimé</t>
  </si>
  <si>
    <t>Transport 02/2024_MAKOMBO KAYEMBE Aimé</t>
  </si>
  <si>
    <t>Prime 02/2024_MAKOMBO KAYEMBE Aimé</t>
  </si>
  <si>
    <t>CNSS 02/2024_MAKOMBO KAYEMBE Aimé</t>
  </si>
  <si>
    <t>ONEM 02/2024_MAKOMBO KAYEMBE Aimé</t>
  </si>
  <si>
    <t>INPP 02/2024_MAKOMBO KAYEMBE Aimé</t>
  </si>
  <si>
    <t>Quinzaine 02/2024_MAKOMBO KAYEMBE Aimé</t>
  </si>
  <si>
    <t>Net à Payer 02/2024_MAKOMBO KAYEMBE Aimé</t>
  </si>
  <si>
    <t>50% Base salaire 02/2024_MESU KABANGA Antoine</t>
  </si>
  <si>
    <t>50% Logement 02/2024_MESU KABANGA Antoine</t>
  </si>
  <si>
    <t>50% Transport 02/2024_MESU KABANGA Antoine</t>
  </si>
  <si>
    <t>50% CNSS 02/2024_MESU KABANGA Antoine</t>
  </si>
  <si>
    <t>50% ONEM 02/2024_MESU KABANGA Antoine</t>
  </si>
  <si>
    <t>50% INPP 02/2024_MESU KABANGA Antoine</t>
  </si>
  <si>
    <t>Net à Payer 02/2024_MESU KABANGA Antoine</t>
  </si>
  <si>
    <t>COD22028_Z010101</t>
  </si>
  <si>
    <t>Base salaire 02/2024_NZUZI MAYUKU Béatrice</t>
  </si>
  <si>
    <t>Logement 02/2024_NZUZI MAYUKU Béatrice</t>
  </si>
  <si>
    <t>Transport 02/2024_NZUZI MAYUKU Béatrice</t>
  </si>
  <si>
    <t>AllocFam 02/2024_NZUZI MAYUKU Béatrice</t>
  </si>
  <si>
    <t>CNSS 02/2024_NZUZI MAYUKU Béatrice</t>
  </si>
  <si>
    <t>ONEM 02/2024_NZUZI MAYUKU Béatrice</t>
  </si>
  <si>
    <t>INPP 02/2024_NZUZI MAYUKU Béatrice</t>
  </si>
  <si>
    <t>Quinzaine 02/2024_NZUZI MAYUKU Béatrice</t>
  </si>
  <si>
    <t>Net à Payer 02/2024_NZUZI MAYUKU Béatrice</t>
  </si>
  <si>
    <t>Base salaire 02/2024_TABUKANGA MABAYA Baudouin</t>
  </si>
  <si>
    <t>Heures suppl 02/2024_TABUKANGA MABAYA Baudouin</t>
  </si>
  <si>
    <t>Logement 02/2024_TABUKANGA MABAYA Baudouin</t>
  </si>
  <si>
    <t>Transport 02/2024_TABUKANGA MABAYA Baudouin</t>
  </si>
  <si>
    <t>Prime 02/2024_TABUKANGA MABAYA Baudouin</t>
  </si>
  <si>
    <t>AllocFam 02/2024_TABUKANGA MABAYA Baudouin</t>
  </si>
  <si>
    <t>CNSS 02/2024_TABUKANGA MABAYA Baudouin</t>
  </si>
  <si>
    <t>ONEM 02/2024_TABUKANGA MABAYA Baudouin</t>
  </si>
  <si>
    <t>INPP 02/2024_TABUKANGA MABAYA Baudouin</t>
  </si>
  <si>
    <t>Quinzaine 02/2024_TABUKANGA MABAYA Baudouin</t>
  </si>
  <si>
    <t>Net à Payer 02/2024_TABUKANGA MABAYA Baudouin</t>
  </si>
  <si>
    <t>Base salaire 02/2024_NGANDU KALALA Cedrick</t>
  </si>
  <si>
    <t>Logement 02/2024_NGANDU KALALA Cedrick</t>
  </si>
  <si>
    <t>Transport 02/2024_NGANDU KALALA Cedrick</t>
  </si>
  <si>
    <t>AllocFam 02/2024_NGANDU KALALA Cedrick</t>
  </si>
  <si>
    <t>CNSS 02/2024_NGANDU KALALA Cedrick</t>
  </si>
  <si>
    <t>ONEM 02/2024_NGANDU KALALA Cedrick</t>
  </si>
  <si>
    <t>INPP 02/2024_NGANDU KALALA Cedrick</t>
  </si>
  <si>
    <t>Quinzaine 02/2024_NGANDU KALALA Cedrick</t>
  </si>
  <si>
    <t>Net à Payer 02/2024_NGANDU KALALA Cedrick</t>
  </si>
  <si>
    <t>Base salaire 02/2024_BUNGIENA NKAYILU Don</t>
  </si>
  <si>
    <t>Logement 02/2024_BUNGIENA NKAYILU Don</t>
  </si>
  <si>
    <t>Transport 02/2024_BUNGIENA NKAYILU Don</t>
  </si>
  <si>
    <t>AllocFam 02/2024_BUNGIENA NKAYILU Don</t>
  </si>
  <si>
    <t>CNSS 02/2024_BUNGIENA NKAYILU Don</t>
  </si>
  <si>
    <t>ONEM 02/2024_BUNGIENA NKAYILU Don</t>
  </si>
  <si>
    <t>INPP 02/2024_BUNGIENA NKAYILU Don</t>
  </si>
  <si>
    <t>Quinzaine 02/2024_BUNGIENA NKAYILU Don</t>
  </si>
  <si>
    <t>Net à Payer 02/2024_BUNGIENA NKAYILU Don</t>
  </si>
  <si>
    <t>Base salaire 02/2024_KASONGO AKOTA Elise</t>
  </si>
  <si>
    <t>Logement 02/2024_KASONGO AKOTA Elise</t>
  </si>
  <si>
    <t>Transport 02/2024_KASONGO AKOTA Elise</t>
  </si>
  <si>
    <t>AllocFam 02/2024_KASONGO AKOTA Elise</t>
  </si>
  <si>
    <t>CNSS 02/2024_KASONGO AKOTA Elise</t>
  </si>
  <si>
    <t>ONEM 02/2024_KASONGO AKOTA Elise</t>
  </si>
  <si>
    <t>INPP 02/2024_KASONGO AKOTA Elise</t>
  </si>
  <si>
    <t>Net à Payer 02/2024_KASONGO AKOTA Elise</t>
  </si>
  <si>
    <t>Base salaire 02/2024_KITOKO KAPAMBU Emilienne</t>
  </si>
  <si>
    <t>Logement 02/2024_KITOKO KAPAMBU Emilienne</t>
  </si>
  <si>
    <t>Transport 02/2024_KITOKO KAPAMBU Emilienne</t>
  </si>
  <si>
    <t>AllocFam 02/2024_KITOKO KAPAMBU Emilienne</t>
  </si>
  <si>
    <t>CNSS 02/2024_KITOKO KAPAMBU Emilienne</t>
  </si>
  <si>
    <t>ONEM 02/2024_KITOKO KAPAMBU Emilienne</t>
  </si>
  <si>
    <t>INPP 02/2024_KITOKO KAPAMBU Emilienne</t>
  </si>
  <si>
    <t>Net à Payer 02/2024_KITOKO KAPAMBU Emilienne</t>
  </si>
  <si>
    <t>Base salaire 02/2024_PHAMBU BABAKA Emmanuel</t>
  </si>
  <si>
    <t>Logement 02/2024_PHAMBU BABAKA Emmanuel</t>
  </si>
  <si>
    <t>Transport 02/2024_PHAMBU BABAKA Emmanuel</t>
  </si>
  <si>
    <t>CNSS 02/2024_PHAMBU BABAKA Emmanuel</t>
  </si>
  <si>
    <t>ONEM 02/2024_PHAMBU BABAKA Emmanuel</t>
  </si>
  <si>
    <t>INPP 02/2024_PHAMBU BABAKA Emmanuel</t>
  </si>
  <si>
    <t>Quinzaine 02/2024_PHAMBU BABAKA Emmanuel</t>
  </si>
  <si>
    <t>Net à Payer 02/2024_PHAMBU BABAKA Emmanuel</t>
  </si>
  <si>
    <t>Base salaire 02/2024_KAPAMVULE KONGOLO Françoise</t>
  </si>
  <si>
    <t>Logement 02/2024_KAPAMVULE KONGOLO Françoise</t>
  </si>
  <si>
    <t>Transport 02/2024_KAPAMVULE KONGOLO Françoise</t>
  </si>
  <si>
    <t>AllocFam 02/2024_KAPAMVULE KONGOLO Françoise</t>
  </si>
  <si>
    <t>CNSS 02/2024_KAPAMVULE KONGOLO Françoise</t>
  </si>
  <si>
    <t>ONEM 02/2024_KAPAMVULE KONGOLO Françoise</t>
  </si>
  <si>
    <t>INPP 02/2024_KAPAMVULE KONGOLO Françoise</t>
  </si>
  <si>
    <t>Net à Payer 02/2024_KAPAMVULE KONGOLO Françoise</t>
  </si>
  <si>
    <t>Base salaire 02/2024_NZUZI WAKIESE Guy</t>
  </si>
  <si>
    <t>Logement 02/2024_NZUZI WAKIESE Guy</t>
  </si>
  <si>
    <t>Transport 02/2024_NZUZI WAKIESE Guy</t>
  </si>
  <si>
    <t>AllocFam 02/2024_NZUZI WAKIESE Guy</t>
  </si>
  <si>
    <t>CNSS 02/2024_NZUZI WAKIESE Guy</t>
  </si>
  <si>
    <t>ONEM 02/2024_NZUZI WAKIESE Guy</t>
  </si>
  <si>
    <t>INPP 02/2024_NZUZI WAKIESE Guy</t>
  </si>
  <si>
    <t>Quinzaine 02/2024_NZUZI WAKIESE Guy</t>
  </si>
  <si>
    <t>Net à Payer 02/2024_NZUZI WAKIESE Guy</t>
  </si>
  <si>
    <t>40% Base salaire 02/2024_LUKOKI GION Loretta</t>
  </si>
  <si>
    <t>40% Logement 02/2024_LUKOKI GION Loretta</t>
  </si>
  <si>
    <t>40% Transport 02/2024_LUKOKI GION Loretta</t>
  </si>
  <si>
    <t>40% CNSS 02/2024_LUKOKI GION Loretta</t>
  </si>
  <si>
    <t>40% ONEM 02/2024_LUKOKI GION Loretta</t>
  </si>
  <si>
    <t>40% INPP 02/2024_LUKOKI GION Loretta</t>
  </si>
  <si>
    <t>Net à Payer 02/2024_LUKOKI GION Loretta</t>
  </si>
  <si>
    <t>60% Base salaire 02/2024_LUKOKI GION Loretta</t>
  </si>
  <si>
    <t>60% Logement 02/2024_LUKOKI GION Loretta</t>
  </si>
  <si>
    <t>60% Transport 02/2024_LUKOKI GION Loretta</t>
  </si>
  <si>
    <t>60% CNSS 02/2024_LUKOKI GION Loretta</t>
  </si>
  <si>
    <t>60% ONEM 02/2024_LUKOKI GION Loretta</t>
  </si>
  <si>
    <t>60% INPP 02/2024_LUKOKI GION Loretta</t>
  </si>
  <si>
    <t>Base salaire 02/2024_MATANA NDOMBELE Laurette</t>
  </si>
  <si>
    <t>Logement 02/2024_MATANA NDOMBELE Laurette</t>
  </si>
  <si>
    <t>Transport 02/2024_MATANA NDOMBELE Laurette</t>
  </si>
  <si>
    <t>AllocFam 02/2024_MATANA NDOMBELE Laurette</t>
  </si>
  <si>
    <t>CNSS 02/2024_MATANA NDOMBELE Laurette</t>
  </si>
  <si>
    <t>ONEM 02/2024_MATANA NDOMBELE Laurette</t>
  </si>
  <si>
    <t>INPP 02/2024_MATANA NDOMBELE Laurette</t>
  </si>
  <si>
    <t>Quinzaine 02/2024_MATANA NDOMBELE Laurette</t>
  </si>
  <si>
    <t>Net à Payer 02/2024_MATANA NDOMBELE Laurette</t>
  </si>
  <si>
    <t>Base salaire 02/2024_MBANGO NKOTE Lily</t>
  </si>
  <si>
    <t>Logement 02/2024_MBANGO NKOTE Lily</t>
  </si>
  <si>
    <t>Transport 02/2024_MBANGO NKOTE Lily</t>
  </si>
  <si>
    <t>AllocFam 02/2024_MBANGO NKOTE Lily</t>
  </si>
  <si>
    <t>CNSS 02/2024_MBANGO NKOTE Lily</t>
  </si>
  <si>
    <t>ONEM 02/2024_MBANGO NKOTE Lily</t>
  </si>
  <si>
    <t>INPP 02/2024_MBANGO NKOTE Lily</t>
  </si>
  <si>
    <t>Net à Payer 02/2024_MBANGO NKOTE Lily</t>
  </si>
  <si>
    <t xml:space="preserve">Base salaire 02/2024_BIEYA MBUENO Maguy </t>
  </si>
  <si>
    <t xml:space="preserve">Logement 02/2024_BIEYA MBUENO Maguy </t>
  </si>
  <si>
    <t xml:space="preserve">Transport 02/2024_BIEYA MBUENO Maguy </t>
  </si>
  <si>
    <t xml:space="preserve">AllocFam 02/2024_BIEYA MBUENO Maguy </t>
  </si>
  <si>
    <t xml:space="preserve">CNSS 02/2024_BIEYA MBUENO Maguy </t>
  </si>
  <si>
    <t xml:space="preserve">ONEM 02/2024_BIEYA MBUENO Maguy </t>
  </si>
  <si>
    <t xml:space="preserve">INPP 02/2024_BIEYA MBUENO Maguy </t>
  </si>
  <si>
    <t xml:space="preserve">Quinzaine 02/2024_BIEYA MBUENO Maguy </t>
  </si>
  <si>
    <t xml:space="preserve">Net à Payer 02/2024_BIEYA MBUENO Maguy </t>
  </si>
  <si>
    <t>Base salaire 02/2024_KYAMA MULU Mélanie</t>
  </si>
  <si>
    <t>Logement 02/2024_KYAMA MULU Mélanie</t>
  </si>
  <si>
    <t>Transport 02/2024_KYAMA MULU Mélanie</t>
  </si>
  <si>
    <t>AllocFam 02/2024_KYAMA MULU Mélanie</t>
  </si>
  <si>
    <t>CNSS 02/2024_KYAMA MULU Mélanie</t>
  </si>
  <si>
    <t>ONEM 02/2024_KYAMA MULU Mélanie</t>
  </si>
  <si>
    <t>INPP 02/2024_KYAMA MULU Mélanie</t>
  </si>
  <si>
    <t>Net à Payer 02/2024_KYAMA MULU Mélanie</t>
  </si>
  <si>
    <t>Base salaire 02/2024_MAMADOU SUNGU Suzanne</t>
  </si>
  <si>
    <t>Logement 02/2024_MAMADOU SUNGU Suzanne</t>
  </si>
  <si>
    <t>Transport 02/2024_MAMADOU SUNGU Suzanne</t>
  </si>
  <si>
    <t>CNSS 02/2024_MAMADOU SUNGU Suzanne</t>
  </si>
  <si>
    <t>ONEM 02/2024_MAMADOU SUNGU Suzanne</t>
  </si>
  <si>
    <t>INPP 02/2024_MAMADOU SUNGU Suzanne</t>
  </si>
  <si>
    <t>Quinzaine 02/2024_MAMADOU SUNGU Suzanne</t>
  </si>
  <si>
    <t>Net à Payer 02/2024_MAMADOU SUNGU Suzanne</t>
  </si>
  <si>
    <t>Base salaire 02/2024_MASARARA NGOMANWA Séraphin</t>
  </si>
  <si>
    <t>Logement 02/2024_MASARARA NGOMANWA Séraphin</t>
  </si>
  <si>
    <t>Transport 02/2024_MASARARA NGOMANWA Séraphin</t>
  </si>
  <si>
    <t>Prime 02/2024_MASARARA NGOMANWA Séraphin</t>
  </si>
  <si>
    <t>AllocFam 02/2024_MASARARA NGOMANWA Séraphin</t>
  </si>
  <si>
    <t>CNSS 02/2024_MASARARA NGOMANWA Séraphin</t>
  </si>
  <si>
    <t>ONEM 02/2024_MASARARA NGOMANWA Séraphin</t>
  </si>
  <si>
    <t>INPP 02/2024_MASARARA NGOMANWA Séraphin</t>
  </si>
  <si>
    <t>Quinzaine 02/2024_MASARARA NGOMANWA Séraphin</t>
  </si>
  <si>
    <t>Net à Payer 02/2024_MASARARA NGOMANWA Séraphin</t>
  </si>
  <si>
    <t>Base salaire 02/2024_NITUMOSI LULEMBA Vital</t>
  </si>
  <si>
    <t>RDC182081T_Z010113</t>
  </si>
  <si>
    <t>Logement 02/2024_NITUMOSI LULEMBA Vital</t>
  </si>
  <si>
    <t>Transport 02/2024_NITUMOSI LULEMBA Vital</t>
  </si>
  <si>
    <t>AllocFam 02/2024_NITUMOSI LULEMBA Vital</t>
  </si>
  <si>
    <t>CNSS 02/2024_NITUMOSI LULEMBA Vital</t>
  </si>
  <si>
    <t>ONEM 02/2024_NITUMOSI LULEMBA Vital</t>
  </si>
  <si>
    <t>INPP 02/2024_NITUMOSI LULEMBA Vital</t>
  </si>
  <si>
    <t>Net à Payer 02/2024_NITUMOSI LULEMBA Vital</t>
  </si>
  <si>
    <t>Base salaire 02/2024_MISENGA CIANYI Jacqueline</t>
  </si>
  <si>
    <t>Logement 02/2024_MISENGA CIANYI Jacqueline</t>
  </si>
  <si>
    <t>Transport 02/2024_MISENGA CIANYI Jacqueline</t>
  </si>
  <si>
    <t>AllocFam 02/2024_MISENGA CIANYI Jacqueline</t>
  </si>
  <si>
    <t>CNSS 02/2024_MISENGA CIANYI Jacqueline</t>
  </si>
  <si>
    <t>ONEM 02/2024_MISENGA CIANYI Jacqueline</t>
  </si>
  <si>
    <t>INPP 02/2024_MISENGA CIANYI Jacqueline</t>
  </si>
  <si>
    <t>Net à Payer 02/2024_MISENGA CIANYI Jacqueline</t>
  </si>
  <si>
    <t>Base salaire 02/2024_MUKENDI NSHINDI Timothée</t>
  </si>
  <si>
    <t>Logement 02/2024_MUKENDI NSHINDI Timothée</t>
  </si>
  <si>
    <t>Transport 02/2024_MUKENDI NSHINDI Timothée</t>
  </si>
  <si>
    <t>AllocFam 02/2024_MUKENDI NSHINDI Timothée</t>
  </si>
  <si>
    <t>CNSS 02/2024_MUKENDI NSHINDI Timothée</t>
  </si>
  <si>
    <t>ONEM 02/2024_MUKENDI NSHINDI Timothée</t>
  </si>
  <si>
    <t>INPP 02/2024_MUKENDI NSHINDI Timothée</t>
  </si>
  <si>
    <t>Net à Payer 02/2024_MUKENDI NSHINDI Timothée</t>
  </si>
  <si>
    <t>Base salaire SDTC_YASINI SALUMU Sébastien</t>
  </si>
  <si>
    <t>Logement SDTC_YASINI SALUMU Sébastien</t>
  </si>
  <si>
    <t>Transport SDTC_YASINI SALUMU Sébastien</t>
  </si>
  <si>
    <t>Prime fin d'année SDTC_YASINI SALUMU Sébastien</t>
  </si>
  <si>
    <t>AllocFam SDTC_YASINI SALUMU Sébastien</t>
  </si>
  <si>
    <t>Pécule de Congé _YASINI SALUMU Sébastien</t>
  </si>
  <si>
    <t>CNSS SDTC_YASINI SALUMU Sébastien</t>
  </si>
  <si>
    <t>ONEM SDTC_YASINI SALUMU Sébastien</t>
  </si>
  <si>
    <t>INPP SDTC_YASINI SALUMU Sébastien</t>
  </si>
  <si>
    <t>Quinzaine SDTC_YASINI SALUMU Sébastien</t>
  </si>
  <si>
    <t>Net à Payer SDTC_YASINI SALUMU Sébastien</t>
  </si>
  <si>
    <t>20% Base salaire 02/2024_MPAKA LUZOLO Gisèle</t>
  </si>
  <si>
    <t>20% Logement 02/2024_MPAKA LUZOLO Gisèle</t>
  </si>
  <si>
    <t>20% Transport 02/2024_MPAKA LUZOLO Gisèle</t>
  </si>
  <si>
    <t>20% AllocFam 02/2024_MPAKA LUZOLO Gisèle</t>
  </si>
  <si>
    <t>20% CNSS 02/2024_MPAKA LUZOLO Gisèle</t>
  </si>
  <si>
    <t>20% ONEM 02/2024_MPAKA LUZOLO Gisèle</t>
  </si>
  <si>
    <t>20% INPP 02/2024_MPAKA LUZOLO Gisèle</t>
  </si>
  <si>
    <t>80% Base salaire 02/2024_MPAKA LUZOLO Gisèle</t>
  </si>
  <si>
    <t>80% Logement 02/2024_MPAKA LUZOLO Gisèle</t>
  </si>
  <si>
    <t>80% Transport 02/2024_MPAKA LUZOLO Gisèle</t>
  </si>
  <si>
    <t>80% AllocFam 02/2024_MPAKA LUZOLO Gisèle</t>
  </si>
  <si>
    <t>80% CNSS 02/2024_MPAKA LUZOLO Gisèle</t>
  </si>
  <si>
    <t>80% ONEM 02/2024_MPAKA LUZOLO Gisèle</t>
  </si>
  <si>
    <t>80% INPP 02/2024_MPAKA LUZOLO Gisèle</t>
  </si>
  <si>
    <t>Net à Payer 02/2024_MPAKA LUZOLO Gisèle</t>
  </si>
  <si>
    <t>Base salaire 02/2024_KILEKWA KILODI Séraphin</t>
  </si>
  <si>
    <t>Logement 02/2024_KILEKWA KILODI Séraphin</t>
  </si>
  <si>
    <t>Transport 02/2024_KILEKWA KILODI Séraphin</t>
  </si>
  <si>
    <t>AllocFam 02/2024_KILEKWA KILODI Séraphin</t>
  </si>
  <si>
    <t>CNSS 02/2024_KILEKWA KILODI Séraphin</t>
  </si>
  <si>
    <t>ONEM 02/2024_KILEKWA KILODI Séraphin</t>
  </si>
  <si>
    <t>INPP 02/2024_KILEKWA KILODI Séraphin</t>
  </si>
  <si>
    <t>Quinzaine 02/2024_KILEKWA KILODI Séraphin</t>
  </si>
  <si>
    <t>Net à Payer 02/2024_KILEKWA KILODI Séraphin</t>
  </si>
  <si>
    <t>Base salaire 02/2024_MOLISHO LUKOMESHA TAMBWE Charles</t>
  </si>
  <si>
    <t>Logement 02/2024_MOLISHO LUKOMESHA TAMBWE Charles</t>
  </si>
  <si>
    <t>Transport 02/2024_MOLISHO LUKOMESHA TAMBWE Charles</t>
  </si>
  <si>
    <t>AllocFam 02/2024_MOLISHO LUKOMESHA TAMBWE Charles</t>
  </si>
  <si>
    <t>CNSS 02/2024_MOLISHO LUKOMESHA TAMBWE Charles</t>
  </si>
  <si>
    <t>ONEM 02/2024_MOLISHO LUKOMESHA TAMBWE Charles</t>
  </si>
  <si>
    <t>INPP 02/2024_MOLISHO LUKOMESHA TAMBWE Charles</t>
  </si>
  <si>
    <t>Net à Payer 02/2024_MOLISHO LUKOMESHA TAMBWE Charles</t>
  </si>
  <si>
    <t>Base salaire 02/2024_KALONJI TSHINKUMBA Grégoire</t>
  </si>
  <si>
    <t>Logement 02/2024_KALONJI TSHINKUMBA Grégoire</t>
  </si>
  <si>
    <t>Transport 02/2024_KALONJI TSHINKUMBA Grégoire</t>
  </si>
  <si>
    <t>AllocFam 02/2024_KALONJI TSHINKUMBA Grégoire</t>
  </si>
  <si>
    <t>CNSS 02/2024_KALONJI TSHINKUMBA Grégoire</t>
  </si>
  <si>
    <t>ONEM 02/2024_KALONJI TSHINKUMBA Grégoire</t>
  </si>
  <si>
    <t>INPP 02/2024_KALONJI TSHINKUMBA Grégoire</t>
  </si>
  <si>
    <t>Net à Payer 02/2024_KALONJI TSHINKUMBA Grégoire</t>
  </si>
  <si>
    <t>Base salaire 02/2024_MATIA MATI KANGONI Stanis</t>
  </si>
  <si>
    <t>Logement 02/2024_MATIA MATI KANGONI Stanis</t>
  </si>
  <si>
    <t>Transport 02/2024_MATIA MATI KANGONI Stanis</t>
  </si>
  <si>
    <t>AllocFam 02/2024_MATIA MATI KANGONI Stanis</t>
  </si>
  <si>
    <t>CNSS 02/2024_MATIA MATI KANGONI Stanis</t>
  </si>
  <si>
    <t>ONEM 02/2024_MATIA MATI KANGONI Stanis</t>
  </si>
  <si>
    <t>INPP 02/2024_MATIA MATI KANGONI Stanis</t>
  </si>
  <si>
    <t>Net à Payer 02/2024_MATIA MATI KANGONI Stanis</t>
  </si>
  <si>
    <t>Base salaire 02/2024_CILUMBA WA BANTU Honoré Christian</t>
  </si>
  <si>
    <t>Logement 02/2024_CILUMBA WA BANTU Honoré Christian</t>
  </si>
  <si>
    <t>Transport 02/2024_CILUMBA WA BANTU Honoré Christian</t>
  </si>
  <si>
    <t>Prime 02/2024_CILUMBA WA BANTU Honoré Christian</t>
  </si>
  <si>
    <t>AllocFam 02/2024_CILUMBA WA BANTU Honoré Christian</t>
  </si>
  <si>
    <t>CNSS 02/2024_CILUMBA WA BANTU Honoré Christian</t>
  </si>
  <si>
    <t>ONEM 02/2024_CILUMBA WA BANTU Honoré Christian</t>
  </si>
  <si>
    <t>INPP 02/2024_CILUMBA WA BANTU Honoré Christian</t>
  </si>
  <si>
    <t>Net à Payer 02/2024_CILUMBA WA BANTU Honoré Christian</t>
  </si>
  <si>
    <t>Base salaire 02/2024_MUTOMBO MANGENDA Jean-Pierre</t>
  </si>
  <si>
    <t>Logement 02/2024_MUTOMBO MANGENDA Jean-Pierre</t>
  </si>
  <si>
    <t>Transport 02/2024_MUTOMBO MANGENDA Jean-Pierre</t>
  </si>
  <si>
    <t>AllocFam 02/2024_MUTOMBO MANGENDA Jean-Pierre</t>
  </si>
  <si>
    <t>CNSS 02/2024_MUTOMBO MANGENDA Jean-Pierre</t>
  </si>
  <si>
    <t>ONEM 02/2024_MUTOMBO MANGENDA Jean-Pierre</t>
  </si>
  <si>
    <t>INPP 02/2024_MUTOMBO MANGENDA Jean-Pierre</t>
  </si>
  <si>
    <t>Net à Payer 02/2024_MUTOMBO MANGENDA Jean-Pierre</t>
  </si>
  <si>
    <t>Base salaire 02/2024_BAHUNE LUKOLOLA Juvénal</t>
  </si>
  <si>
    <t>Logement 02/2024_BAHUNE LUKOLOLA Juvénal</t>
  </si>
  <si>
    <t>Transport 02/2024_BAHUNE LUKOLOLA Juvénal</t>
  </si>
  <si>
    <t>AllocFam 02/2024_BAHUNE LUKOLOLA Juvénal</t>
  </si>
  <si>
    <t>CNSS 02/2024_BAHUNE LUKOLOLA Juvénal</t>
  </si>
  <si>
    <t>ONEM 02/2024_BAHUNE LUKOLOLA Juvénal</t>
  </si>
  <si>
    <t>INPP 02/2024_BAHUNE LUKOLOLA Juvénal</t>
  </si>
  <si>
    <t>Net à Payer 02/2024_BAHUNE LUKOLOLA Juvénal</t>
  </si>
  <si>
    <t>Base salaire 02/2024_KAMONA KISHALA Albert</t>
  </si>
  <si>
    <t>Heures suppl 02/2024_KAMONA KISHALA Albert</t>
  </si>
  <si>
    <t>Logement 02/2024_KAMONA KISHALA Albert</t>
  </si>
  <si>
    <t>Transport 02/2024_KAMONA KISHALA Albert</t>
  </si>
  <si>
    <t>AllocFam 02/2024_KAMONA KISHALA Albert</t>
  </si>
  <si>
    <t>CNSS 02/2024_KAMONA KISHALA Albert</t>
  </si>
  <si>
    <t>ONEM 02/2024_KAMONA KISHALA Albert</t>
  </si>
  <si>
    <t>INPP 02/2024_KAMONA KISHALA Albert</t>
  </si>
  <si>
    <t>Net à Payer 02/2024_KAMONA KISHALA Albert</t>
  </si>
  <si>
    <t>40% Base salaire 02/2024_MBUYAMBA WA NYENGELE Alain</t>
  </si>
  <si>
    <t>40% Logement 02/2024_MBUYAMBA WA NYENGELE Alain</t>
  </si>
  <si>
    <t>40% Transport 02/2024_MBUYAMBA WA NYENGELE Alain</t>
  </si>
  <si>
    <t>40% AllocFam 02/2024_MBUYAMBA WA NYENGELE Alain</t>
  </si>
  <si>
    <t>40% CNSS 02/2024_MBUYAMBA WA NYENGELE Alain</t>
  </si>
  <si>
    <t>40% ONEM 02/2024_MBUYAMBA WA NYENGELE Alain</t>
  </si>
  <si>
    <t>40% INPP 02/2024_MBUYAMBA WA NYENGELE Alain</t>
  </si>
  <si>
    <t>Quinzaine 02/2024_MBUYAMBA WA NYENGELE Alain</t>
  </si>
  <si>
    <t>Net à Payer 02/2024_MBUYAMBA WA NYENGELE Alain</t>
  </si>
  <si>
    <t>60% Base salaire 02/2024_MBUYAMBA WA NYENGELE Alain</t>
  </si>
  <si>
    <t>60% Logement 02/2024_MBUYAMBA WA NYENGELE Alain</t>
  </si>
  <si>
    <t>60% Transport 02/2024_MBUYAMBA WA NYENGELE Alain</t>
  </si>
  <si>
    <t>60% AllocFam 02/2024_MBUYAMBA WA NYENGELE Alain</t>
  </si>
  <si>
    <t>60% CNSS 02/2024_MBUYAMBA WA NYENGELE Alain</t>
  </si>
  <si>
    <t>60% ONEM 02/2024_MBUYAMBA WA NYENGELE Alain</t>
  </si>
  <si>
    <t>60% INPP 02/2024_MBUYAMBA WA NYENGELE Alain</t>
  </si>
  <si>
    <t>Base salaire 02/2024_KUSEYO NDIWILI Claudine</t>
  </si>
  <si>
    <t>Logement 02/2024_KUSEYO NDIWILI Claudine</t>
  </si>
  <si>
    <t>Transport 02/2024_KUSEYO NDIWILI Claudine</t>
  </si>
  <si>
    <t>AllocFam 02/2024_KUSEYO NDIWILI Claudine</t>
  </si>
  <si>
    <t>Pécule de Congé _KUSEYO NDIWILI Claudine</t>
  </si>
  <si>
    <t>CNSS 02/2024_KUSEYO NDIWILI Claudine</t>
  </si>
  <si>
    <t>ONEM 02/2024_KUSEYO NDIWILI Claudine</t>
  </si>
  <si>
    <t>INPP 02/2024_KUSEYO NDIWILI Claudine</t>
  </si>
  <si>
    <t>Quinzaine 02/2024_KUSEYO NDIWILI Claudine</t>
  </si>
  <si>
    <t>Net à Payer 02/2024_KUSEYO NDIWILI Claudine</t>
  </si>
  <si>
    <t>Base salaire 02/2024_NGOMA MUANDA Claude</t>
  </si>
  <si>
    <t>Heures suppl 02/2024_NGOMA MUANDA Claude</t>
  </si>
  <si>
    <t>Logement 02/2024_NGOMA MUANDA Claude</t>
  </si>
  <si>
    <t>Transport 02/2024_NGOMA MUANDA Claude</t>
  </si>
  <si>
    <t>AllocFam 02/2024_NGOMA MUANDA Claude</t>
  </si>
  <si>
    <t>CNSS 02/2024_NGOMA MUANDA Claude</t>
  </si>
  <si>
    <t>ONEM 02/2024_NGOMA MUANDA Claude</t>
  </si>
  <si>
    <t>INPP 02/2024_NGOMA MUANDA Claude</t>
  </si>
  <si>
    <t>Quinzaine 02/2024_NGOMA MUANDA Claude</t>
  </si>
  <si>
    <t>Net à Payer 02/2024_NGOMA MUANDA Claude</t>
  </si>
  <si>
    <t>Base salaire 02/2024_YUMA MUSAFIRI Florent</t>
  </si>
  <si>
    <t>Heures suppl 02/2024_YUMA MUSAFIRI Florent</t>
  </si>
  <si>
    <t>Logement 02/2024_YUMA MUSAFIRI Florent</t>
  </si>
  <si>
    <t>Transport 02/2024_YUMA MUSAFIRI Florent</t>
  </si>
  <si>
    <t>AllocFam 02/2024_YUMA MUSAFIRI Florent</t>
  </si>
  <si>
    <t>CNSS 02/2024_YUMA MUSAFIRI Florent</t>
  </si>
  <si>
    <t>ONEM 02/2024_YUMA MUSAFIRI Florent</t>
  </si>
  <si>
    <t>INPP 02/2024_YUMA MUSAFIRI Florent</t>
  </si>
  <si>
    <t>Quinzaine 02/2024_YUMA MUSAFIRI Florent</t>
  </si>
  <si>
    <t>Net à Payer 02/2024_YUMA MUSAFIRI Florent</t>
  </si>
  <si>
    <t>Base salaire 02/2024_MESA KAVUZANGANDU Inno</t>
  </si>
  <si>
    <t>Heures suppl 02/2024_MESA KAVUZANGANDU Inno</t>
  </si>
  <si>
    <t>Logement 02/2024_MESA KAVUZANGANDU Inno</t>
  </si>
  <si>
    <t>Transport 02/2024_MESA KAVUZANGANDU Inno</t>
  </si>
  <si>
    <t>AllocFam 02/2024_MESA KAVUZANGANDU Inno</t>
  </si>
  <si>
    <t>CNSS 02/2024_MESA KAVUZANGANDU Inno</t>
  </si>
  <si>
    <t>ONEM 02/2024_MESA KAVUZANGANDU Inno</t>
  </si>
  <si>
    <t>INPP 02/2024_MESA KAVUZANGANDU Inno</t>
  </si>
  <si>
    <t>Quinzaine 02/2024_MESA KAVUZANGANDU Inno</t>
  </si>
  <si>
    <t>Net à Payer 02/2024_MESA KAVUZANGANDU Inno</t>
  </si>
  <si>
    <t>Base salaire 02/2024_MBAYA JADIKA Jean-Claude</t>
  </si>
  <si>
    <t>Logement 02/2024_MBAYA JADIKA Jean-Claude</t>
  </si>
  <si>
    <t>Transport 02/2024_MBAYA JADIKA Jean-Claude</t>
  </si>
  <si>
    <t>AllocFam 02/2024_MBAYA JADIKA Jean-Claude</t>
  </si>
  <si>
    <t>CNSS 02/2024_MBAYA JADIKA Jean-Claude</t>
  </si>
  <si>
    <t>ONEM 02/2024_MBAYA JADIKA Jean-Claude</t>
  </si>
  <si>
    <t>INPP 02/2024_MBAYA JADIKA Jean-Claude</t>
  </si>
  <si>
    <t>Quinzaine 02/2024_MBAYA JADIKA Jean-Claude</t>
  </si>
  <si>
    <t>Net à Payer 02/2024_MBAYA JADIKA Jean-Claude</t>
  </si>
  <si>
    <t>Base salaire 02/2024_KADIMA SHAMBUYI Stéphane</t>
  </si>
  <si>
    <t>Logement 02/2024_KADIMA SHAMBUYI Stéphane</t>
  </si>
  <si>
    <t>Transport 02/2024_KADIMA SHAMBUYI Stéphane</t>
  </si>
  <si>
    <t>AllocFam 02/2024_KADIMA SHAMBUYI Stéphane</t>
  </si>
  <si>
    <t>CNSS 02/2024_KADIMA SHAMBUYI Stéphane</t>
  </si>
  <si>
    <t>ONEM 02/2024_KADIMA SHAMBUYI Stéphane</t>
  </si>
  <si>
    <t>INPP 02/2024_KADIMA SHAMBUYI Stéphane</t>
  </si>
  <si>
    <t>Net à Payer 02/2024_KADIMA SHAMBUYI Stéphane</t>
  </si>
  <si>
    <t>Base salaire 02/2024_KELA KABONGO Sylvie</t>
  </si>
  <si>
    <t>Logement 02/2024_KELA KABONGO Sylvie</t>
  </si>
  <si>
    <t>Transport 02/2024_KELA KABONGO Sylvie</t>
  </si>
  <si>
    <t>AllocFam 02/2024_KELA KABONGO Sylvie</t>
  </si>
  <si>
    <t>CNSS 02/2024_KELA KABONGO Sylvie</t>
  </si>
  <si>
    <t>ONEM 02/2024_KELA KABONGO Sylvie</t>
  </si>
  <si>
    <t>INPP 02/2024_KELA KABONGO Sylvie</t>
  </si>
  <si>
    <t>Net à Payer 02/2024_KELA KABONGO Sylvie</t>
  </si>
  <si>
    <t>Base salaire 02/2024_LUAMBA NZUZI Samuel</t>
  </si>
  <si>
    <t>Heures suppl 02/2024_LUAMBA NZUZI Samuel</t>
  </si>
  <si>
    <t>Logement 02/2024_LUAMBA NZUZI Samuel</t>
  </si>
  <si>
    <t>Transport 02/2024_LUAMBA NZUZI Samuel</t>
  </si>
  <si>
    <t>AllocFam 02/2024_LUAMBA NZUZI Samuel</t>
  </si>
  <si>
    <t>CNSS 02/2024_LUAMBA NZUZI Samuel</t>
  </si>
  <si>
    <t>ONEM 02/2024_LUAMBA NZUZI Samuel</t>
  </si>
  <si>
    <t>INPP 02/2024_LUAMBA NZUZI Samuel</t>
  </si>
  <si>
    <t>Quinzaine 02/2024_LUAMBA NZUZI Samuel</t>
  </si>
  <si>
    <t>Net à Payer 02/2024_LUAMBA NZUZI Samuel</t>
  </si>
  <si>
    <t>Base salaire 02/2024_MATULU DIYOKA Arsène</t>
  </si>
  <si>
    <t>Logement 02/2024_MATULU DIYOKA Arsène</t>
  </si>
  <si>
    <t>Transport 02/2024_MATULU DIYOKA Arsène</t>
  </si>
  <si>
    <t>AllocFam 02/2024_MATULU DIYOKA Arsène</t>
  </si>
  <si>
    <t>CNSS 02/2024_MATULU DIYOKA Arsène</t>
  </si>
  <si>
    <t>ONEM 02/2024_MATULU DIYOKA Arsène</t>
  </si>
  <si>
    <t>INPP 02/2024_MATULU DIYOKA Arsène</t>
  </si>
  <si>
    <t>Net à Payer 02/2024_MATULU DIYOKA Arsène</t>
  </si>
  <si>
    <t>Base salaire 02/2024_BATUBENGA KATUMBA Désiré</t>
  </si>
  <si>
    <t>Logement 02/2024_BATUBENGA KATUMBA Désiré</t>
  </si>
  <si>
    <t>Transport 02/2024_BATUBENGA KATUMBA Désiré</t>
  </si>
  <si>
    <t>AllocFam 02/2024_BATUBENGA KATUMBA Désiré</t>
  </si>
  <si>
    <t>CNSS 02/2024_BATUBENGA KATUMBA Désiré</t>
  </si>
  <si>
    <t>ONEM 02/2024_BATUBENGA KATUMBA Désiré</t>
  </si>
  <si>
    <t>INPP 02/2024_BATUBENGA KATUMBA Désiré</t>
  </si>
  <si>
    <t>Net à Payer 02/2024_BATUBENGA KATUMBA Désiré</t>
  </si>
  <si>
    <t>Base salaire 02/2024_BAHANUZI BOMBO Florentin</t>
  </si>
  <si>
    <t>Logement 02/2024_BAHANUZI BOMBO Florentin</t>
  </si>
  <si>
    <t>Transport 02/2024_BAHANUZI BOMBO Florentin</t>
  </si>
  <si>
    <t>AllocFam 02/2024_BAHANUZI BOMBO Florentin</t>
  </si>
  <si>
    <t>CNSS 02/2024_BAHANUZI BOMBO Florentin</t>
  </si>
  <si>
    <t>ONEM 02/2024_BAHANUZI BOMBO Florentin</t>
  </si>
  <si>
    <t>INPP 02/2024_BAHANUZI BOMBO Florentin</t>
  </si>
  <si>
    <t>Net à Payer 02/2024_BAHANUZI BOMBO Florentin</t>
  </si>
  <si>
    <t>Base salaire 02/2024_KANDOSI MBIM Jules</t>
  </si>
  <si>
    <t>Heures suppl 02/2024_KANDOSI MBIM Jules</t>
  </si>
  <si>
    <t>Logement 02/2024_KANDOSI MBIM Jules</t>
  </si>
  <si>
    <t>Transport 02/2024_KANDOSI MBIM Jules</t>
  </si>
  <si>
    <t>AllocFam 02/2024_KANDOSI MBIM Jules</t>
  </si>
  <si>
    <t>CNSS 02/2024_KANDOSI MBIM Jules</t>
  </si>
  <si>
    <t>ONEM 02/2024_KANDOSI MBIM Jules</t>
  </si>
  <si>
    <t>INPP 02/2024_KANDOSI MBIM Jules</t>
  </si>
  <si>
    <t>Quinzaine 02/2024_KANDOSI MBIM Jules</t>
  </si>
  <si>
    <t>Net à Payer 02/2024_KANDOSI MBIM Jules</t>
  </si>
  <si>
    <t>Base salaire 02/2024_YAKUSU LEDI Matthieu</t>
  </si>
  <si>
    <t>Heures suppl 02/2024_YAKUSU LEDI Matthieu</t>
  </si>
  <si>
    <t>Logement 02/2024_YAKUSU LEDI Matthieu</t>
  </si>
  <si>
    <t>Transport 02/2024_YAKUSU LEDI Matthieu</t>
  </si>
  <si>
    <t>AllocFam 02/2024_YAKUSU LEDI Matthieu</t>
  </si>
  <si>
    <t>CNSS 02/2024_YAKUSU LEDI Matthieu</t>
  </si>
  <si>
    <t>ONEM 02/2024_YAKUSU LEDI Matthieu</t>
  </si>
  <si>
    <t>INPP 02/2024_YAKUSU LEDI Matthieu</t>
  </si>
  <si>
    <t>Quinzaine 02/2024_YAKUSU LEDI Matthieu</t>
  </si>
  <si>
    <t>Net à Payer 02/2024_YAKUSU LEDI Matthieu</t>
  </si>
  <si>
    <t>Base salaire 02/2024_MPONGO KANYEBA Pétronie</t>
  </si>
  <si>
    <t>Logement 02/2024_MPONGO KANYEBA Pétronie</t>
  </si>
  <si>
    <t>Transport 02/2024_MPONGO KANYEBA Pétronie</t>
  </si>
  <si>
    <t>CNSS 02/2024_MPONGO KANYEBA Pétronie</t>
  </si>
  <si>
    <t>ONEM 02/2024_MPONGO KANYEBA Pétronie</t>
  </si>
  <si>
    <t>INPP 02/2024_MPONGO KANYEBA Pétronie</t>
  </si>
  <si>
    <t>Net à Payer 02/2024_MPONGO KANYEBA Pétronie</t>
  </si>
  <si>
    <t>Base salaire 02/2024_NDJIBU MALANGU Valentin</t>
  </si>
  <si>
    <t>Logement 02/2024_NDJIBU MALANGU Valentin</t>
  </si>
  <si>
    <t>Transport 02/2024_NDJIBU MALANGU Valentin</t>
  </si>
  <si>
    <t>AllocFam 02/2024_NDJIBU MALANGU Valentin</t>
  </si>
  <si>
    <t>CNSS 02/2024_NDJIBU MALANGU Valentin</t>
  </si>
  <si>
    <t>ONEM 02/2024_NDJIBU MALANGU Valentin</t>
  </si>
  <si>
    <t>INPP 02/2024_NDJIBU MALANGU Valentin</t>
  </si>
  <si>
    <t>Net à Payer 02/2024_NDJIBU MALANGU Valentin</t>
  </si>
  <si>
    <t>Base salaire 02/2024_KALAMBAYI NYAMABO Denis</t>
  </si>
  <si>
    <t>Heures suppl 02/2024_KALAMBAYI NYAMABO Denis</t>
  </si>
  <si>
    <t>Logement 02/2024_KALAMBAYI NYAMABO Denis</t>
  </si>
  <si>
    <t>Transport 02/2024_KALAMBAYI NYAMABO Denis</t>
  </si>
  <si>
    <t>AllocFam 02/2024_KALAMBAYI NYAMABO Denis</t>
  </si>
  <si>
    <t>CNSS 02/2024_KALAMBAYI NYAMABO Denis</t>
  </si>
  <si>
    <t>ONEM 02/2024_KALAMBAYI NYAMABO Denis</t>
  </si>
  <si>
    <t>INPP 02/2024_KALAMBAYI NYAMABO Denis</t>
  </si>
  <si>
    <t>Net à Payer 02/2024_KALAMBAYI NYAMABO Denis</t>
  </si>
  <si>
    <t>Base salaire 02/2024_KASHALA KOLALA Pasteur</t>
  </si>
  <si>
    <t>Logement 02/2024_KASHALA KOLALA Pasteur</t>
  </si>
  <si>
    <t>Transport 02/2024_KASHALA KOLALA Pasteur</t>
  </si>
  <si>
    <t>AllocFam 02/2024_KASHALA KOLALA Pasteur</t>
  </si>
  <si>
    <t>CNSS 02/2024_KASHALA KOLALA Pasteur</t>
  </si>
  <si>
    <t>ONEM 02/2024_KASHALA KOLALA Pasteur</t>
  </si>
  <si>
    <t>INPP 02/2024_KASHALA KOLALA Pasteur</t>
  </si>
  <si>
    <t>Quinzaine 02/2024_KASHALA KOLALA Pasteur</t>
  </si>
  <si>
    <t>Net à Payer 02/2024_KASHALA KOLALA Pasteur</t>
  </si>
  <si>
    <t>Base salaire 02/2024_MASIKINI DANYO Augustin</t>
  </si>
  <si>
    <t>Heures suppl 02/2024_MASIKINI DANYO Augustin</t>
  </si>
  <si>
    <t>Logement 02/2024_MASIKINI DANYO Augustin</t>
  </si>
  <si>
    <t>Transport 02/2024_MASIKINI DANYO Augustin</t>
  </si>
  <si>
    <t>AllocFam 02/2024_MASIKINI DANYO Augustin</t>
  </si>
  <si>
    <t>CNSS 02/2024_MASIKINI DANYO Augustin</t>
  </si>
  <si>
    <t>ONEM 02/2024_MASIKINI DANYO Augustin</t>
  </si>
  <si>
    <t>INPP 02/2024_MASIKINI DANYO Augustin</t>
  </si>
  <si>
    <t>Quinzaine 02/2024_MASIKINI DANYO Augustin</t>
  </si>
  <si>
    <t>Net à Payer 02/2024_MASIKINI DANYO Augustin</t>
  </si>
  <si>
    <t>Base salaire 02/2024_MULANGU TSHIBANDA Cartier</t>
  </si>
  <si>
    <t>Logement 02/2024_MULANGU TSHIBANDA Cartier</t>
  </si>
  <si>
    <t>Transport 02/2024_MULANGU TSHIBANDA Cartier</t>
  </si>
  <si>
    <t>AllocFam 02/2024_MULANGU TSHIBANDA Cartier</t>
  </si>
  <si>
    <t>CNSS 02/2024_MULANGU TSHIBANDA Cartier</t>
  </si>
  <si>
    <t>ONEM 02/2024_MULANGU TSHIBANDA Cartier</t>
  </si>
  <si>
    <t>INPP 02/2024_MULANGU TSHIBANDA Cartier</t>
  </si>
  <si>
    <t>Net à Payer 02/2024_MULANGU TSHIBANDA Cartier</t>
  </si>
  <si>
    <t>Base salaire 02/2024_MAYINDOMBE MOKE Platini</t>
  </si>
  <si>
    <t>Heures suppl 02/2024_MAYINDOMBE MOKE Platini</t>
  </si>
  <si>
    <t>Logement 02/2024_MAYINDOMBE MOKE Platini</t>
  </si>
  <si>
    <t>Transport 02/2024_MAYINDOMBE MOKE Platini</t>
  </si>
  <si>
    <t>AllocFam 02/2024_MAYINDOMBE MOKE Platini</t>
  </si>
  <si>
    <t>CNSS 02/2024_MAYINDOMBE MOKE Platini</t>
  </si>
  <si>
    <t>ONEM 02/2024_MAYINDOMBE MOKE Platini</t>
  </si>
  <si>
    <t>INPP 02/2024_MAYINDOMBE MOKE Platini</t>
  </si>
  <si>
    <t>Net à Payer 02/2024_MAYINDOMBE MOKE Platini</t>
  </si>
  <si>
    <t>Base salaire 02/2024_NTAMBWA NSHIMBA Léon</t>
  </si>
  <si>
    <t>Logement 02/2024_NTAMBWA NSHIMBA Léon</t>
  </si>
  <si>
    <t>Transport 02/2024_NTAMBWA NSHIMBA Léon</t>
  </si>
  <si>
    <t>AllocFam 02/2024_NTAMBWA NSHIMBA Léon</t>
  </si>
  <si>
    <t>CNSS 02/2024_NTAMBWA NSHIMBA Léon</t>
  </si>
  <si>
    <t>ONEM 02/2024_NTAMBWA NSHIMBA Léon</t>
  </si>
  <si>
    <t>INPP 02/2024_NTAMBWA NSHIMBA Léon</t>
  </si>
  <si>
    <t>Net à Payer 02/2024_NTAMBWA NSHIMBA Léon</t>
  </si>
  <si>
    <t>Base salaire 02/2024_KILIMA TABORA Jacques</t>
  </si>
  <si>
    <t>Heures suppl 02/2024_KILIMA TABORA Jacques</t>
  </si>
  <si>
    <t>Logement 02/2024_KILIMA TABORA Jacques</t>
  </si>
  <si>
    <t>Transport 02/2024_KILIMA TABORA Jacques</t>
  </si>
  <si>
    <t>AllocFam 02/2024_KILIMA TABORA Jacques</t>
  </si>
  <si>
    <t>CNSS 02/2024_KILIMA TABORA Jacques</t>
  </si>
  <si>
    <t>ONEM 02/2024_KILIMA TABORA Jacques</t>
  </si>
  <si>
    <t>INPP 02/2024_KILIMA TABORA Jacques</t>
  </si>
  <si>
    <t>Quinzaine 02/2024_KILIMA TABORA Jacques</t>
  </si>
  <si>
    <t>Net à Payer 02/2024_KILIMA TABORA Jacques</t>
  </si>
  <si>
    <t>Base salaire 02/2024_NKULU MBEMATA MATOU Junior</t>
  </si>
  <si>
    <t>Heures suppl 02/2024_NKULU MBEMATA MATOU Junior</t>
  </si>
  <si>
    <t>Logement 02/2024_NKULU MBEMATA MATOU Junior</t>
  </si>
  <si>
    <t>Transport 02/2024_NKULU MBEMATA MATOU Junior</t>
  </si>
  <si>
    <t>AllocFam 02/2024_NKULU MBEMATA MATOU Junior</t>
  </si>
  <si>
    <t>CNSS 02/2024_NKULU MBEMATA MATOU Junior</t>
  </si>
  <si>
    <t>ONEM 02/2024_NKULU MBEMATA MATOU Junior</t>
  </si>
  <si>
    <t>INPP 02/2024_NKULU MBEMATA MATOU Junior</t>
  </si>
  <si>
    <t>Quinzaine 02/2024_NKULU MBEMATA MATOU Junior</t>
  </si>
  <si>
    <t>Net à Payer 02/2024_NKULU MBEMATA MATOU Junior</t>
  </si>
  <si>
    <t>Base salaire 02/2024_LUBUYA NTAHAGARHWA Justin</t>
  </si>
  <si>
    <t>Logement 02/2024_LUBUYA NTAHAGARHWA Justin</t>
  </si>
  <si>
    <t>Transport 02/2024_LUBUYA NTAHAGARHWA Justin</t>
  </si>
  <si>
    <t>AllocFam 02/2024_LUBUYA NTAHAGARHWA Justin</t>
  </si>
  <si>
    <t>CNSS 02/2024_LUBUYA NTAHAGARHWA Justin</t>
  </si>
  <si>
    <t>ONEM 02/2024_LUBUYA NTAHAGARHWA Justin</t>
  </si>
  <si>
    <t>INPP 02/2024_LUBUYA NTAHAGARHWA Justin</t>
  </si>
  <si>
    <t>Net à Payer 02/2024_LUBUYA NTAHAGARHWA Justin</t>
  </si>
  <si>
    <t>Base salaire 02/2024_AMBOKO MAWELE Brigitte</t>
  </si>
  <si>
    <t>Logement 02/2024_AMBOKO MAWELE Brigitte</t>
  </si>
  <si>
    <t>Transport 02/2024_AMBOKO MAWELE Brigitte</t>
  </si>
  <si>
    <t>AllocFam 02/2024_AMBOKO MAWELE Brigitte</t>
  </si>
  <si>
    <t>CNSS 02/2024_AMBOKO MAWELE Brigitte</t>
  </si>
  <si>
    <t>ONEM 02/2024_AMBOKO MAWELE Brigitte</t>
  </si>
  <si>
    <t>INPP 02/2024_AMBOKO MAWELE Brigitte</t>
  </si>
  <si>
    <t>Net à Payer 02/2024_AMBOKO MAWELE Brigitte</t>
  </si>
  <si>
    <t>50% Base salaire 02/2024_KABALA TSHIALU François-Xavier</t>
  </si>
  <si>
    <t>50% Logement 02/2024_KABALA TSHIALU François-Xavier</t>
  </si>
  <si>
    <t>50% Transport 02/2024_KABALA TSHIALU François-Xavier</t>
  </si>
  <si>
    <t>50% AllocFam 02/2024_KABALA TSHIALU François-Xavier</t>
  </si>
  <si>
    <t>50% CNSS 02/2024_KABALA TSHIALU François-Xavier</t>
  </si>
  <si>
    <t>50% ONEM 02/2024_KABALA TSHIALU François-Xavier</t>
  </si>
  <si>
    <t>50% INPP 02/2024_KABALA TSHIALU François-Xavier</t>
  </si>
  <si>
    <t>Net à Payer 02/2024_KABALA TSHIALU François-Xavier</t>
  </si>
  <si>
    <t>COD21002_Z010501</t>
  </si>
  <si>
    <t>Base salaire 02/2024_KABAMBI MATONDO Victoire</t>
  </si>
  <si>
    <t>Logement 02/2024_KABAMBI MATONDO Victoire</t>
  </si>
  <si>
    <t>Transport 02/2024_KABAMBI MATONDO Victoire</t>
  </si>
  <si>
    <t>CNSS 02/2024_KABAMBI MATONDO Victoire</t>
  </si>
  <si>
    <t>ONEM 02/2024_KABAMBI MATONDO Victoire</t>
  </si>
  <si>
    <t>INPP 02/2024_KABAMBI MATONDO Victoire</t>
  </si>
  <si>
    <t>Quinzaine 02/2024_KABAMBI MATONDO Victoire</t>
  </si>
  <si>
    <t>Net à Payer 02/2024_KABAMBI MATONDO Victoire</t>
  </si>
  <si>
    <t>Base salaire 02/2024_KUTUNDWA MUNKINA Chantal</t>
  </si>
  <si>
    <t>Logement 02/2024_KUTUNDWA MUNKINA Chantal</t>
  </si>
  <si>
    <t>Transport 02/2024_KUTUNDWA MUNKINA Chantal</t>
  </si>
  <si>
    <t>CNSS 02/2024_KUTUNDWA MUNKINA Chantal</t>
  </si>
  <si>
    <t>ONEM 02/2024_KUTUNDWA MUNKINA Chantal</t>
  </si>
  <si>
    <t>INPP 02/2024_KUTUNDWA MUNKINA Chantal</t>
  </si>
  <si>
    <t>Net à Payer 02/2024_KUTUNDWA MUNKINA Chantal</t>
  </si>
  <si>
    <t>Base salaire 02/2024_LUVEFU LULEMBA Anita</t>
  </si>
  <si>
    <t>Logement 02/2024_LUVEFU LULEMBA Anita</t>
  </si>
  <si>
    <t>Transport 02/2024_LUVEFU LULEMBA Anita</t>
  </si>
  <si>
    <t>CNSS 02/2024_LUVEFU LULEMBA Anita</t>
  </si>
  <si>
    <t>ONEM 02/2024_LUVEFU LULEMBA Anita</t>
  </si>
  <si>
    <t>INPP 02/2024_LUVEFU LULEMBA Anita</t>
  </si>
  <si>
    <t>Net à Payer 02/2024_LUVEFU LULEMBA Anita</t>
  </si>
  <si>
    <t>Base salaire 02/2024_MBUYI LUABEYA Danny</t>
  </si>
  <si>
    <t>Logement 02/2024_MBUYI LUABEYA Danny</t>
  </si>
  <si>
    <t>Transport 02/2024_MBUYI LUABEYA Danny</t>
  </si>
  <si>
    <t>AllocFam 02/2024_MBUYI LUABEYA Danny</t>
  </si>
  <si>
    <t>CNSS 02/2024_MBUYI LUABEYA Danny</t>
  </si>
  <si>
    <t>ONEM 02/2024_MBUYI LUABEYA Danny</t>
  </si>
  <si>
    <t>INPP 02/2024_MBUYI LUABEYA Danny</t>
  </si>
  <si>
    <t>Quinzaine 02/2024_MBUYI LUABEYA Danny</t>
  </si>
  <si>
    <t>Net à Payer 02/2024_MBUYI LUABEYA Danny</t>
  </si>
  <si>
    <t>Base salaire 02/2024_MONGANGWA MBALI Bethy</t>
  </si>
  <si>
    <t>Logement 02/2024_MONGANGWA MBALI Bethy</t>
  </si>
  <si>
    <t>Transport 02/2024_MONGANGWA MBALI Bethy</t>
  </si>
  <si>
    <t>AllocFam 02/2024_MONGANGWA MBALI Bethy</t>
  </si>
  <si>
    <t>CNSS 02/2024_MONGANGWA MBALI Bethy</t>
  </si>
  <si>
    <t>ONEM 02/2024_MONGANGWA MBALI Bethy</t>
  </si>
  <si>
    <t>INPP 02/2024_MONGANGWA MBALI Bethy</t>
  </si>
  <si>
    <t>Quinzaine 02/2024_MONGANGWA MBALI Bethy</t>
  </si>
  <si>
    <t>Net à Payer 02/2024_MONGANGWA MBALI Bethy</t>
  </si>
  <si>
    <t>Base salaire 02/2024_ONEMA MUSONGELA Pierre</t>
  </si>
  <si>
    <t>Logement 02/2024_ONEMA MUSONGELA Pierre</t>
  </si>
  <si>
    <t>Transport 02/2024_ONEMA MUSONGELA Pierre</t>
  </si>
  <si>
    <t>AllocFam 02/2024_ONEMA MUSONGELA Pierre</t>
  </si>
  <si>
    <t>CNSS 02/2024_ONEMA MUSONGELA Pierre</t>
  </si>
  <si>
    <t>ONEM 02/2024_ONEMA MUSONGELA Pierre</t>
  </si>
  <si>
    <t>INPP 02/2024_ONEMA MUSONGELA Pierre</t>
  </si>
  <si>
    <t>Net à Payer 02/2024_ONEMA MUSONGELA Pierre</t>
  </si>
  <si>
    <t>Base salaire 02/2024_SELEMANI TSHIALA Nathalie</t>
  </si>
  <si>
    <t>Logement 02/2024_SELEMANI TSHIALA Nathalie</t>
  </si>
  <si>
    <t>Transport 02/2024_SELEMANI TSHIALA Nathalie</t>
  </si>
  <si>
    <t>CNSS 02/2024_SELEMANI TSHIALA Nathalie</t>
  </si>
  <si>
    <t>ONEM 02/2024_SELEMANI TSHIALA Nathalie</t>
  </si>
  <si>
    <t>INPP 02/2024_SELEMANI TSHIALA Nathalie</t>
  </si>
  <si>
    <t>Quinzaine 02/2024_SELEMANI TSHIALA Nathalie</t>
  </si>
  <si>
    <t>Net à Payer 02/2024_SELEMANI TSHIALA Nathalie</t>
  </si>
  <si>
    <t>Base salaire 02/2024_MWANZA TSHIMANGA Frédéric</t>
  </si>
  <si>
    <t>Logement 02/2024_MWANZA TSHIMANGA Frédéric</t>
  </si>
  <si>
    <t>Transport 02/2024_MWANZA TSHIMANGA Frédéric</t>
  </si>
  <si>
    <t>AllocFam 02/2024_MWANZA TSHIMANGA Frédéric</t>
  </si>
  <si>
    <t>CNSS 02/2024_MWANZA TSHIMANGA Frédéric</t>
  </si>
  <si>
    <t>ONEM 02/2024_MWANZA TSHIMANGA Frédéric</t>
  </si>
  <si>
    <t>INPP 02/2024_MWANZA TSHIMANGA Frédéric</t>
  </si>
  <si>
    <t>Quinzaine 02/2024_MWANZA TSHIMANGA Frédéric</t>
  </si>
  <si>
    <t>Net à Payer 02/2024_MWANZA TSHIMANGA Frédéric</t>
  </si>
  <si>
    <t>Base salaire 02/2024_MUHANGA BAKENGA Patrick</t>
  </si>
  <si>
    <t>Logement 02/2024_MUHANGA BAKENGA Patrick</t>
  </si>
  <si>
    <t>Transport 02/2024_MUHANGA BAKENGA Patrick</t>
  </si>
  <si>
    <t>AllocFam 02/2024_MUHANGA BAKENGA Patrick</t>
  </si>
  <si>
    <t>CNSS 02/2024_MUHANGA BAKENGA Patrick</t>
  </si>
  <si>
    <t>ONEM 02/2024_MUHANGA BAKENGA Patrick</t>
  </si>
  <si>
    <t>INPP 02/2024_MUHANGA BAKENGA Patrick</t>
  </si>
  <si>
    <t>Net à Payer 02/2024_MUHANGA BAKENGA Patrick</t>
  </si>
  <si>
    <t>Base salaire 02/2024_NANDINDO INENA Chantal</t>
  </si>
  <si>
    <t>Logement 02/2024_NANDINDO INENA Chantal</t>
  </si>
  <si>
    <t>Transport 02/2024_NANDINDO INENA Chantal</t>
  </si>
  <si>
    <t>AllocFam 02/2024_NANDINDO INENA Chantal</t>
  </si>
  <si>
    <t>CNSS 02/2024_NANDINDO INENA Chantal</t>
  </si>
  <si>
    <t>ONEM 02/2024_NANDINDO INENA Chantal</t>
  </si>
  <si>
    <t>INPP 02/2024_NANDINDO INENA Chantal</t>
  </si>
  <si>
    <t>Net à Payer 02/2024_NANDINDO INENA Chantal</t>
  </si>
  <si>
    <t>Base salaire 02/2024_N'LANDU MAFUTA Jeanne</t>
  </si>
  <si>
    <t>Logement 02/2024_N'LANDU MAFUTA Jeanne</t>
  </si>
  <si>
    <t>Transport 02/2024_N'LANDU MAFUTA Jeanne</t>
  </si>
  <si>
    <t>CNSS 02/2024_N'LANDU MAFUTA Jeanne</t>
  </si>
  <si>
    <t>ONEM 02/2024_N'LANDU MAFUTA Jeanne</t>
  </si>
  <si>
    <t>INPP 02/2024_N'LANDU MAFUTA Jeanne</t>
  </si>
  <si>
    <t>Net à Payer 02/2024_N'LANDU MAFUTA Jeanne</t>
  </si>
  <si>
    <t>Base salaire 02/2024_TINDA MANDEBA Hilaire</t>
  </si>
  <si>
    <t>Logement 02/2024_TINDA MANDEBA Hilaire</t>
  </si>
  <si>
    <t>Transport 02/2024_TINDA MANDEBA Hilaire</t>
  </si>
  <si>
    <t>AllocFam 02/2024_TINDA MANDEBA Hilaire</t>
  </si>
  <si>
    <t>CNSS 02/2024_TINDA MANDEBA Hilaire</t>
  </si>
  <si>
    <t>ONEM 02/2024_TINDA MANDEBA Hilaire</t>
  </si>
  <si>
    <t>INPP 02/2024_TINDA MANDEBA Hilaire</t>
  </si>
  <si>
    <t>Quinzaine 02/2024_TINDA MANDEBA Hilaire</t>
  </si>
  <si>
    <t>Net à Payer 02/2024_TINDA MANDEBA Hilaire</t>
  </si>
  <si>
    <t>Base salaire 02/2024_TIBEIRO MAKWIZA Joseph</t>
  </si>
  <si>
    <t>Logement 02/2024_TIBEIRO MAKWIZA Joseph</t>
  </si>
  <si>
    <t>Transport 02/2024_TIBEIRO MAKWIZA Joseph</t>
  </si>
  <si>
    <t>AllocFam 02/2024_TIBEIRO MAKWIZA Joseph</t>
  </si>
  <si>
    <t>CNSS 02/2024_TIBEIRO MAKWIZA Joseph</t>
  </si>
  <si>
    <t>ONEM 02/2024_TIBEIRO MAKWIZA Joseph</t>
  </si>
  <si>
    <t>INPP 02/2024_TIBEIRO MAKWIZA Joseph</t>
  </si>
  <si>
    <t>Quinzaine 02/2024_TIBEIRO MAKWIZA Joseph</t>
  </si>
  <si>
    <t>Net à Payer 02/2024_TIBEIRO MAKWIZA Joseph</t>
  </si>
  <si>
    <t>Base salaire 02/2024_LIGUMA LIFOLI Jean-Pierre</t>
  </si>
  <si>
    <t>Logement 02/2024_LIGUMA LIFOLI Jean-Pierre</t>
  </si>
  <si>
    <t>Transport 02/2024_LIGUMA LIFOLI Jean-Pierre</t>
  </si>
  <si>
    <t>AllocFam 02/2024_LIGUMA LIFOLI Jean-Pierre</t>
  </si>
  <si>
    <t>CNSS 02/2024_LIGUMA LIFOLI Jean-Pierre</t>
  </si>
  <si>
    <t>ONEM 02/2024_LIGUMA LIFOLI Jean-Pierre</t>
  </si>
  <si>
    <t>INPP 02/2024_LIGUMA LIFOLI Jean-Pierre</t>
  </si>
  <si>
    <t>Quinzaine 02/2024_LIGUMA LIFOLI Jean-Pierre</t>
  </si>
  <si>
    <t>Net à Payer 02/2024_LIGUMA LIFOLI Jean-Pierre</t>
  </si>
  <si>
    <t>Base salaire 02/2024_WEMBONYAMA LOHAKA Jérôme</t>
  </si>
  <si>
    <t>Logement 02/2024_WEMBONYAMA LOHAKA Jérôme</t>
  </si>
  <si>
    <t>Transport 02/2024_WEMBONYAMA LOHAKA Jérôme</t>
  </si>
  <si>
    <t>AllocFam 02/2024_WEMBONYAMA LOHAKA Jérôme</t>
  </si>
  <si>
    <t>CNSS 02/2024_WEMBONYAMA LOHAKA Jérôme</t>
  </si>
  <si>
    <t>ONEM 02/2024_WEMBONYAMA LOHAKA Jérôme</t>
  </si>
  <si>
    <t>INPP 02/2024_WEMBONYAMA LOHAKA Jérôme</t>
  </si>
  <si>
    <t>Net à Payer 02/2024_WEMBONYAMA LOHAKA Jérôme</t>
  </si>
  <si>
    <t>Base salaire 02/2024_ZANDELE TAGIZI Jean Mon Cœur</t>
  </si>
  <si>
    <t>Logement 02/2024_ZANDELE TAGIZI Jean Mon Cœur</t>
  </si>
  <si>
    <t>Transport 02/2024_ZANDELE TAGIZI Jean Mon Cœur</t>
  </si>
  <si>
    <t>AllocFam 02/2024_ZANDELE TAGIZI Jean Mon Cœur</t>
  </si>
  <si>
    <t>CNSS 02/2024_ZANDELE TAGIZI Jean Mon Cœur</t>
  </si>
  <si>
    <t>ONEM 02/2024_ZANDELE TAGIZI Jean Mon Cœur</t>
  </si>
  <si>
    <t>INPP 02/2024_ZANDELE TAGIZI Jean Mon Cœur</t>
  </si>
  <si>
    <t>Quinzaine 02/2024_ZANDELE TAGIZI Jean Mon Cœur</t>
  </si>
  <si>
    <t>Net à Payer 02/2024_ZANDELE TAGIZI Jean Mon Cœur</t>
  </si>
  <si>
    <t>Base salaire 02/2024_NGOY SHAHA SAIDI</t>
  </si>
  <si>
    <t>Logement 02/2024_NGOY SHAHA SAIDI</t>
  </si>
  <si>
    <t>Transport 02/2024_NGOY SHAHA SAIDI</t>
  </si>
  <si>
    <t>AllocFam 02/2024_NGOY SHAHA SAIDI</t>
  </si>
  <si>
    <t>CNSS 02/2024_NGOY SHAHA SAIDI</t>
  </si>
  <si>
    <t>ONEM 02/2024_NGOY SHAHA SAIDI</t>
  </si>
  <si>
    <t>INPP 02/2024_NGOY SHAHA SAIDI</t>
  </si>
  <si>
    <t>Net à Payer 02/2024_NGOY SHAHA SAIDI</t>
  </si>
  <si>
    <t>Base salaire 02/2024_KAMBALA KANYINDA Alain</t>
  </si>
  <si>
    <t>Logement 02/2024_KAMBALA KANYINDA Alain</t>
  </si>
  <si>
    <t>Transport 02/2024_KAMBALA KANYINDA Alain</t>
  </si>
  <si>
    <t>AllocFam 02/2024_KAMBALA KANYINDA Alain</t>
  </si>
  <si>
    <t>CNSS 02/2024_KAMBALA KANYINDA Alain</t>
  </si>
  <si>
    <t>ONEM 02/2024_KAMBALA KANYINDA Alain</t>
  </si>
  <si>
    <t>INPP 02/2024_KAMBALA KANYINDA Alain</t>
  </si>
  <si>
    <t>Net à Payer 02/2024_KAMBALA KANYINDA Alain</t>
  </si>
  <si>
    <t>Base salaire 02/2024_MUSUAMBA BUATU Junior</t>
  </si>
  <si>
    <t>Logement 02/2024_MUSUAMBA BUATU Junior</t>
  </si>
  <si>
    <t>Transport 02/2024_MUSUAMBA BUATU Junior</t>
  </si>
  <si>
    <t>AllocFam 02/2024_MUSUAMBA BUATU Junior</t>
  </si>
  <si>
    <t>CNSS 02/2024_MUSUAMBA BUATU Junior</t>
  </si>
  <si>
    <t>ONEM 02/2024_MUSUAMBA BUATU Junior</t>
  </si>
  <si>
    <t>INPP 02/2024_MUSUAMBA BUATU Junior</t>
  </si>
  <si>
    <t>Net à Payer 02/2024_MUSUAMBA BUATU Junior</t>
  </si>
  <si>
    <t>Base salaire 02/2024_KIWA PAPY WANE</t>
  </si>
  <si>
    <t>Logement 02/2024_KIWA PAPY WANE</t>
  </si>
  <si>
    <t>Transport 02/2024_KIWA PAPY WANE</t>
  </si>
  <si>
    <t>AllocFam 02/2024_KIWA PAPY WANE</t>
  </si>
  <si>
    <t>CNSS 02/2024_KIWA PAPY WANE</t>
  </si>
  <si>
    <t>ONEM 02/2024_KIWA PAPY WANE</t>
  </si>
  <si>
    <t>INPP 02/2024_KIWA PAPY WANE</t>
  </si>
  <si>
    <t>Quinzaine 02/2024_KIWA PAPY WANE</t>
  </si>
  <si>
    <t>Net à Payer 02/2024_KIWA PAPY WANE</t>
  </si>
  <si>
    <t>Base salaire 02/2024_YOMBO YOMBO Victorin</t>
  </si>
  <si>
    <t>Logement 02/2024_YOMBO YOMBO Victorin</t>
  </si>
  <si>
    <t>Transport 02/2024_YOMBO YOMBO Victorin</t>
  </si>
  <si>
    <t>AllocFam 02/2024_YOMBO YOMBO Victorin</t>
  </si>
  <si>
    <t>CNSS 02/2024_YOMBO YOMBO Victorin</t>
  </si>
  <si>
    <t>ONEM 02/2024_YOMBO YOMBO Victorin</t>
  </si>
  <si>
    <t>INPP 02/2024_YOMBO YOMBO Victorin</t>
  </si>
  <si>
    <t>Net à Payer 02/2024_YOMBO YOMBO Victorin</t>
  </si>
  <si>
    <t>Base salaire 02/2024_N'LEMBA NDONGALA Marc</t>
  </si>
  <si>
    <t>Logement 02/2024_N'LEMBA NDONGALA Marc</t>
  </si>
  <si>
    <t>Transport 02/2024_N'LEMBA NDONGALA Marc</t>
  </si>
  <si>
    <t>AllocFam 02/2024_N'LEMBA NDONGALA Marc</t>
  </si>
  <si>
    <t>CNSS 02/2024_N'LEMBA NDONGALA Marc</t>
  </si>
  <si>
    <t>ONEM 02/2024_N'LEMBA NDONGALA Marc</t>
  </si>
  <si>
    <t>INPP 02/2024_N'LEMBA NDONGALA Marc</t>
  </si>
  <si>
    <t>Quinzaine 02/2024_N'LEMBA NDONGALA Marc</t>
  </si>
  <si>
    <t>Net à Payer 02/2024_N'LEMBA NDONGALA Marc</t>
  </si>
  <si>
    <t>Base salaire 02/2024_NANGA NGWAZO Etienne</t>
  </si>
  <si>
    <t>Logement 02/2024_NANGA NGWAZO Etienne</t>
  </si>
  <si>
    <t>Transport 02/2024_NANGA NGWAZO Etienne</t>
  </si>
  <si>
    <t>AllocFam 02/2024_NANGA NGWAZO Etienne</t>
  </si>
  <si>
    <t>CNSS 02/2024_NANGA NGWAZO Etienne</t>
  </si>
  <si>
    <t>ONEM 02/2024_NANGA NGWAZO Etienne</t>
  </si>
  <si>
    <t>INPP 02/2024_NANGA NGWAZO Etienne</t>
  </si>
  <si>
    <t>Quinzaine 02/2024_NANGA NGWAZO Etienne</t>
  </si>
  <si>
    <t>Net à Payer 02/2024_NANGA NGWAZO Etienne</t>
  </si>
  <si>
    <t>Base salaire 02/2024_MUNGIEN DINOZO Pierrette</t>
  </si>
  <si>
    <t>Logement 02/2024_MUNGIEN DINOZO Pierrette</t>
  </si>
  <si>
    <t>Transport 02/2024_MUNGIEN DINOZO Pierrette</t>
  </si>
  <si>
    <t>CNSS 02/2024_MUNGIEN DINOZO Pierrette</t>
  </si>
  <si>
    <t>ONEM 02/2024_MUNGIEN DINOZO Pierrette</t>
  </si>
  <si>
    <t>INPP 02/2024_MUNGIEN DINOZO Pierrette</t>
  </si>
  <si>
    <t>Net à Payer 02/2024_MUNGIEN DINOZO Pierrette</t>
  </si>
  <si>
    <t>Base salaire 02/2024_SANDO NADANGA Marcel</t>
  </si>
  <si>
    <t>Heures suppl 02/2024_SANDO NADANGA Marcel</t>
  </si>
  <si>
    <t>Logement 02/2024_SANDO NADANGA Marcel</t>
  </si>
  <si>
    <t>Transport 02/2024_SANDO NADANGA Marcel</t>
  </si>
  <si>
    <t>AllocFam 02/2024_SANDO NADANGA Marcel</t>
  </si>
  <si>
    <t>CNSS 02/2024_SANDO NADANGA Marcel</t>
  </si>
  <si>
    <t>ONEM 02/2024_SANDO NADANGA Marcel</t>
  </si>
  <si>
    <t>INPP 02/2024_SANDO NADANGA Marcel</t>
  </si>
  <si>
    <t>Quinzaine 02/2024_SANDO NADANGA Marcel</t>
  </si>
  <si>
    <t>Net à Payer 02/2024_SANDO NADANGA Marcel</t>
  </si>
  <si>
    <t>Base salaire 02/2024_MUZINGWA MWENEMWENYI Christian</t>
  </si>
  <si>
    <t>Logement 02/2024_MUZINGWA MWENEMWENYI Christian</t>
  </si>
  <si>
    <t>Transport 02/2024_MUZINGWA MWENEMWENYI Christian</t>
  </si>
  <si>
    <t>AllocFam 02/2024_MUZINGWA MWENEMWENYI Christian</t>
  </si>
  <si>
    <t>Pécule de Congé _MUZINGWA MWENEMWENYI Christian</t>
  </si>
  <si>
    <t>CNSS 02/2024_MUZINGWA MWENEMWENYI Christian</t>
  </si>
  <si>
    <t>ONEM 02/2024_MUZINGWA MWENEMWENYI Christian</t>
  </si>
  <si>
    <t>INPP 02/2024_MUZINGWA MWENEMWENYI Christian</t>
  </si>
  <si>
    <t>Quinzaine 02/2024_MUZINGWA MWENEMWENYI Christian</t>
  </si>
  <si>
    <t>Net à Payer 02/2024_MUZINGWA MWENEMWENYI Christian</t>
  </si>
  <si>
    <t>Base salaire 02/2024_KASHANGI NTABALA Moïse</t>
  </si>
  <si>
    <t>Logement 02/2024_KASHANGI NTABALA Moïse</t>
  </si>
  <si>
    <t>Transport 02/2024_KASHANGI NTABALA Moïse</t>
  </si>
  <si>
    <t>AllocFam 02/2024_KASHANGI NTABALA Moïse</t>
  </si>
  <si>
    <t>CNSS 02/2024_KASHANGI NTABALA Moïse</t>
  </si>
  <si>
    <t>ONEM 02/2024_KASHANGI NTABALA Moïse</t>
  </si>
  <si>
    <t>INPP 02/2024_KASHANGI NTABALA Moïse</t>
  </si>
  <si>
    <t>Net à Payer 02/2024_KASHANGI NTABALA Moïse</t>
  </si>
  <si>
    <t>Base salaire 02/2024_MBITA MOKONDA Grâce</t>
  </si>
  <si>
    <t>Logement 02/2024_MBITA MOKONDA Grâce</t>
  </si>
  <si>
    <t>Transport 02/2024_MBITA MOKONDA Grâce</t>
  </si>
  <si>
    <t>AllocFam 02/2024_MBITA MOKONDA Grâce</t>
  </si>
  <si>
    <t>CNSS 02/2024_MBITA MOKONDA Grâce</t>
  </si>
  <si>
    <t>ONEM 02/2024_MBITA MOKONDA Grâce</t>
  </si>
  <si>
    <t>INPP 02/2024_MBITA MOKONDA Grâce</t>
  </si>
  <si>
    <t>Quinzaine 02/2024_MBITA MOKONDA Grâce</t>
  </si>
  <si>
    <t>Net à Payer 02/2024_MBITA MOKONDA Grâce</t>
  </si>
  <si>
    <t>Base salaire 02/2024_KABEYA TSHIBANGU Papy</t>
  </si>
  <si>
    <t>COD2200711</t>
  </si>
  <si>
    <t>Logement 02/2024_KABEYA TSHIBANGU Papy</t>
  </si>
  <si>
    <t>Transport 02/2024_KABEYA TSHIBANGU Papy</t>
  </si>
  <si>
    <t>AllocFam 02/2024_KABEYA TSHIBANGU Papy</t>
  </si>
  <si>
    <t>CNSS 02/2024_KABEYA TSHIBANGU Papy</t>
  </si>
  <si>
    <t>ONEM 02/2024_KABEYA TSHIBANGU Papy</t>
  </si>
  <si>
    <t>INPP 02/2024_KABEYA TSHIBANGU Papy</t>
  </si>
  <si>
    <t>Quinzaine 02/2024_KABEYA TSHIBANGU Papy</t>
  </si>
  <si>
    <t>Net à Payer 02/2024_KABEYA TSHIBANGU Papy</t>
  </si>
  <si>
    <t>Base salaire 02/2024_CIBANVUNYA MIRIMBA Deogratias</t>
  </si>
  <si>
    <t>Logement 02/2024_CIBANVUNYA MIRIMBA Deogratias</t>
  </si>
  <si>
    <t>Transport 02/2024_CIBANVUNYA MIRIMBA Deogratias</t>
  </si>
  <si>
    <t>AllocFam 02/2024_CIBANVUNYA MIRIMBA Deogratias</t>
  </si>
  <si>
    <t>CNSS 02/2024_CIBANVUNYA MIRIMBA Deogratias</t>
  </si>
  <si>
    <t>ONEM 02/2024_CIBANVUNYA MIRIMBA Deogratias</t>
  </si>
  <si>
    <t>INPP 02/2024_CIBANVUNYA MIRIMBA Deogratias</t>
  </si>
  <si>
    <t>Net à Payer 02/2024_CIBANVUNYA MIRIMBA Deogratias</t>
  </si>
  <si>
    <t>Base salaire 02/2024_FURAHA ULIMWENGU Thérèse</t>
  </si>
  <si>
    <t>Logement 02/2024_FURAHA ULIMWENGU Thérèse</t>
  </si>
  <si>
    <t>Transport 02/2024_FURAHA ULIMWENGU Thérèse</t>
  </si>
  <si>
    <t>AllocFam 02/2024_FURAHA ULIMWENGU Thérèse</t>
  </si>
  <si>
    <t>CNSS 02/2024_FURAHA ULIMWENGU Thérèse</t>
  </si>
  <si>
    <t>ONEM 02/2024_FURAHA ULIMWENGU Thérèse</t>
  </si>
  <si>
    <t>INPP 02/2024_FURAHA ULIMWENGU Thérèse</t>
  </si>
  <si>
    <t>Net à Payer 02/2024_FURAHA ULIMWENGU Thérèse</t>
  </si>
  <si>
    <t>Base salaire 02/2024_MATALA TSHAMALA Jean-Louis</t>
  </si>
  <si>
    <t>RDC182081T_Z010121</t>
  </si>
  <si>
    <t>Logement 02/2024_MATALA TSHAMALA Jean-Louis</t>
  </si>
  <si>
    <t>Transport 02/2024_MATALA TSHAMALA Jean-Louis</t>
  </si>
  <si>
    <t>AllocFam 02/2024_MATALA TSHAMALA Jean-Louis</t>
  </si>
  <si>
    <t>CNSS 02/2024_MATALA TSHAMALA Jean-Louis</t>
  </si>
  <si>
    <t>ONEM 02/2024_MATALA TSHAMALA Jean-Louis</t>
  </si>
  <si>
    <t>INPP 02/2024_MATALA TSHAMALA Jean-Louis</t>
  </si>
  <si>
    <t>Quinzaine 02/2024_MATALA TSHAMALA Jean-Louis</t>
  </si>
  <si>
    <t>Net à Payer 02/2024_MATALA TSHAMALA Jean-Louis</t>
  </si>
  <si>
    <t>Base salaire 02/2024_MUSSA TCHEUSI Rosine</t>
  </si>
  <si>
    <t>Logement 02/2024_MUSSA TCHEUSI Rosine</t>
  </si>
  <si>
    <t>Transport 02/2024_MUSSA TCHEUSI Rosine</t>
  </si>
  <si>
    <t>AllocFam 02/2024_MUSSA TCHEUSI Rosine</t>
  </si>
  <si>
    <t>CNSS 02/2024_MUSSA TCHEUSI Rosine</t>
  </si>
  <si>
    <t>ONEM 02/2024_MUSSA TCHEUSI Rosine</t>
  </si>
  <si>
    <t>INPP 02/2024_MUSSA TCHEUSI Rosine</t>
  </si>
  <si>
    <t>Net à Payer 02/2024_MUSSA TCHEUSI Rosine</t>
  </si>
  <si>
    <t>Base salaire 02/2024_DAUDA SHANY Alain</t>
  </si>
  <si>
    <t>Logement 02/2024_DAUDA SHANY Alain</t>
  </si>
  <si>
    <t>Transport 02/2024_DAUDA SHANY Alain</t>
  </si>
  <si>
    <t>AllocFam 02/2024_DAUDA SHANY Alain</t>
  </si>
  <si>
    <t>CNSS 02/2024_DAUDA SHANY Alain</t>
  </si>
  <si>
    <t>ONEM 02/2024_DAUDA SHANY Alain</t>
  </si>
  <si>
    <t>INPP 02/2024_DAUDA SHANY Alain</t>
  </si>
  <si>
    <t>Quinzaine 02/2024_DAUDA SHANY Alain</t>
  </si>
  <si>
    <t>Net à Payer 02/2024_DAUDA SHANY Alain</t>
  </si>
  <si>
    <t>Base salaire 02/2024_MUSAO TAMBWE Alexandrine</t>
  </si>
  <si>
    <t>Logement 02/2024_MUSAO TAMBWE Alexandrine</t>
  </si>
  <si>
    <t>Transport 02/2024_MUSAO TAMBWE Alexandrine</t>
  </si>
  <si>
    <t>AllocFam 02/2024_MUSAO TAMBWE Alexandrine</t>
  </si>
  <si>
    <t>CNSS 02/2024_MUSAO TAMBWE Alexandrine</t>
  </si>
  <si>
    <t>ONEM 02/2024_MUSAO TAMBWE Alexandrine</t>
  </si>
  <si>
    <t>INPP 02/2024_MUSAO TAMBWE Alexandrine</t>
  </si>
  <si>
    <t>Net à Payer 02/2024_MUSAO TAMBWE Alexandrine</t>
  </si>
  <si>
    <t>Base salaire 02/2024_KIZENGA YUMA Antoine</t>
  </si>
  <si>
    <t>Logement 02/2024_KIZENGA YUMA Antoine</t>
  </si>
  <si>
    <t>Transport 02/2024_KIZENGA YUMA Antoine</t>
  </si>
  <si>
    <t>AllocFam 02/2024_KIZENGA YUMA Antoine</t>
  </si>
  <si>
    <t>CNSS 02/2024_KIZENGA YUMA Antoine</t>
  </si>
  <si>
    <t>ONEM 02/2024_KIZENGA YUMA Antoine</t>
  </si>
  <si>
    <t>INPP 02/2024_KIZENGA YUMA Antoine</t>
  </si>
  <si>
    <t>Net à Payer 02/2024_KIZENGA YUMA Antoine</t>
  </si>
  <si>
    <t>Base salaire 02/2024_NSONI ZATATA Cadet</t>
  </si>
  <si>
    <t>Logement 02/2024_NSONI ZATATA Cadet</t>
  </si>
  <si>
    <t>Transport 02/2024_NSONI ZATATA Cadet</t>
  </si>
  <si>
    <t>AllocFam 02/2024_NSONI ZATATA Cadet</t>
  </si>
  <si>
    <t>CNSS 02/2024_NSONI ZATATA Cadet</t>
  </si>
  <si>
    <t>ONEM 02/2024_NSONI ZATATA Cadet</t>
  </si>
  <si>
    <t>INPP 02/2024_NSONI ZATATA Cadet</t>
  </si>
  <si>
    <t>Quinzaine 02/2024_NSONI ZATATA Cadet</t>
  </si>
  <si>
    <t>Net à Payer 02/2024_NSONI ZATATA Cadet</t>
  </si>
  <si>
    <t>Base salaire 02/2024_MUSONGELA LUMBILA Jean-Pierre</t>
  </si>
  <si>
    <t>Logement 02/2024_MUSONGELA LUMBILA Jean-Pierre</t>
  </si>
  <si>
    <t>Transport 02/2024_MUSONGELA LUMBILA Jean-Pierre</t>
  </si>
  <si>
    <t>CNSS 02/2024_MUSONGELA LUMBILA Jean-Pierre</t>
  </si>
  <si>
    <t>ONEM 02/2024_MUSONGELA LUMBILA Jean-Pierre</t>
  </si>
  <si>
    <t>INPP 02/2024_MUSONGELA LUMBILA Jean-Pierre</t>
  </si>
  <si>
    <t>Net à Payer 02/2024_MUSONGELA LUMBILA Jean-Pierre</t>
  </si>
  <si>
    <t>Base salaire 02/2024_BALANGA SONGBELE Séraphine</t>
  </si>
  <si>
    <t>Logement 02/2024_BALANGA SONGBELE Séraphine</t>
  </si>
  <si>
    <t>Transport 02/2024_BALANGA SONGBELE Séraphine</t>
  </si>
  <si>
    <t>AllocFam 02/2024_BALANGA SONGBELE Séraphine</t>
  </si>
  <si>
    <t>CNSS 02/2024_BALANGA SONGBELE Séraphine</t>
  </si>
  <si>
    <t>ONEM 02/2024_BALANGA SONGBELE Séraphine</t>
  </si>
  <si>
    <t>INPP 02/2024_BALANGA SONGBELE Séraphine</t>
  </si>
  <si>
    <t>Quinzaine 02/2024_BALANGA SONGBELE Séraphine</t>
  </si>
  <si>
    <t>Net à Payer 02/2024_BALANGA SONGBELE Séraphine</t>
  </si>
  <si>
    <t>Base salaire 02/2024_HUNGOLE BONI Gisèle</t>
  </si>
  <si>
    <t>Logement 02/2024_HUNGOLE BONI Gisèle</t>
  </si>
  <si>
    <t>Transport 02/2024_HUNGOLE BONI Gisèle</t>
  </si>
  <si>
    <t>CNSS 02/2024_HUNGOLE BONI Gisèle</t>
  </si>
  <si>
    <t>ONEM 02/2024_HUNGOLE BONI Gisèle</t>
  </si>
  <si>
    <t>INPP 02/2024_HUNGOLE BONI Gisèle</t>
  </si>
  <si>
    <t>Quinzaine 02/2024_HUNGOLE BONI Gisèle</t>
  </si>
  <si>
    <t>Net à Payer 02/2024_HUNGOLE BONI Gisèle</t>
  </si>
  <si>
    <t>Base salaire 02/2024_IZANA KILUMBU Eric</t>
  </si>
  <si>
    <t>Logement 02/2024_IZANA KILUMBU Eric</t>
  </si>
  <si>
    <t>Transport 02/2024_IZANA KILUMBU Eric</t>
  </si>
  <si>
    <t>AllocFam 02/2024_IZANA KILUMBU Eric</t>
  </si>
  <si>
    <t>CNSS 02/2024_IZANA KILUMBU Eric</t>
  </si>
  <si>
    <t>ONEM 02/2024_IZANA KILUMBU Eric</t>
  </si>
  <si>
    <t>INPP 02/2024_IZANA KILUMBU Eric</t>
  </si>
  <si>
    <t>Quinzaine 02/2024_IZANA KILUMBU Eric</t>
  </si>
  <si>
    <t>Net à Payer 02/2024_IZANA KILUMBU Eric</t>
  </si>
  <si>
    <t>Base salaire 02/2024_NDUNGO VIRAYI Elombe</t>
  </si>
  <si>
    <t>Logement 02/2024_NDUNGO VIRAYI Elombe</t>
  </si>
  <si>
    <t>Transport 02/2024_NDUNGO VIRAYI Elombe</t>
  </si>
  <si>
    <t>CNSS 02/2024_NDUNGO VIRAYI Elombe</t>
  </si>
  <si>
    <t>ONEM 02/2024_NDUNGO VIRAYI Elombe</t>
  </si>
  <si>
    <t>INPP 02/2024_NDUNGO VIRAYI Elombe</t>
  </si>
  <si>
    <t>Net à Payer 02/2024_NDUNGO VIRAYI Elombe</t>
  </si>
  <si>
    <t>Base salaire 02/2024_TSHIAMALA BATUBENGA Adolphe</t>
  </si>
  <si>
    <t>Logement 02/2024_TSHIAMALA BATUBENGA Adolphe</t>
  </si>
  <si>
    <t>Transport 02/2024_TSHIAMALA BATUBENGA Adolphe</t>
  </si>
  <si>
    <t>AllocFam 02/2024_TSHIAMALA BATUBENGA Adolphe</t>
  </si>
  <si>
    <t>CNSS 02/2024_TSHIAMALA BATUBENGA Adolphe</t>
  </si>
  <si>
    <t>ONEM 02/2024_TSHIAMALA BATUBENGA Adolphe</t>
  </si>
  <si>
    <t>INPP 02/2024_TSHIAMALA BATUBENGA Adolphe</t>
  </si>
  <si>
    <t>Net à Payer 02/2024_TSHIAMALA BATUBENGA Adolphe</t>
  </si>
  <si>
    <t>Base salaire 02/2024_NAMBU NGALULA Rebeca</t>
  </si>
  <si>
    <t>Logement 02/2024_NAMBU NGALULA Rebeca</t>
  </si>
  <si>
    <t>Transport 02/2024_NAMBU NGALULA Rebeca</t>
  </si>
  <si>
    <t>AllocFam 02/2024_NAMBU NGALULA Rebeca</t>
  </si>
  <si>
    <t>CNSS 02/2024_NAMBU NGALULA Rebeca</t>
  </si>
  <si>
    <t>ONEM 02/2024_NAMBU NGALULA Rebeca</t>
  </si>
  <si>
    <t>INPP 02/2024_NAMBU NGALULA Rebeca</t>
  </si>
  <si>
    <t>Quinzaine 02/2024_NAMBU NGALULA Rebeca</t>
  </si>
  <si>
    <t>Net à Payer 02/2024_NAMBU NGALULA Rebeca</t>
  </si>
  <si>
    <t>Base salaire 02/2024_NGWENGA MBAMBO Roger</t>
  </si>
  <si>
    <t>Heures suppl 02/2024_NGWENGA MBAMBO Roger</t>
  </si>
  <si>
    <t>Logement 02/2024_NGWENGA MBAMBO Roger</t>
  </si>
  <si>
    <t>Transport 02/2024_NGWENGA MBAMBO Roger</t>
  </si>
  <si>
    <t>AllocFam 02/2024_NGWENGA MBAMBO Roger</t>
  </si>
  <si>
    <t>CNSS 02/2024_NGWENGA MBAMBO Roger</t>
  </si>
  <si>
    <t>ONEM 02/2024_NGWENGA MBAMBO Roger</t>
  </si>
  <si>
    <t>INPP 02/2024_NGWENGA MBAMBO Roger</t>
  </si>
  <si>
    <t>Quinzaine 02/2024_NGWENGA MBAMBO Roger</t>
  </si>
  <si>
    <t>Net à Payer 02/2024_NGWENGA MBAMBO Roger</t>
  </si>
  <si>
    <t>Base salaire 02/2024_BOYU BEGENDJWE Dieu Merci</t>
  </si>
  <si>
    <t>Logement 02/2024_BOYU BEGENDJWE Dieu Merci</t>
  </si>
  <si>
    <t>Transport 02/2024_BOYU BEGENDJWE Dieu Merci</t>
  </si>
  <si>
    <t>AllocFam 02/2024_BOYU BEGENDJWE Dieu Merci</t>
  </si>
  <si>
    <t>CNSS 02/2024_BOYU BEGENDJWE Dieu Merci</t>
  </si>
  <si>
    <t>ONEM 02/2024_BOYU BEGENDJWE Dieu Merci</t>
  </si>
  <si>
    <t>INPP 02/2024_BOYU BEGENDJWE Dieu Merci</t>
  </si>
  <si>
    <t>Quinzaine 02/2024_BOYU BEGENDJWE Dieu Merci</t>
  </si>
  <si>
    <t>Net à Payer 02/2024_BOYU BEGENDJWE Dieu Merci</t>
  </si>
  <si>
    <t>Base salaire 02/2024_DIKALA NKEBI Flory</t>
  </si>
  <si>
    <t>Logement 02/2024_DIKALA NKEBI Flory</t>
  </si>
  <si>
    <t>Transport 02/2024_DIKALA NKEBI Flory</t>
  </si>
  <si>
    <t>AllocFam 02/2024_DIKALA NKEBI Flory</t>
  </si>
  <si>
    <t>CNSS 02/2024_DIKALA NKEBI Flory</t>
  </si>
  <si>
    <t>ONEM 02/2024_DIKALA NKEBI Flory</t>
  </si>
  <si>
    <t>INPP 02/2024_DIKALA NKEBI Flory</t>
  </si>
  <si>
    <t>Net à Payer 02/2024_DIKALA NKEBI Flory</t>
  </si>
  <si>
    <t>Base salaire 02/2024_KIMOTO LULU Delphin</t>
  </si>
  <si>
    <t>Logement 02/2024_KIMOTO LULU Delphin</t>
  </si>
  <si>
    <t>Transport 02/2024_KIMOTO LULU Delphin</t>
  </si>
  <si>
    <t>AllocFam 02/2024_KIMOTO LULU Delphin</t>
  </si>
  <si>
    <t>CNSS 02/2024_KIMOTO LULU Delphin</t>
  </si>
  <si>
    <t>ONEM 02/2024_KIMOTO LULU Delphin</t>
  </si>
  <si>
    <t>INPP 02/2024_KIMOTO LULU Delphin</t>
  </si>
  <si>
    <t>Quinzaine 02/2024_KIMOTO LULU Delphin</t>
  </si>
  <si>
    <t>Net à Payer 02/2024_KIMOTO LULU Delphin</t>
  </si>
  <si>
    <t>Base salaire 02/2024_CIALA MUTAMBAYI Ordine</t>
  </si>
  <si>
    <t>Logement 02/2024_CIALA MUTAMBAYI Ordine</t>
  </si>
  <si>
    <t>Transport 02/2024_CIALA MUTAMBAYI Ordine</t>
  </si>
  <si>
    <t>CNSS 02/2024_CIALA MUTAMBAYI Ordine</t>
  </si>
  <si>
    <t>ONEM 02/2024_CIALA MUTAMBAYI Ordine</t>
  </si>
  <si>
    <t>INPP 02/2024_CIALA MUTAMBAYI Ordine</t>
  </si>
  <si>
    <t>Net à Payer 02/2024_CIALA MUTAMBAYI Ordine</t>
  </si>
  <si>
    <t>Base salaire 02/2024_SHOCHE WETSHY Bob</t>
  </si>
  <si>
    <t>Heures suppl 02/2024_SHOCHE WETSHY Bob</t>
  </si>
  <si>
    <t>Logement 02/2024_SHOCHE WETSHY Bob</t>
  </si>
  <si>
    <t>Transport 02/2024_SHOCHE WETSHY Bob</t>
  </si>
  <si>
    <t>AllocFam 02/2024_SHOCHE WETSHY Bob</t>
  </si>
  <si>
    <t>CNSS 02/2024_SHOCHE WETSHY Bob</t>
  </si>
  <si>
    <t>ONEM 02/2024_SHOCHE WETSHY Bob</t>
  </si>
  <si>
    <t>INPP 02/2024_SHOCHE WETSHY Bob</t>
  </si>
  <si>
    <t>Quinzaine 02/2024_SHOCHE WETSHY Bob</t>
  </si>
  <si>
    <t>Net à Payer 02/2024_SHOCHE WETSHY Bob</t>
  </si>
  <si>
    <t xml:space="preserve">Base salaire 02/2024_MUMBERE KAGHUTA Christian </t>
  </si>
  <si>
    <t xml:space="preserve">Logement 02/2024_MUMBERE KAGHUTA Christian </t>
  </si>
  <si>
    <t xml:space="preserve">Transport 02/2024_MUMBERE KAGHUTA Christian </t>
  </si>
  <si>
    <t xml:space="preserve">AllocFam 02/2024_MUMBERE KAGHUTA Christian </t>
  </si>
  <si>
    <t xml:space="preserve">CNSS 02/2024_MUMBERE KAGHUTA Christian </t>
  </si>
  <si>
    <t xml:space="preserve">ONEM 02/2024_MUMBERE KAGHUTA Christian </t>
  </si>
  <si>
    <t xml:space="preserve">INPP 02/2024_MUMBERE KAGHUTA Christian </t>
  </si>
  <si>
    <t xml:space="preserve">Net à Payer 02/2024_MUMBERE KAGHUTA Christian </t>
  </si>
  <si>
    <t>Base salaire 02/2024_MALI FAIDA Grâce</t>
  </si>
  <si>
    <t>Logement 02/2024_MALI FAIDA Grâce</t>
  </si>
  <si>
    <t>Transport 02/2024_MALI FAIDA Grâce</t>
  </si>
  <si>
    <t>Prime 02/2024_MALI FAIDA Grâce</t>
  </si>
  <si>
    <t>CNSS 02/2024_MALI FAIDA Grâce</t>
  </si>
  <si>
    <t>ONEM 02/2024_MALI FAIDA Grâce</t>
  </si>
  <si>
    <t>INPP 02/2024_MALI FAIDA Grâce</t>
  </si>
  <si>
    <t>Net à Payer 02/2024_MALI FAIDA Grâce</t>
  </si>
  <si>
    <t>Base salaire 02/2024_TSHABU-A TSHIKIND Cornélie</t>
  </si>
  <si>
    <t>Heures suppl 02/2024_TSHABU-A TSHIKIND Cornélie</t>
  </si>
  <si>
    <t>Logement 02/2024_TSHABU-A TSHIKIND Cornélie</t>
  </si>
  <si>
    <t>Transport 02/2024_TSHABU-A TSHIKIND Cornélie</t>
  </si>
  <si>
    <t>AllocFam 02/2024_TSHABU-A TSHIKIND Cornélie</t>
  </si>
  <si>
    <t>CNSS 02/2024_TSHABU-A TSHIKIND Cornélie</t>
  </si>
  <si>
    <t>ONEM 02/2024_TSHABU-A TSHIKIND Cornélie</t>
  </si>
  <si>
    <t>INPP 02/2024_TSHABU-A TSHIKIND Cornélie</t>
  </si>
  <si>
    <t>Net à Payer 02/2024_TSHABU-A TSHIKIND Cornélie</t>
  </si>
  <si>
    <t>Base salaire 02/2024_SANGWA MWAMBA Dieudonné</t>
  </si>
  <si>
    <t>Heures suppl 02/2024_SANGWA MWAMBA Dieudonné</t>
  </si>
  <si>
    <t>Logement 02/2024_SANGWA MWAMBA Dieudonné</t>
  </si>
  <si>
    <t>Transport 02/2024_SANGWA MWAMBA Dieudonné</t>
  </si>
  <si>
    <t>AllocFam 02/2024_SANGWA MWAMBA Dieudonné</t>
  </si>
  <si>
    <t>CNSS 02/2024_SANGWA MWAMBA Dieudonné</t>
  </si>
  <si>
    <t>ONEM 02/2024_SANGWA MWAMBA Dieudonné</t>
  </si>
  <si>
    <t>INPP 02/2024_SANGWA MWAMBA Dieudonné</t>
  </si>
  <si>
    <t>Net à Payer 02/2024_SANGWA MWAMBA Dieudonné</t>
  </si>
  <si>
    <t>Base salaire 02/2024_MOLONGI PENE Guy</t>
  </si>
  <si>
    <t>Logement 02/2024_MOLONGI PENE Guy</t>
  </si>
  <si>
    <t>Transport 02/2024_MOLONGI PENE Guy</t>
  </si>
  <si>
    <t>AllocFam 02/2024_MOLONGI PENE Guy</t>
  </si>
  <si>
    <t>CNSS 02/2024_MOLONGI PENE Guy</t>
  </si>
  <si>
    <t>ONEM 02/2024_MOLONGI PENE Guy</t>
  </si>
  <si>
    <t>INPP 02/2024_MOLONGI PENE Guy</t>
  </si>
  <si>
    <t>Quinzaine 02/2024_MOLONGI PENE Guy</t>
  </si>
  <si>
    <t>Net à Payer 02/2024_MOLONGI PENE Guy</t>
  </si>
  <si>
    <t>Base salaire 02/2024_FRANGOIE NGOIE Antoine</t>
  </si>
  <si>
    <t>Logement 02/2024_FRANGOIE NGOIE Antoine</t>
  </si>
  <si>
    <t>Transport 02/2024_FRANGOIE NGOIE Antoine</t>
  </si>
  <si>
    <t>AllocFam 02/2024_FRANGOIE NGOIE Antoine</t>
  </si>
  <si>
    <t>CNSS 02/2024_FRANGOIE NGOIE Antoine</t>
  </si>
  <si>
    <t>ONEM 02/2024_FRANGOIE NGOIE Antoine</t>
  </si>
  <si>
    <t>INPP 02/2024_FRANGOIE NGOIE Antoine</t>
  </si>
  <si>
    <t>Net à Payer 02/2024_FRANGOIE NGOIE Antoine</t>
  </si>
  <si>
    <t>Base salaire 02/2024_AGANZE MUNENE Victoire</t>
  </si>
  <si>
    <t>Logement 02/2024_AGANZE MUNENE Victoire</t>
  </si>
  <si>
    <t>Transport 02/2024_AGANZE MUNENE Victoire</t>
  </si>
  <si>
    <t>Prime 02/2024_AGANZE MUNENE Victoire</t>
  </si>
  <si>
    <t>AllocFam 02/2024_AGANZE MUNENE Victoire</t>
  </si>
  <si>
    <t>CNSS 02/2024_AGANZE MUNENE Victoire</t>
  </si>
  <si>
    <t>ONEM 02/2024_AGANZE MUNENE Victoire</t>
  </si>
  <si>
    <t>INPP 02/2024_AGANZE MUNENE Victoire</t>
  </si>
  <si>
    <t>Quinzaine 02/2024_AGANZE MUNENE Victoire</t>
  </si>
  <si>
    <t>Net à Payer 02/2024_AGANZE MUNENE Victoire</t>
  </si>
  <si>
    <t>Base salaire 02/2024_NKUADIO TULANDA Joséphine</t>
  </si>
  <si>
    <t>Logement 02/2024_NKUADIO TULANDA Joséphine</t>
  </si>
  <si>
    <t>Transport 02/2024_NKUADIO TULANDA Joséphine</t>
  </si>
  <si>
    <t>Prime 02/2024_NKUADIO TULANDA Joséphine</t>
  </si>
  <si>
    <t>CNSS 02/2024_NKUADIO TULANDA Joséphine</t>
  </si>
  <si>
    <t>ONEM 02/2024_NKUADIO TULANDA Joséphine</t>
  </si>
  <si>
    <t>INPP 02/2024_NKUADIO TULANDA Joséphine</t>
  </si>
  <si>
    <t>Net à Payer 02/2024_NKUADIO TULANDA Joséphine</t>
  </si>
  <si>
    <t>Base salaire 02/2024_SALEH BATAMBA Benjamin</t>
  </si>
  <si>
    <t>Logement 02/2024_SALEH BATAMBA Benjamin</t>
  </si>
  <si>
    <t>Transport 02/2024_SALEH BATAMBA Benjamin</t>
  </si>
  <si>
    <t>AllocFam 02/2024_SALEH BATAMBA Benjamin</t>
  </si>
  <si>
    <t>CNSS 02/2024_SALEH BATAMBA Benjamin</t>
  </si>
  <si>
    <t>ONEM 02/2024_SALEH BATAMBA Benjamin</t>
  </si>
  <si>
    <t>INPP 02/2024_SALEH BATAMBA Benjamin</t>
  </si>
  <si>
    <t>Quinzaine 02/2024_SALEH BATAMBA Benjamin</t>
  </si>
  <si>
    <t>Net à Payer 02/2024_SALEH BATAMBA Benjamin</t>
  </si>
  <si>
    <t>Base salaire 02/2024_KABILA WA SHABANA KABILA</t>
  </si>
  <si>
    <t>Logement 02/2024_KABILA WA SHABANA KABILA</t>
  </si>
  <si>
    <t>Transport 02/2024_KABILA WA SHABANA KABILA</t>
  </si>
  <si>
    <t>AllocFam 02/2024_KABILA WA SHABANA KABILA</t>
  </si>
  <si>
    <t>CNSS 02/2024_KABILA WA SHABANA KABILA</t>
  </si>
  <si>
    <t>ONEM 02/2024_KABILA WA SHABANA KABILA</t>
  </si>
  <si>
    <t>INPP 02/2024_KABILA WA SHABANA KABILA</t>
  </si>
  <si>
    <t>Net à Payer 02/2024_KABILA WA SHABANA KABILA</t>
  </si>
  <si>
    <t>Base salaire 02/2024_KITUMAINI MUTABAZI Héritier</t>
  </si>
  <si>
    <t>Logement 02/2024_KITUMAINI MUTABAZI Héritier</t>
  </si>
  <si>
    <t>Transport 02/2024_KITUMAINI MUTABAZI Héritier</t>
  </si>
  <si>
    <t>AllocFam 02/2024_KITUMAINI MUTABAZI Héritier</t>
  </si>
  <si>
    <t>CNSS 02/2024_KITUMAINI MUTABAZI Héritier</t>
  </si>
  <si>
    <t>ONEM 02/2024_KITUMAINI MUTABAZI Héritier</t>
  </si>
  <si>
    <t>INPP 02/2024_KITUMAINI MUTABAZI Héritier</t>
  </si>
  <si>
    <t>Quinzaine 02/2024_KITUMAINI MUTABAZI Héritier</t>
  </si>
  <si>
    <t>Net à Payer 02/2024_KITUMAINI MUTABAZI Héritier</t>
  </si>
  <si>
    <t>Base salaire 02/2024_KANKU MABIKA Fabrice</t>
  </si>
  <si>
    <t>Logement 02/2024_KANKU MABIKA Fabrice</t>
  </si>
  <si>
    <t>Transport 02/2024_KANKU MABIKA Fabrice</t>
  </si>
  <si>
    <t>AllocFam 02/2024_KANKU MABIKA Fabrice</t>
  </si>
  <si>
    <t>CNSS 02/2024_KANKU MABIKA Fabrice</t>
  </si>
  <si>
    <t>ONEM 02/2024_KANKU MABIKA Fabrice</t>
  </si>
  <si>
    <t>INPP 02/2024_KANKU MABIKA Fabrice</t>
  </si>
  <si>
    <t>Net à Payer 02/2024_KANKU MABIKA Fabrice</t>
  </si>
  <si>
    <t>Base salaire 02/2024_LUTUNDULA AWOYI Nicole</t>
  </si>
  <si>
    <t>Logement 02/2024_LUTUNDULA AWOYI Nicole</t>
  </si>
  <si>
    <t>Transport 02/2024_LUTUNDULA AWOYI Nicole</t>
  </si>
  <si>
    <t>CNSS 02/2024_LUTUNDULA AWOYI Nicole</t>
  </si>
  <si>
    <t>ONEM 02/2024_LUTUNDULA AWOYI Nicole</t>
  </si>
  <si>
    <t>INPP 02/2024_LUTUNDULA AWOYI Nicole</t>
  </si>
  <si>
    <t>Quinzaine 02/2024_LUTUNDULA AWOYI Nicole</t>
  </si>
  <si>
    <t>Net à Payer 02/2024_LUTUNDULA AWOYI Nicole</t>
  </si>
  <si>
    <t>Base salaire 02/2024_TSHIBAKA KAMUNGA Simon</t>
  </si>
  <si>
    <t>Logement 02/2024_TSHIBAKA KAMUNGA Simon</t>
  </si>
  <si>
    <t>Transport 02/2024_TSHIBAKA KAMUNGA Simon</t>
  </si>
  <si>
    <t>AllocFam 02/2024_TSHIBAKA KAMUNGA Simon</t>
  </si>
  <si>
    <t>CNSS 02/2024_TSHIBAKA KAMUNGA Simon</t>
  </si>
  <si>
    <t>ONEM 02/2024_TSHIBAKA KAMUNGA Simon</t>
  </si>
  <si>
    <t>INPP 02/2024_TSHIBAKA KAMUNGA Simon</t>
  </si>
  <si>
    <t>Net à Payer 02/2024_TSHIBAKA KAMUNGA Simon</t>
  </si>
  <si>
    <t>Base salaire 02/2024_TSHIAMA MUA MBUYI Thérese</t>
  </si>
  <si>
    <t>Logement 02/2024_TSHIAMA MUA MBUYI Thérese</t>
  </si>
  <si>
    <t>Transport 02/2024_TSHIAMA MUA MBUYI Thérese</t>
  </si>
  <si>
    <t>AllocFam 02/2024_TSHIAMA MUA MBUYI Thérese</t>
  </si>
  <si>
    <t>CNSS 02/2024_TSHIAMA MUA MBUYI Thérese</t>
  </si>
  <si>
    <t>ONEM 02/2024_TSHIAMA MUA MBUYI Thérese</t>
  </si>
  <si>
    <t>INPP 02/2024_TSHIAMA MUA MBUYI Thérese</t>
  </si>
  <si>
    <t>Net à Payer 02/2024_TSHIAMA MUA MBUYI Thérese</t>
  </si>
  <si>
    <t>Base salaire 02/2024_CIZA BARONGOLI Apollinaire</t>
  </si>
  <si>
    <t>Logement 02/2024_CIZA BARONGOLI Apollinaire</t>
  </si>
  <si>
    <t>Transport 02/2024_CIZA BARONGOLI Apollinaire</t>
  </si>
  <si>
    <t>AllocFam 02/2024_CIZA BARONGOLI Apollinaire</t>
  </si>
  <si>
    <t>CNSS 02/2024_CIZA BARONGOLI Apollinaire</t>
  </si>
  <si>
    <t>ONEM 02/2024_CIZA BARONGOLI Apollinaire</t>
  </si>
  <si>
    <t>INPP 02/2024_CIZA BARONGOLI Apollinaire</t>
  </si>
  <si>
    <t>Net à Payer 02/2024_CIZA BARONGOLI Apollinaire</t>
  </si>
  <si>
    <t>Base salaire 02/2024_CHEBELE BASILA Fiston</t>
  </si>
  <si>
    <t>Logement 02/2024_CHEBELE BASILA Fiston</t>
  </si>
  <si>
    <t>Transport 02/2024_CHEBELE BASILA Fiston</t>
  </si>
  <si>
    <t>AllocFam 02/2024_CHEBELE BASILA Fiston</t>
  </si>
  <si>
    <t>CNSS 02/2024_CHEBELE BASILA Fiston</t>
  </si>
  <si>
    <t>ONEM 02/2024_CHEBELE BASILA Fiston</t>
  </si>
  <si>
    <t>INPP 02/2024_CHEBELE BASILA Fiston</t>
  </si>
  <si>
    <t>Net à Payer 02/2024_CHEBELE BASILA Fiston</t>
  </si>
  <si>
    <t>Base salaire 02/2024_KYANDA MATENGA Persévérance</t>
  </si>
  <si>
    <t>Logement 02/2024_KYANDA MATENGA Persévérance</t>
  </si>
  <si>
    <t>Transport 02/2024_KYANDA MATENGA Persévérance</t>
  </si>
  <si>
    <t>CNSS 02/2024_KYANDA MATENGA Persévérance</t>
  </si>
  <si>
    <t>ONEM 02/2024_KYANDA MATENGA Persévérance</t>
  </si>
  <si>
    <t>INPP 02/2024_KYANDA MATENGA Persévérance</t>
  </si>
  <si>
    <t>Net à Payer 02/2024_KYANDA MATENGA Persévérance</t>
  </si>
  <si>
    <t>80% Base salaire 02/2024_MBEDI MBALA Julie</t>
  </si>
  <si>
    <t>80% Logement 02/2024_MBEDI MBALA Julie</t>
  </si>
  <si>
    <t>80% Transport 02/2024_MBEDI MBALA Julie</t>
  </si>
  <si>
    <t>80% AllocFam 02/2024_MBEDI MBALA Julie</t>
  </si>
  <si>
    <t>80% CNSS 02/2024_MBEDI MBALA Julie</t>
  </si>
  <si>
    <t>80% ONEM 02/2024_MBEDI MBALA Julie</t>
  </si>
  <si>
    <t>80% INPP 02/2024_MBEDI MBALA Julie</t>
  </si>
  <si>
    <t>Net à Payer 02/2024_MBEDI MBALA Julie</t>
  </si>
  <si>
    <t>20% Base salaire 02/2024_MBEDI MBALA Julie</t>
  </si>
  <si>
    <t>20% Logement 02/2024_MBEDI MBALA Julie</t>
  </si>
  <si>
    <t>20% Transport 02/2024_MBEDI MBALA Julie</t>
  </si>
  <si>
    <t>20% AllocFam 02/2024_MBEDI MBALA Julie</t>
  </si>
  <si>
    <t>20% CNSS 02/2024_MBEDI MBALA Julie</t>
  </si>
  <si>
    <t>20% ONEM 02/2024_MBEDI MBALA Julie</t>
  </si>
  <si>
    <t>20% INPP 02/2024_MBEDI MBALA Julie</t>
  </si>
  <si>
    <t>Base salaire 02/2024_KANYINDA MULUMBA Dieudonné</t>
  </si>
  <si>
    <t>Logement 02/2024_KANYINDA MULUMBA Dieudonné</t>
  </si>
  <si>
    <t>Transport 02/2024_KANYINDA MULUMBA Dieudonné</t>
  </si>
  <si>
    <t>AllocFam 02/2024_KANYINDA MULUMBA Dieudonné</t>
  </si>
  <si>
    <t>CNSS 02/2024_KANYINDA MULUMBA Dieudonné</t>
  </si>
  <si>
    <t>ONEM 02/2024_KANYINDA MULUMBA Dieudonné</t>
  </si>
  <si>
    <t>INPP 02/2024_KANYINDA MULUMBA Dieudonné</t>
  </si>
  <si>
    <t>Net à Payer 02/2024_KANYINDA MULUMBA Dieudonné</t>
  </si>
  <si>
    <t>Base salaire 02/2024_MAKULU MBUYI Frida</t>
  </si>
  <si>
    <t>Logement 02/2024_MAKULU MBUYI Frida</t>
  </si>
  <si>
    <t>Transport 02/2024_MAKULU MBUYI Frida</t>
  </si>
  <si>
    <t>CNSS 02/2024_MAKULU MBUYI Frida</t>
  </si>
  <si>
    <t>ONEM 02/2024_MAKULU MBUYI Frida</t>
  </si>
  <si>
    <t>INPP 02/2024_MAKULU MBUYI Frida</t>
  </si>
  <si>
    <t>Net à Payer 02/2024_MAKULU MBUYI Frida</t>
  </si>
  <si>
    <t>Base salaire 02/2024_NKOKO MIAMBENZA Rolly</t>
  </si>
  <si>
    <t>Logement 02/2024_NKOKO MIAMBENZA Rolly</t>
  </si>
  <si>
    <t>Transport 02/2024_NKOKO MIAMBENZA Rolly</t>
  </si>
  <si>
    <t>CNSS 02/2024_NKOKO MIAMBENZA Rolly</t>
  </si>
  <si>
    <t>ONEM 02/2024_NKOKO MIAMBENZA Rolly</t>
  </si>
  <si>
    <t>INPP 02/2024_NKOKO MIAMBENZA Rolly</t>
  </si>
  <si>
    <t>Net à Payer 02/2024_NKOKO MIAMBENZA Rolly</t>
  </si>
  <si>
    <t>Base salaire 02/2024_TANKWEY SAPA Yves</t>
  </si>
  <si>
    <t>Logement 02/2024_TANKWEY SAPA Yves</t>
  </si>
  <si>
    <t>Transport 02/2024_TANKWEY SAPA Yves</t>
  </si>
  <si>
    <t>AllocFam 02/2024_TANKWEY SAPA Yves</t>
  </si>
  <si>
    <t>CNSS 02/2024_TANKWEY SAPA Yves</t>
  </si>
  <si>
    <t>ONEM 02/2024_TANKWEY SAPA Yves</t>
  </si>
  <si>
    <t>INPP 02/2024_TANKWEY SAPA Yves</t>
  </si>
  <si>
    <t>Net à Payer 02/2024_TANKWEY SAPA Yves</t>
  </si>
  <si>
    <t>Base salaire 02/2024_MOKANDA GBADO Pitié</t>
  </si>
  <si>
    <t>Heures suppl 02/2024_MOKANDA GBADO Pitié</t>
  </si>
  <si>
    <t>Logement 02/2024_MOKANDA GBADO Pitié</t>
  </si>
  <si>
    <t>Transport 02/2024_MOKANDA GBADO Pitié</t>
  </si>
  <si>
    <t>AllocFam 02/2024_MOKANDA GBADO Pitié</t>
  </si>
  <si>
    <t>CNSS 02/2024_MOKANDA GBADO Pitié</t>
  </si>
  <si>
    <t>ONEM 02/2024_MOKANDA GBADO Pitié</t>
  </si>
  <si>
    <t>INPP 02/2024_MOKANDA GBADO Pitié</t>
  </si>
  <si>
    <t>Quinzaine 02/2024_MOKANDA GBADO Pitié</t>
  </si>
  <si>
    <t>Net à Payer 02/2024_MOKANDA GBADO Pitié</t>
  </si>
  <si>
    <t>Base salaire 02/2024_NGALULA MUDIAY Ketsia</t>
  </si>
  <si>
    <t>Logement 02/2024_NGALULA MUDIAY Ketsia</t>
  </si>
  <si>
    <t>Transport 02/2024_NGALULA MUDIAY Ketsia</t>
  </si>
  <si>
    <t>CNSS 02/2024_NGALULA MUDIAY Ketsia</t>
  </si>
  <si>
    <t>ONEM 02/2024_NGALULA MUDIAY Ketsia</t>
  </si>
  <si>
    <t>INPP 02/2024_NGALULA MUDIAY Ketsia</t>
  </si>
  <si>
    <t>Net à Payer 02/2024_NGALULA MUDIAY Ketsia</t>
  </si>
  <si>
    <t>Base salaire 02/2024_BOTHA MANDELA Merdi</t>
  </si>
  <si>
    <t>Logement 02/2024_BOTHA MANDELA Merdi</t>
  </si>
  <si>
    <t>Transport 02/2024_BOTHA MANDELA Merdi</t>
  </si>
  <si>
    <t>AllocFam 02/2024_BOTHA MANDELA Merdi</t>
  </si>
  <si>
    <t>CNSS 02/2024_BOTHA MANDELA Merdi</t>
  </si>
  <si>
    <t>ONEM 02/2024_BOTHA MANDELA Merdi</t>
  </si>
  <si>
    <t>INPP 02/2024_BOTHA MANDELA Merdi</t>
  </si>
  <si>
    <t>Net à Payer 02/2024_BOTHA MANDELA Merdi</t>
  </si>
  <si>
    <t>Base salaire 02/2024_KABUANGA NGUEJ Clément</t>
  </si>
  <si>
    <t>Logement 02/2024_KABUANGA NGUEJ Clément</t>
  </si>
  <si>
    <t>Transport 02/2024_KABUANGA NGUEJ Clément</t>
  </si>
  <si>
    <t>AllocFam 02/2024_KABUANGA NGUEJ Clément</t>
  </si>
  <si>
    <t>CNSS 02/2024_KABUANGA NGUEJ Clément</t>
  </si>
  <si>
    <t>ONEM 02/2024_KABUANGA NGUEJ Clément</t>
  </si>
  <si>
    <t>INPP 02/2024_KABUANGA NGUEJ Clément</t>
  </si>
  <si>
    <t>Net à Payer 02/2024_KABUANGA NGUEJ Clément</t>
  </si>
  <si>
    <t>Base salaire 02/2024_MALI ESAHO Yollande</t>
  </si>
  <si>
    <t>Logement 02/2024_MALI ESAHO Yollande</t>
  </si>
  <si>
    <t>Transport 02/2024_MALI ESAHO Yollande</t>
  </si>
  <si>
    <t>AllocFam 02/2024_MALI ESAHO Yollande</t>
  </si>
  <si>
    <t>CNSS 02/2024_MALI ESAHO Yollande</t>
  </si>
  <si>
    <t>ONEM 02/2024_MALI ESAHO Yollande</t>
  </si>
  <si>
    <t>INPP 02/2024_MALI ESAHO Yollande</t>
  </si>
  <si>
    <t>Net à Payer 02/2024_MALI ESAHO Yollande</t>
  </si>
  <si>
    <t>Base salaire 02/2024_SALUMU KATAMBWE Ricky</t>
  </si>
  <si>
    <t>Logement 02/2024_SALUMU KATAMBWE Ricky</t>
  </si>
  <si>
    <t>Transport 02/2024_SALUMU KATAMBWE Ricky</t>
  </si>
  <si>
    <t>Prime 02/2024_SALUMU KATAMBWE Ricky</t>
  </si>
  <si>
    <t>AllocFam 02/2024_SALUMU KATAMBWE Ricky</t>
  </si>
  <si>
    <t>CNSS 02/2024_SALUMU KATAMBWE Ricky</t>
  </si>
  <si>
    <t>ONEM 02/2024_SALUMU KATAMBWE Ricky</t>
  </si>
  <si>
    <t>INPP 02/2024_SALUMU KATAMBWE Ricky</t>
  </si>
  <si>
    <t>Quinzaine 02/2024_SALUMU KATAMBWE Ricky</t>
  </si>
  <si>
    <t>Net à Payer 02/2024_SALUMU KATAMBWE Ricky</t>
  </si>
  <si>
    <t>Base salaire 02/2024_BITOTA KASONGA Ange</t>
  </si>
  <si>
    <t>Heures suppl 02/2024_BITOTA KASONGA Ange</t>
  </si>
  <si>
    <t>Logement 02/2024_BITOTA KASONGA Ange</t>
  </si>
  <si>
    <t>Transport 02/2024_BITOTA KASONGA Ange</t>
  </si>
  <si>
    <t>AllocFam 02/2024_BITOTA KASONGA Ange</t>
  </si>
  <si>
    <t>CNSS 02/2024_BITOTA KASONGA Ange</t>
  </si>
  <si>
    <t>ONEM 02/2024_BITOTA KASONGA Ange</t>
  </si>
  <si>
    <t>INPP 02/2024_BITOTA KASONGA Ange</t>
  </si>
  <si>
    <t>Net à Payer 02/2024_BITOTA KASONGA Ange</t>
  </si>
  <si>
    <t xml:space="preserve">Base salaire 02/2024_CUBAKA KATULANYA Christian </t>
  </si>
  <si>
    <t xml:space="preserve">Logement 02/2024_CUBAKA KATULANYA Christian </t>
  </si>
  <si>
    <t xml:space="preserve">Transport 02/2024_CUBAKA KATULANYA Christian </t>
  </si>
  <si>
    <t xml:space="preserve">AllocFam 02/2024_CUBAKA KATULANYA Christian </t>
  </si>
  <si>
    <t xml:space="preserve">CNSS 02/2024_CUBAKA KATULANYA Christian </t>
  </si>
  <si>
    <t xml:space="preserve">ONEM 02/2024_CUBAKA KATULANYA Christian </t>
  </si>
  <si>
    <t xml:space="preserve">INPP 02/2024_CUBAKA KATULANYA Christian </t>
  </si>
  <si>
    <t xml:space="preserve">Quinzaine 02/2024_CUBAKA KATULANYA Christian </t>
  </si>
  <si>
    <t xml:space="preserve">Net à Payer 02/2024_CUBAKA KATULANYA Christian </t>
  </si>
  <si>
    <t>Base salaire 02/2024_NZOIZELE NKUENO Laurianne</t>
  </si>
  <si>
    <t>Logement 02/2024_NZOIZELE NKUENO Laurianne</t>
  </si>
  <si>
    <t>Transport 02/2024_NZOIZELE NKUENO Laurianne</t>
  </si>
  <si>
    <t>Prime 02/2024_NZOIZELE NKUENO Laurianne</t>
  </si>
  <si>
    <t>AllocFam 02/2024_NZOIZELE NKUENO Laurianne</t>
  </si>
  <si>
    <t>CNSS 02/2024_NZOIZELE NKUENO Laurianne</t>
  </si>
  <si>
    <t>ONEM 02/2024_NZOIZELE NKUENO Laurianne</t>
  </si>
  <si>
    <t>INPP 02/2024_NZOIZELE NKUENO Laurianne</t>
  </si>
  <si>
    <t>Quinzaine 02/2024_NZOIZELE NKUENO Laurianne</t>
  </si>
  <si>
    <t>Net à Payer 02/2024_NZOIZELE NKUENO Laurianne</t>
  </si>
  <si>
    <t>Base salaire 02/2024_PIA RACHIDI Fabrice</t>
  </si>
  <si>
    <t>Logement 02/2024_PIA RACHIDI Fabrice</t>
  </si>
  <si>
    <t>Transport 02/2024_PIA RACHIDI Fabrice</t>
  </si>
  <si>
    <t>AllocFam 02/2024_PIA RACHIDI Fabrice</t>
  </si>
  <si>
    <t>CNSS 02/2024_PIA RACHIDI Fabrice</t>
  </si>
  <si>
    <t>ONEM 02/2024_PIA RACHIDI Fabrice</t>
  </si>
  <si>
    <t>INPP 02/2024_PIA RACHIDI Fabrice</t>
  </si>
  <si>
    <t>Quinzaine 02/2024_PIA RACHIDI Fabrice</t>
  </si>
  <si>
    <t>Net à Payer 02/2024_PIA RACHIDI Fabrice</t>
  </si>
  <si>
    <t>Base salaire 02/2024_LEBUGHE NKANKINI Annie</t>
  </si>
  <si>
    <t>Logement 02/2024_LEBUGHE NKANKINI Annie</t>
  </si>
  <si>
    <t>Transport 02/2024_LEBUGHE NKANKINI Annie</t>
  </si>
  <si>
    <t>CNSS 02/2024_LEBUGHE NKANKINI Annie</t>
  </si>
  <si>
    <t>ONEM 02/2024_LEBUGHE NKANKINI Annie</t>
  </si>
  <si>
    <t>INPP 02/2024_LEBUGHE NKANKINI Annie</t>
  </si>
  <si>
    <t>Net à Payer 02/2024_LEBUGHE NKANKINI Annie</t>
  </si>
  <si>
    <t>Base salaire 02/2024_YENGA LIDJONGO Papy</t>
  </si>
  <si>
    <t>Heures suppl 02/2024_YENGA LIDJONGO Papy</t>
  </si>
  <si>
    <t>Logement 02/2024_YENGA LIDJONGO Papy</t>
  </si>
  <si>
    <t>Transport 02/2024_YENGA LIDJONGO Papy</t>
  </si>
  <si>
    <t>AllocFam 02/2024_YENGA LIDJONGO Papy</t>
  </si>
  <si>
    <t>CNSS 02/2024_YENGA LIDJONGO Papy</t>
  </si>
  <si>
    <t>ONEM 02/2024_YENGA LIDJONGO Papy</t>
  </si>
  <si>
    <t>INPP 02/2024_YENGA LIDJONGO Papy</t>
  </si>
  <si>
    <t>Quinzaine 02/2024_YENGA LIDJONGO Papy</t>
  </si>
  <si>
    <t>Net à Payer 02/2024_YENGA LIDJONGO Papy</t>
  </si>
  <si>
    <t>Base salaire 02/2024_BARHONDEZA BANYANGA Emmanuel</t>
  </si>
  <si>
    <t>Logement 02/2024_BARHONDEZA BANYANGA Emmanuel</t>
  </si>
  <si>
    <t>Transport 02/2024_BARHONDEZA BANYANGA Emmanuel</t>
  </si>
  <si>
    <t>AllocFam 02/2024_BARHONDEZA BANYANGA Emmanuel</t>
  </si>
  <si>
    <t>CNSS 02/2024_BARHONDEZA BANYANGA Emmanuel</t>
  </si>
  <si>
    <t>ONEM 02/2024_BARHONDEZA BANYANGA Emmanuel</t>
  </si>
  <si>
    <t>INPP 02/2024_BARHONDEZA BANYANGA Emmanuel</t>
  </si>
  <si>
    <t>Quinzaine 02/2024_BARHONDEZA BANYANGA Emmanuel</t>
  </si>
  <si>
    <t>Net à Payer 02/2024_BARHONDEZA BANYANGA Emmanuel</t>
  </si>
  <si>
    <t>Base salaire 02/2024_KALAWU MANGALA Serge</t>
  </si>
  <si>
    <t>Logement 02/2024_KALAWU MANGALA Serge</t>
  </si>
  <si>
    <t>Transport 02/2024_KALAWU MANGALA Serge</t>
  </si>
  <si>
    <t>AllocFam 02/2024_KALAWU MANGALA Serge</t>
  </si>
  <si>
    <t>CNSS 02/2024_KALAWU MANGALA Serge</t>
  </si>
  <si>
    <t>ONEM 02/2024_KALAWU MANGALA Serge</t>
  </si>
  <si>
    <t>INPP 02/2024_KALAWU MANGALA Serge</t>
  </si>
  <si>
    <t>Net à Payer 02/2024_KALAWU MANGALA Serge</t>
  </si>
  <si>
    <t>Base salaire 02/2024_KIMPUTU MUANU Ruth</t>
  </si>
  <si>
    <t>Logement 02/2024_KIMPUTU MUANU Ruth</t>
  </si>
  <si>
    <t>Transport 02/2024_KIMPUTU MUANU Ruth</t>
  </si>
  <si>
    <t>AllocFam 02/2024_KIMPUTU MUANU Ruth</t>
  </si>
  <si>
    <t>CNSS 02/2024_KIMPUTU MUANU Ruth</t>
  </si>
  <si>
    <t>ONEM 02/2024_KIMPUTU MUANU Ruth</t>
  </si>
  <si>
    <t>INPP 02/2024_KIMPUTU MUANU Ruth</t>
  </si>
  <si>
    <t>Net à Payer 02/2024_KIMPUTU MUANU Ruth</t>
  </si>
  <si>
    <t>Base salaire 02/2024_MPOYI CITAMBA Jean-Jacques</t>
  </si>
  <si>
    <t>Logement 02/2024_MPOYI CITAMBA Jean-Jacques</t>
  </si>
  <si>
    <t>Transport 02/2024_MPOYI CITAMBA Jean-Jacques</t>
  </si>
  <si>
    <t>AllocFam 02/2024_MPOYI CITAMBA Jean-Jacques</t>
  </si>
  <si>
    <t>CNSS 02/2024_MPOYI CITAMBA Jean-Jacques</t>
  </si>
  <si>
    <t>ONEM 02/2024_MPOYI CITAMBA Jean-Jacques</t>
  </si>
  <si>
    <t>INPP 02/2024_MPOYI CITAMBA Jean-Jacques</t>
  </si>
  <si>
    <t>Quinzaine 02/2024_MPOYI CITAMBA Jean-Jacques</t>
  </si>
  <si>
    <t>Net à Payer 02/2024_MPOYI CITAMBA Jean-Jacques</t>
  </si>
  <si>
    <t>Base salaire 02/2024_CIDORHO BYENDA Francisco</t>
  </si>
  <si>
    <t>Logement 02/2024_CIDORHO BYENDA Francisco</t>
  </si>
  <si>
    <t>Transport 02/2024_CIDORHO BYENDA Francisco</t>
  </si>
  <si>
    <t>AllocFam 02/2024_CIDORHO BYENDA Francisco</t>
  </si>
  <si>
    <t>CNSS 02/2024_CIDORHO BYENDA Francisco</t>
  </si>
  <si>
    <t>ONEM 02/2024_CIDORHO BYENDA Francisco</t>
  </si>
  <si>
    <t>INPP 02/2024_CIDORHO BYENDA Francisco</t>
  </si>
  <si>
    <t>Net à Payer 02/2024_CIDORHO BYENDA Francisco</t>
  </si>
  <si>
    <t>Base salaire 02/2024_BARHASHABAGA ZIHALIRWA Joachim</t>
  </si>
  <si>
    <t>Logement 02/2024_BARHASHABAGA ZIHALIRWA Joachim</t>
  </si>
  <si>
    <t>Transport 02/2024_BARHASHABAGA ZIHALIRWA Joachim</t>
  </si>
  <si>
    <t>AllocFam 02/2024_BARHASHABAGA ZIHALIRWA Joachim</t>
  </si>
  <si>
    <t>CNSS 02/2024_BARHASHABAGA ZIHALIRWA Joachim</t>
  </si>
  <si>
    <t>ONEM 02/2024_BARHASHABAGA ZIHALIRWA Joachim</t>
  </si>
  <si>
    <t>INPP 02/2024_BARHASHABAGA ZIHALIRWA Joachim</t>
  </si>
  <si>
    <t>Quinzaine 02/2024_BARHASHABAGA ZIHALIRWA Joachim</t>
  </si>
  <si>
    <t>Net à Payer 02/2024_BARHASHABAGA ZIHALIRWA Joachim</t>
  </si>
  <si>
    <t>Base salaire 02/2024_ILUNGA KATONTOKA John Sley</t>
  </si>
  <si>
    <t>Logement 02/2024_ILUNGA KATONTOKA John Sley</t>
  </si>
  <si>
    <t>Transport 02/2024_ILUNGA KATONTOKA John Sley</t>
  </si>
  <si>
    <t>Prime 02/2024_ILUNGA KATONTOKA John Sley</t>
  </si>
  <si>
    <t>AllocFam 02/2024_ILUNGA KATONTOKA John Sley</t>
  </si>
  <si>
    <t>CNSS 02/2024_ILUNGA KATONTOKA John Sley</t>
  </si>
  <si>
    <t>ONEM 02/2024_ILUNGA KATONTOKA John Sley</t>
  </si>
  <si>
    <t>INPP 02/2024_ILUNGA KATONTOKA John Sley</t>
  </si>
  <si>
    <t>Quinzaine 02/2024_ILUNGA KATONTOKA John Sley</t>
  </si>
  <si>
    <t>Net à Payer 02/2024_ILUNGA KATONTOKA John Sley</t>
  </si>
  <si>
    <t>Base salaire 02/2024_OLELA LONDO Albert</t>
  </si>
  <si>
    <t>Logement 02/2024_OLELA LONDO Albert</t>
  </si>
  <si>
    <t>Transport 02/2024_OLELA LONDO Albert</t>
  </si>
  <si>
    <t>AllocFam 02/2024_OLELA LONDO Albert</t>
  </si>
  <si>
    <t>CNSS 02/2024_OLELA LONDO Albert</t>
  </si>
  <si>
    <t>ONEM 02/2024_OLELA LONDO Albert</t>
  </si>
  <si>
    <t>INPP 02/2024_OLELA LONDO Albert</t>
  </si>
  <si>
    <t>Net à Payer 02/2024_OLELA LONDO Albert</t>
  </si>
  <si>
    <t>Base salaire 02/2024_NTUMBA TUSHIYE Fallone</t>
  </si>
  <si>
    <t>Logement 02/2024_NTUMBA TUSHIYE Fallone</t>
  </si>
  <si>
    <t>Transport 02/2024_NTUMBA TUSHIYE Fallone</t>
  </si>
  <si>
    <t>Prime 02/2024_NTUMBA TUSHIYE Fallone</t>
  </si>
  <si>
    <t>AllocFam 02/2024_NTUMBA TUSHIYE Fallone</t>
  </si>
  <si>
    <t>CNSS 02/2024_NTUMBA TUSHIYE Fallone</t>
  </si>
  <si>
    <t>ONEM 02/2024_NTUMBA TUSHIYE Fallone</t>
  </si>
  <si>
    <t>INPP 02/2024_NTUMBA TUSHIYE Fallone</t>
  </si>
  <si>
    <t>Quinzaine 02/2024_NTUMBA TUSHIYE Fallone</t>
  </si>
  <si>
    <t>Net à Payer 02/2024_NTUMBA TUSHIYE Fallone</t>
  </si>
  <si>
    <t>Base salaire 02/2024_MUNGANGA SHUNGI Remy</t>
  </si>
  <si>
    <t>Logement 02/2024_MUNGANGA SHUNGI Remy</t>
  </si>
  <si>
    <t>Transport 02/2024_MUNGANGA SHUNGI Remy</t>
  </si>
  <si>
    <t>AllocFam 02/2024_MUNGANGA SHUNGI Remy</t>
  </si>
  <si>
    <t>CNSS 02/2024_MUNGANGA SHUNGI Remy</t>
  </si>
  <si>
    <t>ONEM 02/2024_MUNGANGA SHUNGI Remy</t>
  </si>
  <si>
    <t>INPP 02/2024_MUNGANGA SHUNGI Remy</t>
  </si>
  <si>
    <t>Quinzaine 02/2024_MUNGANGA SHUNGI Remy</t>
  </si>
  <si>
    <t>Net à Payer 02/2024_MUNGANGA SHUNGI Remy</t>
  </si>
  <si>
    <t>Base salaire 02/2024_VANGU TSAKALA Paola</t>
  </si>
  <si>
    <t>Logement 02/2024_VANGU TSAKALA Paola</t>
  </si>
  <si>
    <t>Transport 02/2024_VANGU TSAKALA Paola</t>
  </si>
  <si>
    <t>AllocFam 02/2024_VANGU TSAKALA Paola</t>
  </si>
  <si>
    <t>CNSS 02/2024_VANGU TSAKALA Paola</t>
  </si>
  <si>
    <t>ONEM 02/2024_VANGU TSAKALA Paola</t>
  </si>
  <si>
    <t>INPP 02/2024_VANGU TSAKALA Paola</t>
  </si>
  <si>
    <t>Quinzaine 02/2024_VANGU TSAKALA Paola</t>
  </si>
  <si>
    <t>Net à Payer 02/2024_VANGU TSAKALA Paola</t>
  </si>
  <si>
    <t>Base salaire 02/2024_MAKABA PHEBE Esther</t>
  </si>
  <si>
    <t>Logement 02/2024_MAKABA PHEBE Esther</t>
  </si>
  <si>
    <t>Transport 02/2024_MAKABA PHEBE Esther</t>
  </si>
  <si>
    <t>CNSS 02/2024_MAKABA PHEBE Esther</t>
  </si>
  <si>
    <t>ONEM 02/2024_MAKABA PHEBE Esther</t>
  </si>
  <si>
    <t>INPP 02/2024_MAKABA PHEBE Esther</t>
  </si>
  <si>
    <t>Net à Payer 02/2024_MAKABA PHEBE Esther</t>
  </si>
  <si>
    <t>Base salaire 02/2024_NDANDU MABANGU Evie</t>
  </si>
  <si>
    <t>Logement 02/2024_NDANDU MABANGU Evie</t>
  </si>
  <si>
    <t>Transport 02/2024_NDANDU MABANGU Evie</t>
  </si>
  <si>
    <t>CNSS 02/2024_NDANDU MABANGU Evie</t>
  </si>
  <si>
    <t>ONEM 02/2024_NDANDU MABANGU Evie</t>
  </si>
  <si>
    <t>INPP 02/2024_NDANDU MABANGU Evie</t>
  </si>
  <si>
    <t>Net à Payer 02/2024_NDANDU MABANGU Evie</t>
  </si>
  <si>
    <t>Base salaire 02/2024_NGONDA MAKIADI Herman</t>
  </si>
  <si>
    <t>Logement 02/2024_NGONDA MAKIADI Herman</t>
  </si>
  <si>
    <t>Transport 02/2024_NGONDA MAKIADI Herman</t>
  </si>
  <si>
    <t>CNSS 02/2024_NGONDA MAKIADI Herman</t>
  </si>
  <si>
    <t>ONEM 02/2024_NGONDA MAKIADI Herman</t>
  </si>
  <si>
    <t>INPP 02/2024_NGONDA MAKIADI Herman</t>
  </si>
  <si>
    <t>Net à Payer 02/2024_NGONDA MAKIADI Herman</t>
  </si>
  <si>
    <t>Base salaire 02/2024_CHIRINGA MUKABA Marcel</t>
  </si>
  <si>
    <t>Logement 02/2024_CHIRINGA MUKABA Marcel</t>
  </si>
  <si>
    <t>Transport 02/2024_CHIRINGA MUKABA Marcel</t>
  </si>
  <si>
    <t>AllocFam 02/2024_CHIRINGA MUKABA Marcel</t>
  </si>
  <si>
    <t>CNSS 02/2024_CHIRINGA MUKABA Marcel</t>
  </si>
  <si>
    <t>ONEM 02/2024_CHIRINGA MUKABA Marcel</t>
  </si>
  <si>
    <t>INPP 02/2024_CHIRINGA MUKABA Marcel</t>
  </si>
  <si>
    <t>Quinzaine 02/2024_CHIRINGA MUKABA Marcel</t>
  </si>
  <si>
    <t>Net à Payer 02/2024_CHIRINGA MUKABA Marcel</t>
  </si>
  <si>
    <t>Base salaire 02/2024_MUSUNGAYI MUTOMBO Vincent</t>
  </si>
  <si>
    <t>Logement 02/2024_MUSUNGAYI MUTOMBO Vincent</t>
  </si>
  <si>
    <t>Transport 02/2024_MUSUNGAYI MUTOMBO Vincent</t>
  </si>
  <si>
    <t>AllocFam 02/2024_MUSUNGAYI MUTOMBO Vincent</t>
  </si>
  <si>
    <t>CNSS 02/2024_MUSUNGAYI MUTOMBO Vincent</t>
  </si>
  <si>
    <t>ONEM 02/2024_MUSUNGAYI MUTOMBO Vincent</t>
  </si>
  <si>
    <t>INPP 02/2024_MUSUNGAYI MUTOMBO Vincent</t>
  </si>
  <si>
    <t>Quinzaine 02/2024_MUSUNGAYI MUTOMBO Vincent</t>
  </si>
  <si>
    <t>Net à Payer 02/2024_MUSUNGAYI MUTOMBO Vincent</t>
  </si>
  <si>
    <t>Base salaire 02/2024_KATABANA TABARO Fabrice</t>
  </si>
  <si>
    <t>Logement 02/2024_KATABANA TABARO Fabrice</t>
  </si>
  <si>
    <t>Transport 02/2024_KATABANA TABARO Fabrice</t>
  </si>
  <si>
    <t>AllocFam 02/2024_KATABANA TABARO Fabrice</t>
  </si>
  <si>
    <t>CNSS 02/2024_KATABANA TABARO Fabrice</t>
  </si>
  <si>
    <t>ONEM 02/2024_KATABANA TABARO Fabrice</t>
  </si>
  <si>
    <t>INPP 02/2024_KATABANA TABARO Fabrice</t>
  </si>
  <si>
    <t>Net à Payer 02/2024_KATABANA TABARO Fabrice</t>
  </si>
  <si>
    <t>Base salaire 02/2024_KYAVU KAVUGHO Emmanuelle</t>
  </si>
  <si>
    <t>Logement 02/2024_KYAVU KAVUGHO Emmanuelle</t>
  </si>
  <si>
    <t>Transport 02/2024_KYAVU KAVUGHO Emmanuelle</t>
  </si>
  <si>
    <t>AllocFam 02/2024_KYAVU KAVUGHO Emmanuelle</t>
  </si>
  <si>
    <t>CNSS 02/2024_KYAVU KAVUGHO Emmanuelle</t>
  </si>
  <si>
    <t>ONEM 02/2024_KYAVU KAVUGHO Emmanuelle</t>
  </si>
  <si>
    <t>INPP 02/2024_KYAVU KAVUGHO Emmanuelle</t>
  </si>
  <si>
    <t>Net à Payer 02/2024_KYAVU KAVUGHO Emmanuelle</t>
  </si>
  <si>
    <t>Base salaire 02/2024_TSHIABUILA MUTOMBO Jean debs</t>
  </si>
  <si>
    <t>Logement 02/2024_TSHIABUILA MUTOMBO Jean debs</t>
  </si>
  <si>
    <t>Transport 02/2024_TSHIABUILA MUTOMBO Jean debs</t>
  </si>
  <si>
    <t>AllocFam 02/2024_TSHIABUILA MUTOMBO Jean debs</t>
  </si>
  <si>
    <t>CNSS 02/2024_TSHIABUILA MUTOMBO Jean debs</t>
  </si>
  <si>
    <t>ONEM 02/2024_TSHIABUILA MUTOMBO Jean debs</t>
  </si>
  <si>
    <t>INPP 02/2024_TSHIABUILA MUTOMBO Jean debs</t>
  </si>
  <si>
    <t>Quinzaine 02/2024_TSHIABUILA MUTOMBO Jean debs</t>
  </si>
  <si>
    <t>Net à Payer 02/2024_TSHIABUILA MUTOMBO Jean debs</t>
  </si>
  <si>
    <t>Base salaire 02/2024_MUTETA NGOIE Francine</t>
  </si>
  <si>
    <t>Logement 02/2024_MUTETA NGOIE Francine</t>
  </si>
  <si>
    <t>Transport 02/2024_MUTETA NGOIE Francine</t>
  </si>
  <si>
    <t>Prime 02/2024_MUTETA NGOIE Francine</t>
  </si>
  <si>
    <t>AllocFam 02/2024_MUTETA NGOIE Francine</t>
  </si>
  <si>
    <t>CNSS 02/2024_MUTETA NGOIE Francine</t>
  </si>
  <si>
    <t>ONEM 02/2024_MUTETA NGOIE Francine</t>
  </si>
  <si>
    <t>INPP 02/2024_MUTETA NGOIE Francine</t>
  </si>
  <si>
    <t>Quinzaine 02/2024_MUTETA NGOIE Francine</t>
  </si>
  <si>
    <t>Net à Payer 02/2024_MUTETA NGOIE Francine</t>
  </si>
  <si>
    <t>Base salaire 02/2024_KIYANGA BIBI Ruth</t>
  </si>
  <si>
    <t>Heures suppl 02/2024_KIYANGA BIBI Ruth</t>
  </si>
  <si>
    <t>Logement 02/2024_KIYANGA BIBI Ruth</t>
  </si>
  <si>
    <t>Transport 02/2024_KIYANGA BIBI Ruth</t>
  </si>
  <si>
    <t>AllocFam 02/2024_KIYANGA BIBI Ruth</t>
  </si>
  <si>
    <t>CNSS 02/2024_KIYANGA BIBI Ruth</t>
  </si>
  <si>
    <t>ONEM 02/2024_KIYANGA BIBI Ruth</t>
  </si>
  <si>
    <t>INPP 02/2024_KIYANGA BIBI Ruth</t>
  </si>
  <si>
    <t>Net à Payer 02/2024_KIYANGA BIBI Ruth</t>
  </si>
  <si>
    <t>Base salaire 02/2024_MBEMBE MBANGI Nelson</t>
  </si>
  <si>
    <t>Logement 02/2024_MBEMBE MBANGI Nelson</t>
  </si>
  <si>
    <t>Transport 02/2024_MBEMBE MBANGI Nelson</t>
  </si>
  <si>
    <t>AllocFam 02/2024_MBEMBE MBANGI Nelson</t>
  </si>
  <si>
    <t>CNSS 02/2024_MBEMBE MBANGI Nelson</t>
  </si>
  <si>
    <t>ONEM 02/2024_MBEMBE MBANGI Nelson</t>
  </si>
  <si>
    <t>INPP 02/2024_MBEMBE MBANGI Nelson</t>
  </si>
  <si>
    <t>Quinzaine 02/2024_MBEMBE MBANGI Nelson</t>
  </si>
  <si>
    <t>Net à Payer 02/2024_MBEMBE MBANGI Nelson</t>
  </si>
  <si>
    <t>Base salaire 02/2024_ONGOMBE UTCHUDI Albert</t>
  </si>
  <si>
    <t>Logement 02/2024_ONGOMBE UTCHUDI Albert</t>
  </si>
  <si>
    <t>Transport 02/2024_ONGOMBE UTCHUDI Albert</t>
  </si>
  <si>
    <t>AllocFam 02/2024_ONGOMBE UTCHUDI Albert</t>
  </si>
  <si>
    <t>CNSS 02/2024_ONGOMBE UTCHUDI Albert</t>
  </si>
  <si>
    <t>ONEM 02/2024_ONGOMBE UTCHUDI Albert</t>
  </si>
  <si>
    <t>INPP 02/2024_ONGOMBE UTCHUDI Albert</t>
  </si>
  <si>
    <t>Quinzaine 02/2024_ONGOMBE UTCHUDI Albert</t>
  </si>
  <si>
    <t>Net à Payer 02/2024_ONGOMBE UTCHUDI Albert</t>
  </si>
  <si>
    <t>Base salaire 02/2024_MWAKU MASELA Alain</t>
  </si>
  <si>
    <t>Logement 02/2024_MWAKU MASELA Alain</t>
  </si>
  <si>
    <t>Transport 02/2024_MWAKU MASELA Alain</t>
  </si>
  <si>
    <t>Prime 02/2024_MWAKU MASELA Alain</t>
  </si>
  <si>
    <t>AllocFam 02/2024_MWAKU MASELA Alain</t>
  </si>
  <si>
    <t>CNSS 02/2024_MWAKU MASELA Alain</t>
  </si>
  <si>
    <t>ONEM 02/2024_MWAKU MASELA Alain</t>
  </si>
  <si>
    <t>INPP 02/2024_MWAKU MASELA Alain</t>
  </si>
  <si>
    <t>Net à Payer 02/2024_MWAKU MASELA Alain</t>
  </si>
  <si>
    <t>75% Base salaire 02/2024_NTAMBWE WA NTAMBWE Bonheur</t>
  </si>
  <si>
    <t>75% Logement 02/2024_NTAMBWE WA NTAMBWE Bonheur</t>
  </si>
  <si>
    <t>75% Transport 02/2024_NTAMBWE WA NTAMBWE Bonheur</t>
  </si>
  <si>
    <t>75% AllocFam 02/2024_NTAMBWE WA NTAMBWE Bonheur</t>
  </si>
  <si>
    <t>75% CNSS 02/2024_NTAMBWE WA NTAMBWE Bonheur</t>
  </si>
  <si>
    <t>75% ONEM 02/2024_NTAMBWE WA NTAMBWE Bonheur</t>
  </si>
  <si>
    <t>75% INPP 02/2024_NTAMBWE WA NTAMBWE Bonheur</t>
  </si>
  <si>
    <t>15% Base salaire 02/2024_NTAMBWE WA NTAMBWE Bonheur</t>
  </si>
  <si>
    <t>BEL19010_A010101</t>
  </si>
  <si>
    <t>15% Logement 02/2024_NTAMBWE WA NTAMBWE Bonheur</t>
  </si>
  <si>
    <t>15% Transport 02/2024_NTAMBWE WA NTAMBWE Bonheur</t>
  </si>
  <si>
    <t>15% AllocFam 02/2024_NTAMBWE WA NTAMBWE Bonheur</t>
  </si>
  <si>
    <t>15% CNSS 02/2024_NTAMBWE WA NTAMBWE Bonheur</t>
  </si>
  <si>
    <t>15% ONEM 02/2024_NTAMBWE WA NTAMBWE Bonheur</t>
  </si>
  <si>
    <t>15% INPP 02/2024_NTAMBWE WA NTAMBWE Bonheur</t>
  </si>
  <si>
    <t>10% Base salaire 02/2024_NTAMBWE WA NTAMBWE Bonheur</t>
  </si>
  <si>
    <t>BEL19010_A030101</t>
  </si>
  <si>
    <t>10% Logement 02/2024_NTAMBWE WA NTAMBWE Bonheur</t>
  </si>
  <si>
    <t>10% Transport 02/2024_NTAMBWE WA NTAMBWE Bonheur</t>
  </si>
  <si>
    <t>10% AllocFam 02/2024_NTAMBWE WA NTAMBWE Bonheur</t>
  </si>
  <si>
    <t>10% CNSS 02/2024_NTAMBWE WA NTAMBWE Bonheur</t>
  </si>
  <si>
    <t>10% ONEM 02/2024_NTAMBWE WA NTAMBWE Bonheur</t>
  </si>
  <si>
    <t>10% INPP 02/2024_NTAMBWE WA NTAMBWE Bonheur</t>
  </si>
  <si>
    <t>Quinzaine 02/2024_NTAMBWE WA NTAMBWE Bonheur</t>
  </si>
  <si>
    <t>Net à Payer 02/2024_NTAMBWE WA NTAMBWE Bonheur</t>
  </si>
  <si>
    <t>Base salaire 02/2024_BOFUKIA MALA Gisele Mercédés</t>
  </si>
  <si>
    <t>Logement 02/2024_BOFUKIA MALA Gisele Mercédés</t>
  </si>
  <si>
    <t>Transport 02/2024_BOFUKIA MALA Gisele Mercédés</t>
  </si>
  <si>
    <t>AllocFam 02/2024_BOFUKIA MALA Gisele Mercédés</t>
  </si>
  <si>
    <t>CNSS 02/2024_BOFUKIA MALA Gisele Mercédés</t>
  </si>
  <si>
    <t>ONEM 02/2024_BOFUKIA MALA Gisele Mercédés</t>
  </si>
  <si>
    <t>INPP 02/2024_BOFUKIA MALA Gisele Mercédés</t>
  </si>
  <si>
    <t>Quinzaine 02/2024_BOFUKIA MALA Gisele Mercédés</t>
  </si>
  <si>
    <t>Net à Payer 02/2024_BOFUKIA MALA Gisele Mercédés</t>
  </si>
  <si>
    <t>25% Base salaire 02/2024_BIKUBA CIBALONZA Viviane</t>
  </si>
  <si>
    <t>25% Logement 02/2024_BIKUBA CIBALONZA Viviane</t>
  </si>
  <si>
    <t>25% Transport 02/2024_BIKUBA CIBALONZA Viviane</t>
  </si>
  <si>
    <t>25% AllocFam 02/2024_BIKUBA CIBALONZA Viviane</t>
  </si>
  <si>
    <t>25% CNSS 02/2024_BIKUBA CIBALONZA Viviane</t>
  </si>
  <si>
    <t>25% ONEM 02/2024_BIKUBA CIBALONZA Viviane</t>
  </si>
  <si>
    <t>25% INPP 02/2024_BIKUBA CIBALONZA Viviane</t>
  </si>
  <si>
    <t>RDC1419111_C040300</t>
  </si>
  <si>
    <t>RDC1419111_D030400</t>
  </si>
  <si>
    <t>RDC1419111_E030400</t>
  </si>
  <si>
    <t>Net à Payer 02/2024_BIKUBA CIBALONZA Viviane</t>
  </si>
  <si>
    <t>Base salaire 02/2024_THEMBO BAKWANAMAHA Benjamin</t>
  </si>
  <si>
    <t>Logement 02/2024_THEMBO BAKWANAMAHA Benjamin</t>
  </si>
  <si>
    <t>Transport 02/2024_THEMBO BAKWANAMAHA Benjamin</t>
  </si>
  <si>
    <t>AllocFam 02/2024_THEMBO BAKWANAMAHA Benjamin</t>
  </si>
  <si>
    <t>CNSS 02/2024_THEMBO BAKWANAMAHA Benjamin</t>
  </si>
  <si>
    <t>ONEM 02/2024_THEMBO BAKWANAMAHA Benjamin</t>
  </si>
  <si>
    <t>INPP 02/2024_THEMBO BAKWANAMAHA Benjamin</t>
  </si>
  <si>
    <t>Net à Payer 02/2024_THEMBO BAKWANAMAHA Benjamin</t>
  </si>
  <si>
    <t>20% Base salaire 02/2024_KAJANGU KASHUKU Doudou-Bienvenu</t>
  </si>
  <si>
    <t>20% Logement 02/2024_KAJANGU KASHUKU Doudou-Bienvenu</t>
  </si>
  <si>
    <t>20% Transport 02/2024_KAJANGU KASHUKU Doudou-Bienvenu</t>
  </si>
  <si>
    <t>20% AllocFam 02/2024_KAJANGU KASHUKU Doudou-Bienvenu</t>
  </si>
  <si>
    <t>20% CNSS 02/2024_KAJANGU KASHUKU Doudou-Bienvenu</t>
  </si>
  <si>
    <t>20% ONEM 02/2024_KAJANGU KASHUKU Doudou-Bienvenu</t>
  </si>
  <si>
    <t>20% INPP 02/2024_KAJANGU KASHUKU Doudou-Bienvenu</t>
  </si>
  <si>
    <t>Quinzaine 02/2024_KAJANGU KASHUKU Doudou-Bienvenu</t>
  </si>
  <si>
    <t>Net à Payer 02/2024_KAJANGU KASHUKU Doudou-Bienvenu</t>
  </si>
  <si>
    <t>RDC1419111_C020100</t>
  </si>
  <si>
    <t>30% Base salaire 02/2024_KAJANGU KASHUKU Doudou-Bienvenu</t>
  </si>
  <si>
    <t>RDC1419111_D010200</t>
  </si>
  <si>
    <t>30% Logement 02/2024_KAJANGU KASHUKU Doudou-Bienvenu</t>
  </si>
  <si>
    <t>30% Transport 02/2024_KAJANGU KASHUKU Doudou-Bienvenu</t>
  </si>
  <si>
    <t>30% AllocFam 02/2024_KAJANGU KASHUKU Doudou-Bienvenu</t>
  </si>
  <si>
    <t>30% CNSS 02/2024_KAJANGU KASHUKU Doudou-Bienvenu</t>
  </si>
  <si>
    <t>30% ONEM 02/2024_KAJANGU KASHUKU Doudou-Bienvenu</t>
  </si>
  <si>
    <t>30% INPP 02/2024_KAJANGU KASHUKU Doudou-Bienvenu</t>
  </si>
  <si>
    <t>RDC1419111_E010200</t>
  </si>
  <si>
    <t>Base salaire 02/2024_PALUKU MUPITANJIA Didier</t>
  </si>
  <si>
    <t>Logement 02/2024_PALUKU MUPITANJIA Didier</t>
  </si>
  <si>
    <t>Transport 02/2024_PALUKU MUPITANJIA Didier</t>
  </si>
  <si>
    <t>AllocFam 02/2024_PALUKU MUPITANJIA Didier</t>
  </si>
  <si>
    <t>CNSS 02/2024_PALUKU MUPITANJIA Didier</t>
  </si>
  <si>
    <t>ONEM 02/2024_PALUKU MUPITANJIA Didier</t>
  </si>
  <si>
    <t>INPP 02/2024_PALUKU MUPITANJIA Didier</t>
  </si>
  <si>
    <t>Quinzaine 02/2024_PALUKU MUPITANJIA Didier</t>
  </si>
  <si>
    <t>Net à Payer 02/2024_PALUKU MUPITANJIA Didier</t>
  </si>
  <si>
    <t>Base salaire 02/2024_BANGA NDJADYU Janvier</t>
  </si>
  <si>
    <t>Logement 02/2024_BANGA NDJADYU Janvier</t>
  </si>
  <si>
    <t>Transport 02/2024_BANGA NDJADYU Janvier</t>
  </si>
  <si>
    <t>AllocFam 02/2024_BANGA NDJADYU Janvier</t>
  </si>
  <si>
    <t>CNSS 02/2024_BANGA NDJADYU Janvier</t>
  </si>
  <si>
    <t>ONEM 02/2024_BANGA NDJADYU Janvier</t>
  </si>
  <si>
    <t>INPP 02/2024_BANGA NDJADYU Janvier</t>
  </si>
  <si>
    <t>Quinzaine 02/2024_BANGA NDJADYU Janvier</t>
  </si>
  <si>
    <t>Net à Payer 02/2024_BANGA NDJADYU Janvier</t>
  </si>
  <si>
    <t>Base salaire 02/2024_ISSIPIA ECINDO Martin</t>
  </si>
  <si>
    <t>Logement 02/2024_ISSIPIA ECINDO Martin</t>
  </si>
  <si>
    <t>Transport 02/2024_ISSIPIA ECINDO Martin</t>
  </si>
  <si>
    <t>AllocFam 02/2024_ISSIPIA ECINDO Martin</t>
  </si>
  <si>
    <t>CNSS 02/2024_ISSIPIA ECINDO Martin</t>
  </si>
  <si>
    <t>ONEM 02/2024_ISSIPIA ECINDO Martin</t>
  </si>
  <si>
    <t>INPP 02/2024_ISSIPIA ECINDO Martin</t>
  </si>
  <si>
    <t>Quinzaine 02/2024_ISSIPIA ECINDO Martin</t>
  </si>
  <si>
    <t>Net à Payer 02/2024_ISSIPIA ECINDO Martin</t>
  </si>
  <si>
    <t>Base salaire 02/2024_SHAKO OBONGA Francine</t>
  </si>
  <si>
    <t>Logement 02/2024_SHAKO OBONGA Francine</t>
  </si>
  <si>
    <t>Transport 02/2024_SHAKO OBONGA Francine</t>
  </si>
  <si>
    <t>AllocFam 02/2024_SHAKO OBONGA Francine</t>
  </si>
  <si>
    <t>CNSS 02/2024_SHAKO OBONGA Francine</t>
  </si>
  <si>
    <t>ONEM 02/2024_SHAKO OBONGA Francine</t>
  </si>
  <si>
    <t>INPP 02/2024_SHAKO OBONGA Francine</t>
  </si>
  <si>
    <t>Net à Payer 02/2024_SHAKO OBONGA Francine</t>
  </si>
  <si>
    <t>Base salaire 02/2024_ODIMOLA LOKUNDA Emmanuel</t>
  </si>
  <si>
    <t>Logement 02/2024_ODIMOLA LOKUNDA Emmanuel</t>
  </si>
  <si>
    <t>Transport 02/2024_ODIMOLA LOKUNDA Emmanuel</t>
  </si>
  <si>
    <t>AllocFam 02/2024_ODIMOLA LOKUNDA Emmanuel</t>
  </si>
  <si>
    <t>CNSS 02/2024_ODIMOLA LOKUNDA Emmanuel</t>
  </si>
  <si>
    <t>ONEM 02/2024_ODIMOLA LOKUNDA Emmanuel</t>
  </si>
  <si>
    <t>INPP 02/2024_ODIMOLA LOKUNDA Emmanuel</t>
  </si>
  <si>
    <t>Quinzaine 02/2024_ODIMOLA LOKUNDA Emmanuel</t>
  </si>
  <si>
    <t>Net à Payer 02/2024_ODIMOLA LOKUNDA Emmanuel</t>
  </si>
  <si>
    <t>Base salaire 02/2024_KONGA OHAMBOLA André</t>
  </si>
  <si>
    <t>Logement 02/2024_KONGA OHAMBOLA André</t>
  </si>
  <si>
    <t>Transport 02/2024_KONGA OHAMBOLA André</t>
  </si>
  <si>
    <t>AllocFam 02/2024_KONGA OHAMBOLA André</t>
  </si>
  <si>
    <t>CNSS 02/2024_KONGA OHAMBOLA André</t>
  </si>
  <si>
    <t>ONEM 02/2024_KONGA OHAMBOLA André</t>
  </si>
  <si>
    <t>INPP 02/2024_KONGA OHAMBOLA André</t>
  </si>
  <si>
    <t>Quinzaine 02/2024_KONGA OHAMBOLA André</t>
  </si>
  <si>
    <t>Net à Payer 02/2024_KONGA OHAMBOLA André</t>
  </si>
  <si>
    <t>Base salaire 02/2024_MURHULA NYAMAZI Rémy</t>
  </si>
  <si>
    <t>Logement 02/2024_MURHULA NYAMAZI Rémy</t>
  </si>
  <si>
    <t>Transport 02/2024_MURHULA NYAMAZI Rémy</t>
  </si>
  <si>
    <t>AllocFam 02/2024_MURHULA NYAMAZI Rémy</t>
  </si>
  <si>
    <t>CNSS 02/2024_MURHULA NYAMAZI Rémy</t>
  </si>
  <si>
    <t>ONEM 02/2024_MURHULA NYAMAZI Rémy</t>
  </si>
  <si>
    <t>INPP 02/2024_MURHULA NYAMAZI Rémy</t>
  </si>
  <si>
    <t>Net à Payer 02/2024_MURHULA NYAMAZI Rémy</t>
  </si>
  <si>
    <t>50% Base salaire 02/2024_BONANE KOMBI MUPIMBI William</t>
  </si>
  <si>
    <t>50% Logement 02/2024_BONANE KOMBI MUPIMBI William</t>
  </si>
  <si>
    <t>50% Transport 02/2024_BONANE KOMBI MUPIMBI William</t>
  </si>
  <si>
    <t>50% AllocFam 02/2024_BONANE KOMBI MUPIMBI William</t>
  </si>
  <si>
    <t>50% CNSS 02/2024_BONANE KOMBI MUPIMBI William</t>
  </si>
  <si>
    <t>50% ONEM 02/2024_BONANE KOMBI MUPIMBI William</t>
  </si>
  <si>
    <t>50% INPP 02/2024_BONANE KOMBI MUPIMBI William</t>
  </si>
  <si>
    <t>Quinzaine 02/2024_BONANE KOMBI MUPIMBI William</t>
  </si>
  <si>
    <t>Net à Payer 02/2024_BONANE KOMBI MUPIMBI William</t>
  </si>
  <si>
    <t>RDC1419111_D020400</t>
  </si>
  <si>
    <t>Base salaire 02/2024_RUSHINGWA BINGANE Jean-Claude</t>
  </si>
  <si>
    <t>Logement 02/2024_RUSHINGWA BINGANE Jean-Claude</t>
  </si>
  <si>
    <t>Transport 02/2024_RUSHINGWA BINGANE Jean-Claude</t>
  </si>
  <si>
    <t>AllocFam 02/2024_RUSHINGWA BINGANE Jean-Claude</t>
  </si>
  <si>
    <t>CNSS 02/2024_RUSHINGWA BINGANE Jean-Claude</t>
  </si>
  <si>
    <t>ONEM 02/2024_RUSHINGWA BINGANE Jean-Claude</t>
  </si>
  <si>
    <t>INPP 02/2024_RUSHINGWA BINGANE Jean-Claude</t>
  </si>
  <si>
    <t>Quinzaine 02/2024_RUSHINGWA BINGANE Jean-Claude</t>
  </si>
  <si>
    <t>Net à Payer 02/2024_RUSHINGWA BINGANE Jean-Claude</t>
  </si>
  <si>
    <t>Base salaire 02/2024_DELIA LONGINA Hubert</t>
  </si>
  <si>
    <t>Heures suppl 02/2024_DELIA LONGINA Hubert</t>
  </si>
  <si>
    <t>Logement 02/2024_DELIA LONGINA Hubert</t>
  </si>
  <si>
    <t>Transport 02/2024_DELIA LONGINA Hubert</t>
  </si>
  <si>
    <t>AllocFam 02/2024_DELIA LONGINA Hubert</t>
  </si>
  <si>
    <t>CNSS 02/2024_DELIA LONGINA Hubert</t>
  </si>
  <si>
    <t>ONEM 02/2024_DELIA LONGINA Hubert</t>
  </si>
  <si>
    <t>INPP 02/2024_DELIA LONGINA Hubert</t>
  </si>
  <si>
    <t>Quinzaine 02/2024_DELIA LONGINA Hubert</t>
  </si>
  <si>
    <t>Net à Payer 02/2024_DELIA LONGINA Hubert</t>
  </si>
  <si>
    <t>Base salaire 02/2024_ABONGOMOTI MOSUMBE Hugues</t>
  </si>
  <si>
    <t>Logement 02/2024_ABONGOMOTI MOSUMBE Hugues</t>
  </si>
  <si>
    <t>Transport 02/2024_ABONGOMOTI MOSUMBE Hugues</t>
  </si>
  <si>
    <t>AllocFam 02/2024_ABONGOMOTI MOSUMBE Hugues</t>
  </si>
  <si>
    <t>CNSS 02/2024_ABONGOMOTI MOSUMBE Hugues</t>
  </si>
  <si>
    <t>ONEM 02/2024_ABONGOMOTI MOSUMBE Hugues</t>
  </si>
  <si>
    <t>INPP 02/2024_ABONGOMOTI MOSUMBE Hugues</t>
  </si>
  <si>
    <t>Net à Payer 02/2024_ABONGOMOTI MOSUMBE Hugues</t>
  </si>
  <si>
    <t>Base salaire 02/2024_OLEMBO YENYI Etienne</t>
  </si>
  <si>
    <t>Logement 02/2024_OLEMBO YENYI Etienne</t>
  </si>
  <si>
    <t>Transport 02/2024_OLEMBO YENYI Etienne</t>
  </si>
  <si>
    <t>AllocFam 02/2024_OLEMBO YENYI Etienne</t>
  </si>
  <si>
    <t>CNSS 02/2024_OLEMBO YENYI Etienne</t>
  </si>
  <si>
    <t>ONEM 02/2024_OLEMBO YENYI Etienne</t>
  </si>
  <si>
    <t>INPP 02/2024_OLEMBO YENYI Etienne</t>
  </si>
  <si>
    <t>Net à Payer 02/2024_OLEMBO YENYI Etienne</t>
  </si>
  <si>
    <t>Base salaire 02/2024_EUNGI ELUO Annie</t>
  </si>
  <si>
    <t>COD20006_A020203</t>
  </si>
  <si>
    <t>Logement 02/2024_EUNGI ELUO Annie</t>
  </si>
  <si>
    <t>Transport 02/2024_EUNGI ELUO Annie</t>
  </si>
  <si>
    <t>AllocFam 02/2024_EUNGI ELUO Annie</t>
  </si>
  <si>
    <t>CNSS 02/2024_EUNGI ELUO Annie</t>
  </si>
  <si>
    <t>ONEM 02/2024_EUNGI ELUO Annie</t>
  </si>
  <si>
    <t>INPP 02/2024_EUNGI ELUO Annie</t>
  </si>
  <si>
    <t>Net à Payer 02/2024_EUNGI ELUO Annie</t>
  </si>
  <si>
    <t>Base salaire 02/2024_MWAMBA BOMELA Blaise</t>
  </si>
  <si>
    <t>Heures suppl 02/2024_MWAMBA BOMELA Blaise</t>
  </si>
  <si>
    <t>Logement 02/2024_MWAMBA BOMELA Blaise</t>
  </si>
  <si>
    <t>Transport 02/2024_MWAMBA BOMELA Blaise</t>
  </si>
  <si>
    <t>AllocFam 02/2024_MWAMBA BOMELA Blaise</t>
  </si>
  <si>
    <t>CNSS 02/2024_MWAMBA BOMELA Blaise</t>
  </si>
  <si>
    <t>ONEM 02/2024_MWAMBA BOMELA Blaise</t>
  </si>
  <si>
    <t>INPP 02/2024_MWAMBA BOMELA Blaise</t>
  </si>
  <si>
    <t>Quinzaine 02/2024_MWAMBA BOMELA Blaise</t>
  </si>
  <si>
    <t>Net à Payer 02/2024_MWAMBA BOMELA Blaise</t>
  </si>
  <si>
    <t>Base salaire 02/2024_HUNA KENGELE Nancy</t>
  </si>
  <si>
    <t>Logement 02/2024_HUNA KENGELE Nancy</t>
  </si>
  <si>
    <t>Transport 02/2024_HUNA KENGELE Nancy</t>
  </si>
  <si>
    <t>AllocFam 02/2024_HUNA KENGELE Nancy</t>
  </si>
  <si>
    <t>CNSS 02/2024_HUNA KENGELE Nancy</t>
  </si>
  <si>
    <t>ONEM 02/2024_HUNA KENGELE Nancy</t>
  </si>
  <si>
    <t>INPP 02/2024_HUNA KENGELE Nancy</t>
  </si>
  <si>
    <t>Quinzaine 02/2024_HUNA KENGELE Nancy</t>
  </si>
  <si>
    <t>Net à Payer 02/2024_HUNA KENGELE Nancy</t>
  </si>
  <si>
    <t>Base salaire 02/2024_MUKUNDAYI NKONGOLO Guillaume</t>
  </si>
  <si>
    <t>Logement 02/2024_MUKUNDAYI NKONGOLO Guillaume</t>
  </si>
  <si>
    <t>Transport 02/2024_MUKUNDAYI NKONGOLO Guillaume</t>
  </si>
  <si>
    <t>AllocFam 02/2024_MUKUNDAYI NKONGOLO Guillaume</t>
  </si>
  <si>
    <t>CNSS 02/2024_MUKUNDAYI NKONGOLO Guillaume</t>
  </si>
  <si>
    <t>ONEM 02/2024_MUKUNDAYI NKONGOLO Guillaume</t>
  </si>
  <si>
    <t>INPP 02/2024_MUKUNDAYI NKONGOLO Guillaume</t>
  </si>
  <si>
    <t>Quinzaine 02/2024_MUKUNDAYI NKONGOLO Guillaume</t>
  </si>
  <si>
    <t>Net à Payer 02/2024_MUKUNDAYI NKONGOLO Guillaume</t>
  </si>
  <si>
    <t>Base salaire 02/2024_MBUYAMBA KALALA Aaron</t>
  </si>
  <si>
    <t>Logement 02/2024_MBUYAMBA KALALA Aaron</t>
  </si>
  <si>
    <t>Transport 02/2024_MBUYAMBA KALALA Aaron</t>
  </si>
  <si>
    <t>AllocFam 02/2024_MBUYAMBA KALALA Aaron</t>
  </si>
  <si>
    <t>CNSS 02/2024_MBUYAMBA KALALA Aaron</t>
  </si>
  <si>
    <t>ONEM 02/2024_MBUYAMBA KALALA Aaron</t>
  </si>
  <si>
    <t>INPP 02/2024_MBUYAMBA KALALA Aaron</t>
  </si>
  <si>
    <t>Quinzaine 02/2024_MBUYAMBA KALALA Aaron</t>
  </si>
  <si>
    <t>Net à Payer 02/2024_MBUYAMBA KALALA Aaron</t>
  </si>
  <si>
    <t>Base salaire 02/2024_BINDJA Nathalie</t>
  </si>
  <si>
    <t>Logement 02/2024_BINDJA Nathalie</t>
  </si>
  <si>
    <t>Transport 02/2024_BINDJA Nathalie</t>
  </si>
  <si>
    <t>AllocFam 02/2024_BINDJA Nathalie</t>
  </si>
  <si>
    <t>CNSS 02/2024_BINDJA Nathalie</t>
  </si>
  <si>
    <t>ONEM 02/2024_BINDJA Nathalie</t>
  </si>
  <si>
    <t>INPP 02/2024_BINDJA Nathalie</t>
  </si>
  <si>
    <t>Net à Payer 02/2024_BINDJA Nathalie</t>
  </si>
  <si>
    <t>Base salaire 02/2024_KABOMBO NKUTWA Nathalie</t>
  </si>
  <si>
    <t>Logement 02/2024_KABOMBO NKUTWA Nathalie</t>
  </si>
  <si>
    <t>Transport 02/2024_KABOMBO NKUTWA Nathalie</t>
  </si>
  <si>
    <t>AllocFam 02/2024_KABOMBO NKUTWA Nathalie</t>
  </si>
  <si>
    <t>CNSS 02/2024_KABOMBO NKUTWA Nathalie</t>
  </si>
  <si>
    <t>ONEM 02/2024_KABOMBO NKUTWA Nathalie</t>
  </si>
  <si>
    <t>INPP 02/2024_KABOMBO NKUTWA Nathalie</t>
  </si>
  <si>
    <t>Net à Payer 02/2024_KABOMBO NKUTWA Nathalie</t>
  </si>
  <si>
    <t xml:space="preserve">Base salaire 02/2024_NKONGOLO BAKANSHIMA Muriel </t>
  </si>
  <si>
    <t xml:space="preserve">Logement 02/2024_NKONGOLO BAKANSHIMA Muriel </t>
  </si>
  <si>
    <t xml:space="preserve">Transport 02/2024_NKONGOLO BAKANSHIMA Muriel </t>
  </si>
  <si>
    <t xml:space="preserve">AllocFam 02/2024_NKONGOLO BAKANSHIMA Muriel </t>
  </si>
  <si>
    <t xml:space="preserve">CNSS 02/2024_NKONGOLO BAKANSHIMA Muriel </t>
  </si>
  <si>
    <t xml:space="preserve">ONEM 02/2024_NKONGOLO BAKANSHIMA Muriel </t>
  </si>
  <si>
    <t xml:space="preserve">INPP 02/2024_NKONGOLO BAKANSHIMA Muriel </t>
  </si>
  <si>
    <t xml:space="preserve">Net à Payer 02/2024_NKONGOLO BAKANSHIMA Muriel </t>
  </si>
  <si>
    <t>Base salaire 02/2024_BAKALI SIYAKA Faustin</t>
  </si>
  <si>
    <t>Logement 02/2024_BAKALI SIYAKA Faustin</t>
  </si>
  <si>
    <t>Transport 02/2024_BAKALI SIYAKA Faustin</t>
  </si>
  <si>
    <t>AllocFam 02/2024_BAKALI SIYAKA Faustin</t>
  </si>
  <si>
    <t>CNSS 02/2024_BAKALI SIYAKA Faustin</t>
  </si>
  <si>
    <t>ONEM 02/2024_BAKALI SIYAKA Faustin</t>
  </si>
  <si>
    <t>INPP 02/2024_BAKALI SIYAKA Faustin</t>
  </si>
  <si>
    <t>Net à Payer 02/2024_BAKALI SIYAKA Faustin</t>
  </si>
  <si>
    <t>Base salaire 02/2024_DEADE ZO Charlotte</t>
  </si>
  <si>
    <t>Logement 02/2024_DEADE ZO Charlotte</t>
  </si>
  <si>
    <t>Transport 02/2024_DEADE ZO Charlotte</t>
  </si>
  <si>
    <t>CNSS 02/2024_DEADE ZO Charlotte</t>
  </si>
  <si>
    <t>ONEM 02/2024_DEADE ZO Charlotte</t>
  </si>
  <si>
    <t>INPP 02/2024_DEADE ZO Charlotte</t>
  </si>
  <si>
    <t>Net à Payer 02/2024_DEADE ZO Charlotte</t>
  </si>
  <si>
    <t>Base salaire 02/2024_TSHIBANDA KALENDA Jeffoxymel</t>
  </si>
  <si>
    <t>Logement 02/2024_TSHIBANDA KALENDA Jeffoxymel</t>
  </si>
  <si>
    <t>Transport 02/2024_TSHIBANDA KALENDA Jeffoxymel</t>
  </si>
  <si>
    <t>AllocFam 02/2024_TSHIBANDA KALENDA Jeffoxymel</t>
  </si>
  <si>
    <t>CNSS 02/2024_TSHIBANDA KALENDA Jeffoxymel</t>
  </si>
  <si>
    <t>ONEM 02/2024_TSHIBANDA KALENDA Jeffoxymel</t>
  </si>
  <si>
    <t>INPP 02/2024_TSHIBANDA KALENDA Jeffoxymel</t>
  </si>
  <si>
    <t>Net à Payer 02/2024_TSHIBANDA KALENDA Jeffoxymel</t>
  </si>
  <si>
    <t>Base salaire 02/2024_NTUMBA KALENGA José Emmanuel</t>
  </si>
  <si>
    <t>Logement 02/2024_NTUMBA KALENGA José Emmanuel</t>
  </si>
  <si>
    <t>Transport 02/2024_NTUMBA KALENGA José Emmanuel</t>
  </si>
  <si>
    <t>AllocFam 02/2024_NTUMBA KALENGA José Emmanuel</t>
  </si>
  <si>
    <t>CNSS 02/2024_NTUMBA KALENGA José Emmanuel</t>
  </si>
  <si>
    <t>ONEM 02/2024_NTUMBA KALENGA José Emmanuel</t>
  </si>
  <si>
    <t>INPP 02/2024_NTUMBA KALENGA José Emmanuel</t>
  </si>
  <si>
    <t>Net à Payer 02/2024_NTUMBA KALENGA José Emmanuel</t>
  </si>
  <si>
    <t>Base salaire 02/2024_TSHIBANGU MBUAYA Lydia</t>
  </si>
  <si>
    <t>Logement 02/2024_TSHIBANGU MBUAYA Lydia</t>
  </si>
  <si>
    <t>Transport 02/2024_TSHIBANGU MBUAYA Lydia</t>
  </si>
  <si>
    <t>AllocFam 02/2024_TSHIBANGU MBUAYA Lydia</t>
  </si>
  <si>
    <t>CNSS 02/2024_TSHIBANGU MBUAYA Lydia</t>
  </si>
  <si>
    <t>ONEM 02/2024_TSHIBANGU MBUAYA Lydia</t>
  </si>
  <si>
    <t>INPP 02/2024_TSHIBANGU MBUAYA Lydia</t>
  </si>
  <si>
    <t>Net à Payer 02/2024_TSHIBANGU MBUAYA Lydia</t>
  </si>
  <si>
    <t>Base salaire 02/2024_LWANZO MABEKA Vincent de Paul</t>
  </si>
  <si>
    <t>Logement 02/2024_LWANZO MABEKA Vincent de Paul</t>
  </si>
  <si>
    <t>Transport 02/2024_LWANZO MABEKA Vincent de Paul</t>
  </si>
  <si>
    <t>AllocFam 02/2024_LWANZO MABEKA Vincent de Paul</t>
  </si>
  <si>
    <t>CNSS 02/2024_LWANZO MABEKA Vincent de Paul</t>
  </si>
  <si>
    <t>ONEM 02/2024_LWANZO MABEKA Vincent de Paul</t>
  </si>
  <si>
    <t>INPP 02/2024_LWANZO MABEKA Vincent de Paul</t>
  </si>
  <si>
    <t>Net à Payer 02/2024_LWANZO MABEKA Vincent de Paul</t>
  </si>
  <si>
    <t>Base salaire 02/2024_IRONDO MBWIYA Melky</t>
  </si>
  <si>
    <t>Logement 02/2024_IRONDO MBWIYA Melky</t>
  </si>
  <si>
    <t>Transport 02/2024_IRONDO MBWIYA Melky</t>
  </si>
  <si>
    <t>AllocFam 02/2024_IRONDO MBWIYA Melky</t>
  </si>
  <si>
    <t>CNSS 02/2024_IRONDO MBWIYA Melky</t>
  </si>
  <si>
    <t>ONEM 02/2024_IRONDO MBWIYA Melky</t>
  </si>
  <si>
    <t>INPP 02/2024_IRONDO MBWIYA Melky</t>
  </si>
  <si>
    <t>Net à Payer 02/2024_IRONDO MBWIYA Melky</t>
  </si>
  <si>
    <t>Base salaire 02/2024_ISUNGI MEMIE Mathieu</t>
  </si>
  <si>
    <t>Logement 02/2024_ISUNGI MEMIE Mathieu</t>
  </si>
  <si>
    <t>Transport 02/2024_ISUNGI MEMIE Mathieu</t>
  </si>
  <si>
    <t>AllocFam 02/2024_ISUNGI MEMIE Mathieu</t>
  </si>
  <si>
    <t>CNSS 02/2024_ISUNGI MEMIE Mathieu</t>
  </si>
  <si>
    <t>ONEM 02/2024_ISUNGI MEMIE Mathieu</t>
  </si>
  <si>
    <t>INPP 02/2024_ISUNGI MEMIE Mathieu</t>
  </si>
  <si>
    <t>Net à Payer 02/2024_ISUNGI MEMIE Mathieu</t>
  </si>
  <si>
    <t>Base salaire 02/2024_KALONJI LUKUSA Patient</t>
  </si>
  <si>
    <t>Logement 02/2024_KALONJI LUKUSA Patient</t>
  </si>
  <si>
    <t>Transport 02/2024_KALONJI LUKUSA Patient</t>
  </si>
  <si>
    <t>CNSS 02/2024_KALONJI LUKUSA Patient</t>
  </si>
  <si>
    <t>ONEM 02/2024_KALONJI LUKUSA Patient</t>
  </si>
  <si>
    <t>INPP 02/2024_KALONJI LUKUSA Patient</t>
  </si>
  <si>
    <t>Net à Payer 02/2024_KALONJI LUKUSA Patient</t>
  </si>
  <si>
    <t>Base salaire 02/2024_AKILIMALI KAKOKO Arsène</t>
  </si>
  <si>
    <t>Logement 02/2024_AKILIMALI KAKOKO Arsène</t>
  </si>
  <si>
    <t>Transport 02/2024_AKILIMALI KAKOKO Arsène</t>
  </si>
  <si>
    <t>AllocFam 02/2024_AKILIMALI KAKOKO Arsène</t>
  </si>
  <si>
    <t>CNSS 02/2024_AKILIMALI KAKOKO Arsène</t>
  </si>
  <si>
    <t>ONEM 02/2024_AKILIMALI KAKOKO Arsène</t>
  </si>
  <si>
    <t>INPP 02/2024_AKILIMALI KAKOKO Arsène</t>
  </si>
  <si>
    <t>Quinzaine 02/2024_AKILIMALI KAKOKO Arsène</t>
  </si>
  <si>
    <t>Net à Payer 02/2024_AKILIMALI KAKOKO Arsène</t>
  </si>
  <si>
    <t>Base salaire 02/2024_KAPAYA ADUYO Richard</t>
  </si>
  <si>
    <t>Logement 02/2024_KAPAYA ADUYO Richard</t>
  </si>
  <si>
    <t>Transport 02/2024_KAPAYA ADUYO Richard</t>
  </si>
  <si>
    <t>AllocFam 02/2024_KAPAYA ADUYO Richard</t>
  </si>
  <si>
    <t>CNSS 02/2024_KAPAYA ADUYO Richard</t>
  </si>
  <si>
    <t>ONEM 02/2024_KAPAYA ADUYO Richard</t>
  </si>
  <si>
    <t>INPP 02/2024_KAPAYA ADUYO Richard</t>
  </si>
  <si>
    <t>Quinzaine 02/2024_KAPAYA ADUYO Richard</t>
  </si>
  <si>
    <t>Net à Payer 02/2024_KAPAYA ADUYO Richard</t>
  </si>
  <si>
    <t>Base salaire 02/2024_MUGISHO MISSI Victoire</t>
  </si>
  <si>
    <t>Logement 02/2024_MUGISHO MISSI Victoire</t>
  </si>
  <si>
    <t>Transport 02/2024_MUGISHO MISSI Victoire</t>
  </si>
  <si>
    <t>CNSS 02/2024_MUGISHO MISSI Victoire</t>
  </si>
  <si>
    <t>ONEM 02/2024_MUGISHO MISSI Victoire</t>
  </si>
  <si>
    <t>INPP 02/2024_MUGISHO MISSI Victoire</t>
  </si>
  <si>
    <t>Net à Payer 02/2024_MUGISHO MISSI Victoire</t>
  </si>
  <si>
    <t>Base salaire 02/2024_KABULA MUKUNA Jean-Smith</t>
  </si>
  <si>
    <t>Heures suppl 02/2024_KABULA MUKUNA Jean-Smith</t>
  </si>
  <si>
    <t>Logement 02/2024_KABULA MUKUNA Jean-Smith</t>
  </si>
  <si>
    <t>Transport 02/2024_KABULA MUKUNA Jean-Smith</t>
  </si>
  <si>
    <t>AllocFam 02/2024_KABULA MUKUNA Jean-Smith</t>
  </si>
  <si>
    <t>CNSS 02/2024_KABULA MUKUNA Jean-Smith</t>
  </si>
  <si>
    <t>ONEM 02/2024_KABULA MUKUNA Jean-Smith</t>
  </si>
  <si>
    <t>INPP 02/2024_KABULA MUKUNA Jean-Smith</t>
  </si>
  <si>
    <t>Net à Payer 02/2024_KABULA MUKUNA Jean-Smith</t>
  </si>
  <si>
    <t>Base salaire 02/2024_MUBENGA MUTOMBO Jean Claude</t>
  </si>
  <si>
    <t>Logement 02/2024_MUBENGA MUTOMBO Jean Claude</t>
  </si>
  <si>
    <t>Transport 02/2024_MUBENGA MUTOMBO Jean Claude</t>
  </si>
  <si>
    <t>AllocFam 02/2024_MUBENGA MUTOMBO Jean Claude</t>
  </si>
  <si>
    <t>CNSS 02/2024_MUBENGA MUTOMBO Jean Claude</t>
  </si>
  <si>
    <t>ONEM 02/2024_MUBENGA MUTOMBO Jean Claude</t>
  </si>
  <si>
    <t>INPP 02/2024_MUBENGA MUTOMBO Jean Claude</t>
  </si>
  <si>
    <t>Net à Payer 02/2024_MUBENGA MUTOMBO Jean Claude</t>
  </si>
  <si>
    <t>Base salaire SDTC_NTUMBA KATSHELA Benjamin</t>
  </si>
  <si>
    <t>RDC182081T_Z010108</t>
  </si>
  <si>
    <t>Logement SDTC_NTUMBA KATSHELA Benjamin</t>
  </si>
  <si>
    <t>Transport SDTC_NTUMBA KATSHELA Benjamin</t>
  </si>
  <si>
    <t>Prime Rentée Scol SDTC_NTUMBA KATSHELA Benjamin</t>
  </si>
  <si>
    <t>AllocFam SDTC_NTUMBA KATSHELA Benjamin</t>
  </si>
  <si>
    <t>Pécule de Congé _NTUMBA KATSHELA Benjamin</t>
  </si>
  <si>
    <t>CNSS SDTC_NTUMBA KATSHELA Benjamin</t>
  </si>
  <si>
    <t>ONEM SDTC_NTUMBA KATSHELA Benjamin</t>
  </si>
  <si>
    <t>INPP SDTC_NTUMBA KATSHELA Benjamin</t>
  </si>
  <si>
    <t>Net à Payer SDTC_NTUMBA KATSHELA Benjamin</t>
  </si>
  <si>
    <t>Base salaire 02/2024_BYUMANINE GANYWAMULUME Christian</t>
  </si>
  <si>
    <t>Logement 02/2024_BYUMANINE GANYWAMULUME Christian</t>
  </si>
  <si>
    <t>Transport 02/2024_BYUMANINE GANYWAMULUME Christian</t>
  </si>
  <si>
    <t>CNSS 02/2024_BYUMANINE GANYWAMULUME Christian</t>
  </si>
  <si>
    <t>ONEM 02/2024_BYUMANINE GANYWAMULUME Christian</t>
  </si>
  <si>
    <t>INPP 02/2024_BYUMANINE GANYWAMULUME Christian</t>
  </si>
  <si>
    <t>Quinzaine 02/2024_BYUMANINE GANYWAMULUME Christian</t>
  </si>
  <si>
    <t>Net à Payer 02/2024_BYUMANINE GANYWAMULUME Christian</t>
  </si>
  <si>
    <t xml:space="preserve">Base salaire 02/2024_BUKASA MWAMBA Placide </t>
  </si>
  <si>
    <t xml:space="preserve">Heures suppl 02/2024_BUKASA MWAMBA Placide </t>
  </si>
  <si>
    <t xml:space="preserve">Logement 02/2024_BUKASA MWAMBA Placide </t>
  </si>
  <si>
    <t xml:space="preserve">Transport 02/2024_BUKASA MWAMBA Placide </t>
  </si>
  <si>
    <t xml:space="preserve">AllocFam 02/2024_BUKASA MWAMBA Placide </t>
  </si>
  <si>
    <t xml:space="preserve">CNSS 02/2024_BUKASA MWAMBA Placide </t>
  </si>
  <si>
    <t xml:space="preserve">ONEM 02/2024_BUKASA MWAMBA Placide </t>
  </si>
  <si>
    <t xml:space="preserve">INPP 02/2024_BUKASA MWAMBA Placide </t>
  </si>
  <si>
    <t xml:space="preserve">Quinzaine 02/2024_BUKASA MWAMBA Placide </t>
  </si>
  <si>
    <t xml:space="preserve">Net à Payer 02/2024_BUKASA MWAMBA Placide </t>
  </si>
  <si>
    <t>Base salaire 02/2024_ILUNGA MUKAMINA Rodriguez</t>
  </si>
  <si>
    <t>Heures suppl 02/2024_ILUNGA MUKAMINA Rodriguez</t>
  </si>
  <si>
    <t>Logement 02/2024_ILUNGA MUKAMINA Rodriguez</t>
  </si>
  <si>
    <t>Transport 02/2024_ILUNGA MUKAMINA Rodriguez</t>
  </si>
  <si>
    <t>AllocFam 02/2024_ILUNGA MUKAMINA Rodriguez</t>
  </si>
  <si>
    <t>CNSS 02/2024_ILUNGA MUKAMINA Rodriguez</t>
  </si>
  <si>
    <t>ONEM 02/2024_ILUNGA MUKAMINA Rodriguez</t>
  </si>
  <si>
    <t>INPP 02/2024_ILUNGA MUKAMINA Rodriguez</t>
  </si>
  <si>
    <t>Net à Payer 02/2024_ILUNGA MUKAMINA Rodriguez</t>
  </si>
  <si>
    <t>Base salaire 02/2024_MUKENDI JOSEPH Degaul</t>
  </si>
  <si>
    <t>Logement 02/2024_MUKENDI JOSEPH Degaul</t>
  </si>
  <si>
    <t>Transport 02/2024_MUKENDI JOSEPH Degaul</t>
  </si>
  <si>
    <t>AllocFam 02/2024_MUKENDI JOSEPH Degaul</t>
  </si>
  <si>
    <t>CNSS 02/2024_MUKENDI JOSEPH Degaul</t>
  </si>
  <si>
    <t>ONEM 02/2024_MUKENDI JOSEPH Degaul</t>
  </si>
  <si>
    <t>INPP 02/2024_MUKENDI JOSEPH Degaul</t>
  </si>
  <si>
    <t>Net à Payer 02/2024_MUKENDI JOSEPH Degaul</t>
  </si>
  <si>
    <t>Base salaire 02/2024_MPEMBELE Freddy</t>
  </si>
  <si>
    <t>Heures suppl 02/2024_MPEMBELE Freddy</t>
  </si>
  <si>
    <t>Logement 02/2024_MPEMBELE Freddy</t>
  </si>
  <si>
    <t>Transport 02/2024_MPEMBELE Freddy</t>
  </si>
  <si>
    <t>AllocFam 02/2024_MPEMBELE Freddy</t>
  </si>
  <si>
    <t>CNSS 02/2024_MPEMBELE Freddy</t>
  </si>
  <si>
    <t>ONEM 02/2024_MPEMBELE Freddy</t>
  </si>
  <si>
    <t>INPP 02/2024_MPEMBELE Freddy</t>
  </si>
  <si>
    <t>Quinzaine 02/2024_MPEMBELE Freddy</t>
  </si>
  <si>
    <t>Net à Payer 02/2024_MPEMBELE Freddy</t>
  </si>
  <si>
    <t>Base salaire 02/2024_MONDJAKO M'ETOMBO Fabien</t>
  </si>
  <si>
    <t>Heures suppl 02/2024_MONDJAKO M'ETOMBO Fabien</t>
  </si>
  <si>
    <t>Logement 02/2024_MONDJAKO M'ETOMBO Fabien</t>
  </si>
  <si>
    <t>Transport 02/2024_MONDJAKO M'ETOMBO Fabien</t>
  </si>
  <si>
    <t>AllocFam 02/2024_MONDJAKO M'ETOMBO Fabien</t>
  </si>
  <si>
    <t>CNSS 02/2024_MONDJAKO M'ETOMBO Fabien</t>
  </si>
  <si>
    <t>ONEM 02/2024_MONDJAKO M'ETOMBO Fabien</t>
  </si>
  <si>
    <t>INPP 02/2024_MONDJAKO M'ETOMBO Fabien</t>
  </si>
  <si>
    <t>Net à Payer 02/2024_MONDJAKO M'ETOMBO Fabien</t>
  </si>
  <si>
    <t>Base salaire 02/2024_BIVUANDU KIYEDI Héritier</t>
  </si>
  <si>
    <t>Logement 02/2024_BIVUANDU KIYEDI Héritier</t>
  </si>
  <si>
    <t>Transport 02/2024_BIVUANDU KIYEDI Héritier</t>
  </si>
  <si>
    <t>CNSS 02/2024_BIVUANDU KIYEDI Héritier</t>
  </si>
  <si>
    <t>ONEM 02/2024_BIVUANDU KIYEDI Héritier</t>
  </si>
  <si>
    <t>INPP 02/2024_BIVUANDU KIYEDI Héritier</t>
  </si>
  <si>
    <t>Quinzaine 02/2024_BIVUANDU KIYEDI Héritier</t>
  </si>
  <si>
    <t>Net à Payer 02/2024_BIVUANDU KIYEDI Héritier</t>
  </si>
  <si>
    <t>Base salaire 02/2024_MURHANDIKIRE LUKERERHE Martin</t>
  </si>
  <si>
    <t>Logement 02/2024_MURHANDIKIRE LUKERERHE Martin</t>
  </si>
  <si>
    <t>Transport 02/2024_MURHANDIKIRE LUKERERHE Martin</t>
  </si>
  <si>
    <t>AllocFam 02/2024_MURHANDIKIRE LUKERERHE Martin</t>
  </si>
  <si>
    <t>CNSS 02/2024_MURHANDIKIRE LUKERERHE Martin</t>
  </si>
  <si>
    <t>ONEM 02/2024_MURHANDIKIRE LUKERERHE Martin</t>
  </si>
  <si>
    <t>INPP 02/2024_MURHANDIKIRE LUKERERHE Martin</t>
  </si>
  <si>
    <t>Quinzaine 02/2024_MURHANDIKIRE LUKERERHE Martin</t>
  </si>
  <si>
    <t>Net à Payer 02/2024_MURHANDIKIRE LUKERERHE Martin</t>
  </si>
  <si>
    <t>Base salaire 02/2024_MBAKI KULELANA Ritchie</t>
  </si>
  <si>
    <t>Logement 02/2024_MBAKI KULELANA Ritchie</t>
  </si>
  <si>
    <t>Transport 02/2024_MBAKI KULELANA Ritchie</t>
  </si>
  <si>
    <t>AllocFam 02/2024_MBAKI KULELANA Ritchie</t>
  </si>
  <si>
    <t>CNSS 02/2024_MBAKI KULELANA Ritchie</t>
  </si>
  <si>
    <t>ONEM 02/2024_MBAKI KULELANA Ritchie</t>
  </si>
  <si>
    <t>INPP 02/2024_MBAKI KULELANA Ritchie</t>
  </si>
  <si>
    <t>Quinzaine 02/2024_MBAKI KULELANA Ritchie</t>
  </si>
  <si>
    <t>Net à Payer 02/2024_MBAKI KULELANA Ritchie</t>
  </si>
  <si>
    <t>Base salaire 02/2024_KASAIJA DHEJO Jérôme</t>
  </si>
  <si>
    <t>Logement 02/2024_KASAIJA DHEJO Jérôme</t>
  </si>
  <si>
    <t>Transport 02/2024_KASAIJA DHEJO Jérôme</t>
  </si>
  <si>
    <t>AllocFam 02/2024_KASAIJA DHEJO Jérôme</t>
  </si>
  <si>
    <t>CNSS 02/2024_KASAIJA DHEJO Jérôme</t>
  </si>
  <si>
    <t>ONEM 02/2024_KASAIJA DHEJO Jérôme</t>
  </si>
  <si>
    <t>INPP 02/2024_KASAIJA DHEJO Jérôme</t>
  </si>
  <si>
    <t>Quinzaine 02/2024_KASAIJA DHEJO Jérôme</t>
  </si>
  <si>
    <t>Net à Payer 02/2024_KASAIJA DHEJO Jérôme</t>
  </si>
  <si>
    <t>Base salaire 02/2024_CHIZUNGU AKONKWA Josué</t>
  </si>
  <si>
    <t>Logement 02/2024_CHIZUNGU AKONKWA Josué</t>
  </si>
  <si>
    <t>Transport 02/2024_CHIZUNGU AKONKWA Josué</t>
  </si>
  <si>
    <t>AllocFam 02/2024_CHIZUNGU AKONKWA Josué</t>
  </si>
  <si>
    <t>CNSS 02/2024_CHIZUNGU AKONKWA Josué</t>
  </si>
  <si>
    <t>ONEM 02/2024_CHIZUNGU AKONKWA Josué</t>
  </si>
  <si>
    <t>INPP 02/2024_CHIZUNGU AKONKWA Josué</t>
  </si>
  <si>
    <t>Quinzaine 02/2024_CHIZUNGU AKONKWA Josué</t>
  </si>
  <si>
    <t>Net à Payer 02/2024_CHIZUNGU AKONKWA Josué</t>
  </si>
  <si>
    <t>Base salaire 02/2024_BAKINE NGASHUE Mandy</t>
  </si>
  <si>
    <t>Logement 02/2024_BAKINE NGASHUE Mandy</t>
  </si>
  <si>
    <t>Transport 02/2024_BAKINE NGASHUE Mandy</t>
  </si>
  <si>
    <t>AllocFam 02/2024_BAKINE NGASHUE Mandy</t>
  </si>
  <si>
    <t>CNSS 02/2024_BAKINE NGASHUE Mandy</t>
  </si>
  <si>
    <t>ONEM 02/2024_BAKINE NGASHUE Mandy</t>
  </si>
  <si>
    <t>INPP 02/2024_BAKINE NGASHUE Mandy</t>
  </si>
  <si>
    <t>Net à Payer 02/2024_BAKINE NGASHUE Mandy</t>
  </si>
  <si>
    <t>Base salaire 02/2024_BAJANGIBABO KASHALA Marie Alice</t>
  </si>
  <si>
    <t>Logement 02/2024_BAJANGIBABO KASHALA Marie Alice</t>
  </si>
  <si>
    <t>Transport 02/2024_BAJANGIBABO KASHALA Marie Alice</t>
  </si>
  <si>
    <t>AllocFam 02/2024_BAJANGIBABO KASHALA Marie Alice</t>
  </si>
  <si>
    <t>CNSS 02/2024_BAJANGIBABO KASHALA Marie Alice</t>
  </si>
  <si>
    <t>ONEM 02/2024_BAJANGIBABO KASHALA Marie Alice</t>
  </si>
  <si>
    <t>INPP 02/2024_BAJANGIBABO KASHALA Marie Alice</t>
  </si>
  <si>
    <t>Net à Payer 02/2024_BAJANGIBABO KASHALA Marie Alice</t>
  </si>
  <si>
    <t>Base salaire 02/2024_BUKASA MULUMBA Justin</t>
  </si>
  <si>
    <t>Logement 02/2024_BUKASA MULUMBA Justin</t>
  </si>
  <si>
    <t>Transport 02/2024_BUKASA MULUMBA Justin</t>
  </si>
  <si>
    <t>AllocFam 02/2024_BUKASA MULUMBA Justin</t>
  </si>
  <si>
    <t>CNSS 02/2024_BUKASA MULUMBA Justin</t>
  </si>
  <si>
    <t>ONEM 02/2024_BUKASA MULUMBA Justin</t>
  </si>
  <si>
    <t>INPP 02/2024_BUKASA MULUMBA Justin</t>
  </si>
  <si>
    <t>Net à Payer 02/2024_BUKASA MULUMBA Justin</t>
  </si>
  <si>
    <t>Base salaire 02/2024_YAWILLY NGBUMA Vinny</t>
  </si>
  <si>
    <t>Logement 02/2024_YAWILLY NGBUMA Vinny</t>
  </si>
  <si>
    <t>Transport 02/2024_YAWILLY NGBUMA Vinny</t>
  </si>
  <si>
    <t>AllocFam 02/2024_YAWILLY NGBUMA Vinny</t>
  </si>
  <si>
    <t>CNSS 02/2024_YAWILLY NGBUMA Vinny</t>
  </si>
  <si>
    <t>ONEM 02/2024_YAWILLY NGBUMA Vinny</t>
  </si>
  <si>
    <t>INPP 02/2024_YAWILLY NGBUMA Vinny</t>
  </si>
  <si>
    <t>Quinzaine 02/2024_YAWILLY NGBUMA Vinny</t>
  </si>
  <si>
    <t>Net à Payer 02/2024_YAWILLY NGBUMA Vinny</t>
  </si>
  <si>
    <t>Base salaire 02/2024_BADILA NKOLUTA Cyrille</t>
  </si>
  <si>
    <t>COD2200311</t>
  </si>
  <si>
    <t>Logement 02/2024_BADILA NKOLUTA Cyrille</t>
  </si>
  <si>
    <t>Transport 02/2024_BADILA NKOLUTA Cyrille</t>
  </si>
  <si>
    <t>AllocFam 02/2024_BADILA NKOLUTA Cyrille</t>
  </si>
  <si>
    <t>CNSS 02/2024_BADILA NKOLUTA Cyrille</t>
  </si>
  <si>
    <t>ONEM 02/2024_BADILA NKOLUTA Cyrille</t>
  </si>
  <si>
    <t>INPP 02/2024_BADILA NKOLUTA Cyrille</t>
  </si>
  <si>
    <t>Net à Payer 02/2024_BADILA NKOLUTA Cyrille</t>
  </si>
  <si>
    <t>Base salaire 02/2024_KULONDWA MUSHIGO Arsène</t>
  </si>
  <si>
    <t>Logement 02/2024_KULONDWA MUSHIGO Arsène</t>
  </si>
  <si>
    <t>Transport 02/2024_KULONDWA MUSHIGO Arsène</t>
  </si>
  <si>
    <t>AllocFam 02/2024_KULONDWA MUSHIGO Arsène</t>
  </si>
  <si>
    <t>CNSS 02/2024_KULONDWA MUSHIGO Arsène</t>
  </si>
  <si>
    <t>ONEM 02/2024_KULONDWA MUSHIGO Arsène</t>
  </si>
  <si>
    <t>INPP 02/2024_KULONDWA MUSHIGO Arsène</t>
  </si>
  <si>
    <t>Quinzaine 02/2024_KULONDWA MUSHIGO Arsène</t>
  </si>
  <si>
    <t>Net à Payer 02/2024_KULONDWA MUSHIGO Arsène</t>
  </si>
  <si>
    <t>Base salaire 02/2024_LOFINDA LIFAKE Muller</t>
  </si>
  <si>
    <t>Logement 02/2024_LOFINDA LIFAKE Muller</t>
  </si>
  <si>
    <t>Transport 02/2024_LOFINDA LIFAKE Muller</t>
  </si>
  <si>
    <t>AllocFam 02/2024_LOFINDA LIFAKE Muller</t>
  </si>
  <si>
    <t>CNSS 02/2024_LOFINDA LIFAKE Muller</t>
  </si>
  <si>
    <t>ONEM 02/2024_LOFINDA LIFAKE Muller</t>
  </si>
  <si>
    <t>INPP 02/2024_LOFINDA LIFAKE Muller</t>
  </si>
  <si>
    <t>Net à Payer 02/2024_LOFINDA LIFAKE Muller</t>
  </si>
  <si>
    <t>Base salaire 02/2024_ESELA SIWATWA Adélard</t>
  </si>
  <si>
    <t>Logement 02/2024_ESELA SIWATWA Adélard</t>
  </si>
  <si>
    <t>Transport 02/2024_ESELA SIWATWA Adélard</t>
  </si>
  <si>
    <t>AllocFam 02/2024_ESELA SIWATWA Adélard</t>
  </si>
  <si>
    <t>CNSS 02/2024_ESELA SIWATWA Adélard</t>
  </si>
  <si>
    <t>ONEM 02/2024_ESELA SIWATWA Adélard</t>
  </si>
  <si>
    <t>INPP 02/2024_ESELA SIWATWA Adélard</t>
  </si>
  <si>
    <t>Quinzaine 02/2024_ESELA SIWATWA Adélard</t>
  </si>
  <si>
    <t>Net à Payer 02/2024_ESELA SIWATWA Adélard</t>
  </si>
  <si>
    <t>Base salaire 02/2024_BARHIKEKA MACECE Jean-Baptiste</t>
  </si>
  <si>
    <t>Logement 02/2024_BARHIKEKA MACECE Jean-Baptiste</t>
  </si>
  <si>
    <t>Transport 02/2024_BARHIKEKA MACECE Jean-Baptiste</t>
  </si>
  <si>
    <t>AllocFam 02/2024_BARHIKEKA MACECE Jean-Baptiste</t>
  </si>
  <si>
    <t>CNSS 02/2024_BARHIKEKA MACECE Jean-Baptiste</t>
  </si>
  <si>
    <t>ONEM 02/2024_BARHIKEKA MACECE Jean-Baptiste</t>
  </si>
  <si>
    <t>INPP 02/2024_BARHIKEKA MACECE Jean-Baptiste</t>
  </si>
  <si>
    <t>Net à Payer 02/2024_BARHIKEKA MACECE Jean-Baptiste</t>
  </si>
  <si>
    <t>Base salaire 02/2024_FARADJA BALEKAGE Pacifique</t>
  </si>
  <si>
    <t>Logement 02/2024_FARADJA BALEKAGE Pacifique</t>
  </si>
  <si>
    <t>Transport 02/2024_FARADJA BALEKAGE Pacifique</t>
  </si>
  <si>
    <t>AllocFam 02/2024_FARADJA BALEKAGE Pacifique</t>
  </si>
  <si>
    <t>CNSS 02/2024_FARADJA BALEKAGE Pacifique</t>
  </si>
  <si>
    <t>ONEM 02/2024_FARADJA BALEKAGE Pacifique</t>
  </si>
  <si>
    <t>INPP 02/2024_FARADJA BALEKAGE Pacifique</t>
  </si>
  <si>
    <t>Net à Payer 02/2024_FARADJA BALEKAGE Pacifique</t>
  </si>
  <si>
    <t>Base salaire 02/2024_SELENGE CHRISTELLE Safi</t>
  </si>
  <si>
    <t>Logement 02/2024_SELENGE CHRISTELLE Safi</t>
  </si>
  <si>
    <t>Transport 02/2024_SELENGE CHRISTELLE Safi</t>
  </si>
  <si>
    <t>AllocFam 02/2024_SELENGE CHRISTELLE Safi</t>
  </si>
  <si>
    <t>CNSS 02/2024_SELENGE CHRISTELLE Safi</t>
  </si>
  <si>
    <t>ONEM 02/2024_SELENGE CHRISTELLE Safi</t>
  </si>
  <si>
    <t>INPP 02/2024_SELENGE CHRISTELLE Safi</t>
  </si>
  <si>
    <t>Net à Payer 02/2024_SELENGE CHRISTELLE Safi</t>
  </si>
  <si>
    <t>Base salaire 02/2024_MUNDELE WILONDJA Dieudonné</t>
  </si>
  <si>
    <t>Logement 02/2024_MUNDELE WILONDJA Dieudonné</t>
  </si>
  <si>
    <t>Transport 02/2024_MUNDELE WILONDJA Dieudonné</t>
  </si>
  <si>
    <t>AllocFam 02/2024_MUNDELE WILONDJA Dieudonné</t>
  </si>
  <si>
    <t>CNSS 02/2024_MUNDELE WILONDJA Dieudonné</t>
  </si>
  <si>
    <t>ONEM 02/2024_MUNDELE WILONDJA Dieudonné</t>
  </si>
  <si>
    <t>INPP 02/2024_MUNDELE WILONDJA Dieudonné</t>
  </si>
  <si>
    <t>Net à Payer 02/2024_MUNDELE WILONDJA Dieudonné</t>
  </si>
  <si>
    <t>Base salaire 02/2024_MINANI MURHULA Pacifique</t>
  </si>
  <si>
    <t>Logement 02/2024_MINANI MURHULA Pacifique</t>
  </si>
  <si>
    <t>Transport 02/2024_MINANI MURHULA Pacifique</t>
  </si>
  <si>
    <t>AllocFam 02/2024_MINANI MURHULA Pacifique</t>
  </si>
  <si>
    <t>CNSS 02/2024_MINANI MURHULA Pacifique</t>
  </si>
  <si>
    <t>ONEM 02/2024_MINANI MURHULA Pacifique</t>
  </si>
  <si>
    <t>INPP 02/2024_MINANI MURHULA Pacifique</t>
  </si>
  <si>
    <t>Quinzaine 02/2024_MINANI MURHULA Pacifique</t>
  </si>
  <si>
    <t>Net à Payer 02/2024_MINANI MURHULA Pacifique</t>
  </si>
  <si>
    <t>Base salaire 02/2024_BIZAZA MUSUKA Aimé</t>
  </si>
  <si>
    <t>Logement 02/2024_BIZAZA MUSUKA Aimé</t>
  </si>
  <si>
    <t>Transport 02/2024_BIZAZA MUSUKA Aimé</t>
  </si>
  <si>
    <t>AllocFam 02/2024_BIZAZA MUSUKA Aimé</t>
  </si>
  <si>
    <t>CNSS 02/2024_BIZAZA MUSUKA Aimé</t>
  </si>
  <si>
    <t>ONEM 02/2024_BIZAZA MUSUKA Aimé</t>
  </si>
  <si>
    <t>INPP 02/2024_BIZAZA MUSUKA Aimé</t>
  </si>
  <si>
    <t>Quinzaine 02/2024_BIZAZA MUSUKA Aimé</t>
  </si>
  <si>
    <t>Net à Payer 02/2024_BIZAZA MUSUKA Aimé</t>
  </si>
  <si>
    <t>Base salaire 02/2024_LOTA MUSASA Edouard</t>
  </si>
  <si>
    <t>Logement 02/2024_LOTA MUSASA Edouard</t>
  </si>
  <si>
    <t>Transport 02/2024_LOTA MUSASA Edouard</t>
  </si>
  <si>
    <t>CNSS 02/2024_LOTA MUSASA Edouard</t>
  </si>
  <si>
    <t>ONEM 02/2024_LOTA MUSASA Edouard</t>
  </si>
  <si>
    <t>INPP 02/2024_LOTA MUSASA Edouard</t>
  </si>
  <si>
    <t>Net à Payer 02/2024_LOTA MUSASA Edouard</t>
  </si>
  <si>
    <t>Base salaire 02/2024_TAMBWE NDONGO Léon</t>
  </si>
  <si>
    <t>Logement 02/2024_TAMBWE NDONGO Léon</t>
  </si>
  <si>
    <t>Transport 02/2024_TAMBWE NDONGO Léon</t>
  </si>
  <si>
    <t>CNSS 02/2024_TAMBWE NDONGO Léon</t>
  </si>
  <si>
    <t>ONEM 02/2024_TAMBWE NDONGO Léon</t>
  </si>
  <si>
    <t>INPP 02/2024_TAMBWE NDONGO Léon</t>
  </si>
  <si>
    <t>Net à Payer 02/2024_TAMBWE NDONGO Léon</t>
  </si>
  <si>
    <t>Base salaire 02/2024_NKULU MWAMBA Lionel</t>
  </si>
  <si>
    <t>Logement 02/2024_NKULU MWAMBA Lionel</t>
  </si>
  <si>
    <t>Transport 02/2024_NKULU MWAMBA Lionel</t>
  </si>
  <si>
    <t>CNSS 02/2024_NKULU MWAMBA Lionel</t>
  </si>
  <si>
    <t>ONEM 02/2024_NKULU MWAMBA Lionel</t>
  </si>
  <si>
    <t>INPP 02/2024_NKULU MWAMBA Lionel</t>
  </si>
  <si>
    <t>Quinzaine 02/2024_NKULU MWAMBA Lionel</t>
  </si>
  <si>
    <t>Net à Payer 02/2024_NKULU MWAMBA Lionel</t>
  </si>
  <si>
    <t>Base salaire 02/2024_KITANINA FUOTO Pacifique</t>
  </si>
  <si>
    <t>Logement 02/2024_KITANINA FUOTO Pacifique</t>
  </si>
  <si>
    <t>Transport 02/2024_KITANINA FUOTO Pacifique</t>
  </si>
  <si>
    <t>AllocFam 02/2024_KITANINA FUOTO Pacifique</t>
  </si>
  <si>
    <t>CNSS 02/2024_KITANINA FUOTO Pacifique</t>
  </si>
  <si>
    <t>ONEM 02/2024_KITANINA FUOTO Pacifique</t>
  </si>
  <si>
    <t>INPP 02/2024_KITANINA FUOTO Pacifique</t>
  </si>
  <si>
    <t>Net à Payer 02/2024_KITANINA FUOTO Pacifique</t>
  </si>
  <si>
    <t>Base salaire 02/2024_NYANGUILA TSHIMUENEKA Fred</t>
  </si>
  <si>
    <t>Logement 02/2024_NYANGUILA TSHIMUENEKA Fred</t>
  </si>
  <si>
    <t>Transport 02/2024_NYANGUILA TSHIMUENEKA Fred</t>
  </si>
  <si>
    <t>CNSS 02/2024_NYANGUILA TSHIMUENEKA Fred</t>
  </si>
  <si>
    <t>ONEM 02/2024_NYANGUILA TSHIMUENEKA Fred</t>
  </si>
  <si>
    <t>INPP 02/2024_NYANGUILA TSHIMUENEKA Fred</t>
  </si>
  <si>
    <t>Net à Payer 02/2024_NYANGUILA TSHIMUENEKA Fred</t>
  </si>
  <si>
    <t>Base salaire 02/2024_KAMBALE NZILAMBA Jeadot</t>
  </si>
  <si>
    <t>Logement 02/2024_KAMBALE NZILAMBA Jeadot</t>
  </si>
  <si>
    <t>Transport 02/2024_KAMBALE NZILAMBA Jeadot</t>
  </si>
  <si>
    <t>AllocFam 02/2024_KAMBALE NZILAMBA Jeadot</t>
  </si>
  <si>
    <t>CNSS 02/2024_KAMBALE NZILAMBA Jeadot</t>
  </si>
  <si>
    <t>ONEM 02/2024_KAMBALE NZILAMBA Jeadot</t>
  </si>
  <si>
    <t>INPP 02/2024_KAMBALE NZILAMBA Jeadot</t>
  </si>
  <si>
    <t>Quinzaine 02/2024_KAMBALE NZILAMBA Jeadot</t>
  </si>
  <si>
    <t>Net à Payer 02/2024_KAMBALE NZILAMBA Jeadot</t>
  </si>
  <si>
    <t>Base salaire 02/2024_KABEYA NTITA Fréderic</t>
  </si>
  <si>
    <t>Logement 02/2024_KABEYA NTITA Fréderic</t>
  </si>
  <si>
    <t>Transport 02/2024_KABEYA NTITA Fréderic</t>
  </si>
  <si>
    <t>AllocFam 02/2024_KABEYA NTITA Fréderic</t>
  </si>
  <si>
    <t>CNSS 02/2024_KABEYA NTITA Fréderic</t>
  </si>
  <si>
    <t>ONEM 02/2024_KABEYA NTITA Fréderic</t>
  </si>
  <si>
    <t>INPP 02/2024_KABEYA NTITA Fréderic</t>
  </si>
  <si>
    <t>Net à Payer 02/2024_KABEYA NTITA Fréderic</t>
  </si>
  <si>
    <t>Base salaire 02/2024_YOMBO MBOMBO Laeticia</t>
  </si>
  <si>
    <t>Logement 02/2024_YOMBO MBOMBO Laeticia</t>
  </si>
  <si>
    <t>Transport 02/2024_YOMBO MBOMBO Laeticia</t>
  </si>
  <si>
    <t>AllocFam 02/2024_YOMBO MBOMBO Laeticia</t>
  </si>
  <si>
    <t>CNSS 02/2024_YOMBO MBOMBO Laeticia</t>
  </si>
  <si>
    <t>ONEM 02/2024_YOMBO MBOMBO Laeticia</t>
  </si>
  <si>
    <t>INPP 02/2024_YOMBO MBOMBO Laeticia</t>
  </si>
  <si>
    <t>Net à Payer 02/2024_YOMBO MBOMBO Laeticia</t>
  </si>
  <si>
    <t>Base salaire 02/2024_MBIYA MBOMBO Carine</t>
  </si>
  <si>
    <t>Logement 02/2024_MBIYA MBOMBO Carine</t>
  </si>
  <si>
    <t>Transport 02/2024_MBIYA MBOMBO Carine</t>
  </si>
  <si>
    <t>AllocFam 02/2024_MBIYA MBOMBO Carine</t>
  </si>
  <si>
    <t>CNSS 02/2024_MBIYA MBOMBO Carine</t>
  </si>
  <si>
    <t>ONEM 02/2024_MBIYA MBOMBO Carine</t>
  </si>
  <si>
    <t>INPP 02/2024_MBIYA MBOMBO Carine</t>
  </si>
  <si>
    <t>Net à Payer 02/2024_MBIYA MBOMBO Carine</t>
  </si>
  <si>
    <t>Base salaire 02/2024_LOKONDA YAKUSU Gshislain</t>
  </si>
  <si>
    <t>Logement 02/2024_LOKONDA YAKUSU Gshislain</t>
  </si>
  <si>
    <t>Transport 02/2024_LOKONDA YAKUSU Gshislain</t>
  </si>
  <si>
    <t>AllocFam 02/2024_LOKONDA YAKUSU Gshislain</t>
  </si>
  <si>
    <t>CNSS 02/2024_LOKONDA YAKUSU Gshislain</t>
  </si>
  <si>
    <t>ONEM 02/2024_LOKONDA YAKUSU Gshislain</t>
  </si>
  <si>
    <t>INPP 02/2024_LOKONDA YAKUSU Gshislain</t>
  </si>
  <si>
    <t>Net à Payer 02/2024_LOKONDA YAKUSU Gshislain</t>
  </si>
  <si>
    <t>Base salaire 02/2024_MITUNU MIRONGO Jackson</t>
  </si>
  <si>
    <t>Logement 02/2024_MITUNU MIRONGO Jackson</t>
  </si>
  <si>
    <t>Transport 02/2024_MITUNU MIRONGO Jackson</t>
  </si>
  <si>
    <t>AllocFam 02/2024_MITUNU MIRONGO Jackson</t>
  </si>
  <si>
    <t>CNSS 02/2024_MITUNU MIRONGO Jackson</t>
  </si>
  <si>
    <t>ONEM 02/2024_MITUNU MIRONGO Jackson</t>
  </si>
  <si>
    <t>INPP 02/2024_MITUNU MIRONGO Jackson</t>
  </si>
  <si>
    <t>Quinzaine 02/2024_MITUNU MIRONGO Jackson</t>
  </si>
  <si>
    <t>Net à Payer 02/2024_MITUNU MIRONGO Jackson</t>
  </si>
  <si>
    <t>Base salaire 02/2024_OSOMBA PUTSHI Hervé</t>
  </si>
  <si>
    <t>Logement 02/2024_OSOMBA PUTSHI Hervé</t>
  </si>
  <si>
    <t>Transport 02/2024_OSOMBA PUTSHI Hervé</t>
  </si>
  <si>
    <t>AllocFam 02/2024_OSOMBA PUTSHI Hervé</t>
  </si>
  <si>
    <t>CNSS 02/2024_OSOMBA PUTSHI Hervé</t>
  </si>
  <si>
    <t>ONEM 02/2024_OSOMBA PUTSHI Hervé</t>
  </si>
  <si>
    <t>INPP 02/2024_OSOMBA PUTSHI Hervé</t>
  </si>
  <si>
    <t>Net à Payer 02/2024_OSOMBA PUTSHI Hervé</t>
  </si>
  <si>
    <t>Base salaire 02/2024_MULUMBA KALALA Elie</t>
  </si>
  <si>
    <t>Logement 02/2024_MULUMBA KALALA Elie</t>
  </si>
  <si>
    <t>Transport 02/2024_MULUMBA KALALA Elie</t>
  </si>
  <si>
    <t>CNSS 02/2024_MULUMBA KALALA Elie</t>
  </si>
  <si>
    <t>ONEM 02/2024_MULUMBA KALALA Elie</t>
  </si>
  <si>
    <t>INPP 02/2024_MULUMBA KALALA Elie</t>
  </si>
  <si>
    <t>Quinzaine 02/2024_MULUMBA KALALA Elie</t>
  </si>
  <si>
    <t>Net à Payer 02/2024_MULUMBA KALALA Elie</t>
  </si>
  <si>
    <t>Base salaire 02/2024_BISIMWA BALYAHAMWABO Roger</t>
  </si>
  <si>
    <t>Logement 02/2024_BISIMWA BALYAHAMWABO Roger</t>
  </si>
  <si>
    <t>Transport 02/2024_BISIMWA BALYAHAMWABO Roger</t>
  </si>
  <si>
    <t>AllocFam 02/2024_BISIMWA BALYAHAMWABO Roger</t>
  </si>
  <si>
    <t>CNSS 02/2024_BISIMWA BALYAHAMWABO Roger</t>
  </si>
  <si>
    <t>ONEM 02/2024_BISIMWA BALYAHAMWABO Roger</t>
  </si>
  <si>
    <t>INPP 02/2024_BISIMWA BALYAHAMWABO Roger</t>
  </si>
  <si>
    <t>Quinzaine 02/2024_BISIMWA BALYAHAMWABO Roger</t>
  </si>
  <si>
    <t>Net à Payer 02/2024_BISIMWA BALYAHAMWABO Roger</t>
  </si>
  <si>
    <t>Base salaire 02/2024_ALUA PENE AWAZI Julie</t>
  </si>
  <si>
    <t>Logement 02/2024_ALUA PENE AWAZI Julie</t>
  </si>
  <si>
    <t>Transport 02/2024_ALUA PENE AWAZI Julie</t>
  </si>
  <si>
    <t>AllocFam 02/2024_ALUA PENE AWAZI Julie</t>
  </si>
  <si>
    <t>CNSS 02/2024_ALUA PENE AWAZI Julie</t>
  </si>
  <si>
    <t>ONEM 02/2024_ALUA PENE AWAZI Julie</t>
  </si>
  <si>
    <t>INPP 02/2024_ALUA PENE AWAZI Julie</t>
  </si>
  <si>
    <t>Net à Payer 02/2024_ALUA PENE AWAZI Julie</t>
  </si>
  <si>
    <t>Base salaire 02/2024_RWATA MAROYI Georges</t>
  </si>
  <si>
    <t>Logement 02/2024_RWATA MAROYI Georges</t>
  </si>
  <si>
    <t>Transport 02/2024_RWATA MAROYI Georges</t>
  </si>
  <si>
    <t>AllocFam 02/2024_RWATA MAROYI Georges</t>
  </si>
  <si>
    <t>CNSS 02/2024_RWATA MAROYI Georges</t>
  </si>
  <si>
    <t>ONEM 02/2024_RWATA MAROYI Georges</t>
  </si>
  <si>
    <t>INPP 02/2024_RWATA MAROYI Georges</t>
  </si>
  <si>
    <t>Net à Payer 02/2024_RWATA MAROYI Georges</t>
  </si>
  <si>
    <t>Base salaire 02/2024_BONKONO BOYEYE Alain</t>
  </si>
  <si>
    <t>Heures suppl 02/2024_BONKONO BOYEYE Alain</t>
  </si>
  <si>
    <t>Logement 02/2024_BONKONO BOYEYE Alain</t>
  </si>
  <si>
    <t>Transport 02/2024_BONKONO BOYEYE Alain</t>
  </si>
  <si>
    <t>AllocFam 02/2024_BONKONO BOYEYE Alain</t>
  </si>
  <si>
    <t>CNSS 02/2024_BONKONO BOYEYE Alain</t>
  </si>
  <si>
    <t>ONEM 02/2024_BONKONO BOYEYE Alain</t>
  </si>
  <si>
    <t>INPP 02/2024_BONKONO BOYEYE Alain</t>
  </si>
  <si>
    <t>Net à Payer 02/2024_BONKONO BOYEYE Alain</t>
  </si>
  <si>
    <t>Base salaire 02/2024_TAYLOR KABWE Gloria</t>
  </si>
  <si>
    <t>Heures suppl 02/2024_TAYLOR KABWE Gloria</t>
  </si>
  <si>
    <t>Logement 02/2024_TAYLOR KABWE Gloria</t>
  </si>
  <si>
    <t>Transport 02/2024_TAYLOR KABWE Gloria</t>
  </si>
  <si>
    <t>AllocFam 02/2024_TAYLOR KABWE Gloria</t>
  </si>
  <si>
    <t>CNSS 02/2024_TAYLOR KABWE Gloria</t>
  </si>
  <si>
    <t>ONEM 02/2024_TAYLOR KABWE Gloria</t>
  </si>
  <si>
    <t>INPP 02/2024_TAYLOR KABWE Gloria</t>
  </si>
  <si>
    <t>Quinzaine 02/2024_TAYLOR KABWE Gloria</t>
  </si>
  <si>
    <t>Net à Payer 02/2024_TAYLOR KABWE Gloria</t>
  </si>
  <si>
    <t>Base salaire 02/2024_BAKASOBYA BAKADIKOS Innocent</t>
  </si>
  <si>
    <t>Logement 02/2024_BAKASOBYA BAKADIKOS Innocent</t>
  </si>
  <si>
    <t>Transport 02/2024_BAKASOBYA BAKADIKOS Innocent</t>
  </si>
  <si>
    <t>AllocFam 02/2024_BAKASOBYA BAKADIKOS Innocent</t>
  </si>
  <si>
    <t>CNSS 02/2024_BAKASOBYA BAKADIKOS Innocent</t>
  </si>
  <si>
    <t>ONEM 02/2024_BAKASOBYA BAKADIKOS Innocent</t>
  </si>
  <si>
    <t>INPP 02/2024_BAKASOBYA BAKADIKOS Innocent</t>
  </si>
  <si>
    <t>Net à Payer 02/2024_BAKASOBYA BAKADIKOS Innocent</t>
  </si>
  <si>
    <t>Base salaire 02/2024_SHABANI MWINYI Ali</t>
  </si>
  <si>
    <t>Heures suppl 02/2024_SHABANI MWINYI Ali</t>
  </si>
  <si>
    <t>Logement 02/2024_SHABANI MWINYI Ali</t>
  </si>
  <si>
    <t>Transport 02/2024_SHABANI MWINYI Ali</t>
  </si>
  <si>
    <t>AllocFam 02/2024_SHABANI MWINYI Ali</t>
  </si>
  <si>
    <t>CNSS 02/2024_SHABANI MWINYI Ali</t>
  </si>
  <si>
    <t>ONEM 02/2024_SHABANI MWINYI Ali</t>
  </si>
  <si>
    <t>INPP 02/2024_SHABANI MWINYI Ali</t>
  </si>
  <si>
    <t>Quinzaine 02/2024_SHABANI MWINYI Ali</t>
  </si>
  <si>
    <t>Net à Payer 02/2024_SHABANI MWINYI Ali</t>
  </si>
  <si>
    <t>Base salaire 02/2024_NGUVUMALI SAIDI ALAMBA Jeanpy</t>
  </si>
  <si>
    <t>Logement 02/2024_NGUVUMALI SAIDI ALAMBA Jeanpy</t>
  </si>
  <si>
    <t>Transport 02/2024_NGUVUMALI SAIDI ALAMBA Jeanpy</t>
  </si>
  <si>
    <t>AllocFam 02/2024_NGUVUMALI SAIDI ALAMBA Jeanpy</t>
  </si>
  <si>
    <t>CNSS 02/2024_NGUVUMALI SAIDI ALAMBA Jeanpy</t>
  </si>
  <si>
    <t>ONEM 02/2024_NGUVUMALI SAIDI ALAMBA Jeanpy</t>
  </si>
  <si>
    <t>INPP 02/2024_NGUVUMALI SAIDI ALAMBA Jeanpy</t>
  </si>
  <si>
    <t>Quinzaine 02/2024_NGUVUMALI SAIDI ALAMBA Jeanpy</t>
  </si>
  <si>
    <t>Net à Payer 02/2024_NGUVUMALI SAIDI ALAMBA Jeanpy</t>
  </si>
  <si>
    <t>Base salaire 02/2024_MAMBO FUNDI Constantin</t>
  </si>
  <si>
    <t>Logement 02/2024_MAMBO FUNDI Constantin</t>
  </si>
  <si>
    <t>Transport 02/2024_MAMBO FUNDI Constantin</t>
  </si>
  <si>
    <t>AllocFam 02/2024_MAMBO FUNDI Constantin</t>
  </si>
  <si>
    <t>CNSS 02/2024_MAMBO FUNDI Constantin</t>
  </si>
  <si>
    <t>ONEM 02/2024_MAMBO FUNDI Constantin</t>
  </si>
  <si>
    <t>INPP 02/2024_MAMBO FUNDI Constantin</t>
  </si>
  <si>
    <t>Net à Payer 02/2024_MAMBO FUNDI Constantin</t>
  </si>
  <si>
    <t>Base salaire 02/2024_KAPENA TUYEKUNI Martin</t>
  </si>
  <si>
    <t>Logement 02/2024_KAPENA TUYEKUNI Martin</t>
  </si>
  <si>
    <t>Transport 02/2024_KAPENA TUYEKUNI Martin</t>
  </si>
  <si>
    <t>CNSS 02/2024_KAPENA TUYEKUNI Martin</t>
  </si>
  <si>
    <t>ONEM 02/2024_KAPENA TUYEKUNI Martin</t>
  </si>
  <si>
    <t>INPP 02/2024_KAPENA TUYEKUNI Martin</t>
  </si>
  <si>
    <t>Net à Payer 02/2024_KAPENA TUYEKUNI Martin</t>
  </si>
  <si>
    <t>Base salaire 02/2024_TSHIAMALA BUKASA Jordan</t>
  </si>
  <si>
    <t>Logement 02/2024_TSHIAMALA BUKASA Jordan</t>
  </si>
  <si>
    <t>Transport 02/2024_TSHIAMALA BUKASA Jordan</t>
  </si>
  <si>
    <t>CNSS 02/2024_TSHIAMALA BUKASA Jordan</t>
  </si>
  <si>
    <t>ONEM 02/2024_TSHIAMALA BUKASA Jordan</t>
  </si>
  <si>
    <t>INPP 02/2024_TSHIAMALA BUKASA Jordan</t>
  </si>
  <si>
    <t>Net à Payer 02/2024_TSHIAMALA BUKASA Jordan</t>
  </si>
  <si>
    <t>Base salaire 02/2024_KANYAMANDA HANGI Lita</t>
  </si>
  <si>
    <t>Logement 02/2024_KANYAMANDA HANGI Lita</t>
  </si>
  <si>
    <t>Transport 02/2024_KANYAMANDA HANGI Lita</t>
  </si>
  <si>
    <t>AllocFam 02/2024_KANYAMANDA HANGI Lita</t>
  </si>
  <si>
    <t>CNSS 02/2024_KANYAMANDA HANGI Lita</t>
  </si>
  <si>
    <t>ONEM 02/2024_KANYAMANDA HANGI Lita</t>
  </si>
  <si>
    <t>INPP 02/2024_KANYAMANDA HANGI Lita</t>
  </si>
  <si>
    <t>Quinzaine 02/2024_KANYAMANDA HANGI Lita</t>
  </si>
  <si>
    <t>Net à Payer 02/2024_KANYAMANDA HANGI Lita</t>
  </si>
  <si>
    <t>Base salaire 02/2024_MUANZAMANDE MUAMBA José-muambanzambi</t>
  </si>
  <si>
    <t>Logement 02/2024_MUANZAMANDE MUAMBA José-muambanzambi</t>
  </si>
  <si>
    <t>Transport 02/2024_MUANZAMANDE MUAMBA José-muambanzambi</t>
  </si>
  <si>
    <t>AllocFam 02/2024_MUANZAMANDE MUAMBA José-muambanzambi</t>
  </si>
  <si>
    <t>CNSS 02/2024_MUANZAMANDE MUAMBA José-muambanzambi</t>
  </si>
  <si>
    <t>ONEM 02/2024_MUANZAMANDE MUAMBA José-muambanzambi</t>
  </si>
  <si>
    <t>INPP 02/2024_MUANZAMANDE MUAMBA José-muambanzambi</t>
  </si>
  <si>
    <t>Net à Payer 02/2024_MUANZAMANDE MUAMBA José-muambanzambi</t>
  </si>
  <si>
    <t>Base salaire 02/2024_BALANDEKE KONZUMBU Anicet</t>
  </si>
  <si>
    <t>Logement 02/2024_BALANDEKE KONZUMBU Anicet</t>
  </si>
  <si>
    <t>Transport 02/2024_BALANDEKE KONZUMBU Anicet</t>
  </si>
  <si>
    <t>AllocFam 02/2024_BALANDEKE KONZUMBU Anicet</t>
  </si>
  <si>
    <t>CNSS 02/2024_BALANDEKE KONZUMBU Anicet</t>
  </si>
  <si>
    <t>ONEM 02/2024_BALANDEKE KONZUMBU Anicet</t>
  </si>
  <si>
    <t>INPP 02/2024_BALANDEKE KONZUMBU Anicet</t>
  </si>
  <si>
    <t>Quinzaine 02/2024_BALANDEKE KONZUMBU Anicet</t>
  </si>
  <si>
    <t>Net à Payer 02/2024_BALANDEKE KONZUMBU Anicet</t>
  </si>
  <si>
    <t>Base salaire 02/2024_MBUYI NGOYI Marcel</t>
  </si>
  <si>
    <t>Logement 02/2024_MBUYI NGOYI Marcel</t>
  </si>
  <si>
    <t>Transport 02/2024_MBUYI NGOYI Marcel</t>
  </si>
  <si>
    <t>AllocFam 02/2024_MBUYI NGOYI Marcel</t>
  </si>
  <si>
    <t>CNSS 02/2024_MBUYI NGOYI Marcel</t>
  </si>
  <si>
    <t>ONEM 02/2024_MBUYI NGOYI Marcel</t>
  </si>
  <si>
    <t>INPP 02/2024_MBUYI NGOYI Marcel</t>
  </si>
  <si>
    <t>Net à Payer 02/2024_MBUYI NGOYI Marcel</t>
  </si>
  <si>
    <t>Base salaire 02/2024_TSHIBUABUA KABONGO Carine</t>
  </si>
  <si>
    <t>Logement 02/2024_TSHIBUABUA KABONGO Carine</t>
  </si>
  <si>
    <t>Transport 02/2024_TSHIBUABUA KABONGO Carine</t>
  </si>
  <si>
    <t>AllocFam 02/2024_TSHIBUABUA KABONGO Carine</t>
  </si>
  <si>
    <t>CNSS 02/2024_TSHIBUABUA KABONGO Carine</t>
  </si>
  <si>
    <t>ONEM 02/2024_TSHIBUABUA KABONGO Carine</t>
  </si>
  <si>
    <t>INPP 02/2024_TSHIBUABUA KABONGO Carine</t>
  </si>
  <si>
    <t>Net à Payer 02/2024_TSHIBUABUA KABONGO Carine</t>
  </si>
  <si>
    <t>Base salaire 02/2024_SHUKURU BIGABWA Colette</t>
  </si>
  <si>
    <t>Logement 02/2024_SHUKURU BIGABWA Colette</t>
  </si>
  <si>
    <t>Transport 02/2024_SHUKURU BIGABWA Colette</t>
  </si>
  <si>
    <t>CNSS 02/2024_SHUKURU BIGABWA Colette</t>
  </si>
  <si>
    <t>ONEM 02/2024_SHUKURU BIGABWA Colette</t>
  </si>
  <si>
    <t>INPP 02/2024_SHUKURU BIGABWA Colette</t>
  </si>
  <si>
    <t>Net à Payer 02/2024_SHUKURU BIGABWA Colette</t>
  </si>
  <si>
    <t>Base salaire 02/2024_MURHONYI NTWALI Jocelyne</t>
  </si>
  <si>
    <t>Logement 02/2024_MURHONYI NTWALI Jocelyne</t>
  </si>
  <si>
    <t>Transport 02/2024_MURHONYI NTWALI Jocelyne</t>
  </si>
  <si>
    <t>CNSS 02/2024_MURHONYI NTWALI Jocelyne</t>
  </si>
  <si>
    <t>ONEM 02/2024_MURHONYI NTWALI Jocelyne</t>
  </si>
  <si>
    <t>INPP 02/2024_MURHONYI NTWALI Jocelyne</t>
  </si>
  <si>
    <t>Net à Payer 02/2024_MURHONYI NTWALI Jocelyne</t>
  </si>
  <si>
    <t>Base salaire 02/2024_LUKUSA NTEMBUA Bertholet</t>
  </si>
  <si>
    <t>Logement 02/2024_LUKUSA NTEMBUA Bertholet</t>
  </si>
  <si>
    <t>Transport 02/2024_LUKUSA NTEMBUA Bertholet</t>
  </si>
  <si>
    <t>AllocFam 02/2024_LUKUSA NTEMBUA Bertholet</t>
  </si>
  <si>
    <t>CNSS 02/2024_LUKUSA NTEMBUA Bertholet</t>
  </si>
  <si>
    <t>ONEM 02/2024_LUKUSA NTEMBUA Bertholet</t>
  </si>
  <si>
    <t>INPP 02/2024_LUKUSA NTEMBUA Bertholet</t>
  </si>
  <si>
    <t>Net à Payer 02/2024_LUKUSA NTEMBUA Bertholet</t>
  </si>
  <si>
    <t>Base salaire 02/2024_MARUNGU TURI Cédric</t>
  </si>
  <si>
    <t>Logement 02/2024_MARUNGU TURI Cédric</t>
  </si>
  <si>
    <t>Transport 02/2024_MARUNGU TURI Cédric</t>
  </si>
  <si>
    <t>CNSS 02/2024_MARUNGU TURI Cédric</t>
  </si>
  <si>
    <t>ONEM 02/2024_MARUNGU TURI Cédric</t>
  </si>
  <si>
    <t>INPP 02/2024_MARUNGU TURI Cédric</t>
  </si>
  <si>
    <t>Net à Payer 02/2024_MARUNGU TURI Cédric</t>
  </si>
  <si>
    <t>Base salaire 02/2024_AMANI MIRUHO Joseph</t>
  </si>
  <si>
    <t>Logement 02/2024_AMANI MIRUHO Joseph</t>
  </si>
  <si>
    <t>Transport 02/2024_AMANI MIRUHO Joseph</t>
  </si>
  <si>
    <t>CNSS 02/2024_AMANI MIRUHO Joseph</t>
  </si>
  <si>
    <t>ONEM 02/2024_AMANI MIRUHO Joseph</t>
  </si>
  <si>
    <t>INPP 02/2024_AMANI MIRUHO Joseph</t>
  </si>
  <si>
    <t>Net à Payer 02/2024_AMANI MIRUHO Joseph</t>
  </si>
  <si>
    <t>Base salaire 02/2024_MWANZA MWANZA Aloba</t>
  </si>
  <si>
    <t>Logement 02/2024_MWANZA MWANZA Aloba</t>
  </si>
  <si>
    <t>Transport 02/2024_MWANZA MWANZA Aloba</t>
  </si>
  <si>
    <t>AllocFam 02/2024_MWANZA MWANZA Aloba</t>
  </si>
  <si>
    <t>CNSS 02/2024_MWANZA MWANZA Aloba</t>
  </si>
  <si>
    <t>ONEM 02/2024_MWANZA MWANZA Aloba</t>
  </si>
  <si>
    <t>INPP 02/2024_MWANZA MWANZA Aloba</t>
  </si>
  <si>
    <t>Quinzaine 02/2024_MWANZA MWANZA Aloba</t>
  </si>
  <si>
    <t>Net à Payer 02/2024_MWANZA MWANZA Aloba</t>
  </si>
  <si>
    <t>Base salaire 02/2024_MUTOMBO MWANAMBUTE Donatien</t>
  </si>
  <si>
    <t>Logement 02/2024_MUTOMBO MWANAMBUTE Donatien</t>
  </si>
  <si>
    <t>Transport 02/2024_MUTOMBO MWANAMBUTE Donatien</t>
  </si>
  <si>
    <t>AllocFam 02/2024_MUTOMBO MWANAMBUTE Donatien</t>
  </si>
  <si>
    <t>CNSS 02/2024_MUTOMBO MWANAMBUTE Donatien</t>
  </si>
  <si>
    <t>ONEM 02/2024_MUTOMBO MWANAMBUTE Donatien</t>
  </si>
  <si>
    <t>INPP 02/2024_MUTOMBO MWANAMBUTE Donatien</t>
  </si>
  <si>
    <t>Quinzaine 02/2024_MUTOMBO MWANAMBUTE Donatien</t>
  </si>
  <si>
    <t>Net à Payer 02/2024_MUTOMBO MWANAMBUTE Donatien</t>
  </si>
  <si>
    <t>Base salaire 02/2024_NDATEGANA MALIPO Olivier</t>
  </si>
  <si>
    <t>Logement 02/2024_NDATEGANA MALIPO Olivier</t>
  </si>
  <si>
    <t>Transport 02/2024_NDATEGANA MALIPO Olivier</t>
  </si>
  <si>
    <t>CNSS 02/2024_NDATEGANA MALIPO Olivier</t>
  </si>
  <si>
    <t>ONEM 02/2024_NDATEGANA MALIPO Olivier</t>
  </si>
  <si>
    <t>INPP 02/2024_NDATEGANA MALIPO Olivier</t>
  </si>
  <si>
    <t>Net à Payer 02/2024_NDATEGANA MALIPO Olivier</t>
  </si>
  <si>
    <t>Base salaire 02/2024_KONGOLO LUHANDU Huguette</t>
  </si>
  <si>
    <t>Logement 02/2024_KONGOLO LUHANDU Huguette</t>
  </si>
  <si>
    <t>Transport 02/2024_KONGOLO LUHANDU Huguette</t>
  </si>
  <si>
    <t>AllocFam 02/2024_KONGOLO LUHANDU Huguette</t>
  </si>
  <si>
    <t>CNSS 02/2024_KONGOLO LUHANDU Huguette</t>
  </si>
  <si>
    <t>ONEM 02/2024_KONGOLO LUHANDU Huguette</t>
  </si>
  <si>
    <t>INPP 02/2024_KONGOLO LUHANDU Huguette</t>
  </si>
  <si>
    <t>Net à Payer 02/2024_KONGOLO LUHANDU Huguette</t>
  </si>
  <si>
    <t>Base salaire 02/2024_MUMPA VERHOUSTRAETEN Prince</t>
  </si>
  <si>
    <t>Logement 02/2024_MUMPA VERHOUSTRAETEN Prince</t>
  </si>
  <si>
    <t>Transport 02/2024_MUMPA VERHOUSTRAETEN Prince</t>
  </si>
  <si>
    <t>AllocFam 02/2024_MUMPA VERHOUSTRAETEN Prince</t>
  </si>
  <si>
    <t>CNSS 02/2024_MUMPA VERHOUSTRAETEN Prince</t>
  </si>
  <si>
    <t>ONEM 02/2024_MUMPA VERHOUSTRAETEN Prince</t>
  </si>
  <si>
    <t>INPP 02/2024_MUMPA VERHOUSTRAETEN Prince</t>
  </si>
  <si>
    <t>Net à Payer 02/2024_MUMPA VERHOUSTRAETEN Prince</t>
  </si>
  <si>
    <t>Base salaire 02/2024_YESO MOMELI Blaise</t>
  </si>
  <si>
    <t>Logement 02/2024_YESO MOMELI Blaise</t>
  </si>
  <si>
    <t>Transport 02/2024_YESO MOMELI Blaise</t>
  </si>
  <si>
    <t>AllocFam 02/2024_YESO MOMELI Blaise</t>
  </si>
  <si>
    <t>CNSS 02/2024_YESO MOMELI Blaise</t>
  </si>
  <si>
    <t>ONEM 02/2024_YESO MOMELI Blaise</t>
  </si>
  <si>
    <t>INPP 02/2024_YESO MOMELI Blaise</t>
  </si>
  <si>
    <t>Quinzaine 02/2024_YESO MOMELI Blaise</t>
  </si>
  <si>
    <t>Net à Payer 02/2024_YESO MOMELI Blaise</t>
  </si>
  <si>
    <t>Base salaire 02/2024_KAMBALE SEBE Patrick</t>
  </si>
  <si>
    <t>Logement 02/2024_KAMBALE SEBE Patrick</t>
  </si>
  <si>
    <t>Transport 02/2024_KAMBALE SEBE Patrick</t>
  </si>
  <si>
    <t>AllocFam 02/2024_KAMBALE SEBE Patrick</t>
  </si>
  <si>
    <t>CNSS 02/2024_KAMBALE SEBE Patrick</t>
  </si>
  <si>
    <t>ONEM 02/2024_KAMBALE SEBE Patrick</t>
  </si>
  <si>
    <t>INPP 02/2024_KAMBALE SEBE Patrick</t>
  </si>
  <si>
    <t>Quinzaine 02/2024_KAMBALE SEBE Patrick</t>
  </si>
  <si>
    <t>Net à Payer 02/2024_KAMBALE SEBE Patrick</t>
  </si>
  <si>
    <t>Base salaire 02/2024_NTUMBA KASEKA Véronique</t>
  </si>
  <si>
    <t>Logement 02/2024_NTUMBA KASEKA Véronique</t>
  </si>
  <si>
    <t>Transport 02/2024_NTUMBA KASEKA Véronique</t>
  </si>
  <si>
    <t>AllocFam 02/2024_NTUMBA KASEKA Véronique</t>
  </si>
  <si>
    <t>CNSS 02/2024_NTUMBA KASEKA Véronique</t>
  </si>
  <si>
    <t>ONEM 02/2024_NTUMBA KASEKA Véronique</t>
  </si>
  <si>
    <t>INPP 02/2024_NTUMBA KASEKA Véronique</t>
  </si>
  <si>
    <t>Net à Payer 02/2024_NTUMBA KASEKA Véronique</t>
  </si>
  <si>
    <t>Base salaire 02/2024_NKOMBO LEMBA Richard</t>
  </si>
  <si>
    <t>Logement 02/2024_NKOMBO LEMBA Richard</t>
  </si>
  <si>
    <t>Transport 02/2024_NKOMBO LEMBA Richard</t>
  </si>
  <si>
    <t>AllocFam 02/2024_NKOMBO LEMBA Richard</t>
  </si>
  <si>
    <t>CNSS 02/2024_NKOMBO LEMBA Richard</t>
  </si>
  <si>
    <t>ONEM 02/2024_NKOMBO LEMBA Richard</t>
  </si>
  <si>
    <t>INPP 02/2024_NKOMBO LEMBA Richard</t>
  </si>
  <si>
    <t>Net à Payer 02/2024_NKOMBO LEMBA Richard</t>
  </si>
  <si>
    <t>Base salaire 02/2024_MWANOLEGOWA OKOMANGE Albert</t>
  </si>
  <si>
    <t>Logement 02/2024_MWANOLEGOWA OKOMANGE Albert</t>
  </si>
  <si>
    <t>Transport 02/2024_MWANOLEGOWA OKOMANGE Albert</t>
  </si>
  <si>
    <t>AllocFam 02/2024_MWANOLEGOWA OKOMANGE Albert</t>
  </si>
  <si>
    <t>CNSS 02/2024_MWANOLEGOWA OKOMANGE Albert</t>
  </si>
  <si>
    <t>ONEM 02/2024_MWANOLEGOWA OKOMANGE Albert</t>
  </si>
  <si>
    <t>INPP 02/2024_MWANOLEGOWA OKOMANGE Albert</t>
  </si>
  <si>
    <t>Net à Payer 02/2024_MWANOLEGOWA OKOMANGE Albert</t>
  </si>
  <si>
    <t>Base salaire 02/2024_NGOYI MUKENGE Patrick</t>
  </si>
  <si>
    <t>Logement 02/2024_NGOYI MUKENGE Patrick</t>
  </si>
  <si>
    <t>Transport 02/2024_NGOYI MUKENGE Patrick</t>
  </si>
  <si>
    <t>AllocFam 02/2024_NGOYI MUKENGE Patrick</t>
  </si>
  <si>
    <t>CNSS 02/2024_NGOYI MUKENGE Patrick</t>
  </si>
  <si>
    <t>ONEM 02/2024_NGOYI MUKENGE Patrick</t>
  </si>
  <si>
    <t>INPP 02/2024_NGOYI MUKENGE Patrick</t>
  </si>
  <si>
    <t>Net à Payer 02/2024_NGOYI MUKENGE Patrick</t>
  </si>
  <si>
    <t>Base salaire 02/2024_CIZA LUBALA François</t>
  </si>
  <si>
    <t>Logement 02/2024_CIZA LUBALA François</t>
  </si>
  <si>
    <t>Transport 02/2024_CIZA LUBALA François</t>
  </si>
  <si>
    <t>AllocFam 02/2024_CIZA LUBALA François</t>
  </si>
  <si>
    <t>CNSS 02/2024_CIZA LUBALA François</t>
  </si>
  <si>
    <t>ONEM 02/2024_CIZA LUBALA François</t>
  </si>
  <si>
    <t>INPP 02/2024_CIZA LUBALA François</t>
  </si>
  <si>
    <t>Quinzaine 02/2024_CIZA LUBALA François</t>
  </si>
  <si>
    <t>Net à Payer 02/2024_CIZA LUBALA François</t>
  </si>
  <si>
    <t>Base salaire 02/2024_MUSHIARHAMINA KENGO Albert</t>
  </si>
  <si>
    <t>Logement 02/2024_MUSHIARHAMINA KENGO Albert</t>
  </si>
  <si>
    <t>Transport 02/2024_MUSHIARHAMINA KENGO Albert</t>
  </si>
  <si>
    <t>AllocFam 02/2024_MUSHIARHAMINA KENGO Albert</t>
  </si>
  <si>
    <t>CNSS 02/2024_MUSHIARHAMINA KENGO Albert</t>
  </si>
  <si>
    <t>ONEM 02/2024_MUSHIARHAMINA KENGO Albert</t>
  </si>
  <si>
    <t>INPP 02/2024_MUSHIARHAMINA KENGO Albert</t>
  </si>
  <si>
    <t>Net à Payer 02/2024_MUSHIARHAMINA KENGO Albert</t>
  </si>
  <si>
    <t>Base salaire 02/2024_AMALE GBAGONONDO Papy</t>
  </si>
  <si>
    <t>Logement 02/2024_AMALE GBAGONONDO Papy</t>
  </si>
  <si>
    <t>Transport 02/2024_AMALE GBAGONONDO Papy</t>
  </si>
  <si>
    <t>AllocFam 02/2024_AMALE GBAGONONDO Papy</t>
  </si>
  <si>
    <t>CNSS 02/2024_AMALE GBAGONONDO Papy</t>
  </si>
  <si>
    <t>ONEM 02/2024_AMALE GBAGONONDO Papy</t>
  </si>
  <si>
    <t>INPP 02/2024_AMALE GBAGONONDO Papy</t>
  </si>
  <si>
    <t>Quinzaine 02/2024_AMALE GBAGONONDO Papy</t>
  </si>
  <si>
    <t>Net à Payer 02/2024_AMALE GBAGONONDO Papy</t>
  </si>
  <si>
    <t>Base salaire 02/2024_KATENDE TSHIJIBA Mardochée</t>
  </si>
  <si>
    <t>Logement 02/2024_KATENDE TSHIJIBA Mardochée</t>
  </si>
  <si>
    <t>Transport 02/2024_KATENDE TSHIJIBA Mardochée</t>
  </si>
  <si>
    <t>CNSS 02/2024_KATENDE TSHIJIBA Mardochée</t>
  </si>
  <si>
    <t>ONEM 02/2024_KATENDE TSHIJIBA Mardochée</t>
  </si>
  <si>
    <t>INPP 02/2024_KATENDE TSHIJIBA Mardochée</t>
  </si>
  <si>
    <t>Quinzaine 02/2024_KATENDE TSHIJIBA Mardochée</t>
  </si>
  <si>
    <t>Net à Payer 02/2024_KATENDE TSHIJIBA Mardochée</t>
  </si>
  <si>
    <t>Base salaire 02/2024_KAMATE UPESI Trésor</t>
  </si>
  <si>
    <t>Logement 02/2024_KAMATE UPESI Trésor</t>
  </si>
  <si>
    <t>Transport 02/2024_KAMATE UPESI Trésor</t>
  </si>
  <si>
    <t>CNSS 02/2024_KAMATE UPESI Trésor</t>
  </si>
  <si>
    <t>ONEM 02/2024_KAMATE UPESI Trésor</t>
  </si>
  <si>
    <t>INPP 02/2024_KAMATE UPESI Trésor</t>
  </si>
  <si>
    <t>Net à Payer 02/2024_KAMATE UPESI Trésor</t>
  </si>
  <si>
    <t>Base salaire 02/2024_IMANI LOBI Merry</t>
  </si>
  <si>
    <t>Logement 02/2024_IMANI LOBI Merry</t>
  </si>
  <si>
    <t>Transport 02/2024_IMANI LOBI Merry</t>
  </si>
  <si>
    <t>CNSS 02/2024_IMANI LOBI Merry</t>
  </si>
  <si>
    <t>ONEM 02/2024_IMANI LOBI Merry</t>
  </si>
  <si>
    <t>INPP 02/2024_IMANI LOBI Merry</t>
  </si>
  <si>
    <t>Quinzaine 02/2024_IMANI LOBI Merry</t>
  </si>
  <si>
    <t>Net à Payer 02/2024_IMANI LOBI Merry</t>
  </si>
  <si>
    <t>Base salaire 02/2024_MBELA KAPONGO Marcel</t>
  </si>
  <si>
    <t>Heures suppl 02/2024_MBELA KAPONGO Marcel</t>
  </si>
  <si>
    <t>Logement 02/2024_MBELA KAPONGO Marcel</t>
  </si>
  <si>
    <t>Transport 02/2024_MBELA KAPONGO Marcel</t>
  </si>
  <si>
    <t>AllocFam 02/2024_MBELA KAPONGO Marcel</t>
  </si>
  <si>
    <t>CNSS 02/2024_MBELA KAPONGO Marcel</t>
  </si>
  <si>
    <t>ONEM 02/2024_MBELA KAPONGO Marcel</t>
  </si>
  <si>
    <t>INPP 02/2024_MBELA KAPONGO Marcel</t>
  </si>
  <si>
    <t>Net à Payer 02/2024_MBELA KAPONGO Marcel</t>
  </si>
  <si>
    <t>Base salaire 02/2024_NZEBA MBIKAYI Fidélie</t>
  </si>
  <si>
    <t>Logement 02/2024_NZEBA MBIKAYI Fidélie</t>
  </si>
  <si>
    <t>Transport 02/2024_NZEBA MBIKAYI Fidélie</t>
  </si>
  <si>
    <t>AllocFam 02/2024_NZEBA MBIKAYI Fidélie</t>
  </si>
  <si>
    <t>CNSS 02/2024_NZEBA MBIKAYI Fidélie</t>
  </si>
  <si>
    <t>ONEM 02/2024_NZEBA MBIKAYI Fidélie</t>
  </si>
  <si>
    <t>INPP 02/2024_NZEBA MBIKAYI Fidélie</t>
  </si>
  <si>
    <t>Net à Payer 02/2024_NZEBA MBIKAYI Fidélie</t>
  </si>
  <si>
    <t>Base salaire 02/2024_BALEBANGA HERI LUNGELE Patrick</t>
  </si>
  <si>
    <t>Logement 02/2024_BALEBANGA HERI LUNGELE Patrick</t>
  </si>
  <si>
    <t>Transport 02/2024_BALEBANGA HERI LUNGELE Patrick</t>
  </si>
  <si>
    <t>AllocFam 02/2024_BALEBANGA HERI LUNGELE Patrick</t>
  </si>
  <si>
    <t>CNSS 02/2024_BALEBANGA HERI LUNGELE Patrick</t>
  </si>
  <si>
    <t>ONEM 02/2024_BALEBANGA HERI LUNGELE Patrick</t>
  </si>
  <si>
    <t>INPP 02/2024_BALEBANGA HERI LUNGELE Patrick</t>
  </si>
  <si>
    <t>Net à Payer 02/2024_BALEBANGA HERI LUNGELE Patrick</t>
  </si>
  <si>
    <t>Base salaire 02/2024_DIENZE MATA Alain</t>
  </si>
  <si>
    <t>Heures suppl 02/2024_DIENZE MATA Alain</t>
  </si>
  <si>
    <t>Logement 02/2024_DIENZE MATA Alain</t>
  </si>
  <si>
    <t>Transport 02/2024_DIENZE MATA Alain</t>
  </si>
  <si>
    <t>AllocFam 02/2024_DIENZE MATA Alain</t>
  </si>
  <si>
    <t>CNSS 02/2024_DIENZE MATA Alain</t>
  </si>
  <si>
    <t>ONEM 02/2024_DIENZE MATA Alain</t>
  </si>
  <si>
    <t>INPP 02/2024_DIENZE MATA Alain</t>
  </si>
  <si>
    <t>Quinzaine 02/2024_DIENZE MATA Alain</t>
  </si>
  <si>
    <t>Net à Payer 02/2024_DIENZE MATA Alain</t>
  </si>
  <si>
    <t>Base salaire 02/2024_MBOLIFUKO KUMBOKO Aimé</t>
  </si>
  <si>
    <t>Logement 02/2024_MBOLIFUKO KUMBOKO Aimé</t>
  </si>
  <si>
    <t>Transport 02/2024_MBOLIFUKO KUMBOKO Aimé</t>
  </si>
  <si>
    <t>AllocFam 02/2024_MBOLIFUKO KUMBOKO Aimé</t>
  </si>
  <si>
    <t>CNSS 02/2024_MBOLIFUKO KUMBOKO Aimé</t>
  </si>
  <si>
    <t>ONEM 02/2024_MBOLIFUKO KUMBOKO Aimé</t>
  </si>
  <si>
    <t>INPP 02/2024_MBOLIFUKO KUMBOKO Aimé</t>
  </si>
  <si>
    <t>Net à Payer 02/2024_MBOLIFUKO KUMBOKO Aimé</t>
  </si>
  <si>
    <t>Base salaire 02/2024_AHADI BIRINDWA Jules</t>
  </si>
  <si>
    <t>Logement 02/2024_AHADI BIRINDWA Jules</t>
  </si>
  <si>
    <t>Transport 02/2024_AHADI BIRINDWA Jules</t>
  </si>
  <si>
    <t>CNSS 02/2024_AHADI BIRINDWA Jules</t>
  </si>
  <si>
    <t>ONEM 02/2024_AHADI BIRINDWA Jules</t>
  </si>
  <si>
    <t>INPP 02/2024_AHADI BIRINDWA Jules</t>
  </si>
  <si>
    <t>Quinzaine 02/2024_AHADI BIRINDWA Jules</t>
  </si>
  <si>
    <t>Net à Payer 02/2024_AHADI BIRINDWA Jules</t>
  </si>
  <si>
    <t>Base salaire 02/2024_NSADISI WA NKEMBI Gwladys</t>
  </si>
  <si>
    <t>Logement 02/2024_NSADISI WA NKEMBI Gwladys</t>
  </si>
  <si>
    <t>Transport 02/2024_NSADISI WA NKEMBI Gwladys</t>
  </si>
  <si>
    <t>AllocFam 02/2024_NSADISI WA NKEMBI Gwladys</t>
  </si>
  <si>
    <t>CNSS 02/2024_NSADISI WA NKEMBI Gwladys</t>
  </si>
  <si>
    <t>ONEM 02/2024_NSADISI WA NKEMBI Gwladys</t>
  </si>
  <si>
    <t>INPP 02/2024_NSADISI WA NKEMBI Gwladys</t>
  </si>
  <si>
    <t>Net à Payer 02/2024_NSADISI WA NKEMBI Gwladys</t>
  </si>
  <si>
    <t>Base salaire 02/2024_MUKALA CIMPANGA Jeef</t>
  </si>
  <si>
    <t>Logement 02/2024_MUKALA CIMPANGA Jeef</t>
  </si>
  <si>
    <t>Transport 02/2024_MUKALA CIMPANGA Jeef</t>
  </si>
  <si>
    <t>CNSS 02/2024_MUKALA CIMPANGA Jeef</t>
  </si>
  <si>
    <t>ONEM 02/2024_MUKALA CIMPANGA Jeef</t>
  </si>
  <si>
    <t>INPP 02/2024_MUKALA CIMPANGA Jeef</t>
  </si>
  <si>
    <t>Net à Payer 02/2024_MUKALA CIMPANGA Jeef</t>
  </si>
  <si>
    <t>Base salaire 02/2024_LWAGA MOKET Maurice</t>
  </si>
  <si>
    <t>Logement 02/2024_LWAGA MOKET Maurice</t>
  </si>
  <si>
    <t>Transport 02/2024_LWAGA MOKET Maurice</t>
  </si>
  <si>
    <t>AllocFam 02/2024_LWAGA MOKET Maurice</t>
  </si>
  <si>
    <t>CNSS 02/2024_LWAGA MOKET Maurice</t>
  </si>
  <si>
    <t>ONEM 02/2024_LWAGA MOKET Maurice</t>
  </si>
  <si>
    <t>INPP 02/2024_LWAGA MOKET Maurice</t>
  </si>
  <si>
    <t>Quinzaine 02/2024_LWAGA MOKET Maurice</t>
  </si>
  <si>
    <t>Net à Payer 02/2024_LWAGA MOKET Maurice</t>
  </si>
  <si>
    <t>Base salaire 02/2024_MWANZA IKWAMA Sarah</t>
  </si>
  <si>
    <t>Logement 02/2024_MWANZA IKWAMA Sarah</t>
  </si>
  <si>
    <t>Transport 02/2024_MWANZA IKWAMA Sarah</t>
  </si>
  <si>
    <t>AllocFam 02/2024_MWANZA IKWAMA Sarah</t>
  </si>
  <si>
    <t>CNSS 02/2024_MWANZA IKWAMA Sarah</t>
  </si>
  <si>
    <t>ONEM 02/2024_MWANZA IKWAMA Sarah</t>
  </si>
  <si>
    <t>INPP 02/2024_MWANZA IKWAMA Sarah</t>
  </si>
  <si>
    <t>Net à Payer 02/2024_MWANZA IKWAMA Sarah</t>
  </si>
  <si>
    <t>Base salaire 02/2024_SHONGO KANDOLO Guichel</t>
  </si>
  <si>
    <t>Logement 02/2024_SHONGO KANDOLO Guichel</t>
  </si>
  <si>
    <t>Transport 02/2024_SHONGO KANDOLO Guichel</t>
  </si>
  <si>
    <t>AllocFam 02/2024_SHONGO KANDOLO Guichel</t>
  </si>
  <si>
    <t>CNSS 02/2024_SHONGO KANDOLO Guichel</t>
  </si>
  <si>
    <t>ONEM 02/2024_SHONGO KANDOLO Guichel</t>
  </si>
  <si>
    <t>INPP 02/2024_SHONGO KANDOLO Guichel</t>
  </si>
  <si>
    <t>Quinzaine 02/2024_SHONGO KANDOLO Guichel</t>
  </si>
  <si>
    <t>Net à Payer 02/2024_SHONGO KANDOLO Guichel</t>
  </si>
  <si>
    <t>Base salaire 02/2024_MUTOMBO KALOLO Trésor</t>
  </si>
  <si>
    <t>Logement 02/2024_MUTOMBO KALOLO Trésor</t>
  </si>
  <si>
    <t>Transport 02/2024_MUTOMBO KALOLO Trésor</t>
  </si>
  <si>
    <t>AllocFam 02/2024_MUTOMBO KALOLO Trésor</t>
  </si>
  <si>
    <t>CNSS 02/2024_MUTOMBO KALOLO Trésor</t>
  </si>
  <si>
    <t>ONEM 02/2024_MUTOMBO KALOLO Trésor</t>
  </si>
  <si>
    <t>INPP 02/2024_MUTOMBO KALOLO Trésor</t>
  </si>
  <si>
    <t>Net à Payer 02/2024_MUTOMBO KALOLO Trésor</t>
  </si>
  <si>
    <t>Base salaire 02/2024_NGAMIDIMBA LUBOMBO Rachidy</t>
  </si>
  <si>
    <t>Logement 02/2024_NGAMIDIMBA LUBOMBO Rachidy</t>
  </si>
  <si>
    <t>Transport 02/2024_NGAMIDIMBA LUBOMBO Rachidy</t>
  </si>
  <si>
    <t>AllocFam 02/2024_NGAMIDIMBA LUBOMBO Rachidy</t>
  </si>
  <si>
    <t>CNSS 02/2024_NGAMIDIMBA LUBOMBO Rachidy</t>
  </si>
  <si>
    <t>ONEM 02/2024_NGAMIDIMBA LUBOMBO Rachidy</t>
  </si>
  <si>
    <t>INPP 02/2024_NGAMIDIMBA LUBOMBO Rachidy</t>
  </si>
  <si>
    <t>Net à Payer 02/2024_NGAMIDIMBA LUBOMBO Rachidy</t>
  </si>
  <si>
    <t>Base salaire 02/2024_MUKENDI KALONJI Richard</t>
  </si>
  <si>
    <t>Logement 02/2024_MUKENDI KALONJI Richard</t>
  </si>
  <si>
    <t>Transport 02/2024_MUKENDI KALONJI Richard</t>
  </si>
  <si>
    <t>CNSS 02/2024_MUKENDI KALONJI Richard</t>
  </si>
  <si>
    <t>ONEM 02/2024_MUKENDI KALONJI Richard</t>
  </si>
  <si>
    <t>INPP 02/2024_MUKENDI KALONJI Richard</t>
  </si>
  <si>
    <t>Net à Payer 02/2024_MUKENDI KALONJI Richard</t>
  </si>
  <si>
    <t>Base salaire 02/2024_WAGU DANGALI Jacques-Tresor</t>
  </si>
  <si>
    <t>Logement 02/2024_WAGU DANGALI Jacques-Tresor</t>
  </si>
  <si>
    <t>Transport 02/2024_WAGU DANGALI Jacques-Tresor</t>
  </si>
  <si>
    <t>AllocFam 02/2024_WAGU DANGALI Jacques-Tresor</t>
  </si>
  <si>
    <t>CNSS 02/2024_WAGU DANGALI Jacques-Tresor</t>
  </si>
  <si>
    <t>ONEM 02/2024_WAGU DANGALI Jacques-Tresor</t>
  </si>
  <si>
    <t>INPP 02/2024_WAGU DANGALI Jacques-Tresor</t>
  </si>
  <si>
    <t>Net à Payer 02/2024_WAGU DANGALI Jacques-Tresor</t>
  </si>
  <si>
    <t>Base salaire 02/2024_CHIKURU ISHARA Faustin</t>
  </si>
  <si>
    <t>Logement 02/2024_CHIKURU ISHARA Faustin</t>
  </si>
  <si>
    <t>Transport 02/2024_CHIKURU ISHARA Faustin</t>
  </si>
  <si>
    <t>AllocFam 02/2024_CHIKURU ISHARA Faustin</t>
  </si>
  <si>
    <t>CNSS 02/2024_CHIKURU ISHARA Faustin</t>
  </si>
  <si>
    <t>ONEM 02/2024_CHIKURU ISHARA Faustin</t>
  </si>
  <si>
    <t>INPP 02/2024_CHIKURU ISHARA Faustin</t>
  </si>
  <si>
    <t>Net à Payer 02/2024_CHIKURU ISHARA Faustin</t>
  </si>
  <si>
    <t>Base salaire 02/2024_PETEMOYA WASYAKASIGE Pierrot</t>
  </si>
  <si>
    <t>Logement 02/2024_PETEMOYA WASYAKASIGE Pierrot</t>
  </si>
  <si>
    <t>Transport 02/2024_PETEMOYA WASYAKASIGE Pierrot</t>
  </si>
  <si>
    <t>AllocFam 02/2024_PETEMOYA WASYAKASIGE Pierrot</t>
  </si>
  <si>
    <t>CNSS 02/2024_PETEMOYA WASYAKASIGE Pierrot</t>
  </si>
  <si>
    <t>ONEM 02/2024_PETEMOYA WASYAKASIGE Pierrot</t>
  </si>
  <si>
    <t>INPP 02/2024_PETEMOYA WASYAKASIGE Pierrot</t>
  </si>
  <si>
    <t>Net à Payer 02/2024_PETEMOYA WASYAKASIGE Pierrot</t>
  </si>
  <si>
    <t>50% Base salaire 02/2024_AKILI MVUNABO Jacques</t>
  </si>
  <si>
    <t>50% Logement 02/2024_AKILI MVUNABO Jacques</t>
  </si>
  <si>
    <t>50% Transport 02/2024_AKILI MVUNABO Jacques</t>
  </si>
  <si>
    <t>50% AllocFam 02/2024_AKILI MVUNABO Jacques</t>
  </si>
  <si>
    <t>50% CNSS 02/2024_AKILI MVUNABO Jacques</t>
  </si>
  <si>
    <t>50% ONEM 02/2024_AKILI MVUNABO Jacques</t>
  </si>
  <si>
    <t>50% INPP 02/2024_AKILI MVUNABO Jacques</t>
  </si>
  <si>
    <t>Net à Payer 02/2024_AKILI MVUNABO Jacques</t>
  </si>
  <si>
    <t>Base salaire 02/2024_LEMBA KAHANGA El-shaddai</t>
  </si>
  <si>
    <t>Logement 02/2024_LEMBA KAHANGA El-shaddai</t>
  </si>
  <si>
    <t>Transport 02/2024_LEMBA KAHANGA El-shaddai</t>
  </si>
  <si>
    <t>AllocFam 02/2024_LEMBA KAHANGA El-shaddai</t>
  </si>
  <si>
    <t>CNSS 02/2024_LEMBA KAHANGA El-shaddai</t>
  </si>
  <si>
    <t>ONEM 02/2024_LEMBA KAHANGA El-shaddai</t>
  </si>
  <si>
    <t>INPP 02/2024_LEMBA KAHANGA El-shaddai</t>
  </si>
  <si>
    <t>Net à Payer 02/2024_LEMBA KAHANGA El-shaddai</t>
  </si>
  <si>
    <t>Base salaire 02/2024_DJUMA IDI Yves</t>
  </si>
  <si>
    <t>Logement 02/2024_DJUMA IDI Yves</t>
  </si>
  <si>
    <t>Transport 02/2024_DJUMA IDI Yves</t>
  </si>
  <si>
    <t>AllocFam 02/2024_DJUMA IDI Yves</t>
  </si>
  <si>
    <t>CNSS 02/2024_DJUMA IDI Yves</t>
  </si>
  <si>
    <t>ONEM 02/2024_DJUMA IDI Yves</t>
  </si>
  <si>
    <t>INPP 02/2024_DJUMA IDI Yves</t>
  </si>
  <si>
    <t>Net à Payer 02/2024_DJUMA IDI Yves</t>
  </si>
  <si>
    <t>Base salaire 02/2024_IRENGE MPIRIGI Patrick -Zézé</t>
  </si>
  <si>
    <t>Logement 02/2024_IRENGE MPIRIGI Patrick -Zézé</t>
  </si>
  <si>
    <t>Transport 02/2024_IRENGE MPIRIGI Patrick -Zézé</t>
  </si>
  <si>
    <t>CNSS 02/2024_IRENGE MPIRIGI Patrick -Zézé</t>
  </si>
  <si>
    <t>ONEM 02/2024_IRENGE MPIRIGI Patrick -Zézé</t>
  </si>
  <si>
    <t>INPP 02/2024_IRENGE MPIRIGI Patrick -Zézé</t>
  </si>
  <si>
    <t>Quinzaine 02/2024_IRENGE MPIRIGI Patrick -Zézé</t>
  </si>
  <si>
    <t>Net à Payer 02/2024_IRENGE MPIRIGI Patrick -Zézé</t>
  </si>
  <si>
    <t>Base salaire 02/2024_KASOKI KANDIKI Esperance</t>
  </si>
  <si>
    <t>Logement 02/2024_KASOKI KANDIKI Esperance</t>
  </si>
  <si>
    <t>Transport 02/2024_KASOKI KANDIKI Esperance</t>
  </si>
  <si>
    <t>AllocFam 02/2024_KASOKI KANDIKI Esperance</t>
  </si>
  <si>
    <t>CNSS 02/2024_KASOKI KANDIKI Esperance</t>
  </si>
  <si>
    <t>ONEM 02/2024_KASOKI KANDIKI Esperance</t>
  </si>
  <si>
    <t>INPP 02/2024_KASOKI KANDIKI Esperance</t>
  </si>
  <si>
    <t>Net à Payer 02/2024_KASOKI KANDIKI Esperance</t>
  </si>
  <si>
    <t>Base salaire 02/2024_BWABULAMUTIMA KYAKWIMA Fabrice Don de Dieu</t>
  </si>
  <si>
    <t>Logement 02/2024_BWABULAMUTIMA KYAKWIMA Fabrice Don de Dieu</t>
  </si>
  <si>
    <t>Transport 02/2024_BWABULAMUTIMA KYAKWIMA Fabrice Don de Dieu</t>
  </si>
  <si>
    <t>AllocFam 02/2024_BWABULAMUTIMA KYAKWIMA Fabrice Don de Dieu</t>
  </si>
  <si>
    <t>CNSS 02/2024_BWABULAMUTIMA KYAKWIMA Fabrice Don de Dieu</t>
  </si>
  <si>
    <t>ONEM 02/2024_BWABULAMUTIMA KYAKWIMA Fabrice Don de Dieu</t>
  </si>
  <si>
    <t>INPP 02/2024_BWABULAMUTIMA KYAKWIMA Fabrice Don de Dieu</t>
  </si>
  <si>
    <t>Net à Payer 02/2024_BWABULAMUTIMA KYAKWIMA Fabrice Don de Dieu</t>
  </si>
  <si>
    <t>Base salaire 02/2024_ILUNGA WA KABULO Etienne</t>
  </si>
  <si>
    <t>Logement 02/2024_ILUNGA WA KABULO Etienne</t>
  </si>
  <si>
    <t>Transport 02/2024_ILUNGA WA KABULO Etienne</t>
  </si>
  <si>
    <t>AllocFam 02/2024_ILUNGA WA KABULO Etienne</t>
  </si>
  <si>
    <t>CNSS 02/2024_ILUNGA WA KABULO Etienne</t>
  </si>
  <si>
    <t>ONEM 02/2024_ILUNGA WA KABULO Etienne</t>
  </si>
  <si>
    <t>INPP 02/2024_ILUNGA WA KABULO Etienne</t>
  </si>
  <si>
    <t>Net à Payer 02/2024_ILUNGA WA KABULO Etienne</t>
  </si>
  <si>
    <t>Base salaire 02/2024_LUKUSA KAMANGA Jeampy</t>
  </si>
  <si>
    <t>Logement 02/2024_LUKUSA KAMANGA Jeampy</t>
  </si>
  <si>
    <t>Transport 02/2024_LUKUSA KAMANGA Jeampy</t>
  </si>
  <si>
    <t>AllocFam 02/2024_LUKUSA KAMANGA Jeampy</t>
  </si>
  <si>
    <t>CNSS 02/2024_LUKUSA KAMANGA Jeampy</t>
  </si>
  <si>
    <t>ONEM 02/2024_LUKUSA KAMANGA Jeampy</t>
  </si>
  <si>
    <t>INPP 02/2024_LUKUSA KAMANGA Jeampy</t>
  </si>
  <si>
    <t>Net à Payer 02/2024_LUKUSA KAMANGA Jeampy</t>
  </si>
  <si>
    <t>Base salaire 02/2024_NGONGOLO MUSUBIRA Blaise</t>
  </si>
  <si>
    <t>Logement 02/2024_NGONGOLO MUSUBIRA Blaise</t>
  </si>
  <si>
    <t>Transport 02/2024_NGONGOLO MUSUBIRA Blaise</t>
  </si>
  <si>
    <t>AllocFam 02/2024_NGONGOLO MUSUBIRA Blaise</t>
  </si>
  <si>
    <t>CNSS 02/2024_NGONGOLO MUSUBIRA Blaise</t>
  </si>
  <si>
    <t>ONEM 02/2024_NGONGOLO MUSUBIRA Blaise</t>
  </si>
  <si>
    <t>INPP 02/2024_NGONGOLO MUSUBIRA Blaise</t>
  </si>
  <si>
    <t>Net à Payer 02/2024_NGONGOLO MUSUBIRA Blaise</t>
  </si>
  <si>
    <t>Base salaire 02/2024_MWAMBILA MUTUDILA Apollinaire</t>
  </si>
  <si>
    <t>Logement 02/2024_MWAMBILA MUTUDILA Apollinaire</t>
  </si>
  <si>
    <t>Transport 02/2024_MWAMBILA MUTUDILA Apollinaire</t>
  </si>
  <si>
    <t>AllocFam 02/2024_MWAMBILA MUTUDILA Apollinaire</t>
  </si>
  <si>
    <t>CNSS 02/2024_MWAMBILA MUTUDILA Apollinaire</t>
  </si>
  <si>
    <t>ONEM 02/2024_MWAMBILA MUTUDILA Apollinaire</t>
  </si>
  <si>
    <t>INPP 02/2024_MWAMBILA MUTUDILA Apollinaire</t>
  </si>
  <si>
    <t>Net à Payer 02/2024_MWAMBILA MUTUDILA Apollinaire</t>
  </si>
  <si>
    <t>Base salaire 02/2024_KABUYA KANDA Gabriel</t>
  </si>
  <si>
    <t>Logement 02/2024_KABUYA KANDA Gabriel</t>
  </si>
  <si>
    <t>Transport 02/2024_KABUYA KANDA Gabriel</t>
  </si>
  <si>
    <t>AllocFam 02/2024_KABUYA KANDA Gabriel</t>
  </si>
  <si>
    <t>CNSS 02/2024_KABUYA KANDA Gabriel</t>
  </si>
  <si>
    <t>ONEM 02/2024_KABUYA KANDA Gabriel</t>
  </si>
  <si>
    <t>INPP 02/2024_KABUYA KANDA Gabriel</t>
  </si>
  <si>
    <t>Net à Payer 02/2024_KABUYA KANDA Gabriel</t>
  </si>
  <si>
    <t>Base salaire 02/2024_ILOLWA MULENDA Dodo</t>
  </si>
  <si>
    <t>Logement 02/2024_ILOLWA MULENDA Dodo</t>
  </si>
  <si>
    <t>Transport 02/2024_ILOLWA MULENDA Dodo</t>
  </si>
  <si>
    <t>AllocFam 02/2024_ILOLWA MULENDA Dodo</t>
  </si>
  <si>
    <t>CNSS 02/2024_ILOLWA MULENDA Dodo</t>
  </si>
  <si>
    <t>ONEM 02/2024_ILOLWA MULENDA Dodo</t>
  </si>
  <si>
    <t>INPP 02/2024_ILOLWA MULENDA Dodo</t>
  </si>
  <si>
    <t>Quinzaine 02/2024_ILOLWA MULENDA Dodo</t>
  </si>
  <si>
    <t>Net à Payer 02/2024_ILOLWA MULENDA Dodo</t>
  </si>
  <si>
    <t>Base salaire 02/2024_PIEMA MALESHELE François</t>
  </si>
  <si>
    <t>COD22002_A030401</t>
  </si>
  <si>
    <t>Logement 02/2024_PIEMA MALESHELE François</t>
  </si>
  <si>
    <t>Transport 02/2024_PIEMA MALESHELE François</t>
  </si>
  <si>
    <t>AllocFam 02/2024_PIEMA MALESHELE François</t>
  </si>
  <si>
    <t>CNSS 02/2024_PIEMA MALESHELE François</t>
  </si>
  <si>
    <t>ONEM 02/2024_PIEMA MALESHELE François</t>
  </si>
  <si>
    <t>INPP 02/2024_PIEMA MALESHELE François</t>
  </si>
  <si>
    <t>Quinzaine 02/2024_PIEMA MALESHELE François</t>
  </si>
  <si>
    <t>Net à Payer 02/2024_PIEMA MALESHELE François</t>
  </si>
  <si>
    <t>Base salaire 02/2024_EZABA KULINDEMA André</t>
  </si>
  <si>
    <t>Logement 02/2024_EZABA KULINDEMA André</t>
  </si>
  <si>
    <t>Transport 02/2024_EZABA KULINDEMA André</t>
  </si>
  <si>
    <t>AllocFam 02/2024_EZABA KULINDEMA André</t>
  </si>
  <si>
    <t>CNSS 02/2024_EZABA KULINDEMA André</t>
  </si>
  <si>
    <t>ONEM 02/2024_EZABA KULINDEMA André</t>
  </si>
  <si>
    <t>INPP 02/2024_EZABA KULINDEMA André</t>
  </si>
  <si>
    <t>Net à Payer 02/2024_EZABA KULINDEMA André</t>
  </si>
  <si>
    <t>Base salaire 02/2024_BADARI KANINGU Bertin</t>
  </si>
  <si>
    <t>Logement 02/2024_BADARI KANINGU Bertin</t>
  </si>
  <si>
    <t>Transport 02/2024_BADARI KANINGU Bertin</t>
  </si>
  <si>
    <t>AllocFam 02/2024_BADARI KANINGU Bertin</t>
  </si>
  <si>
    <t>CNSS 02/2024_BADARI KANINGU Bertin</t>
  </si>
  <si>
    <t>ONEM 02/2024_BADARI KANINGU Bertin</t>
  </si>
  <si>
    <t>INPP 02/2024_BADARI KANINGU Bertin</t>
  </si>
  <si>
    <t>Net à Payer 02/2024_BADARI KANINGU Bertin</t>
  </si>
  <si>
    <t>Base salaire 02/2024_MUTABESHA NTEZI Claude</t>
  </si>
  <si>
    <t>Logement 02/2024_MUTABESHA NTEZI Claude</t>
  </si>
  <si>
    <t>Transport 02/2024_MUTABESHA NTEZI Claude</t>
  </si>
  <si>
    <t>AllocFam 02/2024_MUTABESHA NTEZI Claude</t>
  </si>
  <si>
    <t>CNSS 02/2024_MUTABESHA NTEZI Claude</t>
  </si>
  <si>
    <t>ONEM 02/2024_MUTABESHA NTEZI Claude</t>
  </si>
  <si>
    <t>INPP 02/2024_MUTABESHA NTEZI Claude</t>
  </si>
  <si>
    <t>Quinzaine 02/2024_MUTABESHA NTEZI Claude</t>
  </si>
  <si>
    <t>Net à Payer 02/2024_MUTABESHA NTEZI Claude</t>
  </si>
  <si>
    <t>Base salaire 02/2024_KANYINDA TSHIYOMBO Zephyrin</t>
  </si>
  <si>
    <t>COD22002_A010301</t>
  </si>
  <si>
    <t>Logement 02/2024_KANYINDA TSHIYOMBO Zephyrin</t>
  </si>
  <si>
    <t>Transport 02/2024_KANYINDA TSHIYOMBO Zephyrin</t>
  </si>
  <si>
    <t>AllocFam 02/2024_KANYINDA TSHIYOMBO Zephyrin</t>
  </si>
  <si>
    <t>CNSS 02/2024_KANYINDA TSHIYOMBO Zephyrin</t>
  </si>
  <si>
    <t>ONEM 02/2024_KANYINDA TSHIYOMBO Zephyrin</t>
  </si>
  <si>
    <t>INPP 02/2024_KANYINDA TSHIYOMBO Zephyrin</t>
  </si>
  <si>
    <t>Net à Payer 02/2024_KANYINDA TSHIYOMBO Zephyrin</t>
  </si>
  <si>
    <t>Base salaire 02/2024_MAYENE LUWABANA Brigitte</t>
  </si>
  <si>
    <t>Logement 02/2024_MAYENE LUWABANA Brigitte</t>
  </si>
  <si>
    <t>Transport 02/2024_MAYENE LUWABANA Brigitte</t>
  </si>
  <si>
    <t>CNSS 02/2024_MAYENE LUWABANA Brigitte</t>
  </si>
  <si>
    <t>ONEM 02/2024_MAYENE LUWABANA Brigitte</t>
  </si>
  <si>
    <t>INPP 02/2024_MAYENE LUWABANA Brigitte</t>
  </si>
  <si>
    <t>Net à Payer 02/2024_MAYENE LUWABANA Brigitte</t>
  </si>
  <si>
    <t>Base salaire 02/2024_MUKWAMA SANGA Nestor</t>
  </si>
  <si>
    <t>Heures suppl 02/2024_MUKWAMA SANGA Nestor</t>
  </si>
  <si>
    <t>Logement 02/2024_MUKWAMA SANGA Nestor</t>
  </si>
  <si>
    <t>Transport 02/2024_MUKWAMA SANGA Nestor</t>
  </si>
  <si>
    <t>AllocFam 02/2024_MUKWAMA SANGA Nestor</t>
  </si>
  <si>
    <t>CNSS 02/2024_MUKWAMA SANGA Nestor</t>
  </si>
  <si>
    <t>ONEM 02/2024_MUKWAMA SANGA Nestor</t>
  </si>
  <si>
    <t>INPP 02/2024_MUKWAMA SANGA Nestor</t>
  </si>
  <si>
    <t>Net à Payer 02/2024_MUKWAMA SANGA Nestor</t>
  </si>
  <si>
    <t>Base salaire 02/2024_BANSIMBA LUBANZADIO Nadine</t>
  </si>
  <si>
    <t>Logement 02/2024_BANSIMBA LUBANZADIO Nadine</t>
  </si>
  <si>
    <t>Transport 02/2024_BANSIMBA LUBANZADIO Nadine</t>
  </si>
  <si>
    <t>AllocFam 02/2024_BANSIMBA LUBANZADIO Nadine</t>
  </si>
  <si>
    <t>CNSS 02/2024_BANSIMBA LUBANZADIO Nadine</t>
  </si>
  <si>
    <t>ONEM 02/2024_BANSIMBA LUBANZADIO Nadine</t>
  </si>
  <si>
    <t>INPP 02/2024_BANSIMBA LUBANZADIO Nadine</t>
  </si>
  <si>
    <t>Net à Payer 02/2024_BANSIMBA LUBANZADIO Nadine</t>
  </si>
  <si>
    <t>Base salaire 02/2024_KADIMA NTUMBA JURES</t>
  </si>
  <si>
    <t>Logement 02/2024_KADIMA NTUMBA JURES</t>
  </si>
  <si>
    <t>Transport 02/2024_KADIMA NTUMBA JURES</t>
  </si>
  <si>
    <t>CNSS 02/2024_KADIMA NTUMBA JURES</t>
  </si>
  <si>
    <t>ONEM 02/2024_KADIMA NTUMBA JURES</t>
  </si>
  <si>
    <t>INPP 02/2024_KADIMA NTUMBA JURES</t>
  </si>
  <si>
    <t>Net à Payer 02/2024_KADIMA NTUMBA JURES</t>
  </si>
  <si>
    <t>Base salaire 02/2024_MONDONGA MIYALA Angèle</t>
  </si>
  <si>
    <t>Logement 02/2024_MONDONGA MIYALA Angèle</t>
  </si>
  <si>
    <t>Transport 02/2024_MONDONGA MIYALA Angèle</t>
  </si>
  <si>
    <t>CNSS 02/2024_MONDONGA MIYALA Angèle</t>
  </si>
  <si>
    <t>ONEM 02/2024_MONDONGA MIYALA Angèle</t>
  </si>
  <si>
    <t>INPP 02/2024_MONDONGA MIYALA Angèle</t>
  </si>
  <si>
    <t>Net à Payer 02/2024_MONDONGA MIYALA Angèle</t>
  </si>
  <si>
    <t>Base salaire 02/2024_MONZIA MANGBONGA Gloire</t>
  </si>
  <si>
    <t>Logement 02/2024_MONZIA MANGBONGA Gloire</t>
  </si>
  <si>
    <t>Transport 02/2024_MONZIA MANGBONGA Gloire</t>
  </si>
  <si>
    <t>CNSS 02/2024_MONZIA MANGBONGA Gloire</t>
  </si>
  <si>
    <t>ONEM 02/2024_MONZIA MANGBONGA Gloire</t>
  </si>
  <si>
    <t>INPP 02/2024_MONZIA MANGBONGA Gloire</t>
  </si>
  <si>
    <t>Net à Payer 02/2024_MONZIA MANGBONGA Gloire</t>
  </si>
  <si>
    <t>Base salaire 02/2024_LONGODO TONDOMO Junior</t>
  </si>
  <si>
    <t>Logement 02/2024_LONGODO TONDOMO Junior</t>
  </si>
  <si>
    <t>Transport 02/2024_LONGODO TONDOMO Junior</t>
  </si>
  <si>
    <t>AllocFam 02/2024_LONGODO TONDOMO Junior</t>
  </si>
  <si>
    <t>CNSS 02/2024_LONGODO TONDOMO Junior</t>
  </si>
  <si>
    <t>ONEM 02/2024_LONGODO TONDOMO Junior</t>
  </si>
  <si>
    <t>INPP 02/2024_LONGODO TONDOMO Junior</t>
  </si>
  <si>
    <t>Quinzaine 02/2024_LONGODO TONDOMO Junior</t>
  </si>
  <si>
    <t>Net à Payer 02/2024_LONGODO TONDOMO Junior</t>
  </si>
  <si>
    <t>Base salaire 02/2024_DIOMBA RAMAZANI Constantin</t>
  </si>
  <si>
    <t>Logement 02/2024_DIOMBA RAMAZANI Constantin</t>
  </si>
  <si>
    <t>Transport 02/2024_DIOMBA RAMAZANI Constantin</t>
  </si>
  <si>
    <t>AllocFam 02/2024_DIOMBA RAMAZANI Constantin</t>
  </si>
  <si>
    <t>CNSS 02/2024_DIOMBA RAMAZANI Constantin</t>
  </si>
  <si>
    <t>ONEM 02/2024_DIOMBA RAMAZANI Constantin</t>
  </si>
  <si>
    <t>INPP 02/2024_DIOMBA RAMAZANI Constantin</t>
  </si>
  <si>
    <t>Quinzaine 02/2024_DIOMBA RAMAZANI Constantin</t>
  </si>
  <si>
    <t>Net à Payer 02/2024_DIOMBA RAMAZANI Constantin</t>
  </si>
  <si>
    <t>Base salaire 02/2024_LAMA ETOY Guilain</t>
  </si>
  <si>
    <t>Logement 02/2024_LAMA ETOY Guilain</t>
  </si>
  <si>
    <t>Transport 02/2024_LAMA ETOY Guilain</t>
  </si>
  <si>
    <t>AllocFam 02/2024_LAMA ETOY Guilain</t>
  </si>
  <si>
    <t>CNSS 02/2024_LAMA ETOY Guilain</t>
  </si>
  <si>
    <t>ONEM 02/2024_LAMA ETOY Guilain</t>
  </si>
  <si>
    <t>INPP 02/2024_LAMA ETOY Guilain</t>
  </si>
  <si>
    <t>Net à Payer 02/2024_LAMA ETOY Guilain</t>
  </si>
  <si>
    <t>Base salaire 02/2024_KAMBALE SIBALISASI GRATIEN</t>
  </si>
  <si>
    <t>Logement 02/2024_KAMBALE SIBALISASI GRATIEN</t>
  </si>
  <si>
    <t>Transport 02/2024_KAMBALE SIBALISASI GRATIEN</t>
  </si>
  <si>
    <t>CNSS 02/2024_KAMBALE SIBALISASI GRATIEN</t>
  </si>
  <si>
    <t>ONEM 02/2024_KAMBALE SIBALISASI GRATIEN</t>
  </si>
  <si>
    <t>INPP 02/2024_KAMBALE SIBALISASI GRATIEN</t>
  </si>
  <si>
    <t>Net à Payer 02/2024_KAMBALE SIBALISASI GRATIEN</t>
  </si>
  <si>
    <t>Base salaire 02/2024_BAUMA HAMULI PACIFIQUE</t>
  </si>
  <si>
    <t>Logement 02/2024_BAUMA HAMULI PACIFIQUE</t>
  </si>
  <si>
    <t>Transport 02/2024_BAUMA HAMULI PACIFIQUE</t>
  </si>
  <si>
    <t>AllocFam 02/2024_BAUMA HAMULI PACIFIQUE</t>
  </si>
  <si>
    <t>CNSS 02/2024_BAUMA HAMULI PACIFIQUE</t>
  </si>
  <si>
    <t>ONEM 02/2024_BAUMA HAMULI PACIFIQUE</t>
  </si>
  <si>
    <t>INPP 02/2024_BAUMA HAMULI PACIFIQUE</t>
  </si>
  <si>
    <t>Net à Payer 02/2024_BAUMA HAMULI PACIFIQUE</t>
  </si>
  <si>
    <t>Base salaire 02/2024_MBILIZI BABINGWA Gentil</t>
  </si>
  <si>
    <t>Logement 02/2024_MBILIZI BABINGWA Gentil</t>
  </si>
  <si>
    <t>Transport 02/2024_MBILIZI BABINGWA Gentil</t>
  </si>
  <si>
    <t>AllocFam 02/2024_MBILIZI BABINGWA Gentil</t>
  </si>
  <si>
    <t>CNSS 02/2024_MBILIZI BABINGWA Gentil</t>
  </si>
  <si>
    <t>ONEM 02/2024_MBILIZI BABINGWA Gentil</t>
  </si>
  <si>
    <t>INPP 02/2024_MBILIZI BABINGWA Gentil</t>
  </si>
  <si>
    <t>Net à Payer 02/2024_MBILIZI BABINGWA Gentil</t>
  </si>
  <si>
    <t>Base salaire 02/2024_BAHATI MUNYEMANA Aimable</t>
  </si>
  <si>
    <t>Logement 02/2024_BAHATI MUNYEMANA Aimable</t>
  </si>
  <si>
    <t>Transport 02/2024_BAHATI MUNYEMANA Aimable</t>
  </si>
  <si>
    <t>AllocFam 02/2024_BAHATI MUNYEMANA Aimable</t>
  </si>
  <si>
    <t>CNSS 02/2024_BAHATI MUNYEMANA Aimable</t>
  </si>
  <si>
    <t>ONEM 02/2024_BAHATI MUNYEMANA Aimable</t>
  </si>
  <si>
    <t>INPP 02/2024_BAHATI MUNYEMANA Aimable</t>
  </si>
  <si>
    <t>Net à Payer 02/2024_BAHATI MUNYEMANA Aimable</t>
  </si>
  <si>
    <t>Base salaire 02/2024_KAFUMBA MUHINDO Alain</t>
  </si>
  <si>
    <t>Logement 02/2024_KAFUMBA MUHINDO Alain</t>
  </si>
  <si>
    <t>Transport 02/2024_KAFUMBA MUHINDO Alain</t>
  </si>
  <si>
    <t>AllocFam 02/2024_KAFUMBA MUHINDO Alain</t>
  </si>
  <si>
    <t>CNSS 02/2024_KAFUMBA MUHINDO Alain</t>
  </si>
  <si>
    <t>ONEM 02/2024_KAFUMBA MUHINDO Alain</t>
  </si>
  <si>
    <t>INPP 02/2024_KAFUMBA MUHINDO Alain</t>
  </si>
  <si>
    <t>Net à Payer 02/2024_KAFUMBA MUHINDO Alain</t>
  </si>
  <si>
    <t>Base salaire 02/2024_NGANDU MILAMBU Fabien</t>
  </si>
  <si>
    <t>COD22018_A010301</t>
  </si>
  <si>
    <t>Logement 02/2024_NGANDU MILAMBU Fabien</t>
  </si>
  <si>
    <t>Transport 02/2024_NGANDU MILAMBU Fabien</t>
  </si>
  <si>
    <t>AllocFam 02/2024_NGANDU MILAMBU Fabien</t>
  </si>
  <si>
    <t>CNSS 02/2024_NGANDU MILAMBU Fabien</t>
  </si>
  <si>
    <t>ONEM 02/2024_NGANDU MILAMBU Fabien</t>
  </si>
  <si>
    <t>INPP 02/2024_NGANDU MILAMBU Fabien</t>
  </si>
  <si>
    <t>Net à Payer 02/2024_NGANDU MILAMBU Fabien</t>
  </si>
  <si>
    <t>Base salaire 02/2024_KAZADI KALENGA BENOIT</t>
  </si>
  <si>
    <t>Logement 02/2024_KAZADI KALENGA BENOIT</t>
  </si>
  <si>
    <t>Transport 02/2024_KAZADI KALENGA BENOIT</t>
  </si>
  <si>
    <t>CNSS 02/2024_KAZADI KALENGA BENOIT</t>
  </si>
  <si>
    <t>ONEM 02/2024_KAZADI KALENGA BENOIT</t>
  </si>
  <si>
    <t>INPP 02/2024_KAZADI KALENGA BENOIT</t>
  </si>
  <si>
    <t>Net à Payer 02/2024_KAZADI KALENGA BENOIT</t>
  </si>
  <si>
    <t>Base salaire 02/2024_MUKEBA MISUMBA Dady</t>
  </si>
  <si>
    <t>Logement 02/2024_MUKEBA MISUMBA Dady</t>
  </si>
  <si>
    <t>Transport 02/2024_MUKEBA MISUMBA Dady</t>
  </si>
  <si>
    <t>AllocFam 02/2024_MUKEBA MISUMBA Dady</t>
  </si>
  <si>
    <t>CNSS 02/2024_MUKEBA MISUMBA Dady</t>
  </si>
  <si>
    <t>ONEM 02/2024_MUKEBA MISUMBA Dady</t>
  </si>
  <si>
    <t>INPP 02/2024_MUKEBA MISUMBA Dady</t>
  </si>
  <si>
    <t>Net à Payer 02/2024_MUKEBA MISUMBA Dady</t>
  </si>
  <si>
    <t>Base salaire 02/2024_MUTOMBO MUDIAY Jean Luc</t>
  </si>
  <si>
    <t>Logement 02/2024_MUTOMBO MUDIAY Jean Luc</t>
  </si>
  <si>
    <t>Prime 02/2024_MUTOMBO MUDIAY Jean Luc</t>
  </si>
  <si>
    <t>CNSS 02/2024_MUTOMBO MUDIAY Jean Luc</t>
  </si>
  <si>
    <t>ONEM 02/2024_MUTOMBO MUDIAY Jean Luc</t>
  </si>
  <si>
    <t>INPP 02/2024_MUTOMBO MUDIAY Jean Luc</t>
  </si>
  <si>
    <t>Quinzaine 02/2024_MUTOMBO MUDIAY Jean Luc</t>
  </si>
  <si>
    <t>Net à Payer 02/2024_MUTOMBO MUDIAY Jean Luc</t>
  </si>
  <si>
    <t>Base salaire 02/2024_MPEMBA BISELELA Gloria</t>
  </si>
  <si>
    <t>Logement 02/2024_MPEMBA BISELELA Gloria</t>
  </si>
  <si>
    <t>Transport 02/2024_MPEMBA BISELELA Gloria</t>
  </si>
  <si>
    <t>CNSS 02/2024_MPEMBA BISELELA Gloria</t>
  </si>
  <si>
    <t>ONEM 02/2024_MPEMBA BISELELA Gloria</t>
  </si>
  <si>
    <t>INPP 02/2024_MPEMBA BISELELA Gloria</t>
  </si>
  <si>
    <t>Quinzaine 02/2024_MPEMBA BISELELA Gloria</t>
  </si>
  <si>
    <t>Net à Payer 02/2024_MPEMBA BISELELA Gloria</t>
  </si>
  <si>
    <t>Base salaire 02/2024_TOMBO MASELE MANGAYA Ruffin</t>
  </si>
  <si>
    <t>Logement 02/2024_TOMBO MASELE MANGAYA Ruffin</t>
  </si>
  <si>
    <t>Transport 02/2024_TOMBO MASELE MANGAYA Ruffin</t>
  </si>
  <si>
    <t>AllocFam 02/2024_TOMBO MASELE MANGAYA Ruffin</t>
  </si>
  <si>
    <t>CNSS 02/2024_TOMBO MASELE MANGAYA Ruffin</t>
  </si>
  <si>
    <t>ONEM 02/2024_TOMBO MASELE MANGAYA Ruffin</t>
  </si>
  <si>
    <t>INPP 02/2024_TOMBO MASELE MANGAYA Ruffin</t>
  </si>
  <si>
    <t>Quinzaine 02/2024_TOMBO MASELE MANGAYA Ruffin</t>
  </si>
  <si>
    <t>Net à Payer 02/2024_TOMBO MASELE MANGAYA Ruffin</t>
  </si>
  <si>
    <t>Base salaire 02/2024_BIEKOKO MALUME Reagan</t>
  </si>
  <si>
    <t>Logement 02/2024_BIEKOKO MALUME Reagan</t>
  </si>
  <si>
    <t>Transport 02/2024_BIEKOKO MALUME Reagan</t>
  </si>
  <si>
    <t>AllocFam 02/2024_BIEKOKO MALUME Reagan</t>
  </si>
  <si>
    <t>CNSS 02/2024_BIEKOKO MALUME Reagan</t>
  </si>
  <si>
    <t>ONEM 02/2024_BIEKOKO MALUME Reagan</t>
  </si>
  <si>
    <t>INPP 02/2024_BIEKOKO MALUME Reagan</t>
  </si>
  <si>
    <t>Quinzaine 02/2024_BIEKOKO MALUME Reagan</t>
  </si>
  <si>
    <t>Net à Payer 02/2024_BIEKOKO MALUME Reagan</t>
  </si>
  <si>
    <t>Base salaire 02/2024_NTUMBA MALABA Baudouin</t>
  </si>
  <si>
    <t>Logement 02/2024_NTUMBA MALABA Baudouin</t>
  </si>
  <si>
    <t>Transport 02/2024_NTUMBA MALABA Baudouin</t>
  </si>
  <si>
    <t>AllocFam 02/2024_NTUMBA MALABA Baudouin</t>
  </si>
  <si>
    <t>CNSS 02/2024_NTUMBA MALABA Baudouin</t>
  </si>
  <si>
    <t>ONEM 02/2024_NTUMBA MALABA Baudouin</t>
  </si>
  <si>
    <t>INPP 02/2024_NTUMBA MALABA Baudouin</t>
  </si>
  <si>
    <t>Quinzaine 02/2024_NTUMBA MALABA Baudouin</t>
  </si>
  <si>
    <t>Net à Payer 02/2024_NTUMBA MALABA Baudouin</t>
  </si>
  <si>
    <t>Base salaire 02/2024_DISUBI NGALULA Clotilde</t>
  </si>
  <si>
    <t>Logement 02/2024_DISUBI NGALULA Clotilde</t>
  </si>
  <si>
    <t>Transport 02/2024_DISUBI NGALULA Clotilde</t>
  </si>
  <si>
    <t>AllocFam 02/2024_DISUBI NGALULA Clotilde</t>
  </si>
  <si>
    <t>CNSS 02/2024_DISUBI NGALULA Clotilde</t>
  </si>
  <si>
    <t>ONEM 02/2024_DISUBI NGALULA Clotilde</t>
  </si>
  <si>
    <t>INPP 02/2024_DISUBI NGALULA Clotilde</t>
  </si>
  <si>
    <t>Net à Payer 02/2024_DISUBI NGALULA Clotilde</t>
  </si>
  <si>
    <t>Base salaire 02/2024_MOSAMBI TULU Sam</t>
  </si>
  <si>
    <t>Heures suppl 02/2024_MOSAMBI TULU Sam</t>
  </si>
  <si>
    <t>Logement 02/2024_MOSAMBI TULU Sam</t>
  </si>
  <si>
    <t>Transport 02/2024_MOSAMBI TULU Sam</t>
  </si>
  <si>
    <t>AllocFam 02/2024_MOSAMBI TULU Sam</t>
  </si>
  <si>
    <t>CNSS 02/2024_MOSAMBI TULU Sam</t>
  </si>
  <si>
    <t>ONEM 02/2024_MOSAMBI TULU Sam</t>
  </si>
  <si>
    <t>INPP 02/2024_MOSAMBI TULU Sam</t>
  </si>
  <si>
    <t>Quinzaine 02/2024_MOSAMBI TULU Sam</t>
  </si>
  <si>
    <t>Net à Payer 02/2024_MOSAMBI TULU Sam</t>
  </si>
  <si>
    <t>Base salaire 02/2024_LUKUSA WA BUKEBA Jean Théodore</t>
  </si>
  <si>
    <t>COD22009_A030401</t>
  </si>
  <si>
    <t>Logement 02/2024_LUKUSA WA BUKEBA Jean Théodore</t>
  </si>
  <si>
    <t>Transport 02/2024_LUKUSA WA BUKEBA Jean Théodore</t>
  </si>
  <si>
    <t>AllocFam 02/2024_LUKUSA WA BUKEBA Jean Théodore</t>
  </si>
  <si>
    <t>CNSS 02/2024_LUKUSA WA BUKEBA Jean Théodore</t>
  </si>
  <si>
    <t>ONEM 02/2024_LUKUSA WA BUKEBA Jean Théodore</t>
  </si>
  <si>
    <t>INPP 02/2024_LUKUSA WA BUKEBA Jean Théodore</t>
  </si>
  <si>
    <t>Net à Payer 02/2024_LUKUSA WA BUKEBA Jean Théodore</t>
  </si>
  <si>
    <t>Base salaire 02/2024_TEMBO KLAT Chico</t>
  </si>
  <si>
    <t>Logement 02/2024_TEMBO KLAT Chico</t>
  </si>
  <si>
    <t>Transport 02/2024_TEMBO KLAT Chico</t>
  </si>
  <si>
    <t>CNSS 02/2024_TEMBO KLAT Chico</t>
  </si>
  <si>
    <t>ONEM 02/2024_TEMBO KLAT Chico</t>
  </si>
  <si>
    <t>INPP 02/2024_TEMBO KLAT Chico</t>
  </si>
  <si>
    <t>Net à Payer 02/2024_TEMBO KLAT Chico</t>
  </si>
  <si>
    <t>Base salaire 02/2024_NAMWISINGWA REHEMA Joelle</t>
  </si>
  <si>
    <t>Logement 02/2024_NAMWISINGWA REHEMA Joelle</t>
  </si>
  <si>
    <t>Transport 02/2024_NAMWISINGWA REHEMA Joelle</t>
  </si>
  <si>
    <t>CNSS 02/2024_NAMWISINGWA REHEMA Joelle</t>
  </si>
  <si>
    <t>ONEM 02/2024_NAMWISINGWA REHEMA Joelle</t>
  </si>
  <si>
    <t>INPP 02/2024_NAMWISINGWA REHEMA Joelle</t>
  </si>
  <si>
    <t>Net à Payer 02/2024_NAMWISINGWA REHEMA Joelle</t>
  </si>
  <si>
    <t>Base salaire 02/2024_BADIDE LANZA Elyor</t>
  </si>
  <si>
    <t>Logement 02/2024_BADIDE LANZA Elyor</t>
  </si>
  <si>
    <t>Transport 02/2024_BADIDE LANZA Elyor</t>
  </si>
  <si>
    <t>CNSS 02/2024_BADIDE LANZA Elyor</t>
  </si>
  <si>
    <t>ONEM 02/2024_BADIDE LANZA Elyor</t>
  </si>
  <si>
    <t>INPP 02/2024_BADIDE LANZA Elyor</t>
  </si>
  <si>
    <t>Net à Payer 02/2024_BADIDE LANZA Elyor</t>
  </si>
  <si>
    <t>Base salaire 02/2024_TSHILUMBA MBONZO JEAN</t>
  </si>
  <si>
    <t>Logement 02/2024_TSHILUMBA MBONZO JEAN</t>
  </si>
  <si>
    <t>Transport 02/2024_TSHILUMBA MBONZO JEAN</t>
  </si>
  <si>
    <t>AllocFam 02/2024_TSHILUMBA MBONZO JEAN</t>
  </si>
  <si>
    <t>CNSS 02/2024_TSHILUMBA MBONZO JEAN</t>
  </si>
  <si>
    <t>ONEM 02/2024_TSHILUMBA MBONZO JEAN</t>
  </si>
  <si>
    <t>INPP 02/2024_TSHILUMBA MBONZO JEAN</t>
  </si>
  <si>
    <t>Net à Payer 02/2024_TSHILUMBA MBONZO JEAN</t>
  </si>
  <si>
    <t>Base salaire 02/2024_RAZI MUPENDA HAMULI</t>
  </si>
  <si>
    <t>Logement 02/2024_RAZI MUPENDA HAMULI</t>
  </si>
  <si>
    <t>Transport 02/2024_RAZI MUPENDA HAMULI</t>
  </si>
  <si>
    <t>AllocFam 02/2024_RAZI MUPENDA HAMULI</t>
  </si>
  <si>
    <t>CNSS 02/2024_RAZI MUPENDA HAMULI</t>
  </si>
  <si>
    <t>ONEM 02/2024_RAZI MUPENDA HAMULI</t>
  </si>
  <si>
    <t>INPP 02/2024_RAZI MUPENDA HAMULI</t>
  </si>
  <si>
    <t>Net à Payer 02/2024_RAZI MUPENDA HAMULI</t>
  </si>
  <si>
    <t>Base salaire 02/2024_MUSIWA NGALIA Ruth</t>
  </si>
  <si>
    <t>Logement 02/2024_MUSIWA NGALIA Ruth</t>
  </si>
  <si>
    <t>Transport 02/2024_MUSIWA NGALIA Ruth</t>
  </si>
  <si>
    <t>AllocFam 02/2024_MUSIWA NGALIA Ruth</t>
  </si>
  <si>
    <t>CNSS 02/2024_MUSIWA NGALIA Ruth</t>
  </si>
  <si>
    <t>ONEM 02/2024_MUSIWA NGALIA Ruth</t>
  </si>
  <si>
    <t>INPP 02/2024_MUSIWA NGALIA Ruth</t>
  </si>
  <si>
    <t>Net à Payer 02/2024_MUSIWA NGALIA Ruth</t>
  </si>
  <si>
    <t>Base salaire 02/2024_UNEN UTHEN Emmanuel</t>
  </si>
  <si>
    <t>Logement 02/2024_UNEN UTHEN Emmanuel</t>
  </si>
  <si>
    <t>Transport 02/2024_UNEN UTHEN Emmanuel</t>
  </si>
  <si>
    <t>AllocFam 02/2024_UNEN UTHEN Emmanuel</t>
  </si>
  <si>
    <t>CNSS 02/2024_UNEN UTHEN Emmanuel</t>
  </si>
  <si>
    <t>ONEM 02/2024_UNEN UTHEN Emmanuel</t>
  </si>
  <si>
    <t>INPP 02/2024_UNEN UTHEN Emmanuel</t>
  </si>
  <si>
    <t>Net à Payer 02/2024_UNEN UTHEN Emmanuel</t>
  </si>
  <si>
    <t>Base salaire 02/2024_BITANIHIRWA TINKAMANYRE Dieudonné</t>
  </si>
  <si>
    <t>Logement 02/2024_BITANIHIRWA TINKAMANYRE Dieudonné</t>
  </si>
  <si>
    <t>Transport 02/2024_BITANIHIRWA TINKAMANYRE Dieudonné</t>
  </si>
  <si>
    <t>CNSS 02/2024_BITANIHIRWA TINKAMANYRE Dieudonné</t>
  </si>
  <si>
    <t>ONEM 02/2024_BITANIHIRWA TINKAMANYRE Dieudonné</t>
  </si>
  <si>
    <t>INPP 02/2024_BITANIHIRWA TINKAMANYRE Dieudonné</t>
  </si>
  <si>
    <t>Net à Payer 02/2024_BITANIHIRWA TINKAMANYRE Dieudonné</t>
  </si>
  <si>
    <t>Base salaire 02/2024_MADILU MBULA Madeleine</t>
  </si>
  <si>
    <t>Logement 02/2024_MADILU MBULA Madeleine</t>
  </si>
  <si>
    <t>Transport 02/2024_MADILU MBULA Madeleine</t>
  </si>
  <si>
    <t>AllocFam 02/2024_MADILU MBULA Madeleine</t>
  </si>
  <si>
    <t>CNSS 02/2024_MADILU MBULA Madeleine</t>
  </si>
  <si>
    <t>ONEM 02/2024_MADILU MBULA Madeleine</t>
  </si>
  <si>
    <t>INPP 02/2024_MADILU MBULA Madeleine</t>
  </si>
  <si>
    <t>Net à Payer 02/2024_MADILU MBULA Madeleine</t>
  </si>
  <si>
    <t>Base salaire SDTC_NITUMOSI LULEMBA Vital</t>
  </si>
  <si>
    <t>Logement SDTC_NITUMOSI LULEMBA Vital</t>
  </si>
  <si>
    <t>Transport SDTC_NITUMOSI LULEMBA Vital</t>
  </si>
  <si>
    <t>Prime fin d'année SDTC_NITUMOSI LULEMBA Vital</t>
  </si>
  <si>
    <t>AllocFam SDTC_NITUMOSI LULEMBA Vital</t>
  </si>
  <si>
    <t>Pécule de Congé _NITUMOSI LULEMBA Vital</t>
  </si>
  <si>
    <t>CNSS SDTC_NITUMOSI LULEMBA Vital</t>
  </si>
  <si>
    <t>ONEM SDTC_NITUMOSI LULEMBA Vital</t>
  </si>
  <si>
    <t>INPP SDTC_NITUMOSI LULEMBA Vital</t>
  </si>
  <si>
    <t>Quinzaine SDTC_NITUMOSI LULEMBA Vital</t>
  </si>
  <si>
    <t>Net à Payer SDTC_NITUMOSI LULEMBA Vital</t>
  </si>
  <si>
    <t>Base salaire SDTC_MUKENDI JOSEPH Degaul</t>
  </si>
  <si>
    <t>Logement SDTC_MUKENDI JOSEPH Degaul</t>
  </si>
  <si>
    <t>Transport SDTC_MUKENDI JOSEPH Degaul</t>
  </si>
  <si>
    <t>Prime fin d'année SDTC_MUKENDI JOSEPH Degaul</t>
  </si>
  <si>
    <t>Pécule de Congé _MUKENDI JOSEPH Degaul</t>
  </si>
  <si>
    <t>CNSS SDTC_MUKENDI JOSEPH Degaul</t>
  </si>
  <si>
    <t>ONEM SDTC_MUKENDI JOSEPH Degaul</t>
  </si>
  <si>
    <t>INPP SDTC_MUKENDI JOSEPH Degaul</t>
  </si>
  <si>
    <t>Net à Payer SDTC_MUKENDI JOSEPH Degaul</t>
  </si>
  <si>
    <t>Base salaire 02/2024_OKITALONGENGO  LODAMA ARMAND</t>
  </si>
  <si>
    <t>Logement 02/2024_OKITALONGENGO  LODAMA ARMAND</t>
  </si>
  <si>
    <t>Transport 02/2024_OKITALONGENGO  LODAMA ARMAND</t>
  </si>
  <si>
    <t>AllocFam 02/2024_OKITALONGENGO  LODAMA ARMAND</t>
  </si>
  <si>
    <t>CNSS 02/2024_OKITALONGENGO  LODAMA ARMAND</t>
  </si>
  <si>
    <t>ONEM 02/2024_OKITALONGENGO  LODAMA ARMAND</t>
  </si>
  <si>
    <t>INPP 02/2024_OKITALONGENGO  LODAMA ARMAND</t>
  </si>
  <si>
    <t>Net à Payer 02/2024_OKITALONGENGO  LODAMA ARMAND</t>
  </si>
  <si>
    <t>Base salaire SDTC_NLANDU NDINGINA  Priscilla</t>
  </si>
  <si>
    <t>Logement SDTC_NLANDU NDINGINA  Priscilla</t>
  </si>
  <si>
    <t>Transport SDTC_NLANDU NDINGINA  Priscilla</t>
  </si>
  <si>
    <t>Prime Rentée Scol SDTC_NLANDU NDINGINA  Priscilla</t>
  </si>
  <si>
    <t>Pécule de Congé _NLANDU NDINGINA  Priscilla</t>
  </si>
  <si>
    <t>CNSS SDTC_NLANDU NDINGINA  Priscilla</t>
  </si>
  <si>
    <t>ONEM SDTC_NLANDU NDINGINA  Priscilla</t>
  </si>
  <si>
    <t>INPP SDTC_NLANDU NDINGINA  Priscilla</t>
  </si>
  <si>
    <t>Net à Payer SDTC_NLANDU NDINGINA  Priscilla</t>
  </si>
  <si>
    <t>Base salaire 02/2024_ESALO KANJINGA Fifi</t>
  </si>
  <si>
    <t>Heures suppl 02/2024_ESALO KANJINGA Fifi</t>
  </si>
  <si>
    <t>Logement 02/2024_ESALO KANJINGA Fifi</t>
  </si>
  <si>
    <t>Transport 02/2024_ESALO KANJINGA Fifi</t>
  </si>
  <si>
    <t>AllocFam 02/2024_ESALO KANJINGA Fifi</t>
  </si>
  <si>
    <t>CNSS 02/2024_ESALO KANJINGA Fifi</t>
  </si>
  <si>
    <t>ONEM 02/2024_ESALO KANJINGA Fifi</t>
  </si>
  <si>
    <t>INPP 02/2024_ESALO KANJINGA Fifi</t>
  </si>
  <si>
    <t>Net à Payer 02/2024_ESALO KANJINGA Fifi</t>
  </si>
  <si>
    <t>Base salaire 02/2024_NGANDU NKUANSOKI Adeline</t>
  </si>
  <si>
    <t>Logement 02/2024_NGANDU NKUANSOKI Adeline</t>
  </si>
  <si>
    <t>Transport 02/2024_NGANDU NKUANSOKI Adeline</t>
  </si>
  <si>
    <t>AllocFam 02/2024_NGANDU NKUANSOKI Adeline</t>
  </si>
  <si>
    <t>CNSS 02/2024_NGANDU NKUANSOKI Adeline</t>
  </si>
  <si>
    <t>ONEM 02/2024_NGANDU NKUANSOKI Adeline</t>
  </si>
  <si>
    <t>INPP 02/2024_NGANDU NKUANSOKI Adeline</t>
  </si>
  <si>
    <t>Net à Payer 02/2024_NGANDU NKUANSOKI Adeline</t>
  </si>
  <si>
    <t>Base salaire 02/2024_NYOTA NGALULA Davinia</t>
  </si>
  <si>
    <t>Logement 02/2024_NYOTA NGALULA Davinia</t>
  </si>
  <si>
    <t>Transport 02/2024_NYOTA NGALULA Davinia</t>
  </si>
  <si>
    <t>Prime Rentée Scol 02/2024_NYOTA NGALULA Davinia</t>
  </si>
  <si>
    <t>AllocFam 02/2024_NYOTA NGALULA Davinia</t>
  </si>
  <si>
    <t>Pécule de Congé _NYOTA NGALULA Davinia</t>
  </si>
  <si>
    <t>CNSS 02/2024_NYOTA NGALULA Davinia</t>
  </si>
  <si>
    <t>ONEM 02/2024_NYOTA NGALULA Davinia</t>
  </si>
  <si>
    <t>INPP 02/2024_NYOTA NGALULA Davinia</t>
  </si>
  <si>
    <t>Net à Payer 02/2024_NYOTA NGALULA Davinia</t>
  </si>
  <si>
    <t>IPR 02/2024</t>
  </si>
  <si>
    <t>CNSS 02/2024</t>
  </si>
  <si>
    <t>ONEM &amp; INPP 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</si>
</sst>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164" fontId="5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3" xfId="0" applyFont="1" applyFill="1" applyBorder="1" applyAlignment="1" applyProtection="1">
      <alignment horizontal="center" vertical="center"/>
      <protection locked="0"/>
    </xf>
    <xf numFmtId="1" fontId="4" fillId="3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Protection="1"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2" borderId="5" xfId="0" applyFont="1" applyFill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164" fontId="3" fillId="0" borderId="1" xfId="0" applyNumberFormat="1" applyFont="1" applyBorder="1" applyProtection="1">
      <protection hidden="1"/>
    </xf>
    <xf numFmtId="0" fontId="3" fillId="0" borderId="1" xfId="0" applyFont="1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4" fontId="0" fillId="0" borderId="1" xfId="0" applyNumberFormat="1" applyBorder="1" applyProtection="1">
      <protection hidden="1"/>
    </xf>
    <xf numFmtId="4" fontId="0" fillId="0" borderId="1" xfId="0" applyNumberFormat="1" applyBorder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Protection="1">
      <protection locked="0"/>
    </xf>
    <xf numFmtId="4" fontId="3" fillId="0" borderId="1" xfId="0" applyNumberFormat="1" applyFont="1" applyBorder="1" applyProtection="1">
      <protection hidden="1"/>
    </xf>
    <xf numFmtId="0" fontId="3" fillId="0" borderId="0" xfId="0" applyFont="1" applyProtection="1">
      <protection locked="0"/>
    </xf>
    <xf numFmtId="1" fontId="3" fillId="3" borderId="1" xfId="0" applyNumberFormat="1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hidden="1"/>
    </xf>
    <xf numFmtId="0" fontId="3" fillId="0" borderId="7" xfId="0" applyFont="1" applyBorder="1" applyAlignment="1" applyProtection="1">
      <alignment horizontal="center"/>
      <protection hidden="1"/>
    </xf>
    <xf numFmtId="164" fontId="3" fillId="0" borderId="7" xfId="0" applyNumberFormat="1" applyFont="1" applyBorder="1" applyProtection="1">
      <protection hidden="1"/>
    </xf>
    <xf numFmtId="4" fontId="3" fillId="0" borderId="7" xfId="0" applyNumberFormat="1" applyFont="1" applyBorder="1" applyProtection="1"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3" borderId="7" xfId="0" applyFont="1" applyFill="1" applyBorder="1" applyAlignment="1" applyProtection="1">
      <alignment horizontal="center"/>
      <protection locked="0"/>
    </xf>
    <xf numFmtId="0" fontId="6" fillId="0" borderId="7" xfId="0" applyFont="1" applyBorder="1" applyProtection="1">
      <protection locked="0"/>
    </xf>
    <xf numFmtId="0" fontId="3" fillId="0" borderId="0" xfId="0" applyFont="1" applyAlignment="1" applyProtection="1">
      <alignment horizontal="center"/>
      <protection hidden="1"/>
    </xf>
    <xf numFmtId="164" fontId="3" fillId="0" borderId="0" xfId="0" applyNumberFormat="1" applyFont="1" applyProtection="1">
      <protection hidden="1"/>
    </xf>
    <xf numFmtId="14" fontId="3" fillId="0" borderId="0" xfId="0" applyNumberFormat="1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hidden="1"/>
    </xf>
    <xf numFmtId="1" fontId="3" fillId="0" borderId="1" xfId="0" applyNumberFormat="1" applyFont="1" applyBorder="1" applyAlignment="1" applyProtection="1">
      <alignment horizontal="center"/>
      <protection hidden="1"/>
    </xf>
    <xf numFmtId="14" fontId="3" fillId="0" borderId="7" xfId="0" applyNumberFormat="1" applyFont="1" applyBorder="1" applyAlignment="1" applyProtection="1">
      <alignment horizontal="center"/>
      <protection hidden="1"/>
    </xf>
    <xf numFmtId="1" fontId="3" fillId="0" borderId="7" xfId="0" applyNumberFormat="1" applyFont="1" applyBorder="1" applyAlignment="1" applyProtection="1">
      <alignment horizontal="center"/>
      <protection hidden="1"/>
    </xf>
    <xf numFmtId="4" fontId="0" fillId="0" borderId="7" xfId="0" applyNumberFormat="1" applyBorder="1" applyProtection="1">
      <protection hidden="1"/>
    </xf>
    <xf numFmtId="4" fontId="0" fillId="0" borderId="7" xfId="0" applyNumberFormat="1" applyBorder="1" applyProtection="1">
      <protection locked="0"/>
    </xf>
  </cellXfs>
  <cellStyles count="1">
    <cellStyle name="Normal" xfId="0" builtinId="0"/>
  </cellStyles>
  <dxfs count="30"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z val="8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auto="1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color auto="1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color auto="1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color auto="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color auto="1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color auto="1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abelbe-my.sharepoint.com/personal/vital_nitumosi_enabel_be/Documents/Backup/Documents/RH/2024/PAIE%20NLogiciel-RDC24%20Original.xlsm" TargetMode="External"/><Relationship Id="rId1" Type="http://schemas.openxmlformats.org/officeDocument/2006/relationships/externalLinkPath" Target="https://enabelbe-my.sharepoint.com/personal/vital_nitumosi_enabel_be/Documents/Backup/Documents/RH/2024/PAIE%20NLogiciel-RDC24%20Original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abelbe-my.sharepoint.com/personal/vital_nitumosi_enabel_be/Documents/Backup/Documents/RH/2024/OD%20FEVRIER%202024%20RDC.xlsx" TargetMode="External"/><Relationship Id="rId1" Type="http://schemas.openxmlformats.org/officeDocument/2006/relationships/externalLinkPath" Target="https://enabelbe-my.sharepoint.com/personal/vital_nitumosi_enabel_be/Documents/Backup/Documents/RH/2024/OD%20FEVRIER%202024%20RD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abelbe-my.sharepoint.com/personal/vital_nitumosi_enabel_be/Documents/Backup/Documents/RH/2024/OD%20FEVRIER%202024%20RDC%20OK.xlsx" TargetMode="External"/><Relationship Id="rId1" Type="http://schemas.openxmlformats.org/officeDocument/2006/relationships/externalLinkPath" Target="https://enabelbe-my.sharepoint.com/personal/vital_nitumosi_enabel_be/Documents/Backup/Documents/RH/2024/OD%20FEVRIER%202024%20RDC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tu9_GkmHUGP2vFEFzPUeNeUY2Cr6bBNhY2Dxu4TdkuhkfVYajLFTrJAG0m6p1vP" itemId="01Z4Y4E4AWXYLQGFPZOVDY64636YN7ARSW">
      <xxl21:absoluteUrl r:id="rId2"/>
    </xxl21:alternateUrls>
    <sheetNames>
      <sheetName val="Query Report"/>
      <sheetName val="SDTC"/>
      <sheetName val="RH"/>
      <sheetName val="BDD"/>
      <sheetName val="Copie"/>
      <sheetName val="Feuil2"/>
      <sheetName val="PBLA"/>
      <sheetName val="RESNO"/>
      <sheetName val="ECRITURES"/>
      <sheetName val="DernMois"/>
      <sheetName val="Pivot"/>
      <sheetName val="Vérif"/>
      <sheetName val="Employé.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L1" t="str">
            <v>Concat</v>
          </cell>
        </row>
        <row r="2">
          <cell r="L2" t="str">
            <v>99998453000ART5M</v>
          </cell>
        </row>
        <row r="3">
          <cell r="L3" t="str">
            <v>99998454000ART5M</v>
          </cell>
        </row>
        <row r="4">
          <cell r="L4" t="str">
            <v>99998459000ART5M</v>
          </cell>
        </row>
        <row r="5">
          <cell r="L5" t="str">
            <v>37818617101COD2299_Z010201ART5_MBA</v>
          </cell>
        </row>
        <row r="6">
          <cell r="L6" t="str">
            <v>37818617108COD2299_Z010201ART5_MBA</v>
          </cell>
        </row>
        <row r="7">
          <cell r="L7" t="str">
            <v>37818617106COD2299_Z010201ART5_MBA</v>
          </cell>
        </row>
        <row r="8">
          <cell r="L8" t="str">
            <v>37818617103COD2299_Z010201ART5_MBA</v>
          </cell>
        </row>
        <row r="9">
          <cell r="L9" t="str">
            <v>37818617103COD2299_Z010201ART5_MBA</v>
          </cell>
        </row>
        <row r="10">
          <cell r="L10" t="str">
            <v>37818617190COD2299_Z010201ART5_MBA</v>
          </cell>
        </row>
        <row r="11">
          <cell r="L11" t="str">
            <v>37818617190COD2299_Z010201ART5_MBA</v>
          </cell>
        </row>
        <row r="12">
          <cell r="L12" t="str">
            <v>37818455200ART5_MBA</v>
          </cell>
        </row>
        <row r="13">
          <cell r="L13" t="str">
            <v>37818455200ART5_MBA</v>
          </cell>
        </row>
        <row r="14">
          <cell r="L14" t="str">
            <v>37960617101Z010200ART5M</v>
          </cell>
        </row>
        <row r="15">
          <cell r="L15" t="str">
            <v>37960617108Z010200ART5M</v>
          </cell>
        </row>
        <row r="16">
          <cell r="L16" t="str">
            <v>37960617106Z010200ART5M</v>
          </cell>
        </row>
        <row r="17">
          <cell r="L17" t="str">
            <v>37960617103Z010200ART5M</v>
          </cell>
        </row>
        <row r="18">
          <cell r="L18" t="str">
            <v>37960617105Z010200ART5M</v>
          </cell>
        </row>
        <row r="19">
          <cell r="L19" t="str">
            <v>37960617103Z010200ART5M</v>
          </cell>
        </row>
        <row r="20">
          <cell r="L20" t="str">
            <v>37960617190Z010200ART5M</v>
          </cell>
        </row>
        <row r="21">
          <cell r="L21" t="str">
            <v>37960617190Z010200ART5M</v>
          </cell>
        </row>
        <row r="22">
          <cell r="L22" t="str">
            <v>37960455200ART5M</v>
          </cell>
        </row>
        <row r="23">
          <cell r="L23" t="str">
            <v>37960455200ART5M</v>
          </cell>
        </row>
        <row r="24">
          <cell r="L24" t="str">
            <v>38303617101RDC182081T_Z010106ART9_FONAREDD</v>
          </cell>
        </row>
        <row r="25">
          <cell r="L25" t="str">
            <v>38303617108RDC182081T_Z010106ART9_FONAREDD</v>
          </cell>
        </row>
        <row r="26">
          <cell r="L26" t="str">
            <v>38303617106RDC182081T_Z010106ART9_FONAREDD</v>
          </cell>
        </row>
        <row r="27">
          <cell r="L27" t="str">
            <v>38303617110RDC182081T_Z010106ART9_FONAREDD</v>
          </cell>
        </row>
        <row r="28">
          <cell r="L28" t="str">
            <v>38303617103RDC182081T_Z010106ART9_FONAREDD</v>
          </cell>
        </row>
        <row r="29">
          <cell r="L29" t="str">
            <v>38303617190RDC182081T_Z010106ART9_FONAREDD</v>
          </cell>
        </row>
        <row r="30">
          <cell r="L30" t="str">
            <v>38303617190RDC182081T_Z010106ART9_FONAREDD</v>
          </cell>
        </row>
        <row r="31">
          <cell r="L31" t="str">
            <v>38303455200ART9_FONAREDD</v>
          </cell>
        </row>
        <row r="32">
          <cell r="L32" t="str">
            <v>38303455200ART9_FONAREDD</v>
          </cell>
        </row>
        <row r="33">
          <cell r="L33" t="str">
            <v>38309617101COD22028_A010201ART5_MBA</v>
          </cell>
        </row>
        <row r="34">
          <cell r="L34" t="str">
            <v>38309617108COD22028_A010201ART5_MBA</v>
          </cell>
        </row>
        <row r="35">
          <cell r="L35" t="str">
            <v>38309617106COD22028_A010201ART5_MBA</v>
          </cell>
        </row>
        <row r="36">
          <cell r="L36" t="str">
            <v>38309617105COD22028_A010201ART5_MBA</v>
          </cell>
        </row>
        <row r="37">
          <cell r="L37" t="str">
            <v>38309617103COD22028_A010201ART5_MBA</v>
          </cell>
        </row>
        <row r="38">
          <cell r="L38" t="str">
            <v>38309617190COD22028_A010201ART5_MBA</v>
          </cell>
        </row>
        <row r="39">
          <cell r="L39" t="str">
            <v>38309617190COD22028_A010201ART5_MBA</v>
          </cell>
        </row>
        <row r="40">
          <cell r="L40" t="str">
            <v>38309455200ART5_MBA</v>
          </cell>
        </row>
        <row r="41">
          <cell r="L41" t="str">
            <v>38309617101COD22028_Z010101ART5_MBA</v>
          </cell>
        </row>
        <row r="42">
          <cell r="L42" t="str">
            <v>38309617108COD22028_Z010101ART5_MBA</v>
          </cell>
        </row>
        <row r="43">
          <cell r="L43" t="str">
            <v>38309617106COD22028_Z010101ART5_MBA</v>
          </cell>
        </row>
        <row r="44">
          <cell r="L44" t="str">
            <v>38309617105COD22028_Z010101ART5_MBA</v>
          </cell>
        </row>
        <row r="45">
          <cell r="L45" t="str">
            <v>38309617103COD22028_Z010101ART5_MBA</v>
          </cell>
        </row>
        <row r="46">
          <cell r="L46" t="str">
            <v>38309617190COD22028_Z010101ART5_MBA</v>
          </cell>
        </row>
        <row r="47">
          <cell r="L47" t="str">
            <v>38309617190COD22028_Z010101ART5_MBA</v>
          </cell>
        </row>
        <row r="48">
          <cell r="L48" t="str">
            <v>38348617101COD2299_Z010201ART5_MBA</v>
          </cell>
        </row>
        <row r="49">
          <cell r="L49" t="str">
            <v>38348617108COD2299_Z010201ART5_MBA</v>
          </cell>
        </row>
        <row r="50">
          <cell r="L50" t="str">
            <v>38348617106COD2299_Z010201ART5_MBA</v>
          </cell>
        </row>
        <row r="51">
          <cell r="L51" t="str">
            <v>38348617103COD2299_Z010201ART5_MBA</v>
          </cell>
        </row>
        <row r="52">
          <cell r="L52" t="str">
            <v>38348617103COD2299_Z010201ART5_MBA</v>
          </cell>
        </row>
        <row r="53">
          <cell r="L53" t="str">
            <v>38348617190COD2299_Z010201ART5_MBA</v>
          </cell>
        </row>
        <row r="54">
          <cell r="L54" t="str">
            <v>38348617190COD2299_Z010201ART5_MBA</v>
          </cell>
        </row>
        <row r="55">
          <cell r="L55" t="str">
            <v>38348455200ART5_MBA</v>
          </cell>
        </row>
        <row r="56">
          <cell r="L56" t="str">
            <v>38353617101Z010200ART5M</v>
          </cell>
        </row>
        <row r="57">
          <cell r="L57" t="str">
            <v>38353617101Z010200ART5M</v>
          </cell>
        </row>
        <row r="58">
          <cell r="L58" t="str">
            <v>38353617108Z010200ART5M</v>
          </cell>
        </row>
        <row r="59">
          <cell r="L59" t="str">
            <v>38353617106Z010200ART5M</v>
          </cell>
        </row>
        <row r="60">
          <cell r="L60" t="str">
            <v>38353617110Z010200ART5M</v>
          </cell>
        </row>
        <row r="61">
          <cell r="L61" t="str">
            <v>38353617103Z010200ART5M</v>
          </cell>
        </row>
        <row r="62">
          <cell r="L62" t="str">
            <v>38353617103Z010200ART5M</v>
          </cell>
        </row>
        <row r="63">
          <cell r="L63" t="str">
            <v>38353617190Z010200ART5M</v>
          </cell>
        </row>
        <row r="64">
          <cell r="L64" t="str">
            <v>38353617190Z010200ART5M</v>
          </cell>
        </row>
        <row r="65">
          <cell r="L65" t="str">
            <v>38353455200ART5M</v>
          </cell>
        </row>
        <row r="66">
          <cell r="L66" t="str">
            <v>38353455200ART5M</v>
          </cell>
        </row>
        <row r="67">
          <cell r="L67" t="str">
            <v>38378617101COD2299_Z010301ART5_MBA</v>
          </cell>
        </row>
        <row r="68">
          <cell r="L68" t="str">
            <v>38378617108COD2299_Z010301ART5_MBA</v>
          </cell>
        </row>
        <row r="69">
          <cell r="L69" t="str">
            <v>38378617106COD2299_Z010301ART5_MBA</v>
          </cell>
        </row>
        <row r="70">
          <cell r="L70" t="str">
            <v>38378617103COD2299_Z010301ART5_MBA</v>
          </cell>
        </row>
        <row r="71">
          <cell r="L71" t="str">
            <v>38378617103COD2299_Z010301ART5_MBA</v>
          </cell>
        </row>
        <row r="72">
          <cell r="L72" t="str">
            <v>38378617190COD2299_Z010301ART5_MBA</v>
          </cell>
        </row>
        <row r="73">
          <cell r="L73" t="str">
            <v>38378617190COD2299_Z010301ART5_MBA</v>
          </cell>
        </row>
        <row r="74">
          <cell r="L74" t="str">
            <v>38378455200ART5_MBA</v>
          </cell>
        </row>
        <row r="75">
          <cell r="L75" t="str">
            <v>38388617101COD22021_Z010201ART5_MBA</v>
          </cell>
        </row>
        <row r="76">
          <cell r="L76" t="str">
            <v>38388617108COD22021_Z010201ART5_MBA</v>
          </cell>
        </row>
        <row r="77">
          <cell r="L77" t="str">
            <v>38388617106COD22021_Z010201ART5_MBA</v>
          </cell>
        </row>
        <row r="78">
          <cell r="L78" t="str">
            <v>38388617103COD22021_Z010201ART5_MBA</v>
          </cell>
        </row>
        <row r="79">
          <cell r="L79" t="str">
            <v>38388617103COD22021_Z010201ART5_MBA</v>
          </cell>
        </row>
        <row r="80">
          <cell r="L80" t="str">
            <v>38388617190COD22021_Z010201ART5_MBA</v>
          </cell>
        </row>
        <row r="81">
          <cell r="L81" t="str">
            <v>38388617190COD22021_Z010201ART5_MBA</v>
          </cell>
        </row>
        <row r="82">
          <cell r="L82" t="str">
            <v>38388455200ART5_MBA</v>
          </cell>
        </row>
        <row r="83">
          <cell r="L83" t="str">
            <v>38388455200ART5_MBA</v>
          </cell>
        </row>
        <row r="84">
          <cell r="L84" t="str">
            <v>38424617101COD21005_Z010201ART5_MBA</v>
          </cell>
        </row>
        <row r="85">
          <cell r="L85" t="str">
            <v>38424617108COD21005_Z010201ART5_MBA</v>
          </cell>
        </row>
        <row r="86">
          <cell r="L86" t="str">
            <v>38424617106COD21005_Z010201ART5_MBA</v>
          </cell>
        </row>
        <row r="87">
          <cell r="L87" t="str">
            <v>38424617103COD21005_Z010201ART5_MBA</v>
          </cell>
        </row>
        <row r="88">
          <cell r="L88" t="str">
            <v>38424617105COD21005_Z010201ART5_MBA</v>
          </cell>
        </row>
        <row r="89">
          <cell r="L89" t="str">
            <v>38424617103COD21005_Z010201ART5_MBA</v>
          </cell>
        </row>
        <row r="90">
          <cell r="L90" t="str">
            <v>38424617190COD21005_Z010201ART5_MBA</v>
          </cell>
        </row>
        <row r="91">
          <cell r="L91" t="str">
            <v>38424617190COD21005_Z010201ART5_MBA</v>
          </cell>
        </row>
        <row r="92">
          <cell r="L92" t="str">
            <v>38424455200ART5_MBA</v>
          </cell>
        </row>
        <row r="93">
          <cell r="L93" t="str">
            <v>38425617101COD21002_Z010401ART9_EU-EDF</v>
          </cell>
        </row>
        <row r="94">
          <cell r="L94" t="str">
            <v>38425617108COD21002_Z010401ART9_EU-EDF</v>
          </cell>
        </row>
        <row r="95">
          <cell r="L95" t="str">
            <v>38425617106COD21002_Z010401ART9_EU-EDF</v>
          </cell>
        </row>
        <row r="96">
          <cell r="L96" t="str">
            <v>38425617103COD21002_Z010401ART9_EU-EDF</v>
          </cell>
        </row>
        <row r="97">
          <cell r="L97" t="str">
            <v>38425617103COD21002_Z010401ART9_EU-EDF</v>
          </cell>
        </row>
        <row r="98">
          <cell r="L98" t="str">
            <v>38425617190COD21002_Z010401ART9_EU-EDF</v>
          </cell>
        </row>
        <row r="99">
          <cell r="L99" t="str">
            <v>38425617190COD21002_Z010401ART9_EU-EDF</v>
          </cell>
        </row>
        <row r="100">
          <cell r="L100" t="str">
            <v>38425455200ART9_EU-EDF</v>
          </cell>
        </row>
        <row r="101">
          <cell r="L101" t="str">
            <v>38433617101Z010200ART5M</v>
          </cell>
        </row>
        <row r="102">
          <cell r="L102" t="str">
            <v>38433617108Z010200ART5M</v>
          </cell>
        </row>
        <row r="103">
          <cell r="L103" t="str">
            <v>38433617106Z010200ART5M</v>
          </cell>
        </row>
        <row r="104">
          <cell r="L104" t="str">
            <v>38433617103Z010200ART5M</v>
          </cell>
        </row>
        <row r="105">
          <cell r="L105" t="str">
            <v>38433617190Z010200ART5M</v>
          </cell>
        </row>
        <row r="106">
          <cell r="L106" t="str">
            <v>38433617190Z010200ART5M</v>
          </cell>
        </row>
        <row r="107">
          <cell r="L107" t="str">
            <v>38433455200ART5M</v>
          </cell>
        </row>
        <row r="108">
          <cell r="L108" t="str">
            <v>38433455200ART5M</v>
          </cell>
        </row>
        <row r="109">
          <cell r="L109" t="str">
            <v>38460617101COD2299_Z010201ART5_MBA</v>
          </cell>
        </row>
        <row r="110">
          <cell r="L110" t="str">
            <v>38460617101COD2299_Z010201ART5_MBA</v>
          </cell>
        </row>
        <row r="111">
          <cell r="L111" t="str">
            <v>38460617108COD2299_Z010201ART5_MBA</v>
          </cell>
        </row>
        <row r="112">
          <cell r="L112" t="str">
            <v>38460617106COD2299_Z010201ART5_MBA</v>
          </cell>
        </row>
        <row r="113">
          <cell r="L113" t="str">
            <v>38460617103COD2299_Z010201ART5_MBA</v>
          </cell>
        </row>
        <row r="114">
          <cell r="L114" t="str">
            <v>38460617103COD2299_Z010201ART5_MBA</v>
          </cell>
        </row>
        <row r="115">
          <cell r="L115" t="str">
            <v>38460617190COD2299_Z010201ART5_MBA</v>
          </cell>
        </row>
        <row r="116">
          <cell r="L116" t="str">
            <v>38460617190COD2299_Z010201ART5_MBA</v>
          </cell>
        </row>
        <row r="117">
          <cell r="L117" t="str">
            <v>38460455200ART5_MBA</v>
          </cell>
        </row>
        <row r="118">
          <cell r="L118" t="str">
            <v>38460455200ART5_MBA</v>
          </cell>
        </row>
        <row r="119">
          <cell r="L119" t="str">
            <v>38501617101COD20001_Z010301ART5_MBA</v>
          </cell>
        </row>
        <row r="120">
          <cell r="L120" t="str">
            <v>38501617108COD20001_Z010301ART5_MBA</v>
          </cell>
        </row>
        <row r="121">
          <cell r="L121" t="str">
            <v>38501617106COD20001_Z010301ART5_MBA</v>
          </cell>
        </row>
        <row r="122">
          <cell r="L122" t="str">
            <v>38501617103COD20001_Z010301ART5_MBA</v>
          </cell>
        </row>
        <row r="123">
          <cell r="L123" t="str">
            <v>38501617103COD20001_Z010301ART5_MBA</v>
          </cell>
        </row>
        <row r="124">
          <cell r="L124" t="str">
            <v>38501617190COD20001_Z010301ART5_MBA</v>
          </cell>
        </row>
        <row r="125">
          <cell r="L125" t="str">
            <v>38501617190COD20001_Z010301ART5_MBA</v>
          </cell>
        </row>
        <row r="126">
          <cell r="L126" t="str">
            <v>38501455200ART5_MBA</v>
          </cell>
        </row>
        <row r="127">
          <cell r="L127" t="str">
            <v>38603617101COD2299_Z010201ART5_MBA</v>
          </cell>
        </row>
        <row r="128">
          <cell r="L128" t="str">
            <v>38603617108COD2299_Z010201ART5_MBA</v>
          </cell>
        </row>
        <row r="129">
          <cell r="L129" t="str">
            <v>38603617106COD2299_Z010201ART5_MBA</v>
          </cell>
        </row>
        <row r="130">
          <cell r="L130" t="str">
            <v>38603617103COD2299_Z010201ART5_MBA</v>
          </cell>
        </row>
        <row r="131">
          <cell r="L131" t="str">
            <v>38603617190COD2299_Z010201ART5_MBA</v>
          </cell>
        </row>
        <row r="132">
          <cell r="L132" t="str">
            <v>38603617190COD2299_Z010201ART5_MBA</v>
          </cell>
        </row>
        <row r="133">
          <cell r="L133" t="str">
            <v>38603455200ART5_MBA</v>
          </cell>
        </row>
        <row r="134">
          <cell r="L134" t="str">
            <v>38603617101RDC1419111_Z010200ART5_MBA</v>
          </cell>
        </row>
        <row r="135">
          <cell r="L135" t="str">
            <v>38603617108RDC1419111_Z010200ART5_MBA</v>
          </cell>
        </row>
        <row r="136">
          <cell r="L136" t="str">
            <v>38603617106RDC1419111_Z010200ART5_MBA</v>
          </cell>
        </row>
        <row r="137">
          <cell r="L137" t="str">
            <v>38603617103RDC1419111_Z010200ART5_MBA</v>
          </cell>
        </row>
        <row r="138">
          <cell r="L138" t="str">
            <v>38603617190RDC1419111_Z010200ART5_MBA</v>
          </cell>
        </row>
        <row r="139">
          <cell r="L139" t="str">
            <v>38603617190RDC1419111_Z010200ART5_MBA</v>
          </cell>
        </row>
        <row r="140">
          <cell r="L140" t="str">
            <v>38605617101COD2299_Z010201ART5_MBA</v>
          </cell>
        </row>
        <row r="141">
          <cell r="L141" t="str">
            <v>38605617108COD2299_Z010201ART5_MBA</v>
          </cell>
        </row>
        <row r="142">
          <cell r="L142" t="str">
            <v>38605617106COD2299_Z010201ART5_MBA</v>
          </cell>
        </row>
        <row r="143">
          <cell r="L143" t="str">
            <v>38605617103COD2299_Z010201ART5_MBA</v>
          </cell>
        </row>
        <row r="144">
          <cell r="L144" t="str">
            <v>38605617103COD2299_Z010201ART5_MBA</v>
          </cell>
        </row>
        <row r="145">
          <cell r="L145" t="str">
            <v>38605617190COD2299_Z010201ART5_MBA</v>
          </cell>
        </row>
        <row r="146">
          <cell r="L146" t="str">
            <v>38605617190COD2299_Z010201ART5_MBA</v>
          </cell>
        </row>
        <row r="147">
          <cell r="L147" t="str">
            <v>38605455200ART5_MBA</v>
          </cell>
        </row>
        <row r="148">
          <cell r="L148" t="str">
            <v>38605455200ART5_MBA</v>
          </cell>
        </row>
        <row r="149">
          <cell r="L149" t="str">
            <v>38607617101Z010200ART5M</v>
          </cell>
        </row>
        <row r="150">
          <cell r="L150" t="str">
            <v>38607617108Z010200ART5M</v>
          </cell>
        </row>
        <row r="151">
          <cell r="L151" t="str">
            <v>38607617106Z010200ART5M</v>
          </cell>
        </row>
        <row r="152">
          <cell r="L152" t="str">
            <v>38607617103Z010200ART5M</v>
          </cell>
        </row>
        <row r="153">
          <cell r="L153" t="str">
            <v>38607617103Z010200ART5M</v>
          </cell>
        </row>
        <row r="154">
          <cell r="L154" t="str">
            <v>38607617190Z010200ART5M</v>
          </cell>
        </row>
        <row r="155">
          <cell r="L155" t="str">
            <v>38607617190Z010200ART5M</v>
          </cell>
        </row>
        <row r="156">
          <cell r="L156" t="str">
            <v>38607455200ART5M</v>
          </cell>
        </row>
        <row r="157">
          <cell r="L157" t="str">
            <v>38622617101Z010200ART5M</v>
          </cell>
        </row>
        <row r="158">
          <cell r="L158" t="str">
            <v>38622617108Z010200ART5M</v>
          </cell>
        </row>
        <row r="159">
          <cell r="L159" t="str">
            <v>38622617106Z010200ART5M</v>
          </cell>
        </row>
        <row r="160">
          <cell r="L160" t="str">
            <v>38622617103Z010200ART5M</v>
          </cell>
        </row>
        <row r="161">
          <cell r="L161" t="str">
            <v>38622617105Z010200ART5M</v>
          </cell>
        </row>
        <row r="162">
          <cell r="L162" t="str">
            <v>38622617103Z010200ART5M</v>
          </cell>
        </row>
        <row r="163">
          <cell r="L163" t="str">
            <v>38622617190Z010200ART5M</v>
          </cell>
        </row>
        <row r="164">
          <cell r="L164" t="str">
            <v>38622617190Z010200ART5M</v>
          </cell>
        </row>
        <row r="165">
          <cell r="L165" t="str">
            <v>38622455200ART5M</v>
          </cell>
        </row>
        <row r="166">
          <cell r="L166" t="str">
            <v>38636617101COD2299_Z010201ART5_MBA</v>
          </cell>
        </row>
        <row r="167">
          <cell r="L167" t="str">
            <v>38636617108COD2299_Z010201ART5_MBA</v>
          </cell>
        </row>
        <row r="168">
          <cell r="L168" t="str">
            <v>38636617106COD2299_Z010201ART5_MBA</v>
          </cell>
        </row>
        <row r="169">
          <cell r="L169" t="str">
            <v>38636617103COD2299_Z010201ART5_MBA</v>
          </cell>
        </row>
        <row r="170">
          <cell r="L170" t="str">
            <v>38636617103COD2299_Z010201ART5_MBA</v>
          </cell>
        </row>
        <row r="171">
          <cell r="L171" t="str">
            <v>38636617190COD2299_Z010201ART5_MBA</v>
          </cell>
        </row>
        <row r="172">
          <cell r="L172" t="str">
            <v>38636617190COD2299_Z010201ART5_MBA</v>
          </cell>
        </row>
        <row r="173">
          <cell r="L173" t="str">
            <v>38636455200ART5_MBA</v>
          </cell>
        </row>
        <row r="174">
          <cell r="L174" t="str">
            <v>38762617101COD2299_Z010201ART5_MBA</v>
          </cell>
        </row>
        <row r="175">
          <cell r="L175" t="str">
            <v>38762617108COD2299_Z010201ART5_MBA</v>
          </cell>
        </row>
        <row r="176">
          <cell r="L176" t="str">
            <v>38762617106COD2299_Z010201ART5_MBA</v>
          </cell>
        </row>
        <row r="177">
          <cell r="L177" t="str">
            <v>38762617103COD2299_Z010201ART5_MBA</v>
          </cell>
        </row>
        <row r="178">
          <cell r="L178" t="str">
            <v>38762617190COD2299_Z010201ART5_MBA</v>
          </cell>
        </row>
        <row r="179">
          <cell r="L179" t="str">
            <v>38762617190COD2299_Z010201ART5_MBA</v>
          </cell>
        </row>
        <row r="180">
          <cell r="L180" t="str">
            <v>38762455200ART5_MBA</v>
          </cell>
        </row>
        <row r="181">
          <cell r="L181" t="str">
            <v>38764617101COD2299_Z010201ART5_MBA</v>
          </cell>
        </row>
        <row r="182">
          <cell r="L182" t="str">
            <v>38764617108COD2299_Z010201ART5_MBA</v>
          </cell>
        </row>
        <row r="183">
          <cell r="L183" t="str">
            <v>38764617106COD2299_Z010201ART5_MBA</v>
          </cell>
        </row>
        <row r="184">
          <cell r="L184" t="str">
            <v>38764617110COD2299_Z010201ART5_MBA</v>
          </cell>
        </row>
        <row r="185">
          <cell r="L185" t="str">
            <v>38764617103COD2299_Z010201ART5_MBA</v>
          </cell>
        </row>
        <row r="186">
          <cell r="L186" t="str">
            <v>38764617103COD2299_Z010201ART5_MBA</v>
          </cell>
        </row>
        <row r="187">
          <cell r="L187" t="str">
            <v>38764617190COD2299_Z010201ART5_MBA</v>
          </cell>
        </row>
        <row r="188">
          <cell r="L188" t="str">
            <v>38764617190COD2299_Z010201ART5_MBA</v>
          </cell>
        </row>
        <row r="189">
          <cell r="L189" t="str">
            <v>38764455200ART5_MBA</v>
          </cell>
        </row>
        <row r="190">
          <cell r="L190" t="str">
            <v>38764455200ART5_MBA</v>
          </cell>
        </row>
        <row r="191">
          <cell r="L191" t="str">
            <v>38799617101COD21005_Z010201ART5_MBA</v>
          </cell>
        </row>
        <row r="192">
          <cell r="L192" t="str">
            <v>38799617108COD21005_Z010201ART5_MBA</v>
          </cell>
        </row>
        <row r="193">
          <cell r="L193" t="str">
            <v>38799617106COD21005_Z010201ART5_MBA</v>
          </cell>
        </row>
        <row r="194">
          <cell r="L194" t="str">
            <v>38799617103COD21005_Z010201ART5_MBA</v>
          </cell>
        </row>
        <row r="195">
          <cell r="L195" t="str">
            <v>38799617105COD21005_Z010201ART5_MBA</v>
          </cell>
        </row>
        <row r="196">
          <cell r="L196" t="str">
            <v>38799617103COD21005_Z010201ART5_MBA</v>
          </cell>
        </row>
        <row r="197">
          <cell r="L197" t="str">
            <v>38799617190COD21005_Z010201ART5_MBA</v>
          </cell>
        </row>
        <row r="198">
          <cell r="L198" t="str">
            <v>38799617190COD21005_Z010201ART5_MBA</v>
          </cell>
        </row>
        <row r="199">
          <cell r="L199" t="str">
            <v>38799455200ART5_MBA</v>
          </cell>
        </row>
        <row r="200">
          <cell r="L200" t="str">
            <v>38799455200ART5_MBA</v>
          </cell>
        </row>
        <row r="201">
          <cell r="L201" t="str">
            <v>38876617101COD2299_Z010201ART5_MBA</v>
          </cell>
        </row>
        <row r="202">
          <cell r="L202" t="str">
            <v>38876617108COD2299_Z010201ART5_MBA</v>
          </cell>
        </row>
        <row r="203">
          <cell r="L203" t="str">
            <v>38876617106COD2299_Z010201ART5_MBA</v>
          </cell>
        </row>
        <row r="204">
          <cell r="L204" t="str">
            <v>38876617103COD2299_Z010201ART5_MBA</v>
          </cell>
        </row>
        <row r="205">
          <cell r="L205" t="str">
            <v>38876617103COD2299_Z010201ART5_MBA</v>
          </cell>
        </row>
        <row r="206">
          <cell r="L206" t="str">
            <v>38876617190COD2299_Z010201ART5_MBA</v>
          </cell>
        </row>
        <row r="207">
          <cell r="L207" t="str">
            <v>38876617190COD2299_Z010201ART5_MBA</v>
          </cell>
        </row>
        <row r="208">
          <cell r="L208" t="str">
            <v>38876455200ART5_MBA</v>
          </cell>
        </row>
        <row r="209">
          <cell r="L209" t="str">
            <v>39585617101COD2299_Z010201ART5_MBA</v>
          </cell>
        </row>
        <row r="210">
          <cell r="L210" t="str">
            <v>39585617108COD2299_Z010201ART5_MBA</v>
          </cell>
        </row>
        <row r="211">
          <cell r="L211" t="str">
            <v>39585617106COD2299_Z010201ART5_MBA</v>
          </cell>
        </row>
        <row r="212">
          <cell r="L212" t="str">
            <v>39585617103COD2299_Z010201ART5_MBA</v>
          </cell>
        </row>
        <row r="213">
          <cell r="L213" t="str">
            <v>39585617105COD2299_Z010201ART5_MBA</v>
          </cell>
        </row>
        <row r="214">
          <cell r="L214" t="str">
            <v>39585617103COD2299_Z010201ART5_MBA</v>
          </cell>
        </row>
        <row r="215">
          <cell r="L215" t="str">
            <v>39585617190COD2299_Z010201ART5_MBA</v>
          </cell>
        </row>
        <row r="216">
          <cell r="L216" t="str">
            <v>39585617190COD2299_Z010201ART5_MBA</v>
          </cell>
        </row>
        <row r="217">
          <cell r="L217" t="str">
            <v>39585455200ART5_MBA</v>
          </cell>
        </row>
        <row r="218">
          <cell r="L218" t="str">
            <v>39629617101RDC182081T_Z010113ART9_FONAREDD</v>
          </cell>
        </row>
        <row r="219">
          <cell r="L219" t="str">
            <v>39629617108RDC182081T_Z010113ART9_FONAREDD</v>
          </cell>
        </row>
        <row r="220">
          <cell r="L220" t="str">
            <v>39629617106RDC182081T_Z010113ART9_FONAREDD</v>
          </cell>
        </row>
        <row r="221">
          <cell r="L221" t="str">
            <v>39629617103RDC182081T_Z010113ART9_FONAREDD</v>
          </cell>
        </row>
        <row r="222">
          <cell r="L222" t="str">
            <v>39629617103RDC182081T_Z010113ART9_FONAREDD</v>
          </cell>
        </row>
        <row r="223">
          <cell r="L223" t="str">
            <v>39629617190RDC182081T_Z010113ART9_FONAREDD</v>
          </cell>
        </row>
        <row r="224">
          <cell r="L224" t="str">
            <v>39629617190RDC182081T_Z010113ART9_FONAREDD</v>
          </cell>
        </row>
        <row r="225">
          <cell r="L225" t="str">
            <v>39629617101CAF19005_Z031201ART9_EU-BEKOU</v>
          </cell>
        </row>
        <row r="226">
          <cell r="L226" t="str">
            <v>39629617108CAF19005_Z031201ART9_EU-BEKOU</v>
          </cell>
        </row>
        <row r="227">
          <cell r="L227" t="str">
            <v>39629617106CAF19005_Z031201ART9_EU-BEKOU</v>
          </cell>
        </row>
        <row r="228">
          <cell r="L228" t="str">
            <v>39629617103CAF19005_Z031201ART9_EU-BEKOU</v>
          </cell>
        </row>
        <row r="229">
          <cell r="L229" t="str">
            <v>39629617103CAF19005_Z031201ART9_EU-BEKOU</v>
          </cell>
        </row>
        <row r="230">
          <cell r="L230" t="str">
            <v>39629617190CAF19005_Z031201ART9_EU-BEKOU</v>
          </cell>
        </row>
        <row r="231">
          <cell r="L231" t="str">
            <v>39629617190CAF19005_Z031201ART9_EU-BEKOU</v>
          </cell>
        </row>
        <row r="232">
          <cell r="L232" t="str">
            <v>39629455200ART9_FONAREDD</v>
          </cell>
        </row>
        <row r="233">
          <cell r="L233" t="str">
            <v>39673617101COD20001_Z010301ART5_MBA</v>
          </cell>
        </row>
        <row r="234">
          <cell r="L234" t="str">
            <v>39673617108COD20001_Z010301ART5_MBA</v>
          </cell>
        </row>
        <row r="235">
          <cell r="L235" t="str">
            <v>39673617106COD20001_Z010301ART5_MBA</v>
          </cell>
        </row>
        <row r="236">
          <cell r="L236" t="str">
            <v>39673617103COD20001_Z010301ART5_MBA</v>
          </cell>
        </row>
        <row r="237">
          <cell r="L237" t="str">
            <v>39673617103COD20001_Z010301ART5_MBA</v>
          </cell>
        </row>
        <row r="238">
          <cell r="L238" t="str">
            <v>39673617190COD20001_Z010301ART5_MBA</v>
          </cell>
        </row>
        <row r="239">
          <cell r="L239" t="str">
            <v>39673617190COD20001_Z010301ART5_MBA</v>
          </cell>
        </row>
        <row r="240">
          <cell r="L240" t="str">
            <v>39673455200ART5_MBA</v>
          </cell>
        </row>
        <row r="241">
          <cell r="L241" t="str">
            <v>39797617101RDC1419111_Z010200ART5_MBA</v>
          </cell>
        </row>
        <row r="242">
          <cell r="L242" t="str">
            <v>39797617108RDC1419111_Z010200ART5_MBA</v>
          </cell>
        </row>
        <row r="243">
          <cell r="L243" t="str">
            <v>39797617106RDC1419111_Z010200ART5_MBA</v>
          </cell>
        </row>
        <row r="244">
          <cell r="L244" t="str">
            <v>39797617103RDC1419111_Z010200ART5_MBA</v>
          </cell>
        </row>
        <row r="245">
          <cell r="L245" t="str">
            <v>39797617103RDC1419111_Z010200ART5_MBA</v>
          </cell>
        </row>
        <row r="246">
          <cell r="L246" t="str">
            <v>39797617190RDC1419111_Z010200ART5_MBA</v>
          </cell>
        </row>
        <row r="247">
          <cell r="L247" t="str">
            <v>39797617190RDC1419111_Z010200ART5_MBA</v>
          </cell>
        </row>
        <row r="248">
          <cell r="L248" t="str">
            <v>39797617101COD2299_Z010201ART5_MBA</v>
          </cell>
        </row>
        <row r="249">
          <cell r="L249" t="str">
            <v>39797617108COD2299_Z010201ART5_MBA</v>
          </cell>
        </row>
        <row r="250">
          <cell r="L250" t="str">
            <v>39797617106COD2299_Z010201ART5_MBA</v>
          </cell>
        </row>
        <row r="251">
          <cell r="L251" t="str">
            <v>39797617103COD2299_Z010201ART5_MBA</v>
          </cell>
        </row>
        <row r="252">
          <cell r="L252" t="str">
            <v>39797617103COD2299_Z010201ART5_MBA</v>
          </cell>
        </row>
        <row r="253">
          <cell r="L253" t="str">
            <v>39797617190COD2299_Z010201ART5_MBA</v>
          </cell>
        </row>
        <row r="254">
          <cell r="L254" t="str">
            <v>39797617190COD2299_Z010201ART5_MBA</v>
          </cell>
        </row>
        <row r="255">
          <cell r="L255" t="str">
            <v>39797455200ART5_MBA</v>
          </cell>
        </row>
        <row r="256">
          <cell r="L256" t="str">
            <v>39798617101COD22021_Z010201ART5_MBA</v>
          </cell>
        </row>
        <row r="257">
          <cell r="L257" t="str">
            <v>39798617108COD22021_Z010201ART5_MBA</v>
          </cell>
        </row>
        <row r="258">
          <cell r="L258" t="str">
            <v>39798617106COD22021_Z010201ART5_MBA</v>
          </cell>
        </row>
        <row r="259">
          <cell r="L259" t="str">
            <v>39798617103COD22021_Z010201ART5_MBA</v>
          </cell>
        </row>
        <row r="260">
          <cell r="L260" t="str">
            <v>39798617103COD22021_Z010201ART5_MBA</v>
          </cell>
        </row>
        <row r="261">
          <cell r="L261" t="str">
            <v>39798617190COD22021_Z010201ART5_MBA</v>
          </cell>
        </row>
        <row r="262">
          <cell r="L262" t="str">
            <v>39798617190COD22021_Z010201ART5_MBA</v>
          </cell>
        </row>
        <row r="263">
          <cell r="L263" t="str">
            <v>39798455200ART5_MBA</v>
          </cell>
        </row>
        <row r="264">
          <cell r="L264" t="str">
            <v>39798455200ART5_MBA</v>
          </cell>
        </row>
        <row r="265">
          <cell r="L265" t="str">
            <v>40015617101COD2299_Z010301ART5_MBA</v>
          </cell>
        </row>
        <row r="266">
          <cell r="L266" t="str">
            <v>40015617108COD2299_Z010301ART5_MBA</v>
          </cell>
        </row>
        <row r="267">
          <cell r="L267" t="str">
            <v>40015617106COD2299_Z010301ART5_MBA</v>
          </cell>
        </row>
        <row r="268">
          <cell r="L268" t="str">
            <v>40015617103COD2299_Z010301ART5_MBA</v>
          </cell>
        </row>
        <row r="269">
          <cell r="L269" t="str">
            <v>40015617103COD2299_Z010301ART5_MBA</v>
          </cell>
        </row>
        <row r="270">
          <cell r="L270" t="str">
            <v>40015617190COD2299_Z010301ART5_MBA</v>
          </cell>
        </row>
        <row r="271">
          <cell r="L271" t="str">
            <v>40015617190COD2299_Z010301ART5_MBA</v>
          </cell>
        </row>
        <row r="272">
          <cell r="L272" t="str">
            <v>40015455200ART5_MBA</v>
          </cell>
        </row>
        <row r="273">
          <cell r="L273" t="str">
            <v>40017617101COD2299_Z010301ART5_MBA</v>
          </cell>
        </row>
        <row r="274">
          <cell r="L274" t="str">
            <v>40017617108COD2299_Z010301ART5_MBA</v>
          </cell>
        </row>
        <row r="275">
          <cell r="L275" t="str">
            <v>40017617106COD2299_Z010301ART5_MBA</v>
          </cell>
        </row>
        <row r="276">
          <cell r="L276" t="str">
            <v>40017617103COD2299_Z010301ART5_MBA</v>
          </cell>
        </row>
        <row r="277">
          <cell r="L277" t="str">
            <v>40017617103COD2299_Z010301ART5_MBA</v>
          </cell>
        </row>
        <row r="278">
          <cell r="L278" t="str">
            <v>40017617190COD2299_Z010301ART5_MBA</v>
          </cell>
        </row>
        <row r="279">
          <cell r="L279" t="str">
            <v>40017617190COD2299_Z010301ART5_MBA</v>
          </cell>
        </row>
        <row r="280">
          <cell r="L280" t="str">
            <v>40017455200ART5_MBA</v>
          </cell>
        </row>
        <row r="281">
          <cell r="L281" t="str">
            <v>40127617101COD22004_A010601ART5_MBA</v>
          </cell>
        </row>
        <row r="282">
          <cell r="L282" t="str">
            <v>40127617108COD22004_A010601ART5_MBA</v>
          </cell>
        </row>
        <row r="283">
          <cell r="L283" t="str">
            <v>40127617106COD22004_A010601ART5_MBA</v>
          </cell>
        </row>
        <row r="284">
          <cell r="L284" t="str">
            <v>40127617103COD22004_A010601ART5_MBA</v>
          </cell>
        </row>
        <row r="285">
          <cell r="L285" t="str">
            <v>40127617105COD22004_A010601ART5_MBA</v>
          </cell>
        </row>
        <row r="286">
          <cell r="L286" t="str">
            <v>40127617103COD22004_A010601ART5_MBA</v>
          </cell>
        </row>
        <row r="287">
          <cell r="L287" t="str">
            <v>40127617190COD22004_A010601ART5_MBA</v>
          </cell>
        </row>
        <row r="288">
          <cell r="L288" t="str">
            <v>40127617190COD22004_A010601ART5_MBA</v>
          </cell>
        </row>
        <row r="289">
          <cell r="L289" t="str">
            <v>40127455200ART5_MBA</v>
          </cell>
        </row>
        <row r="290">
          <cell r="L290" t="str">
            <v>40143617101COD2299_Z010301ART5_MBA</v>
          </cell>
        </row>
        <row r="291">
          <cell r="L291" t="str">
            <v>40143617108COD2299_Z010301ART5_MBA</v>
          </cell>
        </row>
        <row r="292">
          <cell r="L292" t="str">
            <v>40143617106COD2299_Z010301ART5_MBA</v>
          </cell>
        </row>
        <row r="293">
          <cell r="L293" t="str">
            <v>40143617110COD2299_Z010301ART5_MBA</v>
          </cell>
        </row>
        <row r="294">
          <cell r="L294" t="str">
            <v>40143617103COD2299_Z010301ART5_MBA</v>
          </cell>
        </row>
        <row r="295">
          <cell r="L295" t="str">
            <v>40143617105COD2299_Z010301ART5_MBA</v>
          </cell>
        </row>
        <row r="296">
          <cell r="L296" t="str">
            <v>40143617103COD2299_Z010301ART5_MBA</v>
          </cell>
        </row>
        <row r="297">
          <cell r="L297" t="str">
            <v>40143617190COD2299_Z010301ART5_MBA</v>
          </cell>
        </row>
        <row r="298">
          <cell r="L298" t="str">
            <v>40143617190COD2299_Z010301ART5_MBA</v>
          </cell>
        </row>
        <row r="299">
          <cell r="L299" t="str">
            <v>40143455200ART5_MBA</v>
          </cell>
        </row>
        <row r="300">
          <cell r="L300" t="str">
            <v>40143455200ART5_MBA</v>
          </cell>
        </row>
        <row r="301">
          <cell r="L301" t="str">
            <v>40205617101RDC1419111_Z010200ART5_MBA</v>
          </cell>
        </row>
        <row r="302">
          <cell r="L302" t="str">
            <v>40205617101RDC1419111_Z010200ART5_MBA</v>
          </cell>
        </row>
        <row r="303">
          <cell r="L303" t="str">
            <v>40205617108RDC1419111_Z010200ART5_MBA</v>
          </cell>
        </row>
        <row r="304">
          <cell r="L304" t="str">
            <v>40205617106RDC1419111_Z010200ART5_MBA</v>
          </cell>
        </row>
        <row r="305">
          <cell r="L305" t="str">
            <v>40205617103RDC1419111_Z010200ART5_MBA</v>
          </cell>
        </row>
        <row r="306">
          <cell r="L306" t="str">
            <v>40205617105RDC1419111_Z010200ART5_MBA</v>
          </cell>
        </row>
        <row r="307">
          <cell r="L307" t="str">
            <v>40205617103RDC1419111_Z010200ART5_MBA</v>
          </cell>
        </row>
        <row r="308">
          <cell r="L308" t="str">
            <v>40205617190RDC1419111_Z010200ART5_MBA</v>
          </cell>
        </row>
        <row r="309">
          <cell r="L309" t="str">
            <v>40205617190RDC1419111_Z010200ART5_MBA</v>
          </cell>
        </row>
        <row r="310">
          <cell r="L310" t="str">
            <v>40205455200ART5_MBA</v>
          </cell>
        </row>
        <row r="311">
          <cell r="L311" t="str">
            <v>40268617101COD22015_A020401ART5_MBA</v>
          </cell>
        </row>
        <row r="312">
          <cell r="L312" t="str">
            <v>40268617108COD22015_A020401ART5_MBA</v>
          </cell>
        </row>
        <row r="313">
          <cell r="L313" t="str">
            <v>40268617106COD22015_A020401ART5_MBA</v>
          </cell>
        </row>
        <row r="314">
          <cell r="L314" t="str">
            <v>40268617103COD22015_A020401ART5_MBA</v>
          </cell>
        </row>
        <row r="315">
          <cell r="L315" t="str">
            <v>40268617105COD22015_A020401ART5_MBA</v>
          </cell>
        </row>
        <row r="316">
          <cell r="L316" t="str">
            <v>40268617103COD22015_A020401ART5_MBA</v>
          </cell>
        </row>
        <row r="317">
          <cell r="L317" t="str">
            <v>40268617190COD22015_A020401ART5_MBA</v>
          </cell>
        </row>
        <row r="318">
          <cell r="L318" t="str">
            <v>40268617190COD22015_A020401ART5_MBA</v>
          </cell>
        </row>
        <row r="319">
          <cell r="L319" t="str">
            <v>40268455200ART5_MBA</v>
          </cell>
        </row>
        <row r="320">
          <cell r="L320" t="str">
            <v>40405617101COD2299_Z010201ART5_MBA</v>
          </cell>
        </row>
        <row r="321">
          <cell r="L321" t="str">
            <v>40405617101COD2299_Z010201ART5_MBA</v>
          </cell>
        </row>
        <row r="322">
          <cell r="L322" t="str">
            <v>40405617108COD2299_Z010201ART5_MBA</v>
          </cell>
        </row>
        <row r="323">
          <cell r="L323" t="str">
            <v>40405617106COD2299_Z010201ART5_MBA</v>
          </cell>
        </row>
        <row r="324">
          <cell r="L324" t="str">
            <v>40405617103COD2299_Z010201ART5_MBA</v>
          </cell>
        </row>
        <row r="325">
          <cell r="L325" t="str">
            <v>40405617103COD2299_Z010201ART5_MBA</v>
          </cell>
        </row>
        <row r="326">
          <cell r="L326" t="str">
            <v>40405617190COD2299_Z010201ART5_MBA</v>
          </cell>
        </row>
        <row r="327">
          <cell r="L327" t="str">
            <v>40405617190COD2299_Z010201ART5_MBA</v>
          </cell>
        </row>
        <row r="328">
          <cell r="L328" t="str">
            <v>40405455200ART5_MBA</v>
          </cell>
        </row>
        <row r="329">
          <cell r="L329" t="str">
            <v>40406617101COD2299_Z010201ART5_MBA</v>
          </cell>
        </row>
        <row r="330">
          <cell r="L330" t="str">
            <v>40406617108COD2299_Z010201ART5_MBA</v>
          </cell>
        </row>
        <row r="331">
          <cell r="L331" t="str">
            <v>40406617106COD2299_Z010201ART5_MBA</v>
          </cell>
        </row>
        <row r="332">
          <cell r="L332" t="str">
            <v>40406617103COD2299_Z010201ART5_MBA</v>
          </cell>
        </row>
        <row r="333">
          <cell r="L333" t="str">
            <v>40406617103COD2299_Z010201ART5_MBA</v>
          </cell>
        </row>
        <row r="334">
          <cell r="L334" t="str">
            <v>40406617190COD2299_Z010201ART5_MBA</v>
          </cell>
        </row>
        <row r="335">
          <cell r="L335" t="str">
            <v>40406617190COD2299_Z010201ART5_MBA</v>
          </cell>
        </row>
        <row r="336">
          <cell r="L336" t="str">
            <v>40406455200ART5_MBA</v>
          </cell>
        </row>
        <row r="337">
          <cell r="L337" t="str">
            <v>40406455200ART5_MBA</v>
          </cell>
        </row>
        <row r="338">
          <cell r="L338" t="str">
            <v>40406617101RDC1419111_Z010200ART5_MBA</v>
          </cell>
        </row>
        <row r="339">
          <cell r="L339" t="str">
            <v>40406617108RDC1419111_Z010200ART5_MBA</v>
          </cell>
        </row>
        <row r="340">
          <cell r="L340" t="str">
            <v>40406617106RDC1419111_Z010200ART5_MBA</v>
          </cell>
        </row>
        <row r="341">
          <cell r="L341" t="str">
            <v>40406617103RDC1419111_Z010200ART5_MBA</v>
          </cell>
        </row>
        <row r="342">
          <cell r="L342" t="str">
            <v>40406617103RDC1419111_Z010200ART5_MBA</v>
          </cell>
        </row>
        <row r="343">
          <cell r="L343" t="str">
            <v>40406617190RDC1419111_Z010200ART5_MBA</v>
          </cell>
        </row>
        <row r="344">
          <cell r="L344" t="str">
            <v>40406617190RDC1419111_Z010200ART5_MBA</v>
          </cell>
        </row>
        <row r="345">
          <cell r="L345" t="str">
            <v>40409617101Z010200ART5M</v>
          </cell>
        </row>
        <row r="346">
          <cell r="L346" t="str">
            <v>40409617108Z010200ART5M</v>
          </cell>
        </row>
        <row r="347">
          <cell r="L347" t="str">
            <v>40409617106Z010200ART5M</v>
          </cell>
        </row>
        <row r="348">
          <cell r="L348" t="str">
            <v>40409617103Z010200ART5M</v>
          </cell>
        </row>
        <row r="349">
          <cell r="L349" t="str">
            <v>40409617103Z010200ART5M</v>
          </cell>
        </row>
        <row r="350">
          <cell r="L350" t="str">
            <v>40409617190Z010200ART5M</v>
          </cell>
        </row>
        <row r="351">
          <cell r="L351" t="str">
            <v>40409617190Z010200ART5M</v>
          </cell>
        </row>
        <row r="352">
          <cell r="L352" t="str">
            <v>40409455200ART5M</v>
          </cell>
        </row>
        <row r="353">
          <cell r="L353" t="str">
            <v>40409455200ART5M</v>
          </cell>
        </row>
        <row r="354">
          <cell r="L354" t="str">
            <v>40410617101Z010200ART5M</v>
          </cell>
        </row>
        <row r="355">
          <cell r="L355" t="str">
            <v>40410617108Z010200ART5M</v>
          </cell>
        </row>
        <row r="356">
          <cell r="L356" t="str">
            <v>40410617106Z010200ART5M</v>
          </cell>
        </row>
        <row r="357">
          <cell r="L357" t="str">
            <v>40410617103Z010200ART5M</v>
          </cell>
        </row>
        <row r="358">
          <cell r="L358" t="str">
            <v>40410617105Z010200ART5M</v>
          </cell>
        </row>
        <row r="359">
          <cell r="L359" t="str">
            <v>40410617103Z010200ART5M</v>
          </cell>
        </row>
        <row r="360">
          <cell r="L360" t="str">
            <v>40410617190Z010200ART5M</v>
          </cell>
        </row>
        <row r="361">
          <cell r="L361" t="str">
            <v>40410617190Z010200ART5M</v>
          </cell>
        </row>
        <row r="362">
          <cell r="L362" t="str">
            <v>40410455200ART5M</v>
          </cell>
        </row>
        <row r="363">
          <cell r="L363" t="str">
            <v>40416617101Z010200ART5M</v>
          </cell>
        </row>
        <row r="364">
          <cell r="L364" t="str">
            <v>40416617101Z010200ART5M</v>
          </cell>
        </row>
        <row r="365">
          <cell r="L365" t="str">
            <v>40416617108Z010200ART5M</v>
          </cell>
        </row>
        <row r="366">
          <cell r="L366" t="str">
            <v>40416617106Z010200ART5M</v>
          </cell>
        </row>
        <row r="367">
          <cell r="L367" t="str">
            <v>40416617103Z010200ART5M</v>
          </cell>
        </row>
        <row r="368">
          <cell r="L368" t="str">
            <v>40416617103Z010200ART5M</v>
          </cell>
        </row>
        <row r="369">
          <cell r="L369" t="str">
            <v>40416617190Z010200ART5M</v>
          </cell>
        </row>
        <row r="370">
          <cell r="L370" t="str">
            <v>40416617190Z010200ART5M</v>
          </cell>
        </row>
        <row r="371">
          <cell r="L371" t="str">
            <v>40416455200ART5M</v>
          </cell>
        </row>
        <row r="372">
          <cell r="L372" t="str">
            <v>40416455200ART5M</v>
          </cell>
        </row>
        <row r="373">
          <cell r="L373" t="str">
            <v>40419617101Z010200ART5M</v>
          </cell>
        </row>
        <row r="374">
          <cell r="L374" t="str">
            <v>40419617101Z010200ART5M</v>
          </cell>
        </row>
        <row r="375">
          <cell r="L375" t="str">
            <v>40419617108Z010200ART5M</v>
          </cell>
        </row>
        <row r="376">
          <cell r="L376" t="str">
            <v>40419617106Z010200ART5M</v>
          </cell>
        </row>
        <row r="377">
          <cell r="L377" t="str">
            <v>40419617103Z010200ART5M</v>
          </cell>
        </row>
        <row r="378">
          <cell r="L378" t="str">
            <v>40419617103Z010200ART5M</v>
          </cell>
        </row>
        <row r="379">
          <cell r="L379" t="str">
            <v>40419617190Z010200ART5M</v>
          </cell>
        </row>
        <row r="380">
          <cell r="L380" t="str">
            <v>40419617190Z010200ART5M</v>
          </cell>
        </row>
        <row r="381">
          <cell r="L381" t="str">
            <v>40419455200ART5M</v>
          </cell>
        </row>
        <row r="382">
          <cell r="L382" t="str">
            <v>40419455200ART5M</v>
          </cell>
        </row>
        <row r="383">
          <cell r="L383" t="str">
            <v>40425617101COD2299_Z010201ART5_MBA</v>
          </cell>
        </row>
        <row r="384">
          <cell r="L384" t="str">
            <v>40425617108COD2299_Z010201ART5_MBA</v>
          </cell>
        </row>
        <row r="385">
          <cell r="L385" t="str">
            <v>40425617106COD2299_Z010201ART5_MBA</v>
          </cell>
        </row>
        <row r="386">
          <cell r="L386" t="str">
            <v>40425617103COD2299_Z010201ART5_MBA</v>
          </cell>
        </row>
        <row r="387">
          <cell r="L387" t="str">
            <v>40425617105COD2299_Z010201ART5_MBA</v>
          </cell>
        </row>
        <row r="388">
          <cell r="L388" t="str">
            <v>40425617103COD2299_Z010201ART5_MBA</v>
          </cell>
        </row>
        <row r="389">
          <cell r="L389" t="str">
            <v>40425617190COD2299_Z010201ART5_MBA</v>
          </cell>
        </row>
        <row r="390">
          <cell r="L390" t="str">
            <v>40425617190COD2299_Z010201ART5_MBA</v>
          </cell>
        </row>
        <row r="391">
          <cell r="L391" t="str">
            <v>40425455200ART5_MBA</v>
          </cell>
        </row>
        <row r="392">
          <cell r="L392" t="str">
            <v>40432617101COD2299_Z010201ART5_MBA</v>
          </cell>
        </row>
        <row r="393">
          <cell r="L393" t="str">
            <v>40432617108COD2299_Z010201ART5_MBA</v>
          </cell>
        </row>
        <row r="394">
          <cell r="L394" t="str">
            <v>40432617106COD2299_Z010201ART5_MBA</v>
          </cell>
        </row>
        <row r="395">
          <cell r="L395" t="str">
            <v>40432617103COD2299_Z010201ART5_MBA</v>
          </cell>
        </row>
        <row r="396">
          <cell r="L396" t="str">
            <v>40432617105COD2299_Z010201ART5_MBA</v>
          </cell>
        </row>
        <row r="397">
          <cell r="L397" t="str">
            <v>40432617103COD2299_Z010201ART5_MBA</v>
          </cell>
        </row>
        <row r="398">
          <cell r="L398" t="str">
            <v>40432617190COD2299_Z010201ART5_MBA</v>
          </cell>
        </row>
        <row r="399">
          <cell r="L399" t="str">
            <v>40432617190COD2299_Z010201ART5_MBA</v>
          </cell>
        </row>
        <row r="400">
          <cell r="L400" t="str">
            <v>40432455200ART5_MBA</v>
          </cell>
        </row>
        <row r="401">
          <cell r="L401" t="str">
            <v>40433617101COD2299_Z010201ART5_MBA</v>
          </cell>
        </row>
        <row r="402">
          <cell r="L402" t="str">
            <v>40433617108COD2299_Z010201ART5_MBA</v>
          </cell>
        </row>
        <row r="403">
          <cell r="L403" t="str">
            <v>40433617106COD2299_Z010201ART5_MBA</v>
          </cell>
        </row>
        <row r="404">
          <cell r="L404" t="str">
            <v>40433617103COD2299_Z010201ART5_MBA</v>
          </cell>
        </row>
        <row r="405">
          <cell r="L405" t="str">
            <v>40433617105COD2299_Z010201ART5_MBA</v>
          </cell>
        </row>
        <row r="406">
          <cell r="L406" t="str">
            <v>40433617103COD2299_Z010201ART5_MBA</v>
          </cell>
        </row>
        <row r="407">
          <cell r="L407" t="str">
            <v>40433617190COD2299_Z010201ART5_MBA</v>
          </cell>
        </row>
        <row r="408">
          <cell r="L408" t="str">
            <v>40433617190COD2299_Z010201ART5_MBA</v>
          </cell>
        </row>
        <row r="409">
          <cell r="L409" t="str">
            <v>40433455200ART5_MBA</v>
          </cell>
        </row>
        <row r="410">
          <cell r="L410" t="str">
            <v>40434617101COD2299_Z010201ART5_MBA</v>
          </cell>
        </row>
        <row r="411">
          <cell r="L411" t="str">
            <v>40434617101COD2299_Z010201ART5_MBA</v>
          </cell>
        </row>
        <row r="412">
          <cell r="L412" t="str">
            <v>40434617108COD2299_Z010201ART5_MBA</v>
          </cell>
        </row>
        <row r="413">
          <cell r="L413" t="str">
            <v>40434617106COD2299_Z010201ART5_MBA</v>
          </cell>
        </row>
        <row r="414">
          <cell r="L414" t="str">
            <v>40434617103COD2299_Z010201ART5_MBA</v>
          </cell>
        </row>
        <row r="415">
          <cell r="L415" t="str">
            <v>40434617103COD2299_Z010201ART5_MBA</v>
          </cell>
        </row>
        <row r="416">
          <cell r="L416" t="str">
            <v>40434617190COD2299_Z010201ART5_MBA</v>
          </cell>
        </row>
        <row r="417">
          <cell r="L417" t="str">
            <v>40434617190COD2299_Z010201ART5_MBA</v>
          </cell>
        </row>
        <row r="418">
          <cell r="L418" t="str">
            <v>40434455200ART5_MBA</v>
          </cell>
        </row>
        <row r="419">
          <cell r="L419" t="str">
            <v>40434455200ART5_MBA</v>
          </cell>
        </row>
        <row r="420">
          <cell r="L420" t="str">
            <v>40439617101COD2299_Z010201ART5_MBA</v>
          </cell>
        </row>
        <row r="421">
          <cell r="L421" t="str">
            <v>40439617108COD2299_Z010201ART5_MBA</v>
          </cell>
        </row>
        <row r="422">
          <cell r="L422" t="str">
            <v>40439617106COD2299_Z010201ART5_MBA</v>
          </cell>
        </row>
        <row r="423">
          <cell r="L423" t="str">
            <v>40439617103COD2299_Z010201ART5_MBA</v>
          </cell>
        </row>
        <row r="424">
          <cell r="L424" t="str">
            <v>40439617105COD2299_Z010201ART5_MBA</v>
          </cell>
        </row>
        <row r="425">
          <cell r="L425" t="str">
            <v>40439617103COD2299_Z010201ART5_MBA</v>
          </cell>
        </row>
        <row r="426">
          <cell r="L426" t="str">
            <v>40439617190COD2299_Z010201ART5_MBA</v>
          </cell>
        </row>
        <row r="427">
          <cell r="L427" t="str">
            <v>40439617190COD2299_Z010201ART5_MBA</v>
          </cell>
        </row>
        <row r="428">
          <cell r="L428" t="str">
            <v>40439455200ART5_MBA</v>
          </cell>
        </row>
        <row r="429">
          <cell r="L429" t="str">
            <v>40445617101COD2299_Z010201ART5_MBA</v>
          </cell>
        </row>
        <row r="430">
          <cell r="L430" t="str">
            <v>40445617108COD2299_Z010201ART5_MBA</v>
          </cell>
        </row>
        <row r="431">
          <cell r="L431" t="str">
            <v>40445617106COD2299_Z010201ART5_MBA</v>
          </cell>
        </row>
        <row r="432">
          <cell r="L432" t="str">
            <v>40445617103COD2299_Z010201ART5_MBA</v>
          </cell>
        </row>
        <row r="433">
          <cell r="L433" t="str">
            <v>40445617103COD2299_Z010201ART5_MBA</v>
          </cell>
        </row>
        <row r="434">
          <cell r="L434" t="str">
            <v>40445617190COD2299_Z010201ART5_MBA</v>
          </cell>
        </row>
        <row r="435">
          <cell r="L435" t="str">
            <v>40445617190COD2299_Z010201ART5_MBA</v>
          </cell>
        </row>
        <row r="436">
          <cell r="L436" t="str">
            <v>40445455200ART5_MBA</v>
          </cell>
        </row>
        <row r="437">
          <cell r="L437" t="str">
            <v>40449617101COD2299_Z010201ART5_MBA</v>
          </cell>
        </row>
        <row r="438">
          <cell r="L438" t="str">
            <v>40449617108COD2299_Z010201ART5_MBA</v>
          </cell>
        </row>
        <row r="439">
          <cell r="L439" t="str">
            <v>40449617106COD2299_Z010201ART5_MBA</v>
          </cell>
        </row>
        <row r="440">
          <cell r="L440" t="str">
            <v>40449617103COD2299_Z010201ART5_MBA</v>
          </cell>
        </row>
        <row r="441">
          <cell r="L441" t="str">
            <v>40449617103COD2299_Z010201ART5_MBA</v>
          </cell>
        </row>
        <row r="442">
          <cell r="L442" t="str">
            <v>40449617190COD2299_Z010201ART5_MBA</v>
          </cell>
        </row>
        <row r="443">
          <cell r="L443" t="str">
            <v>40449617190COD2299_Z010201ART5_MBA</v>
          </cell>
        </row>
        <row r="444">
          <cell r="L444" t="str">
            <v>40449455200ART5_MBA</v>
          </cell>
        </row>
        <row r="445">
          <cell r="L445" t="str">
            <v>40454617101Z010200ART5M</v>
          </cell>
        </row>
        <row r="446">
          <cell r="L446" t="str">
            <v>40454617101Z010200ART5M</v>
          </cell>
        </row>
        <row r="447">
          <cell r="L447" t="str">
            <v>40454617108Z010200ART5M</v>
          </cell>
        </row>
        <row r="448">
          <cell r="L448" t="str">
            <v>40454617106Z010200ART5M</v>
          </cell>
        </row>
        <row r="449">
          <cell r="L449" t="str">
            <v>40454617103Z010200ART5M</v>
          </cell>
        </row>
        <row r="450">
          <cell r="L450" t="str">
            <v>40454617103Z010200ART5M</v>
          </cell>
        </row>
        <row r="451">
          <cell r="L451" t="str">
            <v>40454617190Z010200ART5M</v>
          </cell>
        </row>
        <row r="452">
          <cell r="L452" t="str">
            <v>40454617190Z010200ART5M</v>
          </cell>
        </row>
        <row r="453">
          <cell r="L453" t="str">
            <v>40454455200ART5M</v>
          </cell>
        </row>
        <row r="454">
          <cell r="L454" t="str">
            <v>40454455200ART5M</v>
          </cell>
        </row>
        <row r="455">
          <cell r="L455" t="str">
            <v>40460617101COD2299_Z010201ART5_MBA</v>
          </cell>
        </row>
        <row r="456">
          <cell r="L456" t="str">
            <v>40460617101COD2299_Z010201ART5_MBA</v>
          </cell>
        </row>
        <row r="457">
          <cell r="L457" t="str">
            <v>40460617108COD2299_Z010201ART5_MBA</v>
          </cell>
        </row>
        <row r="458">
          <cell r="L458" t="str">
            <v>40460617106COD2299_Z010201ART5_MBA</v>
          </cell>
        </row>
        <row r="459">
          <cell r="L459" t="str">
            <v>40460617103COD2299_Z010201ART5_MBA</v>
          </cell>
        </row>
        <row r="460">
          <cell r="L460" t="str">
            <v>40460617103COD2299_Z010201ART5_MBA</v>
          </cell>
        </row>
        <row r="461">
          <cell r="L461" t="str">
            <v>40460617190COD2299_Z010201ART5_MBA</v>
          </cell>
        </row>
        <row r="462">
          <cell r="L462" t="str">
            <v>40460617190COD2299_Z010201ART5_MBA</v>
          </cell>
        </row>
        <row r="463">
          <cell r="L463" t="str">
            <v>40460455200ART5_MBA</v>
          </cell>
        </row>
        <row r="464">
          <cell r="L464" t="str">
            <v>40465617101COD2299_Z010201ART5_MBA</v>
          </cell>
        </row>
        <row r="465">
          <cell r="L465" t="str">
            <v>40465617108COD2299_Z010201ART5_MBA</v>
          </cell>
        </row>
        <row r="466">
          <cell r="L466" t="str">
            <v>40465617106COD2299_Z010201ART5_MBA</v>
          </cell>
        </row>
        <row r="467">
          <cell r="L467" t="str">
            <v>40465617103COD2299_Z010201ART5_MBA</v>
          </cell>
        </row>
        <row r="468">
          <cell r="L468" t="str">
            <v>40465617190COD2299_Z010201ART5_MBA</v>
          </cell>
        </row>
        <row r="469">
          <cell r="L469" t="str">
            <v>40465617190COD2299_Z010201ART5_MBA</v>
          </cell>
        </row>
        <row r="470">
          <cell r="L470" t="str">
            <v>40465455200ART5_MBA</v>
          </cell>
        </row>
        <row r="471">
          <cell r="L471" t="str">
            <v>40474617101COD2299_Z010201ART5_MBA</v>
          </cell>
        </row>
        <row r="472">
          <cell r="L472" t="str">
            <v>40474617108COD2299_Z010201ART5_MBA</v>
          </cell>
        </row>
        <row r="473">
          <cell r="L473" t="str">
            <v>40474617106COD2299_Z010201ART5_MBA</v>
          </cell>
        </row>
        <row r="474">
          <cell r="L474" t="str">
            <v>40474617103COD2299_Z010201ART5_MBA</v>
          </cell>
        </row>
        <row r="475">
          <cell r="L475" t="str">
            <v>40474617105COD2299_Z010201ART5_MBA</v>
          </cell>
        </row>
        <row r="476">
          <cell r="L476" t="str">
            <v>40474617103COD2299_Z010201ART5_MBA</v>
          </cell>
        </row>
        <row r="477">
          <cell r="L477" t="str">
            <v>40474617190COD2299_Z010201ART5_MBA</v>
          </cell>
        </row>
        <row r="478">
          <cell r="L478" t="str">
            <v>40474617190COD2299_Z010201ART5_MBA</v>
          </cell>
        </row>
        <row r="479">
          <cell r="L479" t="str">
            <v>40474455200ART5_MBA</v>
          </cell>
        </row>
        <row r="480">
          <cell r="L480" t="str">
            <v>40487617101COD2299_Z010201ART5_MBA</v>
          </cell>
        </row>
        <row r="481">
          <cell r="L481" t="str">
            <v>40487617101COD2299_Z010201ART5_MBA</v>
          </cell>
        </row>
        <row r="482">
          <cell r="L482" t="str">
            <v>40487617108COD2299_Z010201ART5_MBA</v>
          </cell>
        </row>
        <row r="483">
          <cell r="L483" t="str">
            <v>40487617106COD2299_Z010201ART5_MBA</v>
          </cell>
        </row>
        <row r="484">
          <cell r="L484" t="str">
            <v>40487617103COD2299_Z010201ART5_MBA</v>
          </cell>
        </row>
        <row r="485">
          <cell r="L485" t="str">
            <v>40487617103COD2299_Z010201ART5_MBA</v>
          </cell>
        </row>
        <row r="486">
          <cell r="L486" t="str">
            <v>40487617190COD2299_Z010201ART5_MBA</v>
          </cell>
        </row>
        <row r="487">
          <cell r="L487" t="str">
            <v>40487617190COD2299_Z010201ART5_MBA</v>
          </cell>
        </row>
        <row r="488">
          <cell r="L488" t="str">
            <v>40487455200ART5_MBA</v>
          </cell>
        </row>
        <row r="489">
          <cell r="L489" t="str">
            <v>40503617101COD2299_Z010201ART5_MBA</v>
          </cell>
        </row>
        <row r="490">
          <cell r="L490" t="str">
            <v>40503617108COD2299_Z010201ART5_MBA</v>
          </cell>
        </row>
        <row r="491">
          <cell r="L491" t="str">
            <v>40503617106COD2299_Z010201ART5_MBA</v>
          </cell>
        </row>
        <row r="492">
          <cell r="L492" t="str">
            <v>40503617103COD2299_Z010201ART5_MBA</v>
          </cell>
        </row>
        <row r="493">
          <cell r="L493" t="str">
            <v>40503617103COD2299_Z010201ART5_MBA</v>
          </cell>
        </row>
        <row r="494">
          <cell r="L494" t="str">
            <v>40503617190COD2299_Z010201ART5_MBA</v>
          </cell>
        </row>
        <row r="495">
          <cell r="L495" t="str">
            <v>40503617190COD2299_Z010201ART5_MBA</v>
          </cell>
        </row>
        <row r="496">
          <cell r="L496" t="str">
            <v>40503455200ART5_MBA</v>
          </cell>
        </row>
        <row r="497">
          <cell r="L497" t="str">
            <v>40503455200ART5_MBA</v>
          </cell>
        </row>
        <row r="498">
          <cell r="L498" t="str">
            <v>40513617101COD2299_Z010201ART5_MBA</v>
          </cell>
        </row>
        <row r="499">
          <cell r="L499" t="str">
            <v>40513617101COD2299_Z010201ART5_MBA</v>
          </cell>
        </row>
        <row r="500">
          <cell r="L500" t="str">
            <v>40513617108COD2299_Z010201ART5_MBA</v>
          </cell>
        </row>
        <row r="501">
          <cell r="L501" t="str">
            <v>40513617106COD2299_Z010201ART5_MBA</v>
          </cell>
        </row>
        <row r="502">
          <cell r="L502" t="str">
            <v>40513617103COD2299_Z010201ART5_MBA</v>
          </cell>
        </row>
        <row r="503">
          <cell r="L503" t="str">
            <v>40513617103COD2299_Z010201ART5_MBA</v>
          </cell>
        </row>
        <row r="504">
          <cell r="L504" t="str">
            <v>40513617190COD2299_Z010201ART5_MBA</v>
          </cell>
        </row>
        <row r="505">
          <cell r="L505" t="str">
            <v>40513617190COD2299_Z010201ART5_MBA</v>
          </cell>
        </row>
        <row r="506">
          <cell r="L506" t="str">
            <v>40513455200ART5_MBA</v>
          </cell>
        </row>
        <row r="507">
          <cell r="L507" t="str">
            <v>40513455200ART5_MBA</v>
          </cell>
        </row>
        <row r="508">
          <cell r="L508" t="str">
            <v>40520617101COD2299_Z010201ART5_MBA</v>
          </cell>
        </row>
        <row r="509">
          <cell r="L509" t="str">
            <v>40520617108COD2299_Z010201ART5_MBA</v>
          </cell>
        </row>
        <row r="510">
          <cell r="L510" t="str">
            <v>40520617106COD2299_Z010201ART5_MBA</v>
          </cell>
        </row>
        <row r="511">
          <cell r="L511" t="str">
            <v>40520617103COD2299_Z010201ART5_MBA</v>
          </cell>
        </row>
        <row r="512">
          <cell r="L512" t="str">
            <v>40520617103COD2299_Z010201ART5_MBA</v>
          </cell>
        </row>
        <row r="513">
          <cell r="L513" t="str">
            <v>40520617190COD2299_Z010201ART5_MBA</v>
          </cell>
        </row>
        <row r="514">
          <cell r="L514" t="str">
            <v>40520617190COD2299_Z010201ART5_MBA</v>
          </cell>
        </row>
        <row r="515">
          <cell r="L515" t="str">
            <v>40520455200ART5_MBA</v>
          </cell>
        </row>
        <row r="516">
          <cell r="L516" t="str">
            <v>40537617101COD20001_Z010401ART5_MBA</v>
          </cell>
        </row>
        <row r="517">
          <cell r="L517" t="str">
            <v>40537617108COD20001_Z010401ART5_MBA</v>
          </cell>
        </row>
        <row r="518">
          <cell r="L518" t="str">
            <v>40537617106COD20001_Z010401ART5_MBA</v>
          </cell>
        </row>
        <row r="519">
          <cell r="L519" t="str">
            <v>40537617103COD20001_Z010401ART5_MBA</v>
          </cell>
        </row>
        <row r="520">
          <cell r="L520" t="str">
            <v>40537617103COD20001_Z010401ART5_MBA</v>
          </cell>
        </row>
        <row r="521">
          <cell r="L521" t="str">
            <v>40537617190COD20001_Z010401ART5_MBA</v>
          </cell>
        </row>
        <row r="522">
          <cell r="L522" t="str">
            <v>40537617190COD20001_Z010401ART5_MBA</v>
          </cell>
        </row>
        <row r="523">
          <cell r="L523" t="str">
            <v>40537455200ART5_MBA</v>
          </cell>
        </row>
        <row r="524">
          <cell r="L524" t="str">
            <v>40557617101COD2299_Z010201ART5_MBA</v>
          </cell>
        </row>
        <row r="525">
          <cell r="L525" t="str">
            <v>40557617108COD2299_Z010201ART5_MBA</v>
          </cell>
        </row>
        <row r="526">
          <cell r="L526" t="str">
            <v>40557617106COD2299_Z010201ART5_MBA</v>
          </cell>
        </row>
        <row r="527">
          <cell r="L527" t="str">
            <v>40557617103COD2299_Z010201ART5_MBA</v>
          </cell>
        </row>
        <row r="528">
          <cell r="L528" t="str">
            <v>40557617105COD2299_Z010201ART5_MBA</v>
          </cell>
        </row>
        <row r="529">
          <cell r="L529" t="str">
            <v>40557617103COD2299_Z010201ART5_MBA</v>
          </cell>
        </row>
        <row r="530">
          <cell r="L530" t="str">
            <v>40557617190COD2299_Z010201ART5_MBA</v>
          </cell>
        </row>
        <row r="531">
          <cell r="L531" t="str">
            <v>40557617190COD2299_Z010201ART5_MBA</v>
          </cell>
        </row>
        <row r="532">
          <cell r="L532" t="str">
            <v>40557455200ART5_MBA</v>
          </cell>
        </row>
        <row r="533">
          <cell r="L533" t="str">
            <v>40598617101Z010200ART5M</v>
          </cell>
        </row>
        <row r="534">
          <cell r="L534" t="str">
            <v>40598617101Z010200ART5M</v>
          </cell>
        </row>
        <row r="535">
          <cell r="L535" t="str">
            <v>40598617108Z010200ART5M</v>
          </cell>
        </row>
        <row r="536">
          <cell r="L536" t="str">
            <v>40598617106Z010200ART5M</v>
          </cell>
        </row>
        <row r="537">
          <cell r="L537" t="str">
            <v>40598617103Z010200ART5M</v>
          </cell>
        </row>
        <row r="538">
          <cell r="L538" t="str">
            <v>40598617103Z010200ART5M</v>
          </cell>
        </row>
        <row r="539">
          <cell r="L539" t="str">
            <v>40598617190Z010200ART5M</v>
          </cell>
        </row>
        <row r="540">
          <cell r="L540" t="str">
            <v>40598617190Z010200ART5M</v>
          </cell>
        </row>
        <row r="541">
          <cell r="L541" t="str">
            <v>40598455200ART5M</v>
          </cell>
        </row>
        <row r="542">
          <cell r="L542" t="str">
            <v>40598455200ART5M</v>
          </cell>
        </row>
        <row r="543">
          <cell r="L543" t="str">
            <v>50304617101Z010200ART5M</v>
          </cell>
        </row>
        <row r="544">
          <cell r="L544" t="str">
            <v>50304617101Z010200ART5M</v>
          </cell>
        </row>
        <row r="545">
          <cell r="L545" t="str">
            <v>50304617108Z010200ART5M</v>
          </cell>
        </row>
        <row r="546">
          <cell r="L546" t="str">
            <v>50304617106Z010200ART5M</v>
          </cell>
        </row>
        <row r="547">
          <cell r="L547" t="str">
            <v>50304617103Z010200ART5M</v>
          </cell>
        </row>
        <row r="548">
          <cell r="L548" t="str">
            <v>50304617103Z010200ART5M</v>
          </cell>
        </row>
        <row r="549">
          <cell r="L549" t="str">
            <v>50304617190Z010200ART5M</v>
          </cell>
        </row>
        <row r="550">
          <cell r="L550" t="str">
            <v>50304617190Z010200ART5M</v>
          </cell>
        </row>
        <row r="551">
          <cell r="L551" t="str">
            <v>50304455200ART5M</v>
          </cell>
        </row>
        <row r="552">
          <cell r="L552" t="str">
            <v>50304455200ART5M</v>
          </cell>
        </row>
        <row r="553">
          <cell r="L553" t="str">
            <v>50482617101Z010200ART5M</v>
          </cell>
        </row>
        <row r="554">
          <cell r="L554" t="str">
            <v>50482617108Z010200ART5M</v>
          </cell>
        </row>
        <row r="555">
          <cell r="L555" t="str">
            <v>50482617106Z010200ART5M</v>
          </cell>
        </row>
        <row r="556">
          <cell r="L556" t="str">
            <v>50482617103Z010200ART5M</v>
          </cell>
        </row>
        <row r="557">
          <cell r="L557" t="str">
            <v>50482617103Z010200ART5M</v>
          </cell>
        </row>
        <row r="558">
          <cell r="L558" t="str">
            <v>50482617190Z010200ART5M</v>
          </cell>
        </row>
        <row r="559">
          <cell r="L559" t="str">
            <v>50482617190Z010200ART5M</v>
          </cell>
        </row>
        <row r="560">
          <cell r="L560" t="str">
            <v>50482455200ART5M</v>
          </cell>
        </row>
        <row r="561">
          <cell r="L561" t="str">
            <v>50491617101RDC1419111_C010700ART5_MBA</v>
          </cell>
        </row>
        <row r="562">
          <cell r="L562" t="str">
            <v>50491617108RDC1419111_C010700ART5_MBA</v>
          </cell>
        </row>
        <row r="563">
          <cell r="L563" t="str">
            <v>50491617106RDC1419111_C010700ART5_MBA</v>
          </cell>
        </row>
        <row r="564">
          <cell r="L564" t="str">
            <v>50491617103RDC1419111_C010700ART5_MBA</v>
          </cell>
        </row>
        <row r="565">
          <cell r="L565" t="str">
            <v>50491617103RDC1419111_C010700ART5_MBA</v>
          </cell>
        </row>
        <row r="566">
          <cell r="L566" t="str">
            <v>50491617190RDC1419111_C010700ART5_MBA</v>
          </cell>
        </row>
        <row r="567">
          <cell r="L567" t="str">
            <v>50491617190RDC1419111_C010700ART5_MBA</v>
          </cell>
        </row>
        <row r="568">
          <cell r="L568" t="str">
            <v>50491455200ART5_MBA</v>
          </cell>
        </row>
        <row r="569">
          <cell r="L569" t="str">
            <v>50508617101COD20001_Z010301ART5_MBA</v>
          </cell>
        </row>
        <row r="570">
          <cell r="L570" t="str">
            <v>50508617108COD20001_Z010301ART5_MBA</v>
          </cell>
        </row>
        <row r="571">
          <cell r="L571" t="str">
            <v>50508617106COD20001_Z010301ART5_MBA</v>
          </cell>
        </row>
        <row r="572">
          <cell r="L572" t="str">
            <v>50508617103COD20001_Z010301ART5_MBA</v>
          </cell>
        </row>
        <row r="573">
          <cell r="L573" t="str">
            <v>50508617103COD20001_Z010301ART5_MBA</v>
          </cell>
        </row>
        <row r="574">
          <cell r="L574" t="str">
            <v>50508617190COD20001_Z010301ART5_MBA</v>
          </cell>
        </row>
        <row r="575">
          <cell r="L575" t="str">
            <v>50508617190COD20001_Z010301ART5_MBA</v>
          </cell>
        </row>
        <row r="576">
          <cell r="L576" t="str">
            <v>50508455200ART5_MBA</v>
          </cell>
        </row>
        <row r="577">
          <cell r="L577" t="str">
            <v>50508455200ART5_MBA</v>
          </cell>
        </row>
        <row r="578">
          <cell r="L578" t="str">
            <v>50508617101COD21002_Z010501ART9_EU-EDF</v>
          </cell>
        </row>
        <row r="579">
          <cell r="L579" t="str">
            <v>50508617108COD21002_Z010501ART9_EU-EDF</v>
          </cell>
        </row>
        <row r="580">
          <cell r="L580" t="str">
            <v>50508617106COD21002_Z010501ART9_EU-EDF</v>
          </cell>
        </row>
        <row r="581">
          <cell r="L581" t="str">
            <v>50508617103COD21002_Z010501ART9_EU-EDF</v>
          </cell>
        </row>
        <row r="582">
          <cell r="L582" t="str">
            <v>50508617103COD21002_Z010501ART9_EU-EDF</v>
          </cell>
        </row>
        <row r="583">
          <cell r="L583" t="str">
            <v>50508617190COD21002_Z010501ART9_EU-EDF</v>
          </cell>
        </row>
        <row r="584">
          <cell r="L584" t="str">
            <v>50508617190COD21002_Z010501ART9_EU-EDF</v>
          </cell>
        </row>
        <row r="585">
          <cell r="L585" t="str">
            <v>50509617101COD2299_Z010201ART5_MBA</v>
          </cell>
        </row>
        <row r="586">
          <cell r="L586" t="str">
            <v>50509617108COD2299_Z010201ART5_MBA</v>
          </cell>
        </row>
        <row r="587">
          <cell r="L587" t="str">
            <v>50509617106COD2299_Z010201ART5_MBA</v>
          </cell>
        </row>
        <row r="588">
          <cell r="L588" t="str">
            <v>50509617103COD2299_Z010201ART5_MBA</v>
          </cell>
        </row>
        <row r="589">
          <cell r="L589" t="str">
            <v>50509617190COD2299_Z010201ART5_MBA</v>
          </cell>
        </row>
        <row r="590">
          <cell r="L590" t="str">
            <v>50509617190COD2299_Z010201ART5_MBA</v>
          </cell>
        </row>
        <row r="591">
          <cell r="L591" t="str">
            <v>50509455200ART5_MBA</v>
          </cell>
        </row>
        <row r="592">
          <cell r="L592" t="str">
            <v>50528617101COD20001_Z010401ART5_MBA</v>
          </cell>
        </row>
        <row r="593">
          <cell r="L593" t="str">
            <v>50528617108COD20001_Z010401ART5_MBA</v>
          </cell>
        </row>
        <row r="594">
          <cell r="L594" t="str">
            <v>50528617106COD20001_Z010401ART5_MBA</v>
          </cell>
        </row>
        <row r="595">
          <cell r="L595" t="str">
            <v>50528617103COD20001_Z010401ART5_MBA</v>
          </cell>
        </row>
        <row r="596">
          <cell r="L596" t="str">
            <v>50528617190COD20001_Z010401ART5_MBA</v>
          </cell>
        </row>
        <row r="597">
          <cell r="L597" t="str">
            <v>50528617190COD20001_Z010401ART5_MBA</v>
          </cell>
        </row>
        <row r="598">
          <cell r="L598" t="str">
            <v>50528455200ART5_MBA</v>
          </cell>
        </row>
        <row r="599">
          <cell r="L599" t="str">
            <v>50540617101COD22001_Z010101ART9_EU</v>
          </cell>
        </row>
        <row r="600">
          <cell r="L600" t="str">
            <v>50540617108COD22001_Z010101ART9_EU</v>
          </cell>
        </row>
        <row r="601">
          <cell r="L601" t="str">
            <v>50540617106COD22001_Z010101ART9_EU</v>
          </cell>
        </row>
        <row r="602">
          <cell r="L602" t="str">
            <v>50540617103COD22001_Z010101ART9_EU</v>
          </cell>
        </row>
        <row r="603">
          <cell r="L603" t="str">
            <v>50540617190COD22001_Z010101ART9_EU</v>
          </cell>
        </row>
        <row r="604">
          <cell r="L604" t="str">
            <v>50540617190COD22001_Z010101ART9_EU</v>
          </cell>
        </row>
        <row r="605">
          <cell r="L605" t="str">
            <v>50540455200ART9_EU</v>
          </cell>
        </row>
        <row r="606">
          <cell r="L606" t="str">
            <v>50545617101COD22024_Z010301ART5_MBA</v>
          </cell>
        </row>
        <row r="607">
          <cell r="L607" t="str">
            <v>50545617108COD22024_Z010301ART5_MBA</v>
          </cell>
        </row>
        <row r="608">
          <cell r="L608" t="str">
            <v>50545617106COD22024_Z010301ART5_MBA</v>
          </cell>
        </row>
        <row r="609">
          <cell r="L609" t="str">
            <v>50545617103COD22024_Z010301ART5_MBA</v>
          </cell>
        </row>
        <row r="610">
          <cell r="L610" t="str">
            <v>50545617190COD22024_Z010301ART5_MBA</v>
          </cell>
        </row>
        <row r="611">
          <cell r="L611" t="str">
            <v>50545617190COD22024_Z010301ART5_MBA</v>
          </cell>
        </row>
        <row r="612">
          <cell r="L612" t="str">
            <v>50545455200ART5_MBA</v>
          </cell>
        </row>
        <row r="613">
          <cell r="L613" t="str">
            <v>50545455200ART5_MBA</v>
          </cell>
        </row>
        <row r="614">
          <cell r="L614" t="str">
            <v>50546617101COD2299_Z010201ART5_MBA</v>
          </cell>
        </row>
        <row r="615">
          <cell r="L615" t="str">
            <v>50546617108COD2299_Z010201ART5_MBA</v>
          </cell>
        </row>
        <row r="616">
          <cell r="L616" t="str">
            <v>50546617106COD2299_Z010201ART5_MBA</v>
          </cell>
        </row>
        <row r="617">
          <cell r="L617" t="str">
            <v>50546617103COD2299_Z010201ART5_MBA</v>
          </cell>
        </row>
        <row r="618">
          <cell r="L618" t="str">
            <v>50546617103COD2299_Z010201ART5_MBA</v>
          </cell>
        </row>
        <row r="619">
          <cell r="L619" t="str">
            <v>50546617190COD2299_Z010201ART5_MBA</v>
          </cell>
        </row>
        <row r="620">
          <cell r="L620" t="str">
            <v>50546617190COD2299_Z010201ART5_MBA</v>
          </cell>
        </row>
        <row r="621">
          <cell r="L621" t="str">
            <v>50546455200ART5_MBA</v>
          </cell>
        </row>
        <row r="622">
          <cell r="L622" t="str">
            <v>50553617101COD2299_Z010201ART5_MBA</v>
          </cell>
        </row>
        <row r="623">
          <cell r="L623" t="str">
            <v>50553617108COD2299_Z010201ART5_MBA</v>
          </cell>
        </row>
        <row r="624">
          <cell r="L624" t="str">
            <v>50553617106COD2299_Z010201ART5_MBA</v>
          </cell>
        </row>
        <row r="625">
          <cell r="L625" t="str">
            <v>50553617103COD2299_Z010201ART5_MBA</v>
          </cell>
        </row>
        <row r="626">
          <cell r="L626" t="str">
            <v>50553617103COD2299_Z010201ART5_MBA</v>
          </cell>
        </row>
        <row r="627">
          <cell r="L627" t="str">
            <v>50553617190COD2299_Z010201ART5_MBA</v>
          </cell>
        </row>
        <row r="628">
          <cell r="L628" t="str">
            <v>50553617190COD2299_Z010201ART5_MBA</v>
          </cell>
        </row>
        <row r="629">
          <cell r="L629" t="str">
            <v>50553455200ART5_MBA</v>
          </cell>
        </row>
        <row r="630">
          <cell r="L630" t="str">
            <v>50557617101COD2299_Z010201ART5_MBA</v>
          </cell>
        </row>
        <row r="631">
          <cell r="L631" t="str">
            <v>50557617108COD2299_Z010201ART5_MBA</v>
          </cell>
        </row>
        <row r="632">
          <cell r="L632" t="str">
            <v>50557617106COD2299_Z010201ART5_MBA</v>
          </cell>
        </row>
        <row r="633">
          <cell r="L633" t="str">
            <v>50557617103COD2299_Z010201ART5_MBA</v>
          </cell>
        </row>
        <row r="634">
          <cell r="L634" t="str">
            <v>50557617103COD2299_Z010201ART5_MBA</v>
          </cell>
        </row>
        <row r="635">
          <cell r="L635" t="str">
            <v>50557617190COD2299_Z010201ART5_MBA</v>
          </cell>
        </row>
        <row r="636">
          <cell r="L636" t="str">
            <v>50557617190COD2299_Z010201ART5_MBA</v>
          </cell>
        </row>
        <row r="637">
          <cell r="L637" t="str">
            <v>50557455200ART5_MBA</v>
          </cell>
        </row>
        <row r="638">
          <cell r="L638" t="str">
            <v>50564617101COD2299_Z010201ART5_MBA</v>
          </cell>
        </row>
        <row r="639">
          <cell r="L639" t="str">
            <v>50564617108COD2299_Z010201ART5_MBA</v>
          </cell>
        </row>
        <row r="640">
          <cell r="L640" t="str">
            <v>50564617106COD2299_Z010201ART5_MBA</v>
          </cell>
        </row>
        <row r="641">
          <cell r="L641" t="str">
            <v>50564617103COD2299_Z010201ART5_MBA</v>
          </cell>
        </row>
        <row r="642">
          <cell r="L642" t="str">
            <v>50564617190COD2299_Z010201ART5_MBA</v>
          </cell>
        </row>
        <row r="643">
          <cell r="L643" t="str">
            <v>50564617190COD2299_Z010201ART5_MBA</v>
          </cell>
        </row>
        <row r="644">
          <cell r="L644" t="str">
            <v>50564455200ART5_MBA</v>
          </cell>
        </row>
        <row r="645">
          <cell r="L645" t="str">
            <v>50566617101COD2299_Z010301ART5_MBA</v>
          </cell>
        </row>
        <row r="646">
          <cell r="L646" t="str">
            <v>50566617108COD2299_Z010301ART5_MBA</v>
          </cell>
        </row>
        <row r="647">
          <cell r="L647" t="str">
            <v>50566617106COD2299_Z010301ART5_MBA</v>
          </cell>
        </row>
        <row r="648">
          <cell r="L648" t="str">
            <v>50566617103COD2299_Z010301ART5_MBA</v>
          </cell>
        </row>
        <row r="649">
          <cell r="L649" t="str">
            <v>50566617105COD2299_Z010301ART5_MBA</v>
          </cell>
        </row>
        <row r="650">
          <cell r="L650" t="str">
            <v>50566617103COD2299_Z010301ART5_MBA</v>
          </cell>
        </row>
        <row r="651">
          <cell r="L651" t="str">
            <v>50566617190COD2299_Z010301ART5_MBA</v>
          </cell>
        </row>
        <row r="652">
          <cell r="L652" t="str">
            <v>50566617190COD2299_Z010301ART5_MBA</v>
          </cell>
        </row>
        <row r="653">
          <cell r="L653" t="str">
            <v>50566455200ART5_MBA</v>
          </cell>
        </row>
        <row r="654">
          <cell r="L654" t="str">
            <v>50566455200ART5_MBA</v>
          </cell>
        </row>
        <row r="655">
          <cell r="L655" t="str">
            <v>50570617101COD2299_Z010301ART5_MBA</v>
          </cell>
        </row>
        <row r="656">
          <cell r="L656" t="str">
            <v>50570617108COD2299_Z010301ART5_MBA</v>
          </cell>
        </row>
        <row r="657">
          <cell r="L657" t="str">
            <v>50570617106COD2299_Z010301ART5_MBA</v>
          </cell>
        </row>
        <row r="658">
          <cell r="L658" t="str">
            <v>50570617103COD2299_Z010301ART5_MBA</v>
          </cell>
        </row>
        <row r="659">
          <cell r="L659" t="str">
            <v>50570617103COD2299_Z010301ART5_MBA</v>
          </cell>
        </row>
        <row r="660">
          <cell r="L660" t="str">
            <v>50570617190COD2299_Z010301ART5_MBA</v>
          </cell>
        </row>
        <row r="661">
          <cell r="L661" t="str">
            <v>50570617190COD2299_Z010301ART5_MBA</v>
          </cell>
        </row>
        <row r="662">
          <cell r="L662" t="str">
            <v>50570455200ART5_MBA</v>
          </cell>
        </row>
        <row r="663">
          <cell r="L663" t="str">
            <v>50572617101RDC1419111_A010700ART5_MBA</v>
          </cell>
        </row>
        <row r="664">
          <cell r="L664" t="str">
            <v>50572617108RDC1419111_A010700ART5_MBA</v>
          </cell>
        </row>
        <row r="665">
          <cell r="L665" t="str">
            <v>50572617106RDC1419111_A010700ART5_MBA</v>
          </cell>
        </row>
        <row r="666">
          <cell r="L666" t="str">
            <v>50572617103RDC1419111_A010700ART5_MBA</v>
          </cell>
        </row>
        <row r="667">
          <cell r="L667" t="str">
            <v>50572617105RDC1419111_A010700ART5_MBA</v>
          </cell>
        </row>
        <row r="668">
          <cell r="L668" t="str">
            <v>50572617103RDC1419111_A010700ART5_MBA</v>
          </cell>
        </row>
        <row r="669">
          <cell r="L669" t="str">
            <v>50572617190RDC1419111_A010700ART5_MBA</v>
          </cell>
        </row>
        <row r="670">
          <cell r="L670" t="str">
            <v>50572617190RDC1419111_A010700ART5_MBA</v>
          </cell>
        </row>
        <row r="671">
          <cell r="L671" t="str">
            <v>50572455200ART5_MBA</v>
          </cell>
        </row>
        <row r="672">
          <cell r="L672" t="str">
            <v>50580617101COD2299_Z010301ART5_MBA</v>
          </cell>
        </row>
        <row r="673">
          <cell r="L673" t="str">
            <v>50580617108COD2299_Z010301ART5_MBA</v>
          </cell>
        </row>
        <row r="674">
          <cell r="L674" t="str">
            <v>50580617106COD2299_Z010301ART5_MBA</v>
          </cell>
        </row>
        <row r="675">
          <cell r="L675" t="str">
            <v>50580617105COD2299_Z010301ART5_MBA</v>
          </cell>
        </row>
        <row r="676">
          <cell r="L676" t="str">
            <v>50580617103COD2299_Z010301ART5_MBA</v>
          </cell>
        </row>
        <row r="677">
          <cell r="L677" t="str">
            <v>50580617190COD2299_Z010301ART5_MBA</v>
          </cell>
        </row>
        <row r="678">
          <cell r="L678" t="str">
            <v>50580617190COD2299_Z010301ART5_MBA</v>
          </cell>
        </row>
        <row r="679">
          <cell r="L679" t="str">
            <v>50580455200ART5_MBA</v>
          </cell>
        </row>
        <row r="680">
          <cell r="L680" t="str">
            <v>50582617101COD2299_Z010301ART5_MBA</v>
          </cell>
        </row>
        <row r="681">
          <cell r="L681" t="str">
            <v>50582617108COD2299_Z010301ART5_MBA</v>
          </cell>
        </row>
        <row r="682">
          <cell r="L682" t="str">
            <v>50582617106COD2299_Z010301ART5_MBA</v>
          </cell>
        </row>
        <row r="683">
          <cell r="L683" t="str">
            <v>50582617103COD2299_Z010301ART5_MBA</v>
          </cell>
        </row>
        <row r="684">
          <cell r="L684" t="str">
            <v>50582617103COD2299_Z010301ART5_MBA</v>
          </cell>
        </row>
        <row r="685">
          <cell r="L685" t="str">
            <v>50582617190COD2299_Z010301ART5_MBA</v>
          </cell>
        </row>
        <row r="686">
          <cell r="L686" t="str">
            <v>50582617190COD2299_Z010301ART5_MBA</v>
          </cell>
        </row>
        <row r="687">
          <cell r="L687" t="str">
            <v>50582455200ART5_MBA</v>
          </cell>
        </row>
        <row r="688">
          <cell r="L688" t="str">
            <v>50582455200ART5_MBA</v>
          </cell>
        </row>
        <row r="689">
          <cell r="L689" t="str">
            <v>50587617101COD2299_Z010201ART5_MBA</v>
          </cell>
        </row>
        <row r="690">
          <cell r="L690" t="str">
            <v>50587617101COD2299_Z010201ART5_MBA</v>
          </cell>
        </row>
        <row r="691">
          <cell r="L691" t="str">
            <v>50587617108COD2299_Z010201ART5_MBA</v>
          </cell>
        </row>
        <row r="692">
          <cell r="L692" t="str">
            <v>50587617106COD2299_Z010201ART5_MBA</v>
          </cell>
        </row>
        <row r="693">
          <cell r="L693" t="str">
            <v>50587617103COD2299_Z010201ART5_MBA</v>
          </cell>
        </row>
        <row r="694">
          <cell r="L694" t="str">
            <v>50587617103COD2299_Z010201ART5_MBA</v>
          </cell>
        </row>
        <row r="695">
          <cell r="L695" t="str">
            <v>50587617190COD2299_Z010201ART5_MBA</v>
          </cell>
        </row>
        <row r="696">
          <cell r="L696" t="str">
            <v>50587617190COD2299_Z010201ART5_MBA</v>
          </cell>
        </row>
        <row r="697">
          <cell r="L697" t="str">
            <v>50587455200ART5_MBA</v>
          </cell>
        </row>
        <row r="698">
          <cell r="L698" t="str">
            <v>50587455200ART5_MBA</v>
          </cell>
        </row>
        <row r="699">
          <cell r="L699" t="str">
            <v>50588617101COD2299_Z010201ART5_MBA</v>
          </cell>
        </row>
        <row r="700">
          <cell r="L700" t="str">
            <v>50588617108COD2299_Z010201ART5_MBA</v>
          </cell>
        </row>
        <row r="701">
          <cell r="L701" t="str">
            <v>50588617106COD2299_Z010201ART5_MBA</v>
          </cell>
        </row>
        <row r="702">
          <cell r="L702" t="str">
            <v>50588617103COD2299_Z010201ART5_MBA</v>
          </cell>
        </row>
        <row r="703">
          <cell r="L703" t="str">
            <v>50588617103COD2299_Z010201ART5_MBA</v>
          </cell>
        </row>
        <row r="704">
          <cell r="L704" t="str">
            <v>50588617190COD2299_Z010201ART5_MBA</v>
          </cell>
        </row>
        <row r="705">
          <cell r="L705" t="str">
            <v>50588617190COD2299_Z010201ART5_MBA</v>
          </cell>
        </row>
        <row r="706">
          <cell r="L706" t="str">
            <v>50588455200ART5_MBA</v>
          </cell>
        </row>
        <row r="707">
          <cell r="L707" t="str">
            <v>50588455200ART5_MBA</v>
          </cell>
        </row>
        <row r="708">
          <cell r="L708" t="str">
            <v>50589617101COD22004_A020501ART5_MBA</v>
          </cell>
        </row>
        <row r="709">
          <cell r="L709" t="str">
            <v>50589617108COD22004_A020501ART5_MBA</v>
          </cell>
        </row>
        <row r="710">
          <cell r="L710" t="str">
            <v>50589617106COD22004_A020501ART5_MBA</v>
          </cell>
        </row>
        <row r="711">
          <cell r="L711" t="str">
            <v>50589617103COD22004_A020501ART5_MBA</v>
          </cell>
        </row>
        <row r="712">
          <cell r="L712" t="str">
            <v>50589617105COD22004_A020501ART5_MBA</v>
          </cell>
        </row>
        <row r="713">
          <cell r="L713" t="str">
            <v>50589617103COD22004_A020501ART5_MBA</v>
          </cell>
        </row>
        <row r="714">
          <cell r="L714" t="str">
            <v>50589617190COD22004_A020501ART5_MBA</v>
          </cell>
        </row>
        <row r="715">
          <cell r="L715" t="str">
            <v>50589617190COD22004_A020501ART5_MBA</v>
          </cell>
        </row>
        <row r="716">
          <cell r="L716" t="str">
            <v>50589455200ART5_MBA</v>
          </cell>
        </row>
        <row r="717">
          <cell r="L717" t="str">
            <v>50590617101COD2299_Z010201ART5_MBA</v>
          </cell>
        </row>
        <row r="718">
          <cell r="L718" t="str">
            <v>50590617108COD2299_Z010201ART5_MBA</v>
          </cell>
        </row>
        <row r="719">
          <cell r="L719" t="str">
            <v>50590617106COD2299_Z010201ART5_MBA</v>
          </cell>
        </row>
        <row r="720">
          <cell r="L720" t="str">
            <v>50590617103COD2299_Z010201ART5_MBA</v>
          </cell>
        </row>
        <row r="721">
          <cell r="L721" t="str">
            <v>50590617103COD2299_Z010201ART5_MBA</v>
          </cell>
        </row>
        <row r="722">
          <cell r="L722" t="str">
            <v>50590617190COD2299_Z010201ART5_MBA</v>
          </cell>
        </row>
        <row r="723">
          <cell r="L723" t="str">
            <v>50590617190COD2299_Z010201ART5_MBA</v>
          </cell>
        </row>
        <row r="724">
          <cell r="L724" t="str">
            <v>50590455200ART5_MBA</v>
          </cell>
        </row>
        <row r="725">
          <cell r="L725" t="str">
            <v>50590455200ART5_MBA</v>
          </cell>
        </row>
        <row r="726">
          <cell r="L726" t="str">
            <v>50591617101COD2299_Z010201ART5_MBA</v>
          </cell>
        </row>
        <row r="727">
          <cell r="L727" t="str">
            <v>50591617101COD2299_Z010201ART5_MBA</v>
          </cell>
        </row>
        <row r="728">
          <cell r="L728" t="str">
            <v>50591617108COD2299_Z010201ART5_MBA</v>
          </cell>
        </row>
        <row r="729">
          <cell r="L729" t="str">
            <v>50591617106COD2299_Z010201ART5_MBA</v>
          </cell>
        </row>
        <row r="730">
          <cell r="L730" t="str">
            <v>50591617103COD2299_Z010201ART5_MBA</v>
          </cell>
        </row>
        <row r="731">
          <cell r="L731" t="str">
            <v>50591617103COD2299_Z010201ART5_MBA</v>
          </cell>
        </row>
        <row r="732">
          <cell r="L732" t="str">
            <v>50591617190COD2299_Z010201ART5_MBA</v>
          </cell>
        </row>
        <row r="733">
          <cell r="L733" t="str">
            <v>50591617190COD2299_Z010201ART5_MBA</v>
          </cell>
        </row>
        <row r="734">
          <cell r="L734" t="str">
            <v>50591455200ART5_MBA</v>
          </cell>
        </row>
        <row r="735">
          <cell r="L735" t="str">
            <v>50592617101COD2299_Z010201ART5_MBA</v>
          </cell>
        </row>
        <row r="736">
          <cell r="L736" t="str">
            <v>50592617108COD2299_Z010201ART5_MBA</v>
          </cell>
        </row>
        <row r="737">
          <cell r="L737" t="str">
            <v>50592617106COD2299_Z010201ART5_MBA</v>
          </cell>
        </row>
        <row r="738">
          <cell r="L738" t="str">
            <v>50592617103COD2299_Z010201ART5_MBA</v>
          </cell>
        </row>
        <row r="739">
          <cell r="L739" t="str">
            <v>50592617103COD2299_Z010201ART5_MBA</v>
          </cell>
        </row>
        <row r="740">
          <cell r="L740" t="str">
            <v>50592617190COD2299_Z010201ART5_MBA</v>
          </cell>
        </row>
        <row r="741">
          <cell r="L741" t="str">
            <v>50592617190COD2299_Z010201ART5_MBA</v>
          </cell>
        </row>
        <row r="742">
          <cell r="L742" t="str">
            <v>50592455200ART5_MBA</v>
          </cell>
        </row>
        <row r="743">
          <cell r="L743" t="str">
            <v>50596617101COD2299_Z010201ART5_MBA</v>
          </cell>
        </row>
        <row r="744">
          <cell r="L744" t="str">
            <v>50596617108COD2299_Z010201ART5_MBA</v>
          </cell>
        </row>
        <row r="745">
          <cell r="L745" t="str">
            <v>50596617106COD2299_Z010201ART5_MBA</v>
          </cell>
        </row>
        <row r="746">
          <cell r="L746" t="str">
            <v>50596617103COD2299_Z010201ART5_MBA</v>
          </cell>
        </row>
        <row r="747">
          <cell r="L747" t="str">
            <v>50596617103COD2299_Z010201ART5_MBA</v>
          </cell>
        </row>
        <row r="748">
          <cell r="L748" t="str">
            <v>50596617190COD2299_Z010201ART5_MBA</v>
          </cell>
        </row>
        <row r="749">
          <cell r="L749" t="str">
            <v>50596617190COD2299_Z010201ART5_MBA</v>
          </cell>
        </row>
        <row r="750">
          <cell r="L750" t="str">
            <v>50596455200ART5_MBA</v>
          </cell>
        </row>
        <row r="751">
          <cell r="L751" t="str">
            <v>50597617101COD22012_A030601ART5_MBA</v>
          </cell>
        </row>
        <row r="752">
          <cell r="L752" t="str">
            <v>50597617108COD22012_A030601ART5_MBA</v>
          </cell>
        </row>
        <row r="753">
          <cell r="L753" t="str">
            <v>50597617106COD22012_A030601ART5_MBA</v>
          </cell>
        </row>
        <row r="754">
          <cell r="L754" t="str">
            <v>50597617103COD22012_A030601ART5_MBA</v>
          </cell>
        </row>
        <row r="755">
          <cell r="L755" t="str">
            <v>50597617103COD22012_A030601ART5_MBA</v>
          </cell>
        </row>
        <row r="756">
          <cell r="L756" t="str">
            <v>50597617190COD22012_A030601ART5_MBA</v>
          </cell>
        </row>
        <row r="757">
          <cell r="L757" t="str">
            <v>50597617190COD22012_A030601ART5_MBA</v>
          </cell>
        </row>
        <row r="758">
          <cell r="L758" t="str">
            <v>50597455200ART5_MBA</v>
          </cell>
        </row>
        <row r="759">
          <cell r="L759" t="str">
            <v>50597455200ART5_MBA</v>
          </cell>
        </row>
        <row r="760">
          <cell r="L760" t="str">
            <v>50599617101COD2299_Z010201ART5_MBA</v>
          </cell>
        </row>
        <row r="761">
          <cell r="L761" t="str">
            <v>50599617108COD2299_Z010201ART5_MBA</v>
          </cell>
        </row>
        <row r="762">
          <cell r="L762" t="str">
            <v>50599617106COD2299_Z010201ART5_MBA</v>
          </cell>
        </row>
        <row r="763">
          <cell r="L763" t="str">
            <v>50599617103COD2299_Z010201ART5_MBA</v>
          </cell>
        </row>
        <row r="764">
          <cell r="L764" t="str">
            <v>50599617105COD2299_Z010201ART5_MBA</v>
          </cell>
        </row>
        <row r="765">
          <cell r="L765" t="str">
            <v>50599617103COD2299_Z010201ART5_MBA</v>
          </cell>
        </row>
        <row r="766">
          <cell r="L766" t="str">
            <v>50599617190COD2299_Z010201ART5_MBA</v>
          </cell>
        </row>
        <row r="767">
          <cell r="L767" t="str">
            <v>50599617190COD2299_Z010201ART5_MBA</v>
          </cell>
        </row>
        <row r="768">
          <cell r="L768" t="str">
            <v>50599455200ART5_MBA</v>
          </cell>
        </row>
        <row r="769">
          <cell r="L769" t="str">
            <v>50602617101COD2299_Z010201ART5_MBA</v>
          </cell>
        </row>
        <row r="770">
          <cell r="L770" t="str">
            <v>50602617108COD2299_Z010201ART5_MBA</v>
          </cell>
        </row>
        <row r="771">
          <cell r="L771" t="str">
            <v>50602617106COD2299_Z010201ART5_MBA</v>
          </cell>
        </row>
        <row r="772">
          <cell r="L772" t="str">
            <v>50602617103COD2299_Z010201ART5_MBA</v>
          </cell>
        </row>
        <row r="773">
          <cell r="L773" t="str">
            <v>50602617103COD2299_Z010201ART5_MBA</v>
          </cell>
        </row>
        <row r="774">
          <cell r="L774" t="str">
            <v>50602617190COD2299_Z010201ART5_MBA</v>
          </cell>
        </row>
        <row r="775">
          <cell r="L775" t="str">
            <v>50602617190COD2299_Z010201ART5_MBA</v>
          </cell>
        </row>
        <row r="776">
          <cell r="L776" t="str">
            <v>50602455200ART5_MBA</v>
          </cell>
        </row>
        <row r="777">
          <cell r="L777" t="str">
            <v>50602455200ART5_MBA</v>
          </cell>
        </row>
        <row r="778">
          <cell r="L778" t="str">
            <v>50604617101RDC182081T_Z010201ART9_FONAREDD</v>
          </cell>
        </row>
        <row r="779">
          <cell r="L779" t="str">
            <v>50604617108RDC182081T_Z010201ART9_FONAREDD</v>
          </cell>
        </row>
        <row r="780">
          <cell r="L780" t="str">
            <v>50604617106RDC182081T_Z010201ART9_FONAREDD</v>
          </cell>
        </row>
        <row r="781">
          <cell r="L781" t="str">
            <v>50604617103RDC182081T_Z010201ART9_FONAREDD</v>
          </cell>
        </row>
        <row r="782">
          <cell r="L782" t="str">
            <v>50604617103RDC182081T_Z010201ART9_FONAREDD</v>
          </cell>
        </row>
        <row r="783">
          <cell r="L783" t="str">
            <v>50604617190RDC182081T_Z010201ART9_FONAREDD</v>
          </cell>
        </row>
        <row r="784">
          <cell r="L784" t="str">
            <v>50604617190RDC182081T_Z010201ART9_FONAREDD</v>
          </cell>
        </row>
        <row r="785">
          <cell r="L785" t="str">
            <v>50604455200ART9_FONAREDD</v>
          </cell>
        </row>
        <row r="786">
          <cell r="L786" t="str">
            <v>50604455200ART9_FONAREDD</v>
          </cell>
        </row>
        <row r="787">
          <cell r="L787" t="str">
            <v>50606617101COD2299_Z010201ART5_MBA</v>
          </cell>
        </row>
        <row r="788">
          <cell r="L788" t="str">
            <v>50606617108COD2299_Z010201ART5_MBA</v>
          </cell>
        </row>
        <row r="789">
          <cell r="L789" t="str">
            <v>50606617106COD2299_Z010201ART5_MBA</v>
          </cell>
        </row>
        <row r="790">
          <cell r="L790" t="str">
            <v>50606617103COD2299_Z010201ART5_MBA</v>
          </cell>
        </row>
        <row r="791">
          <cell r="L791" t="str">
            <v>50606617190COD2299_Z010201ART5_MBA</v>
          </cell>
        </row>
        <row r="792">
          <cell r="L792" t="str">
            <v>50606617190COD2299_Z010201ART5_MBA</v>
          </cell>
        </row>
        <row r="793">
          <cell r="L793" t="str">
            <v>50606455200ART5_MBA</v>
          </cell>
        </row>
        <row r="794">
          <cell r="L794" t="str">
            <v>50608617101COD2299_Z010201ART5_MBA</v>
          </cell>
        </row>
        <row r="795">
          <cell r="L795" t="str">
            <v>50608617108COD2299_Z010201ART5_MBA</v>
          </cell>
        </row>
        <row r="796">
          <cell r="L796" t="str">
            <v>50608617106COD2299_Z010201ART5_MBA</v>
          </cell>
        </row>
        <row r="797">
          <cell r="L797" t="str">
            <v>50608617103COD2299_Z010201ART5_MBA</v>
          </cell>
        </row>
        <row r="798">
          <cell r="L798" t="str">
            <v>50608617103COD2299_Z010201ART5_MBA</v>
          </cell>
        </row>
        <row r="799">
          <cell r="L799" t="str">
            <v>50608617190COD2299_Z010201ART5_MBA</v>
          </cell>
        </row>
        <row r="800">
          <cell r="L800" t="str">
            <v>50608617190COD2299_Z010201ART5_MBA</v>
          </cell>
        </row>
        <row r="801">
          <cell r="L801" t="str">
            <v>50608455200ART5_MBA</v>
          </cell>
        </row>
        <row r="802">
          <cell r="L802" t="str">
            <v>50608455200ART5_MBA</v>
          </cell>
        </row>
        <row r="803">
          <cell r="L803" t="str">
            <v>50609617101RDC1419111_E010700ART5_MBA</v>
          </cell>
        </row>
        <row r="804">
          <cell r="L804" t="str">
            <v>50609617108RDC1419111_E010700ART5_MBA</v>
          </cell>
        </row>
        <row r="805">
          <cell r="L805" t="str">
            <v>50609617106RDC1419111_E010700ART5_MBA</v>
          </cell>
        </row>
        <row r="806">
          <cell r="L806" t="str">
            <v>50609617103RDC1419111_E010700ART5_MBA</v>
          </cell>
        </row>
        <row r="807">
          <cell r="L807" t="str">
            <v>50609617103RDC1419111_E010700ART5_MBA</v>
          </cell>
        </row>
        <row r="808">
          <cell r="L808" t="str">
            <v>50609617190RDC1419111_E010700ART5_MBA</v>
          </cell>
        </row>
        <row r="809">
          <cell r="L809" t="str">
            <v>50609617190RDC1419111_E010700ART5_MBA</v>
          </cell>
        </row>
        <row r="810">
          <cell r="L810" t="str">
            <v>50609455200ART5_MBA</v>
          </cell>
        </row>
        <row r="811">
          <cell r="L811" t="str">
            <v>50609455200ART5_MBA</v>
          </cell>
        </row>
        <row r="812">
          <cell r="L812" t="str">
            <v>50611617101COD2299_Z010201ART5_MBA</v>
          </cell>
        </row>
        <row r="813">
          <cell r="L813" t="str">
            <v>50611617108COD2299_Z010201ART5_MBA</v>
          </cell>
        </row>
        <row r="814">
          <cell r="L814" t="str">
            <v>50611617106COD2299_Z010201ART5_MBA</v>
          </cell>
        </row>
        <row r="815">
          <cell r="L815" t="str">
            <v>50611617103COD2299_Z010201ART5_MBA</v>
          </cell>
        </row>
        <row r="816">
          <cell r="L816" t="str">
            <v>50611617103COD2299_Z010201ART5_MBA</v>
          </cell>
        </row>
        <row r="817">
          <cell r="L817" t="str">
            <v>50611617190COD2299_Z010201ART5_MBA</v>
          </cell>
        </row>
        <row r="818">
          <cell r="L818" t="str">
            <v>50611617190COD2299_Z010201ART5_MBA</v>
          </cell>
        </row>
        <row r="819">
          <cell r="L819" t="str">
            <v>50611455200ART5_MBA</v>
          </cell>
        </row>
        <row r="820">
          <cell r="L820" t="str">
            <v>50612617101COD2299_Z010201ART5_MBA</v>
          </cell>
        </row>
        <row r="821">
          <cell r="L821" t="str">
            <v>50612617108COD2299_Z010201ART5_MBA</v>
          </cell>
        </row>
        <row r="822">
          <cell r="L822" t="str">
            <v>50612617106COD2299_Z010201ART5_MBA</v>
          </cell>
        </row>
        <row r="823">
          <cell r="L823" t="str">
            <v>50612617103COD2299_Z010201ART5_MBA</v>
          </cell>
        </row>
        <row r="824">
          <cell r="L824" t="str">
            <v>50612617105COD2299_Z010201ART5_MBA</v>
          </cell>
        </row>
        <row r="825">
          <cell r="L825" t="str">
            <v>50612617103COD2299_Z010201ART5_MBA</v>
          </cell>
        </row>
        <row r="826">
          <cell r="L826" t="str">
            <v>50612617190COD2299_Z010201ART5_MBA</v>
          </cell>
        </row>
        <row r="827">
          <cell r="L827" t="str">
            <v>50612617190COD2299_Z010201ART5_MBA</v>
          </cell>
        </row>
        <row r="828">
          <cell r="L828" t="str">
            <v>50612455200ART5_MBA</v>
          </cell>
        </row>
        <row r="829">
          <cell r="L829" t="str">
            <v>50612455200ART5_MBA</v>
          </cell>
        </row>
        <row r="830">
          <cell r="L830" t="str">
            <v>50614617101COD22007_A030501ART5_MBA</v>
          </cell>
        </row>
        <row r="831">
          <cell r="L831" t="str">
            <v>50614617108COD22007_A030501ART5_MBA</v>
          </cell>
        </row>
        <row r="832">
          <cell r="L832" t="str">
            <v>50614617106COD22007_A030501ART5_MBA</v>
          </cell>
        </row>
        <row r="833">
          <cell r="L833" t="str">
            <v>50614617103COD22007_A030501ART5_MBA</v>
          </cell>
        </row>
        <row r="834">
          <cell r="L834" t="str">
            <v>50614617105COD22007_A030501ART5_MBA</v>
          </cell>
        </row>
        <row r="835">
          <cell r="L835" t="str">
            <v>50614617103COD22007_A030501ART5_MBA</v>
          </cell>
        </row>
        <row r="836">
          <cell r="L836" t="str">
            <v>50614617190COD22007_A030501ART5_MBA</v>
          </cell>
        </row>
        <row r="837">
          <cell r="L837" t="str">
            <v>50614617190COD22007_A030501ART5_MBA</v>
          </cell>
        </row>
        <row r="838">
          <cell r="L838" t="str">
            <v>50614455200ART5_MBA</v>
          </cell>
        </row>
        <row r="839">
          <cell r="L839" t="str">
            <v>50614455200ART5_MBA</v>
          </cell>
        </row>
        <row r="840">
          <cell r="L840" t="str">
            <v>50615617101COD22012_A020801ART5_MBA</v>
          </cell>
        </row>
        <row r="841">
          <cell r="L841" t="str">
            <v>50615617108COD22012_A020801ART5_MBA</v>
          </cell>
        </row>
        <row r="842">
          <cell r="L842" t="str">
            <v>50615617106COD22012_A020801ART5_MBA</v>
          </cell>
        </row>
        <row r="843">
          <cell r="L843" t="str">
            <v>50615617103COD22012_A020801ART5_MBA</v>
          </cell>
        </row>
        <row r="844">
          <cell r="L844" t="str">
            <v>50615617105COD22012_A020801ART5_MBA</v>
          </cell>
        </row>
        <row r="845">
          <cell r="L845" t="str">
            <v>50615617103COD22012_A020801ART5_MBA</v>
          </cell>
        </row>
        <row r="846">
          <cell r="L846" t="str">
            <v>50615617190COD22012_A020801ART5_MBA</v>
          </cell>
        </row>
        <row r="847">
          <cell r="L847" t="str">
            <v>50615617190COD22012_A020801ART5_MBA</v>
          </cell>
        </row>
        <row r="848">
          <cell r="L848" t="str">
            <v>50615455200ART5_MBA</v>
          </cell>
        </row>
        <row r="849">
          <cell r="L849" t="str">
            <v>50623617101COD2299_Z010201ART5_MBA</v>
          </cell>
        </row>
        <row r="850">
          <cell r="L850" t="str">
            <v>50623617101COD2299_Z010201ART5_MBA</v>
          </cell>
        </row>
        <row r="851">
          <cell r="L851" t="str">
            <v>50623617108COD2299_Z010201ART5_MBA</v>
          </cell>
        </row>
        <row r="852">
          <cell r="L852" t="str">
            <v>50623617106COD2299_Z010201ART5_MBA</v>
          </cell>
        </row>
        <row r="853">
          <cell r="L853" t="str">
            <v>50623617103COD2299_Z010201ART5_MBA</v>
          </cell>
        </row>
        <row r="854">
          <cell r="L854" t="str">
            <v>50623617103COD2299_Z010201ART5_MBA</v>
          </cell>
        </row>
        <row r="855">
          <cell r="L855" t="str">
            <v>50623617190COD2299_Z010201ART5_MBA</v>
          </cell>
        </row>
        <row r="856">
          <cell r="L856" t="str">
            <v>50623617190COD2299_Z010201ART5_MBA</v>
          </cell>
        </row>
        <row r="857">
          <cell r="L857" t="str">
            <v>50623455200ART5_MBA</v>
          </cell>
        </row>
        <row r="858">
          <cell r="L858" t="str">
            <v>50624617101COD22022_Z010201ART5_MBA</v>
          </cell>
        </row>
        <row r="859">
          <cell r="L859" t="str">
            <v>50624617108COD22022_Z010201ART5_MBA</v>
          </cell>
        </row>
        <row r="860">
          <cell r="L860" t="str">
            <v>50624617106COD22022_Z010201ART5_MBA</v>
          </cell>
        </row>
        <row r="861">
          <cell r="L861" t="str">
            <v>50624617103COD22022_Z010201ART5_MBA</v>
          </cell>
        </row>
        <row r="862">
          <cell r="L862" t="str">
            <v>50624617105COD22022_Z010201ART5_MBA</v>
          </cell>
        </row>
        <row r="863">
          <cell r="L863" t="str">
            <v>50624617103COD22022_Z010201ART5_MBA</v>
          </cell>
        </row>
        <row r="864">
          <cell r="L864" t="str">
            <v>50624617190COD22022_Z010201ART5_MBA</v>
          </cell>
        </row>
        <row r="865">
          <cell r="L865" t="str">
            <v>50624617190COD22022_Z010201ART5_MBA</v>
          </cell>
        </row>
        <row r="866">
          <cell r="L866" t="str">
            <v>50624455200ART5_MBA</v>
          </cell>
        </row>
        <row r="867">
          <cell r="L867" t="str">
            <v>50624455200ART5_MBA</v>
          </cell>
        </row>
        <row r="868">
          <cell r="L868" t="str">
            <v>50628617101COD2299_Z010201ART5_MBA</v>
          </cell>
        </row>
        <row r="869">
          <cell r="L869" t="str">
            <v>50628617108COD2299_Z010201ART5_MBA</v>
          </cell>
        </row>
        <row r="870">
          <cell r="L870" t="str">
            <v>50628617106COD2299_Z010201ART5_MBA</v>
          </cell>
        </row>
        <row r="871">
          <cell r="L871" t="str">
            <v>50628617103COD2299_Z010201ART5_MBA</v>
          </cell>
        </row>
        <row r="872">
          <cell r="L872" t="str">
            <v>50628617103COD2299_Z010201ART5_MBA</v>
          </cell>
        </row>
        <row r="873">
          <cell r="L873" t="str">
            <v>50628617190COD2299_Z010201ART5_MBA</v>
          </cell>
        </row>
        <row r="874">
          <cell r="L874" t="str">
            <v>50628617190COD2299_Z010201ART5_MBA</v>
          </cell>
        </row>
        <row r="875">
          <cell r="L875" t="str">
            <v>50628455200ART5_MBA</v>
          </cell>
        </row>
        <row r="876">
          <cell r="L876" t="str">
            <v>50631617101COD2299_Z010201ART5_MBA</v>
          </cell>
        </row>
        <row r="877">
          <cell r="L877" t="str">
            <v>50631617101COD2299_Z010201ART5_MBA</v>
          </cell>
        </row>
        <row r="878">
          <cell r="L878" t="str">
            <v>50631617108COD2299_Z010201ART5_MBA</v>
          </cell>
        </row>
        <row r="879">
          <cell r="L879" t="str">
            <v>50631617106COD2299_Z010201ART5_MBA</v>
          </cell>
        </row>
        <row r="880">
          <cell r="L880" t="str">
            <v>50631617103COD2299_Z010201ART5_MBA</v>
          </cell>
        </row>
        <row r="881">
          <cell r="L881" t="str">
            <v>50631617105COD2299_Z010201ART5_MBA</v>
          </cell>
        </row>
        <row r="882">
          <cell r="L882" t="str">
            <v>50631617103COD2299_Z010201ART5_MBA</v>
          </cell>
        </row>
        <row r="883">
          <cell r="L883" t="str">
            <v>50631617190COD2299_Z010201ART5_MBA</v>
          </cell>
        </row>
        <row r="884">
          <cell r="L884" t="str">
            <v>50631617190COD2299_Z010201ART5_MBA</v>
          </cell>
        </row>
        <row r="885">
          <cell r="L885" t="str">
            <v>50631455200ART5_MBA</v>
          </cell>
        </row>
        <row r="886">
          <cell r="L886" t="str">
            <v>50631455200ART5_MBA</v>
          </cell>
        </row>
        <row r="887">
          <cell r="L887" t="str">
            <v>50632617101COD2299_Z010201ART5_MBA</v>
          </cell>
        </row>
        <row r="888">
          <cell r="L888" t="str">
            <v>50632617108COD2299_Z010201ART5_MBA</v>
          </cell>
        </row>
        <row r="889">
          <cell r="L889" t="str">
            <v>50632617106COD2299_Z010201ART5_MBA</v>
          </cell>
        </row>
        <row r="890">
          <cell r="L890" t="str">
            <v>50632617103COD2299_Z010201ART5_MBA</v>
          </cell>
        </row>
        <row r="891">
          <cell r="L891" t="str">
            <v>50632617103COD2299_Z010201ART5_MBA</v>
          </cell>
        </row>
        <row r="892">
          <cell r="L892" t="str">
            <v>50632617190COD2299_Z010201ART5_MBA</v>
          </cell>
        </row>
        <row r="893">
          <cell r="L893" t="str">
            <v>50632617190COD2299_Z010201ART5_MBA</v>
          </cell>
        </row>
        <row r="894">
          <cell r="L894" t="str">
            <v>50632455200ART5_MBA</v>
          </cell>
        </row>
        <row r="895">
          <cell r="L895" t="str">
            <v>50633617101COD2299_Z010201ART5_MBA</v>
          </cell>
        </row>
        <row r="896">
          <cell r="L896" t="str">
            <v>50633617108COD2299_Z010201ART5_MBA</v>
          </cell>
        </row>
        <row r="897">
          <cell r="L897" t="str">
            <v>50633617106COD2299_Z010201ART5_MBA</v>
          </cell>
        </row>
        <row r="898">
          <cell r="L898" t="str">
            <v>50633617103COD2299_Z010201ART5_MBA</v>
          </cell>
        </row>
        <row r="899">
          <cell r="L899" t="str">
            <v>50633617105COD2299_Z010201ART5_MBA</v>
          </cell>
        </row>
        <row r="900">
          <cell r="L900" t="str">
            <v>50633617103COD2299_Z010201ART5_MBA</v>
          </cell>
        </row>
        <row r="901">
          <cell r="L901" t="str">
            <v>50633617190COD2299_Z010201ART5_MBA</v>
          </cell>
        </row>
        <row r="902">
          <cell r="L902" t="str">
            <v>50633617190COD2299_Z010201ART5_MBA</v>
          </cell>
        </row>
        <row r="903">
          <cell r="L903" t="str">
            <v>50633455200ART5_MBA</v>
          </cell>
        </row>
        <row r="904">
          <cell r="L904" t="str">
            <v>50641617101Z010200ART5M</v>
          </cell>
        </row>
        <row r="905">
          <cell r="L905" t="str">
            <v>50641617108Z010200ART5M</v>
          </cell>
        </row>
        <row r="906">
          <cell r="L906" t="str">
            <v>50641617106Z010200ART5M</v>
          </cell>
        </row>
        <row r="907">
          <cell r="L907" t="str">
            <v>50641617103Z010200ART5M</v>
          </cell>
        </row>
        <row r="908">
          <cell r="L908" t="str">
            <v>50641617103Z010200ART5M</v>
          </cell>
        </row>
        <row r="909">
          <cell r="L909" t="str">
            <v>50641617190Z010200ART5M</v>
          </cell>
        </row>
        <row r="910">
          <cell r="L910" t="str">
            <v>50641617190Z010200ART5M</v>
          </cell>
        </row>
        <row r="911">
          <cell r="L911" t="str">
            <v>50641455200ART5M</v>
          </cell>
        </row>
        <row r="912">
          <cell r="L912" t="str">
            <v>50641455200ART5M</v>
          </cell>
        </row>
        <row r="913">
          <cell r="L913" t="str">
            <v>50644617101COD2299_Z010301ART5_MBA</v>
          </cell>
        </row>
        <row r="914">
          <cell r="L914" t="str">
            <v>50644617108COD2299_Z010301ART5_MBA</v>
          </cell>
        </row>
        <row r="915">
          <cell r="L915" t="str">
            <v>50644617106COD2299_Z010301ART5_MBA</v>
          </cell>
        </row>
        <row r="916">
          <cell r="L916" t="str">
            <v>50644617103COD2299_Z010301ART5_MBA</v>
          </cell>
        </row>
        <row r="917">
          <cell r="L917" t="str">
            <v>50644617190COD2299_Z010301ART5_MBA</v>
          </cell>
        </row>
        <row r="918">
          <cell r="L918" t="str">
            <v>50644617190COD2299_Z010301ART5_MBA</v>
          </cell>
        </row>
        <row r="919">
          <cell r="L919" t="str">
            <v>50644455200ART5_MBA</v>
          </cell>
        </row>
        <row r="920">
          <cell r="L920" t="str">
            <v>50750617101COD2299_Z010201ART5_MBA</v>
          </cell>
        </row>
        <row r="921">
          <cell r="L921" t="str">
            <v>50750617108COD2299_Z010201ART5_MBA</v>
          </cell>
        </row>
        <row r="922">
          <cell r="L922" t="str">
            <v>50750617106COD2299_Z010201ART5_MBA</v>
          </cell>
        </row>
        <row r="923">
          <cell r="L923" t="str">
            <v>50750617103COD2299_Z010201ART5_MBA</v>
          </cell>
        </row>
        <row r="924">
          <cell r="L924" t="str">
            <v>50750617105COD2299_Z010201ART5_MBA</v>
          </cell>
        </row>
        <row r="925">
          <cell r="L925" t="str">
            <v>50750617103COD2299_Z010201ART5_MBA</v>
          </cell>
        </row>
        <row r="926">
          <cell r="L926" t="str">
            <v>50750617190COD2299_Z010201ART5_MBA</v>
          </cell>
        </row>
        <row r="927">
          <cell r="L927" t="str">
            <v>50750617190COD2299_Z010201ART5_MBA</v>
          </cell>
        </row>
        <row r="928">
          <cell r="L928" t="str">
            <v>50750455200ART5_MBA</v>
          </cell>
        </row>
        <row r="929">
          <cell r="L929" t="str">
            <v>50751617101COD2299_Z010201ART5_MBA</v>
          </cell>
        </row>
        <row r="930">
          <cell r="L930" t="str">
            <v>50751617108COD2299_Z010201ART5_MBA</v>
          </cell>
        </row>
        <row r="931">
          <cell r="L931" t="str">
            <v>50751617106COD2299_Z010201ART5_MBA</v>
          </cell>
        </row>
        <row r="932">
          <cell r="L932" t="str">
            <v>50751617103COD2299_Z010201ART5_MBA</v>
          </cell>
        </row>
        <row r="933">
          <cell r="L933" t="str">
            <v>50751617190COD2299_Z010201ART5_MBA</v>
          </cell>
        </row>
        <row r="934">
          <cell r="L934" t="str">
            <v>50751617190COD2299_Z010201ART5_MBA</v>
          </cell>
        </row>
        <row r="935">
          <cell r="L935" t="str">
            <v>50751455200ART5_MBA</v>
          </cell>
        </row>
        <row r="936">
          <cell r="L936" t="str">
            <v>50751455200ART5_MBA</v>
          </cell>
        </row>
        <row r="937">
          <cell r="L937" t="str">
            <v>50752617101COD2299_Z010301ART5_MBA</v>
          </cell>
        </row>
        <row r="938">
          <cell r="L938" t="str">
            <v>50752617108COD2299_Z010301ART5_MBA</v>
          </cell>
        </row>
        <row r="939">
          <cell r="L939" t="str">
            <v>50752617106COD2299_Z010301ART5_MBA</v>
          </cell>
        </row>
        <row r="940">
          <cell r="L940" t="str">
            <v>50752617103COD2299_Z010301ART5_MBA</v>
          </cell>
        </row>
        <row r="941">
          <cell r="L941" t="str">
            <v>50752617103COD2299_Z010301ART5_MBA</v>
          </cell>
        </row>
        <row r="942">
          <cell r="L942" t="str">
            <v>50752617190COD2299_Z010301ART5_MBA</v>
          </cell>
        </row>
        <row r="943">
          <cell r="L943" t="str">
            <v>50752617190COD2299_Z010301ART5_MBA</v>
          </cell>
        </row>
        <row r="944">
          <cell r="L944" t="str">
            <v>50752455200ART5_MBA</v>
          </cell>
        </row>
        <row r="945">
          <cell r="L945" t="str">
            <v>50806617101COD22028_A010201ART5_MBA</v>
          </cell>
        </row>
        <row r="946">
          <cell r="L946" t="str">
            <v>50806617108COD22028_A010201ART5_MBA</v>
          </cell>
        </row>
        <row r="947">
          <cell r="L947" t="str">
            <v>50806617106COD22028_A010201ART5_MBA</v>
          </cell>
        </row>
        <row r="948">
          <cell r="L948" t="str">
            <v>50806617105COD22028_A010201ART5_MBA</v>
          </cell>
        </row>
        <row r="949">
          <cell r="L949" t="str">
            <v>50806617103COD22028_A010201ART5_MBA</v>
          </cell>
        </row>
        <row r="950">
          <cell r="L950" t="str">
            <v>50806617190COD22028_A010201ART5_MBA</v>
          </cell>
        </row>
        <row r="951">
          <cell r="L951" t="str">
            <v>50806617190COD22028_A010201ART5_MBA</v>
          </cell>
        </row>
        <row r="952">
          <cell r="L952" t="str">
            <v>50806455200ART5_MBA</v>
          </cell>
        </row>
        <row r="953">
          <cell r="L953" t="str">
            <v>50830617101COD21005_Z010201ART5_MBA</v>
          </cell>
        </row>
        <row r="954">
          <cell r="L954" t="str">
            <v>50830617108COD21005_Z010201ART5_MBA</v>
          </cell>
        </row>
        <row r="955">
          <cell r="L955" t="str">
            <v>50830617106COD21005_Z010201ART5_MBA</v>
          </cell>
        </row>
        <row r="956">
          <cell r="L956" t="str">
            <v>50830617103COD21005_Z010201ART5_MBA</v>
          </cell>
        </row>
        <row r="957">
          <cell r="L957" t="str">
            <v>50830617105COD21005_Z010201ART5_MBA</v>
          </cell>
        </row>
        <row r="958">
          <cell r="L958" t="str">
            <v>50830617103COD21005_Z010201ART5_MBA</v>
          </cell>
        </row>
        <row r="959">
          <cell r="L959" t="str">
            <v>50830617190COD21005_Z010201ART5_MBA</v>
          </cell>
        </row>
        <row r="960">
          <cell r="L960" t="str">
            <v>50830617190COD21005_Z010201ART5_MBA</v>
          </cell>
        </row>
        <row r="961">
          <cell r="L961" t="str">
            <v>50830455200ART5_MBA</v>
          </cell>
        </row>
        <row r="962">
          <cell r="L962" t="str">
            <v>50855617101COD21005_Z010201ART5_MBA</v>
          </cell>
        </row>
        <row r="963">
          <cell r="L963" t="str">
            <v>50855617108COD21005_Z010201ART5_MBA</v>
          </cell>
        </row>
        <row r="964">
          <cell r="L964" t="str">
            <v>50855617106COD21005_Z010201ART5_MBA</v>
          </cell>
        </row>
        <row r="965">
          <cell r="L965" t="str">
            <v>50855617103COD21005_Z010201ART5_MBA</v>
          </cell>
        </row>
        <row r="966">
          <cell r="L966" t="str">
            <v>50855617103COD21005_Z010201ART5_MBA</v>
          </cell>
        </row>
        <row r="967">
          <cell r="L967" t="str">
            <v>50855617190COD21005_Z010201ART5_MBA</v>
          </cell>
        </row>
        <row r="968">
          <cell r="L968" t="str">
            <v>50855617190COD21005_Z010201ART5_MBA</v>
          </cell>
        </row>
        <row r="969">
          <cell r="L969" t="str">
            <v>50855455200ART5_MBA</v>
          </cell>
        </row>
        <row r="970">
          <cell r="L970" t="str">
            <v>50897617101COD2299_Z010201ART5_MBA</v>
          </cell>
        </row>
        <row r="971">
          <cell r="L971" t="str">
            <v>50897617108COD2299_Z010201ART5_MBA</v>
          </cell>
        </row>
        <row r="972">
          <cell r="L972" t="str">
            <v>50897617106COD2299_Z010201ART5_MBA</v>
          </cell>
        </row>
        <row r="973">
          <cell r="L973" t="str">
            <v>50897617103COD2299_Z010201ART5_MBA</v>
          </cell>
        </row>
        <row r="974">
          <cell r="L974" t="str">
            <v>50897617103COD2299_Z010201ART5_MBA</v>
          </cell>
        </row>
        <row r="975">
          <cell r="L975" t="str">
            <v>50897617190COD2299_Z010201ART5_MBA</v>
          </cell>
        </row>
        <row r="976">
          <cell r="L976" t="str">
            <v>50897617190COD2299_Z010201ART5_MBA</v>
          </cell>
        </row>
        <row r="977">
          <cell r="L977" t="str">
            <v>50897455200ART5_MBA</v>
          </cell>
        </row>
        <row r="978">
          <cell r="L978" t="str">
            <v>50897455200ART9_FONAREDD</v>
          </cell>
        </row>
        <row r="979">
          <cell r="L979" t="str">
            <v>50978617101COD2299_Z010201ART5_MBA</v>
          </cell>
        </row>
        <row r="980">
          <cell r="L980" t="str">
            <v>50978617108COD2299_Z010201ART5_MBA</v>
          </cell>
        </row>
        <row r="981">
          <cell r="L981" t="str">
            <v>50978617106COD2299_Z010201ART5_MBA</v>
          </cell>
        </row>
        <row r="982">
          <cell r="L982" t="str">
            <v>50978617103COD2299_Z010201ART5_MBA</v>
          </cell>
        </row>
        <row r="983">
          <cell r="L983" t="str">
            <v>50978617103COD2299_Z010201ART5_MBA</v>
          </cell>
        </row>
        <row r="984">
          <cell r="L984" t="str">
            <v>50978617190COD2299_Z010201ART5_MBA</v>
          </cell>
        </row>
        <row r="985">
          <cell r="L985" t="str">
            <v>50978617190COD2299_Z010201ART5_MBA</v>
          </cell>
        </row>
        <row r="986">
          <cell r="L986" t="str">
            <v>50978455200ART5_MBA</v>
          </cell>
        </row>
        <row r="987">
          <cell r="L987" t="str">
            <v>50978455200ART5_MBA</v>
          </cell>
        </row>
        <row r="988">
          <cell r="L988" t="str">
            <v>50987617101COD2299_Z010201ART5_MBA</v>
          </cell>
        </row>
        <row r="989">
          <cell r="L989" t="str">
            <v>50987617108COD2299_Z010201ART5_MBA</v>
          </cell>
        </row>
        <row r="990">
          <cell r="L990" t="str">
            <v>50987617106COD2299_Z010201ART5_MBA</v>
          </cell>
        </row>
        <row r="991">
          <cell r="L991" t="str">
            <v>50987617103COD2299_Z010201ART5_MBA</v>
          </cell>
        </row>
        <row r="992">
          <cell r="L992" t="str">
            <v>50987617103COD2299_Z010201ART5_MBA</v>
          </cell>
        </row>
        <row r="993">
          <cell r="L993" t="str">
            <v>50987617190COD2299_Z010201ART5_MBA</v>
          </cell>
        </row>
        <row r="994">
          <cell r="L994" t="str">
            <v>50987617190COD2299_Z010201ART5_MBA</v>
          </cell>
        </row>
        <row r="995">
          <cell r="L995" t="str">
            <v>50987455200ART5_MBA</v>
          </cell>
        </row>
        <row r="996">
          <cell r="L996" t="str">
            <v>50991617101RDC182081T_Z010115ART9_FONAREDD</v>
          </cell>
        </row>
        <row r="997">
          <cell r="L997" t="str">
            <v>50991617108RDC182081T_Z010115ART9_FONAREDD</v>
          </cell>
        </row>
        <row r="998">
          <cell r="L998" t="str">
            <v>50991617106RDC182081T_Z010115ART9_FONAREDD</v>
          </cell>
        </row>
        <row r="999">
          <cell r="L999" t="str">
            <v>50991617103RDC182081T_Z010115ART9_FONAREDD</v>
          </cell>
        </row>
        <row r="1000">
          <cell r="L1000" t="str">
            <v>50991617103RDC182081T_Z010115ART9_FONAREDD</v>
          </cell>
        </row>
        <row r="1001">
          <cell r="L1001" t="str">
            <v>50991617190RDC182081T_Z010115ART9_FONAREDD</v>
          </cell>
        </row>
        <row r="1002">
          <cell r="L1002" t="str">
            <v>50991617190RDC182081T_Z010115ART9_FONAREDD</v>
          </cell>
        </row>
        <row r="1003">
          <cell r="L1003" t="str">
            <v>50991455200ART9_FONAREDD</v>
          </cell>
        </row>
        <row r="1004">
          <cell r="L1004" t="str">
            <v>50991455200ART9_FONAREDD</v>
          </cell>
        </row>
        <row r="1005">
          <cell r="L1005" t="str">
            <v>51005617101COD22028_Z010201ART5_MBA</v>
          </cell>
        </row>
        <row r="1006">
          <cell r="L1006" t="str">
            <v>51005617108COD22028_Z010201ART5_MBA</v>
          </cell>
        </row>
        <row r="1007">
          <cell r="L1007" t="str">
            <v>51005617106COD22028_Z010201ART5_MBA</v>
          </cell>
        </row>
        <row r="1008">
          <cell r="L1008" t="str">
            <v>51005617103COD22028_Z010201ART5_MBA</v>
          </cell>
        </row>
        <row r="1009">
          <cell r="L1009" t="str">
            <v>51005617190COD22028_Z010201ART5_MBA</v>
          </cell>
        </row>
        <row r="1010">
          <cell r="L1010" t="str">
            <v>51005617190COD22028_Z010201ART5_MBA</v>
          </cell>
        </row>
        <row r="1011">
          <cell r="L1011" t="str">
            <v>51005455200ART5_MBA</v>
          </cell>
        </row>
        <row r="1012">
          <cell r="L1012" t="str">
            <v>51006617101COD2299_Z010201ART5_MBA</v>
          </cell>
        </row>
        <row r="1013">
          <cell r="L1013" t="str">
            <v>51006617101COD2299_Z010201ART5_MBA</v>
          </cell>
        </row>
        <row r="1014">
          <cell r="L1014" t="str">
            <v>51006617108COD2299_Z010201ART5_MBA</v>
          </cell>
        </row>
        <row r="1015">
          <cell r="L1015" t="str">
            <v>51006617106COD2299_Z010201ART5_MBA</v>
          </cell>
        </row>
        <row r="1016">
          <cell r="L1016" t="str">
            <v>51006617103COD2299_Z010201ART5_MBA</v>
          </cell>
        </row>
        <row r="1017">
          <cell r="L1017" t="str">
            <v>51006617105COD2299_Z010201ART5_MBA</v>
          </cell>
        </row>
        <row r="1018">
          <cell r="L1018" t="str">
            <v>51006617103COD2299_Z010201ART5_MBA</v>
          </cell>
        </row>
        <row r="1019">
          <cell r="L1019" t="str">
            <v>51006617190COD2299_Z010201ART5_MBA</v>
          </cell>
        </row>
        <row r="1020">
          <cell r="L1020" t="str">
            <v>51006617190COD2299_Z010201ART5_MBA</v>
          </cell>
        </row>
        <row r="1021">
          <cell r="L1021" t="str">
            <v>51006455200ART5_MBA</v>
          </cell>
        </row>
        <row r="1022">
          <cell r="L1022" t="str">
            <v>51020617101COD2299_Z010201ART5_MBA</v>
          </cell>
        </row>
        <row r="1023">
          <cell r="L1023" t="str">
            <v>51020617108COD2299_Z010201ART5_MBA</v>
          </cell>
        </row>
        <row r="1024">
          <cell r="L1024" t="str">
            <v>51020617106COD2299_Z010201ART5_MBA</v>
          </cell>
        </row>
        <row r="1025">
          <cell r="L1025" t="str">
            <v>51020617103COD2299_Z010201ART5_MBA</v>
          </cell>
        </row>
        <row r="1026">
          <cell r="L1026" t="str">
            <v>51020617103COD2299_Z010201ART5_MBA</v>
          </cell>
        </row>
        <row r="1027">
          <cell r="L1027" t="str">
            <v>51020617190COD2299_Z010201ART5_MBA</v>
          </cell>
        </row>
        <row r="1028">
          <cell r="L1028" t="str">
            <v>51020617190COD2299_Z010201ART5_MBA</v>
          </cell>
        </row>
        <row r="1029">
          <cell r="L1029" t="str">
            <v>51020455200ART5_MBA</v>
          </cell>
        </row>
        <row r="1030">
          <cell r="L1030" t="str">
            <v>51034617101Z010200ART5M</v>
          </cell>
        </row>
        <row r="1031">
          <cell r="L1031" t="str">
            <v>51034617108Z010200ART5M</v>
          </cell>
        </row>
        <row r="1032">
          <cell r="L1032" t="str">
            <v>51034617106Z010200ART5M</v>
          </cell>
        </row>
        <row r="1033">
          <cell r="L1033" t="str">
            <v>51034617110Z010200ART5M</v>
          </cell>
        </row>
        <row r="1034">
          <cell r="L1034" t="str">
            <v>51034617103Z010200ART5M</v>
          </cell>
        </row>
        <row r="1035">
          <cell r="L1035" t="str">
            <v>51034617190Z010200ART5M</v>
          </cell>
        </row>
        <row r="1036">
          <cell r="L1036" t="str">
            <v>51034617190Z010200ART5M</v>
          </cell>
        </row>
        <row r="1037">
          <cell r="L1037" t="str">
            <v>51034455200ART5M</v>
          </cell>
        </row>
        <row r="1038">
          <cell r="L1038" t="str">
            <v>51117617101COD2299_Z010201ART5_MBA</v>
          </cell>
        </row>
        <row r="1039">
          <cell r="L1039" t="str">
            <v>51117617101COD2299_Z010201ART5_MBA</v>
          </cell>
        </row>
        <row r="1040">
          <cell r="L1040" t="str">
            <v>51117617108COD2299_Z010201ART5_MBA</v>
          </cell>
        </row>
        <row r="1041">
          <cell r="L1041" t="str">
            <v>51117617106COD2299_Z010201ART5_MBA</v>
          </cell>
        </row>
        <row r="1042">
          <cell r="L1042" t="str">
            <v>51117617103COD2299_Z010201ART5_MBA</v>
          </cell>
        </row>
        <row r="1043">
          <cell r="L1043" t="str">
            <v>51117617103COD2299_Z010201ART5_MBA</v>
          </cell>
        </row>
        <row r="1044">
          <cell r="L1044" t="str">
            <v>51117617190COD2299_Z010201ART5_MBA</v>
          </cell>
        </row>
        <row r="1045">
          <cell r="L1045" t="str">
            <v>51117617190COD2299_Z010201ART5_MBA</v>
          </cell>
        </row>
        <row r="1046">
          <cell r="L1046" t="str">
            <v>51117455200ART5_MBA</v>
          </cell>
        </row>
        <row r="1047">
          <cell r="L1047" t="str">
            <v>51257617101COD2299_Z010201ART5_MBA</v>
          </cell>
        </row>
        <row r="1048">
          <cell r="L1048" t="str">
            <v>51257617101COD2299_Z010201ART5_MBA</v>
          </cell>
        </row>
        <row r="1049">
          <cell r="L1049" t="str">
            <v>51257617108COD2299_Z010201ART5_MBA</v>
          </cell>
        </row>
        <row r="1050">
          <cell r="L1050" t="str">
            <v>51257617106COD2299_Z010201ART5_MBA</v>
          </cell>
        </row>
        <row r="1051">
          <cell r="L1051" t="str">
            <v>51257617103COD2299_Z010201ART5_MBA</v>
          </cell>
        </row>
        <row r="1052">
          <cell r="L1052" t="str">
            <v>51257617103COD2299_Z010201ART5_MBA</v>
          </cell>
        </row>
        <row r="1053">
          <cell r="L1053" t="str">
            <v>51257617190COD2299_Z010201ART5_MBA</v>
          </cell>
        </row>
        <row r="1054">
          <cell r="L1054" t="str">
            <v>51257617190COD2299_Z010201ART5_MBA</v>
          </cell>
        </row>
        <row r="1055">
          <cell r="L1055" t="str">
            <v>51257455200ART5_MBA</v>
          </cell>
        </row>
        <row r="1056">
          <cell r="L1056" t="str">
            <v>51257455200ART5_MBA</v>
          </cell>
        </row>
        <row r="1057">
          <cell r="L1057" t="str">
            <v>51389617101RDC182081T_Z010107ART9_FONAREDD</v>
          </cell>
        </row>
        <row r="1058">
          <cell r="L1058" t="str">
            <v>51389617108RDC182081T_Z010107ART9_FONAREDD</v>
          </cell>
        </row>
        <row r="1059">
          <cell r="L1059" t="str">
            <v>51389617106RDC182081T_Z010107ART9_FONAREDD</v>
          </cell>
        </row>
        <row r="1060">
          <cell r="L1060" t="str">
            <v>51389617103RDC182081T_Z010107ART9_FONAREDD</v>
          </cell>
        </row>
        <row r="1061">
          <cell r="L1061" t="str">
            <v>51389617103RDC182081T_Z010107ART9_FONAREDD</v>
          </cell>
        </row>
        <row r="1062">
          <cell r="L1062" t="str">
            <v>51389617190RDC182081T_Z010107ART9_FONAREDD</v>
          </cell>
        </row>
        <row r="1063">
          <cell r="L1063" t="str">
            <v>51389617190RDC182081T_Z010107ART9_FONAREDD</v>
          </cell>
        </row>
        <row r="1064">
          <cell r="L1064" t="str">
            <v>51389455200ART9_FONAREDD</v>
          </cell>
        </row>
        <row r="1065">
          <cell r="L1065" t="str">
            <v>51389455200ART9_FONAREDD</v>
          </cell>
        </row>
        <row r="1066">
          <cell r="L1066" t="str">
            <v>51447617101COD22015_A010501ART5_MBA</v>
          </cell>
        </row>
        <row r="1067">
          <cell r="L1067" t="str">
            <v>51447617108COD22015_A010501ART5_MBA</v>
          </cell>
        </row>
        <row r="1068">
          <cell r="L1068" t="str">
            <v>51447617106COD22015_A010501ART5_MBA</v>
          </cell>
        </row>
        <row r="1069">
          <cell r="L1069" t="str">
            <v>51447617103COD22015_A010501ART5_MBA</v>
          </cell>
        </row>
        <row r="1070">
          <cell r="L1070" t="str">
            <v>51447617105COD22015_A010501ART5_MBA</v>
          </cell>
        </row>
        <row r="1071">
          <cell r="L1071" t="str">
            <v>51447617103COD22015_A010501ART5_MBA</v>
          </cell>
        </row>
        <row r="1072">
          <cell r="L1072" t="str">
            <v>51447617190COD22015_A010501ART5_MBA</v>
          </cell>
        </row>
        <row r="1073">
          <cell r="L1073" t="str">
            <v>51447617190COD22015_A010501ART5_MBA</v>
          </cell>
        </row>
        <row r="1074">
          <cell r="L1074" t="str">
            <v>51447455200ART5_MBA</v>
          </cell>
        </row>
        <row r="1075">
          <cell r="L1075" t="str">
            <v>51451617101COD22021_A020401ART5_MBA</v>
          </cell>
        </row>
        <row r="1076">
          <cell r="L1076" t="str">
            <v>51451617108COD22021_A020401ART5_MBA</v>
          </cell>
        </row>
        <row r="1077">
          <cell r="L1077" t="str">
            <v>51451617106COD22021_A020401ART5_MBA</v>
          </cell>
        </row>
        <row r="1078">
          <cell r="L1078" t="str">
            <v>51451617110COD22021_A020401ART5_MBA</v>
          </cell>
        </row>
        <row r="1079">
          <cell r="L1079" t="str">
            <v>51451617103COD22021_A020401ART5_MBA</v>
          </cell>
        </row>
        <row r="1080">
          <cell r="L1080" t="str">
            <v>51451617105COD22021_A020401ART5_MBA</v>
          </cell>
        </row>
        <row r="1081">
          <cell r="L1081" t="str">
            <v>51451617103COD22021_A020401ART5_MBA</v>
          </cell>
        </row>
        <row r="1082">
          <cell r="L1082" t="str">
            <v>51451617190COD22021_A020401ART5_MBA</v>
          </cell>
        </row>
        <row r="1083">
          <cell r="L1083" t="str">
            <v>51451617190COD22021_A020401ART5_MBA</v>
          </cell>
        </row>
        <row r="1084">
          <cell r="L1084" t="str">
            <v>51451455200ART5_MBA</v>
          </cell>
        </row>
        <row r="1085">
          <cell r="L1085" t="str">
            <v>51515617101COD21004_Z010101ART9_EU</v>
          </cell>
        </row>
        <row r="1086">
          <cell r="L1086" t="str">
            <v>51515617108COD21004_Z010101ART9_EU</v>
          </cell>
        </row>
        <row r="1087">
          <cell r="L1087" t="str">
            <v>51515617106COD21004_Z010101ART9_EU</v>
          </cell>
        </row>
        <row r="1088">
          <cell r="L1088" t="str">
            <v>51515617110COD21004_Z010101ART9_EU</v>
          </cell>
        </row>
        <row r="1089">
          <cell r="L1089" t="str">
            <v>51515617103COD21004_Z010101ART9_EU</v>
          </cell>
        </row>
        <row r="1090">
          <cell r="L1090" t="str">
            <v>51515617190COD21004_Z010101ART9_EU</v>
          </cell>
        </row>
        <row r="1091">
          <cell r="L1091" t="str">
            <v>51515617190COD21004_Z010101ART9_EU</v>
          </cell>
        </row>
        <row r="1092">
          <cell r="L1092" t="str">
            <v>51515455200ART9_EU</v>
          </cell>
        </row>
        <row r="1093">
          <cell r="L1093" t="str">
            <v>51540617101COD2299_Z010201ART5_MBA</v>
          </cell>
        </row>
        <row r="1094">
          <cell r="L1094" t="str">
            <v>51540617101COD2299_Z010201ART5_MBA</v>
          </cell>
        </row>
        <row r="1095">
          <cell r="L1095" t="str">
            <v>51540617108COD2299_Z010201ART5_MBA</v>
          </cell>
        </row>
        <row r="1096">
          <cell r="L1096" t="str">
            <v>51540617106COD2299_Z010201ART5_MBA</v>
          </cell>
        </row>
        <row r="1097">
          <cell r="L1097" t="str">
            <v>51540617103COD2299_Z010201ART5_MBA</v>
          </cell>
        </row>
        <row r="1098">
          <cell r="L1098" t="str">
            <v>51540617105COD2299_Z010201ART5_MBA</v>
          </cell>
        </row>
        <row r="1099">
          <cell r="L1099" t="str">
            <v>51540617103COD2299_Z010201ART5_MBA</v>
          </cell>
        </row>
        <row r="1100">
          <cell r="L1100" t="str">
            <v>51540617190COD2299_Z010201ART5_MBA</v>
          </cell>
        </row>
        <row r="1101">
          <cell r="L1101" t="str">
            <v>51540617190COD2299_Z010201ART5_MBA</v>
          </cell>
        </row>
        <row r="1102">
          <cell r="L1102" t="str">
            <v>51540455200ART5_MBA</v>
          </cell>
        </row>
        <row r="1103">
          <cell r="L1103" t="str">
            <v>51540455200ART5_MBA</v>
          </cell>
        </row>
        <row r="1104">
          <cell r="L1104" t="str">
            <v>51574617101COD22018_A030501ART5_MBA</v>
          </cell>
        </row>
        <row r="1105">
          <cell r="L1105" t="str">
            <v>51574617108COD22018_A030501ART5_MBA</v>
          </cell>
        </row>
        <row r="1106">
          <cell r="L1106" t="str">
            <v>51574617106COD22018_A030501ART5_MBA</v>
          </cell>
        </row>
        <row r="1107">
          <cell r="L1107" t="str">
            <v>51574617103COD22018_A030501ART5_MBA</v>
          </cell>
        </row>
        <row r="1108">
          <cell r="L1108" t="str">
            <v>51574617105COD22018_A030501ART5_MBA</v>
          </cell>
        </row>
        <row r="1109">
          <cell r="L1109" t="str">
            <v>51574617103COD22018_A030501ART5_MBA</v>
          </cell>
        </row>
        <row r="1110">
          <cell r="L1110" t="str">
            <v>51574617190COD22018_A030501ART5_MBA</v>
          </cell>
        </row>
        <row r="1111">
          <cell r="L1111" t="str">
            <v>51574617190COD22018_A030501ART5_MBA</v>
          </cell>
        </row>
        <row r="1112">
          <cell r="L1112" t="str">
            <v>51574455200ART5_MBA</v>
          </cell>
        </row>
        <row r="1113">
          <cell r="L1113" t="str">
            <v>51575617101COD22017_B020701ART5_MBA</v>
          </cell>
        </row>
        <row r="1114">
          <cell r="L1114" t="str">
            <v>51575617108COD22017_B020701ART5_MBA</v>
          </cell>
        </row>
        <row r="1115">
          <cell r="L1115" t="str">
            <v>51575617106COD22017_B020701ART5_MBA</v>
          </cell>
        </row>
        <row r="1116">
          <cell r="L1116" t="str">
            <v>51575617103COD22017_B020701ART5_MBA</v>
          </cell>
        </row>
        <row r="1117">
          <cell r="L1117" t="str">
            <v>51575617105COD22017_B020701ART5_MBA</v>
          </cell>
        </row>
        <row r="1118">
          <cell r="L1118" t="str">
            <v>51575617103COD22017_B020701ART5_MBA</v>
          </cell>
        </row>
        <row r="1119">
          <cell r="L1119" t="str">
            <v>51575617190COD22017_B020701ART5_MBA</v>
          </cell>
        </row>
        <row r="1120">
          <cell r="L1120" t="str">
            <v>51575617190COD22017_B020701ART5_MBA</v>
          </cell>
        </row>
        <row r="1121">
          <cell r="L1121" t="str">
            <v>51575455200ART5_MBA</v>
          </cell>
        </row>
        <row r="1122">
          <cell r="L1122" t="str">
            <v>51575455200ART5_MBA</v>
          </cell>
        </row>
        <row r="1123">
          <cell r="L1123" t="str">
            <v>51594617101COD22007_A010501ART5_MBA</v>
          </cell>
        </row>
        <row r="1124">
          <cell r="L1124" t="str">
            <v>51594617108COD22007_A010501ART5_MBA</v>
          </cell>
        </row>
        <row r="1125">
          <cell r="L1125" t="str">
            <v>51594617106COD22007_A010501ART5_MBA</v>
          </cell>
        </row>
        <row r="1126">
          <cell r="L1126" t="str">
            <v>51594617103COD22007_A010501ART5_MBA</v>
          </cell>
        </row>
        <row r="1127">
          <cell r="L1127" t="str">
            <v>51594617105COD22007_A010501ART5_MBA</v>
          </cell>
        </row>
        <row r="1128">
          <cell r="L1128" t="str">
            <v>51594617103COD22007_A010501ART5_MBA</v>
          </cell>
        </row>
        <row r="1129">
          <cell r="L1129" t="str">
            <v>51594617190COD22007_A010501ART5_MBA</v>
          </cell>
        </row>
        <row r="1130">
          <cell r="L1130" t="str">
            <v>51594617190COD22007_A010501ART5_MBA</v>
          </cell>
        </row>
        <row r="1131">
          <cell r="L1131" t="str">
            <v>51594455200ART5_MBA</v>
          </cell>
        </row>
        <row r="1132">
          <cell r="L1132" t="str">
            <v>51609617101Z010200ART5M</v>
          </cell>
        </row>
        <row r="1133">
          <cell r="L1133" t="str">
            <v>51609617108Z010200ART5M</v>
          </cell>
        </row>
        <row r="1134">
          <cell r="L1134" t="str">
            <v>51609617106Z010200ART5M</v>
          </cell>
        </row>
        <row r="1135">
          <cell r="L1135" t="str">
            <v>51609617103Z010200ART5M</v>
          </cell>
        </row>
        <row r="1136">
          <cell r="L1136" t="str">
            <v>51609617190Z010200ART5M</v>
          </cell>
        </row>
        <row r="1137">
          <cell r="L1137" t="str">
            <v>51609617190Z010200ART5M</v>
          </cell>
        </row>
        <row r="1138">
          <cell r="L1138" t="str">
            <v>51609455200ART5M</v>
          </cell>
        </row>
        <row r="1139">
          <cell r="L1139" t="str">
            <v>51609455200ART5M</v>
          </cell>
        </row>
        <row r="1140">
          <cell r="L1140" t="str">
            <v>51692617101COD22004_A010601ART5_MBA</v>
          </cell>
        </row>
        <row r="1141">
          <cell r="L1141" t="str">
            <v>51692617108COD22004_A010601ART5_MBA</v>
          </cell>
        </row>
        <row r="1142">
          <cell r="L1142" t="str">
            <v>51692617106COD22004_A010601ART5_MBA</v>
          </cell>
        </row>
        <row r="1143">
          <cell r="L1143" t="str">
            <v>51692617103COD22004_A010601ART5_MBA</v>
          </cell>
        </row>
        <row r="1144">
          <cell r="L1144" t="str">
            <v>51692617103COD22004_A010601ART5_MBA</v>
          </cell>
        </row>
        <row r="1145">
          <cell r="L1145" t="str">
            <v>51692617190COD22004_A010601ART5_MBA</v>
          </cell>
        </row>
        <row r="1146">
          <cell r="L1146" t="str">
            <v>51692617190COD22004_A010601ART5_MBA</v>
          </cell>
        </row>
        <row r="1147">
          <cell r="L1147" t="str">
            <v>51692455200ART5_MBA</v>
          </cell>
        </row>
        <row r="1148">
          <cell r="L1148" t="str">
            <v>51692455200ART5_MBA</v>
          </cell>
        </row>
        <row r="1149">
          <cell r="L1149" t="str">
            <v>51694617101COD2299_Z010201ART5_MBA</v>
          </cell>
        </row>
        <row r="1150">
          <cell r="L1150" t="str">
            <v>51694617108COD2299_Z010201ART5_MBA</v>
          </cell>
        </row>
        <row r="1151">
          <cell r="L1151" t="str">
            <v>51694617106COD2299_Z010201ART5_MBA</v>
          </cell>
        </row>
        <row r="1152">
          <cell r="L1152" t="str">
            <v>51694617103COD2299_Z010201ART5_MBA</v>
          </cell>
        </row>
        <row r="1153">
          <cell r="L1153" t="str">
            <v>51694617103COD2299_Z010201ART5_MBA</v>
          </cell>
        </row>
        <row r="1154">
          <cell r="L1154" t="str">
            <v>51694617190COD2299_Z010201ART5_MBA</v>
          </cell>
        </row>
        <row r="1155">
          <cell r="L1155" t="str">
            <v>51694617190COD2299_Z010201ART5_MBA</v>
          </cell>
        </row>
        <row r="1156">
          <cell r="L1156" t="str">
            <v>51694455200ART5_MBA</v>
          </cell>
        </row>
        <row r="1157">
          <cell r="L1157" t="str">
            <v>51696617101COD22010_A010501ART5_MBA</v>
          </cell>
        </row>
        <row r="1158">
          <cell r="L1158" t="str">
            <v>51696617108COD22010_A010501ART5_MBA</v>
          </cell>
        </row>
        <row r="1159">
          <cell r="L1159" t="str">
            <v>51696617106COD22010_A010501ART5_MBA</v>
          </cell>
        </row>
        <row r="1160">
          <cell r="L1160" t="str">
            <v>51696617103COD22010_A010501ART5_MBA</v>
          </cell>
        </row>
        <row r="1161">
          <cell r="L1161" t="str">
            <v>51696617105COD22010_A010501ART5_MBA</v>
          </cell>
        </row>
        <row r="1162">
          <cell r="L1162" t="str">
            <v>51696617103COD22010_A010501ART5_MBA</v>
          </cell>
        </row>
        <row r="1163">
          <cell r="L1163" t="str">
            <v>51696617190COD22010_A010501ART5_MBA</v>
          </cell>
        </row>
        <row r="1164">
          <cell r="L1164" t="str">
            <v>51696617190COD22010_A010501ART5_MBA</v>
          </cell>
        </row>
        <row r="1165">
          <cell r="L1165" t="str">
            <v>51696455200ART5_MBA</v>
          </cell>
        </row>
        <row r="1166">
          <cell r="L1166" t="str">
            <v>51699617101COD22010_A010501ART5_MBA</v>
          </cell>
        </row>
        <row r="1167">
          <cell r="L1167" t="str">
            <v>51699617108COD22010_A010501ART5_MBA</v>
          </cell>
        </row>
        <row r="1168">
          <cell r="L1168" t="str">
            <v>51699617106COD22010_A010501ART5_MBA</v>
          </cell>
        </row>
        <row r="1169">
          <cell r="L1169" t="str">
            <v>51699617103COD22010_A010501ART5_MBA</v>
          </cell>
        </row>
        <row r="1170">
          <cell r="L1170" t="str">
            <v>51699617105COD22010_A010501ART5_MBA</v>
          </cell>
        </row>
        <row r="1171">
          <cell r="L1171" t="str">
            <v>51699617103COD22010_A010501ART5_MBA</v>
          </cell>
        </row>
        <row r="1172">
          <cell r="L1172" t="str">
            <v>51699617190COD22010_A010501ART5_MBA</v>
          </cell>
        </row>
        <row r="1173">
          <cell r="L1173" t="str">
            <v>51699617190COD22010_A010501ART5_MBA</v>
          </cell>
        </row>
        <row r="1174">
          <cell r="L1174" t="str">
            <v>51699455200ART5_MBA</v>
          </cell>
        </row>
        <row r="1175">
          <cell r="L1175" t="str">
            <v>51699455200ART5_MBA</v>
          </cell>
        </row>
        <row r="1176">
          <cell r="L1176" t="str">
            <v>51702617101COD2299_Z010201ART5_MBA</v>
          </cell>
        </row>
        <row r="1177">
          <cell r="L1177" t="str">
            <v>51702617108COD2299_Z010201ART5_MBA</v>
          </cell>
        </row>
        <row r="1178">
          <cell r="L1178" t="str">
            <v>51702617106COD2299_Z010201ART5_MBA</v>
          </cell>
        </row>
        <row r="1179">
          <cell r="L1179" t="str">
            <v>51702617103COD2299_Z010201ART5_MBA</v>
          </cell>
        </row>
        <row r="1180">
          <cell r="L1180" t="str">
            <v>51702617190COD2299_Z010201ART5_MBA</v>
          </cell>
        </row>
        <row r="1181">
          <cell r="L1181" t="str">
            <v>51702617190COD2299_Z010201ART5_MBA</v>
          </cell>
        </row>
        <row r="1182">
          <cell r="L1182" t="str">
            <v>51702455200ART5_MBA</v>
          </cell>
        </row>
        <row r="1183">
          <cell r="L1183" t="str">
            <v>51726617101COD2299_Z010201ART5_MBA</v>
          </cell>
        </row>
        <row r="1184">
          <cell r="L1184" t="str">
            <v>51726617108COD2299_Z010201ART5_MBA</v>
          </cell>
        </row>
        <row r="1185">
          <cell r="L1185" t="str">
            <v>51726617106COD2299_Z010201ART5_MBA</v>
          </cell>
        </row>
        <row r="1186">
          <cell r="L1186" t="str">
            <v>51726617103COD2299_Z010201ART5_MBA</v>
          </cell>
        </row>
        <row r="1187">
          <cell r="L1187" t="str">
            <v>51726617103COD2299_Z010201ART5_MBA</v>
          </cell>
        </row>
        <row r="1188">
          <cell r="L1188" t="str">
            <v>51726617190COD2299_Z010201ART5_MBA</v>
          </cell>
        </row>
        <row r="1189">
          <cell r="L1189" t="str">
            <v>51726617190COD2299_Z010201ART5_MBA</v>
          </cell>
        </row>
        <row r="1190">
          <cell r="L1190" t="str">
            <v>51726455200ART5_MBA</v>
          </cell>
        </row>
        <row r="1191">
          <cell r="L1191" t="str">
            <v>51726617101RDC1419111_Z010200ART5_MBA</v>
          </cell>
        </row>
        <row r="1192">
          <cell r="L1192" t="str">
            <v>51726617108RDC1419111_Z010200ART5_MBA</v>
          </cell>
        </row>
        <row r="1193">
          <cell r="L1193" t="str">
            <v>51726617106RDC1419111_Z010200ART5_MBA</v>
          </cell>
        </row>
        <row r="1194">
          <cell r="L1194" t="str">
            <v>51726617103RDC1419111_Z010200ART5_MBA</v>
          </cell>
        </row>
        <row r="1195">
          <cell r="L1195" t="str">
            <v>51726617103RDC1419111_Z010200ART5_MBA</v>
          </cell>
        </row>
        <row r="1196">
          <cell r="L1196" t="str">
            <v>51726617190RDC1419111_Z010200ART5_MBA</v>
          </cell>
        </row>
        <row r="1197">
          <cell r="L1197" t="str">
            <v>51726617190RDC1419111_Z010200ART5_MBA</v>
          </cell>
        </row>
        <row r="1198">
          <cell r="L1198" t="str">
            <v>51733617101COD21002_Z010301ART9_EU-EDF</v>
          </cell>
        </row>
        <row r="1199">
          <cell r="L1199" t="str">
            <v>51733617108COD21002_Z010301ART9_EU-EDF</v>
          </cell>
        </row>
        <row r="1200">
          <cell r="L1200" t="str">
            <v>51733617106COD21002_Z010301ART9_EU-EDF</v>
          </cell>
        </row>
        <row r="1201">
          <cell r="L1201" t="str">
            <v>51733617103COD21002_Z010301ART9_EU-EDF</v>
          </cell>
        </row>
        <row r="1202">
          <cell r="L1202" t="str">
            <v>51733617103COD21002_Z010301ART9_EU-EDF</v>
          </cell>
        </row>
        <row r="1203">
          <cell r="L1203" t="str">
            <v>51733617190COD21002_Z010301ART9_EU-EDF</v>
          </cell>
        </row>
        <row r="1204">
          <cell r="L1204" t="str">
            <v>51733617190COD21002_Z010301ART9_EU-EDF</v>
          </cell>
        </row>
        <row r="1205">
          <cell r="L1205" t="str">
            <v>51733455200ART9_EU-EDF</v>
          </cell>
        </row>
        <row r="1206">
          <cell r="L1206" t="str">
            <v>51744617101COD2299_Z010201ART5_MBA</v>
          </cell>
        </row>
        <row r="1207">
          <cell r="L1207" t="str">
            <v>51744617101COD2299_Z010201ART5_MBA</v>
          </cell>
        </row>
        <row r="1208">
          <cell r="L1208" t="str">
            <v>51744617108COD2299_Z010201ART5_MBA</v>
          </cell>
        </row>
        <row r="1209">
          <cell r="L1209" t="str">
            <v>51744617106COD2299_Z010201ART5_MBA</v>
          </cell>
        </row>
        <row r="1210">
          <cell r="L1210" t="str">
            <v>51744617103COD2299_Z010201ART5_MBA</v>
          </cell>
        </row>
        <row r="1211">
          <cell r="L1211" t="str">
            <v>51744617190COD2299_Z010201ART5_MBA</v>
          </cell>
        </row>
        <row r="1212">
          <cell r="L1212" t="str">
            <v>51744617190COD2299_Z010201ART5_MBA</v>
          </cell>
        </row>
        <row r="1213">
          <cell r="L1213" t="str">
            <v>51744455200ART5_MBA</v>
          </cell>
        </row>
        <row r="1214">
          <cell r="L1214" t="str">
            <v>51748617101COD22007_A020701ART5_MBA</v>
          </cell>
        </row>
        <row r="1215">
          <cell r="L1215" t="str">
            <v>51748617108COD22007_A020701ART5_MBA</v>
          </cell>
        </row>
        <row r="1216">
          <cell r="L1216" t="str">
            <v>51748617106COD22007_A020701ART5_MBA</v>
          </cell>
        </row>
        <row r="1217">
          <cell r="L1217" t="str">
            <v>51748617105COD22007_A020701ART5_MBA</v>
          </cell>
        </row>
        <row r="1218">
          <cell r="L1218" t="str">
            <v>51748617103COD22007_A020701ART5_MBA</v>
          </cell>
        </row>
        <row r="1219">
          <cell r="L1219" t="str">
            <v>51748617190COD22007_A020701ART5_MBA</v>
          </cell>
        </row>
        <row r="1220">
          <cell r="L1220" t="str">
            <v>51748617190COD22007_A020701ART5_MBA</v>
          </cell>
        </row>
        <row r="1221">
          <cell r="L1221" t="str">
            <v>51748455200ART5_MBA</v>
          </cell>
        </row>
        <row r="1222">
          <cell r="L1222" t="str">
            <v>51811617101COD2299_Z010301ART5_MBA</v>
          </cell>
        </row>
        <row r="1223">
          <cell r="L1223" t="str">
            <v>51811617108COD2299_Z010301ART5_MBA</v>
          </cell>
        </row>
        <row r="1224">
          <cell r="L1224" t="str">
            <v>51811617106COD2299_Z010301ART5_MBA</v>
          </cell>
        </row>
        <row r="1225">
          <cell r="L1225" t="str">
            <v>51811617103COD2299_Z010301ART5_MBA</v>
          </cell>
        </row>
        <row r="1226">
          <cell r="L1226" t="str">
            <v>51811617103COD2299_Z010301ART5_MBA</v>
          </cell>
        </row>
        <row r="1227">
          <cell r="L1227" t="str">
            <v>51811617190COD2299_Z010301ART5_MBA</v>
          </cell>
        </row>
        <row r="1228">
          <cell r="L1228" t="str">
            <v>51811617190COD2299_Z010301ART5_MBA</v>
          </cell>
        </row>
        <row r="1229">
          <cell r="L1229" t="str">
            <v>51811455200ART5_MBA</v>
          </cell>
        </row>
        <row r="1230">
          <cell r="L1230" t="str">
            <v>51844617101COD2299_Z010201ART5_MBA</v>
          </cell>
        </row>
        <row r="1231">
          <cell r="L1231" t="str">
            <v>51844617101COD2299_Z010201ART5_MBA</v>
          </cell>
        </row>
        <row r="1232">
          <cell r="L1232" t="str">
            <v>51844617108COD2299_Z010201ART5_MBA</v>
          </cell>
        </row>
        <row r="1233">
          <cell r="L1233" t="str">
            <v>51844617106COD2299_Z010201ART5_MBA</v>
          </cell>
        </row>
        <row r="1234">
          <cell r="L1234" t="str">
            <v>51844617103COD2299_Z010201ART5_MBA</v>
          </cell>
        </row>
        <row r="1235">
          <cell r="L1235" t="str">
            <v>51844617103COD2299_Z010201ART5_MBA</v>
          </cell>
        </row>
        <row r="1236">
          <cell r="L1236" t="str">
            <v>51844617190COD2299_Z010201ART5_MBA</v>
          </cell>
        </row>
        <row r="1237">
          <cell r="L1237" t="str">
            <v>51844617190COD2299_Z010201ART5_MBA</v>
          </cell>
        </row>
        <row r="1238">
          <cell r="L1238" t="str">
            <v>51844455200ART5_MBA</v>
          </cell>
        </row>
        <row r="1239">
          <cell r="L1239" t="str">
            <v>51844455200ART5_MBA</v>
          </cell>
        </row>
        <row r="1240">
          <cell r="L1240" t="str">
            <v>51867617101COD2299_Z010301ART5_MBA</v>
          </cell>
        </row>
        <row r="1241">
          <cell r="L1241" t="str">
            <v>51867617108COD2299_Z010301ART5_MBA</v>
          </cell>
        </row>
        <row r="1242">
          <cell r="L1242" t="str">
            <v>51867617106COD2299_Z010301ART5_MBA</v>
          </cell>
        </row>
        <row r="1243">
          <cell r="L1243" t="str">
            <v>51867617103COD2299_Z010301ART5_MBA</v>
          </cell>
        </row>
        <row r="1244">
          <cell r="L1244" t="str">
            <v>51867617190COD2299_Z010301ART5_MBA</v>
          </cell>
        </row>
        <row r="1245">
          <cell r="L1245" t="str">
            <v>51867617190COD2299_Z010301ART5_MBA</v>
          </cell>
        </row>
        <row r="1246">
          <cell r="L1246" t="str">
            <v>51867455200ART5_MBA</v>
          </cell>
        </row>
        <row r="1247">
          <cell r="L1247" t="str">
            <v>51881617101Z010200ART5M</v>
          </cell>
        </row>
        <row r="1248">
          <cell r="L1248" t="str">
            <v>51881617108Z010200ART5M</v>
          </cell>
        </row>
        <row r="1249">
          <cell r="L1249" t="str">
            <v>51881617106Z010200ART5M</v>
          </cell>
        </row>
        <row r="1250">
          <cell r="L1250" t="str">
            <v>51881617103Z010200ART5M</v>
          </cell>
        </row>
        <row r="1251">
          <cell r="L1251" t="str">
            <v>51881617103Z010200ART5M</v>
          </cell>
        </row>
        <row r="1252">
          <cell r="L1252" t="str">
            <v>51881617190Z010200ART5M</v>
          </cell>
        </row>
        <row r="1253">
          <cell r="L1253" t="str">
            <v>51881617190Z010200ART5M</v>
          </cell>
        </row>
        <row r="1254">
          <cell r="L1254" t="str">
            <v>51881455200ART5M</v>
          </cell>
        </row>
        <row r="1255">
          <cell r="L1255" t="str">
            <v>51953617101COD22017_A020801ART5_MBA</v>
          </cell>
        </row>
        <row r="1256">
          <cell r="L1256" t="str">
            <v>51953617108COD22017_A020801ART5_MBA</v>
          </cell>
        </row>
        <row r="1257">
          <cell r="L1257" t="str">
            <v>51953617106COD22017_A020801ART5_MBA</v>
          </cell>
        </row>
        <row r="1258">
          <cell r="L1258" t="str">
            <v>51953617103COD22017_A020801ART5_MBA</v>
          </cell>
        </row>
        <row r="1259">
          <cell r="L1259" t="str">
            <v>51953617105COD22017_A020801ART5_MBA</v>
          </cell>
        </row>
        <row r="1260">
          <cell r="L1260" t="str">
            <v>51953617103COD22017_A020801ART5_MBA</v>
          </cell>
        </row>
        <row r="1261">
          <cell r="L1261" t="str">
            <v>51953617190COD22017_A020801ART5_MBA</v>
          </cell>
        </row>
        <row r="1262">
          <cell r="L1262" t="str">
            <v>51953617190COD22017_A020801ART5_MBA</v>
          </cell>
        </row>
        <row r="1263">
          <cell r="L1263" t="str">
            <v>51953455200ART5_MBA</v>
          </cell>
        </row>
        <row r="1264">
          <cell r="L1264" t="str">
            <v>51968617101COD22017_B010501ART5_MBA</v>
          </cell>
        </row>
        <row r="1265">
          <cell r="L1265" t="str">
            <v>51968617108COD22017_B010501ART5_MBA</v>
          </cell>
        </row>
        <row r="1266">
          <cell r="L1266" t="str">
            <v>51968617106COD22017_B010501ART5_MBA</v>
          </cell>
        </row>
        <row r="1267">
          <cell r="L1267" t="str">
            <v>51968617103COD22017_B010501ART5_MBA</v>
          </cell>
        </row>
        <row r="1268">
          <cell r="L1268" t="str">
            <v>51968617103COD22017_B010501ART5_MBA</v>
          </cell>
        </row>
        <row r="1269">
          <cell r="L1269" t="str">
            <v>51968617190COD22017_B010501ART5_MBA</v>
          </cell>
        </row>
        <row r="1270">
          <cell r="L1270" t="str">
            <v>51968617190COD22017_B010501ART5_MBA</v>
          </cell>
        </row>
        <row r="1271">
          <cell r="L1271" t="str">
            <v>51968455200ART5_MBA</v>
          </cell>
        </row>
        <row r="1272">
          <cell r="L1272" t="str">
            <v>51971617101Z010200ART5M</v>
          </cell>
        </row>
        <row r="1273">
          <cell r="L1273" t="str">
            <v>51971617108Z010200ART5M</v>
          </cell>
        </row>
        <row r="1274">
          <cell r="L1274" t="str">
            <v>51971617106Z010200ART5M</v>
          </cell>
        </row>
        <row r="1275">
          <cell r="L1275" t="str">
            <v>51971617110Z010200ART5M</v>
          </cell>
        </row>
        <row r="1276">
          <cell r="L1276" t="str">
            <v>51971617103Z010200ART5M</v>
          </cell>
        </row>
        <row r="1277">
          <cell r="L1277" t="str">
            <v>51971617103Z010200ART5M</v>
          </cell>
        </row>
        <row r="1278">
          <cell r="L1278" t="str">
            <v>51971617190Z010200ART5M</v>
          </cell>
        </row>
        <row r="1279">
          <cell r="L1279" t="str">
            <v>51971617190Z010200ART5M</v>
          </cell>
        </row>
        <row r="1280">
          <cell r="L1280" t="str">
            <v>51971455200ART5M</v>
          </cell>
        </row>
        <row r="1281">
          <cell r="L1281" t="str">
            <v>51971455200ART5M</v>
          </cell>
        </row>
        <row r="1282">
          <cell r="L1282" t="str">
            <v>51972617101COD20001_Z010401ART5_MBA</v>
          </cell>
        </row>
        <row r="1283">
          <cell r="L1283" t="str">
            <v>51972617108COD20001_Z010401ART5_MBA</v>
          </cell>
        </row>
        <row r="1284">
          <cell r="L1284" t="str">
            <v>51972617106COD20001_Z010401ART5_MBA</v>
          </cell>
        </row>
        <row r="1285">
          <cell r="L1285" t="str">
            <v>51972617103COD20001_Z010401ART5_MBA</v>
          </cell>
        </row>
        <row r="1286">
          <cell r="L1286" t="str">
            <v>51972617103COD20001_Z010401ART5_MBA</v>
          </cell>
        </row>
        <row r="1287">
          <cell r="L1287" t="str">
            <v>51972617190COD20001_Z010401ART5_MBA</v>
          </cell>
        </row>
        <row r="1288">
          <cell r="L1288" t="str">
            <v>51972617190COD20001_Z010401ART5_MBA</v>
          </cell>
        </row>
        <row r="1289">
          <cell r="L1289" t="str">
            <v>51972455200ART5_MBA</v>
          </cell>
        </row>
        <row r="1290">
          <cell r="L1290" t="str">
            <v>51986617101Z010200ART5M</v>
          </cell>
        </row>
        <row r="1291">
          <cell r="L1291" t="str">
            <v>51986617108Z010200ART5M</v>
          </cell>
        </row>
        <row r="1292">
          <cell r="L1292" t="str">
            <v>51986617106Z010200ART5M</v>
          </cell>
        </row>
        <row r="1293">
          <cell r="L1293" t="str">
            <v>51986617103Z010200ART5M</v>
          </cell>
        </row>
        <row r="1294">
          <cell r="L1294" t="str">
            <v>51986617103Z010200ART5M</v>
          </cell>
        </row>
        <row r="1295">
          <cell r="L1295" t="str">
            <v>51986617190Z010200ART5M</v>
          </cell>
        </row>
        <row r="1296">
          <cell r="L1296" t="str">
            <v>51986617190Z010200ART5M</v>
          </cell>
        </row>
        <row r="1297">
          <cell r="L1297" t="str">
            <v>51986455200ART5M</v>
          </cell>
        </row>
        <row r="1298">
          <cell r="L1298" t="str">
            <v>51986455200ART5M</v>
          </cell>
        </row>
        <row r="1299">
          <cell r="L1299" t="str">
            <v>51992617101COD20001_A010602ART5_MBA</v>
          </cell>
        </row>
        <row r="1300">
          <cell r="L1300" t="str">
            <v>51992617108COD20001_A010602ART5_MBA</v>
          </cell>
        </row>
        <row r="1301">
          <cell r="L1301" t="str">
            <v>51992617106COD20001_A010602ART5_MBA</v>
          </cell>
        </row>
        <row r="1302">
          <cell r="L1302" t="str">
            <v>51992617103COD20001_A010602ART5_MBA</v>
          </cell>
        </row>
        <row r="1303">
          <cell r="L1303" t="str">
            <v>51992617103COD20001_A010602ART5_MBA</v>
          </cell>
        </row>
        <row r="1304">
          <cell r="L1304" t="str">
            <v>51992617190COD20001_A010602ART5_MBA</v>
          </cell>
        </row>
        <row r="1305">
          <cell r="L1305" t="str">
            <v>51992617190COD20001_A010602ART5_MBA</v>
          </cell>
        </row>
        <row r="1306">
          <cell r="L1306" t="str">
            <v>51992455200ART5_MBA</v>
          </cell>
        </row>
        <row r="1307">
          <cell r="L1307" t="str">
            <v>52002617101COD22024_A040201ART5_MBA</v>
          </cell>
        </row>
        <row r="1308">
          <cell r="L1308" t="str">
            <v>52002617108COD22024_A040201ART5_MBA</v>
          </cell>
        </row>
        <row r="1309">
          <cell r="L1309" t="str">
            <v>52002617106COD22024_A040201ART5_MBA</v>
          </cell>
        </row>
        <row r="1310">
          <cell r="L1310" t="str">
            <v>52002617110COD22024_A040201ART5_MBA</v>
          </cell>
        </row>
        <row r="1311">
          <cell r="L1311" t="str">
            <v>52002617103COD22024_A040201ART5_MBA</v>
          </cell>
        </row>
        <row r="1312">
          <cell r="L1312" t="str">
            <v>52002617105COD22024_A040201ART5_MBA</v>
          </cell>
        </row>
        <row r="1313">
          <cell r="L1313" t="str">
            <v>52002617103COD22024_A040201ART5_MBA</v>
          </cell>
        </row>
        <row r="1314">
          <cell r="L1314" t="str">
            <v>52002617190COD22024_A040201ART5_MBA</v>
          </cell>
        </row>
        <row r="1315">
          <cell r="L1315" t="str">
            <v>52002617190COD22024_A040201ART5_MBA</v>
          </cell>
        </row>
        <row r="1316">
          <cell r="L1316" t="str">
            <v>52002455200ART5_MBA</v>
          </cell>
        </row>
        <row r="1317">
          <cell r="L1317" t="str">
            <v>52002455200ART5_MBA</v>
          </cell>
        </row>
        <row r="1318">
          <cell r="L1318" t="str">
            <v>52006617101COD2299_Z010201ART5_MBA</v>
          </cell>
        </row>
        <row r="1319">
          <cell r="L1319" t="str">
            <v>52006617108COD2299_Z010201ART5_MBA</v>
          </cell>
        </row>
        <row r="1320">
          <cell r="L1320" t="str">
            <v>52006617106COD2299_Z010201ART5_MBA</v>
          </cell>
        </row>
        <row r="1321">
          <cell r="L1321" t="str">
            <v>52006617103COD2299_Z010201ART5_MBA</v>
          </cell>
        </row>
        <row r="1322">
          <cell r="L1322" t="str">
            <v>52006617103COD2299_Z010201ART5_MBA</v>
          </cell>
        </row>
        <row r="1323">
          <cell r="L1323" t="str">
            <v>52006617190COD2299_Z010201ART5_MBA</v>
          </cell>
        </row>
        <row r="1324">
          <cell r="L1324" t="str">
            <v>52006617190COD2299_Z010201ART5_MBA</v>
          </cell>
        </row>
        <row r="1325">
          <cell r="L1325" t="str">
            <v>52006455200ART5_MBA</v>
          </cell>
        </row>
        <row r="1326">
          <cell r="L1326" t="str">
            <v>52006455200ART5_MBA</v>
          </cell>
        </row>
        <row r="1327">
          <cell r="L1327" t="str">
            <v>52026617101COD2299_Z010201ART5_MBA</v>
          </cell>
        </row>
        <row r="1328">
          <cell r="L1328" t="str">
            <v>52026617108COD2299_Z010201ART5_MBA</v>
          </cell>
        </row>
        <row r="1329">
          <cell r="L1329" t="str">
            <v>52026617106COD2299_Z010201ART5_MBA</v>
          </cell>
        </row>
        <row r="1330">
          <cell r="L1330" t="str">
            <v>52026617103COD2299_Z010201ART5_MBA</v>
          </cell>
        </row>
        <row r="1331">
          <cell r="L1331" t="str">
            <v>52026617190COD2299_Z010201ART5_MBA</v>
          </cell>
        </row>
        <row r="1332">
          <cell r="L1332" t="str">
            <v>52026617190COD2299_Z010201ART5_MBA</v>
          </cell>
        </row>
        <row r="1333">
          <cell r="L1333" t="str">
            <v>52026455200ART5_MBA</v>
          </cell>
        </row>
        <row r="1334">
          <cell r="L1334" t="str">
            <v>52032617101COD2299_Z010201ART5_MBA</v>
          </cell>
        </row>
        <row r="1335">
          <cell r="L1335" t="str">
            <v>52032617101COD2299_Z010201ART5_MBA</v>
          </cell>
        </row>
        <row r="1336">
          <cell r="L1336" t="str">
            <v>52032617108COD2299_Z010201ART5_MBA</v>
          </cell>
        </row>
        <row r="1337">
          <cell r="L1337" t="str">
            <v>52032617106COD2299_Z010201ART5_MBA</v>
          </cell>
        </row>
        <row r="1338">
          <cell r="L1338" t="str">
            <v>52032617103COD2299_Z010201ART5_MBA</v>
          </cell>
        </row>
        <row r="1339">
          <cell r="L1339" t="str">
            <v>52032617103COD2299_Z010201ART5_MBA</v>
          </cell>
        </row>
        <row r="1340">
          <cell r="L1340" t="str">
            <v>52032617190COD2299_Z010201ART5_MBA</v>
          </cell>
        </row>
        <row r="1341">
          <cell r="L1341" t="str">
            <v>52032617190COD2299_Z010201ART5_MBA</v>
          </cell>
        </row>
        <row r="1342">
          <cell r="L1342" t="str">
            <v>52032455200ART5_MBA</v>
          </cell>
        </row>
        <row r="1343">
          <cell r="L1343" t="str">
            <v>52036617101COD2299_Z010201ART5_MBA</v>
          </cell>
        </row>
        <row r="1344">
          <cell r="L1344" t="str">
            <v>52036617108COD2299_Z010201ART5_MBA</v>
          </cell>
        </row>
        <row r="1345">
          <cell r="L1345" t="str">
            <v>52036617106COD2299_Z010201ART5_MBA</v>
          </cell>
        </row>
        <row r="1346">
          <cell r="L1346" t="str">
            <v>52036617103COD2299_Z010201ART5_MBA</v>
          </cell>
        </row>
        <row r="1347">
          <cell r="L1347" t="str">
            <v>52036617103COD2299_Z010201ART5_MBA</v>
          </cell>
        </row>
        <row r="1348">
          <cell r="L1348" t="str">
            <v>52036617190COD2299_Z010201ART5_MBA</v>
          </cell>
        </row>
        <row r="1349">
          <cell r="L1349" t="str">
            <v>52036617190COD2299_Z010201ART5_MBA</v>
          </cell>
        </row>
        <row r="1350">
          <cell r="L1350" t="str">
            <v>52036455200ART5_MBA</v>
          </cell>
        </row>
        <row r="1351">
          <cell r="L1351" t="str">
            <v>52036455200ART5_MBA</v>
          </cell>
        </row>
        <row r="1352">
          <cell r="L1352" t="str">
            <v>52037617101COD2299_Z010301ART5_MBA</v>
          </cell>
        </row>
        <row r="1353">
          <cell r="L1353" t="str">
            <v>52037617108COD2299_Z010301ART5_MBA</v>
          </cell>
        </row>
        <row r="1354">
          <cell r="L1354" t="str">
            <v>52037617106COD2299_Z010301ART5_MBA</v>
          </cell>
        </row>
        <row r="1355">
          <cell r="L1355" t="str">
            <v>52037617103COD2299_Z010301ART5_MBA</v>
          </cell>
        </row>
        <row r="1356">
          <cell r="L1356" t="str">
            <v>52037617105COD2299_Z010301ART5_MBA</v>
          </cell>
        </row>
        <row r="1357">
          <cell r="L1357" t="str">
            <v>52037617103COD2299_Z010301ART5_MBA</v>
          </cell>
        </row>
        <row r="1358">
          <cell r="L1358" t="str">
            <v>52037617190COD2299_Z010301ART5_MBA</v>
          </cell>
        </row>
        <row r="1359">
          <cell r="L1359" t="str">
            <v>52037617190COD2299_Z010301ART5_MBA</v>
          </cell>
        </row>
        <row r="1360">
          <cell r="L1360" t="str">
            <v>52037455200ART5_MBA</v>
          </cell>
        </row>
        <row r="1361">
          <cell r="L1361" t="str">
            <v>52047617101COD2299_Z010301ART5_MBA</v>
          </cell>
        </row>
        <row r="1362">
          <cell r="L1362" t="str">
            <v>52047617108COD2299_Z010301ART5_MBA</v>
          </cell>
        </row>
        <row r="1363">
          <cell r="L1363" t="str">
            <v>52047617106COD2299_Z010301ART5_MBA</v>
          </cell>
        </row>
        <row r="1364">
          <cell r="L1364" t="str">
            <v>52047617103COD2299_Z010301ART5_MBA</v>
          </cell>
        </row>
        <row r="1365">
          <cell r="L1365" t="str">
            <v>52047617103COD2299_Z010301ART5_MBA</v>
          </cell>
        </row>
        <row r="1366">
          <cell r="L1366" t="str">
            <v>52047617190COD2299_Z010301ART5_MBA</v>
          </cell>
        </row>
        <row r="1367">
          <cell r="L1367" t="str">
            <v>52047617190COD2299_Z010301ART5_MBA</v>
          </cell>
        </row>
        <row r="1368">
          <cell r="L1368" t="str">
            <v>52047455200ART5_MBA</v>
          </cell>
        </row>
        <row r="1369">
          <cell r="L1369" t="str">
            <v>52056617101COD22002_A050501ART5_MBA</v>
          </cell>
        </row>
        <row r="1370">
          <cell r="L1370" t="str">
            <v>52056617108COD22002_A050501ART5_MBA</v>
          </cell>
        </row>
        <row r="1371">
          <cell r="L1371" t="str">
            <v>52056617106COD22002_A050501ART5_MBA</v>
          </cell>
        </row>
        <row r="1372">
          <cell r="L1372" t="str">
            <v>52056617103COD22002_A050501ART5_MBA</v>
          </cell>
        </row>
        <row r="1373">
          <cell r="L1373" t="str">
            <v>52056617105COD22002_A050501ART5_MBA</v>
          </cell>
        </row>
        <row r="1374">
          <cell r="L1374" t="str">
            <v>52056617103COD22002_A050501ART5_MBA</v>
          </cell>
        </row>
        <row r="1375">
          <cell r="L1375" t="str">
            <v>52056617190COD22002_A050501ART5_MBA</v>
          </cell>
        </row>
        <row r="1376">
          <cell r="L1376" t="str">
            <v>52056617190COD22002_A050501ART5_MBA</v>
          </cell>
        </row>
        <row r="1377">
          <cell r="L1377" t="str">
            <v>52056455200ART5_MBA</v>
          </cell>
        </row>
        <row r="1378">
          <cell r="L1378" t="str">
            <v>52083617101COD22015_B020401ART5_MBA</v>
          </cell>
        </row>
        <row r="1379">
          <cell r="L1379" t="str">
            <v>52083617108COD22015_B020401ART5_MBA</v>
          </cell>
        </row>
        <row r="1380">
          <cell r="L1380" t="str">
            <v>52083617106COD22015_B020401ART5_MBA</v>
          </cell>
        </row>
        <row r="1381">
          <cell r="L1381" t="str">
            <v>52083617103COD22015_B020401ART5_MBA</v>
          </cell>
        </row>
        <row r="1382">
          <cell r="L1382" t="str">
            <v>52083617105COD22015_B020401ART5_MBA</v>
          </cell>
        </row>
        <row r="1383">
          <cell r="L1383" t="str">
            <v>52083617103COD22015_B020401ART5_MBA</v>
          </cell>
        </row>
        <row r="1384">
          <cell r="L1384" t="str">
            <v>52083617190COD22015_B020401ART5_MBA</v>
          </cell>
        </row>
        <row r="1385">
          <cell r="L1385" t="str">
            <v>52083617190COD22015_B020401ART5_MBA</v>
          </cell>
        </row>
        <row r="1386">
          <cell r="L1386" t="str">
            <v>52083455200ART5_MBA</v>
          </cell>
        </row>
        <row r="1387">
          <cell r="L1387" t="str">
            <v>52084617101COD22004_A020501ART5_MBA</v>
          </cell>
        </row>
        <row r="1388">
          <cell r="L1388" t="str">
            <v>52084617108COD22004_A020501ART5_MBA</v>
          </cell>
        </row>
        <row r="1389">
          <cell r="L1389" t="str">
            <v>52084617106COD22004_A020501ART5_MBA</v>
          </cell>
        </row>
        <row r="1390">
          <cell r="L1390" t="str">
            <v>52084617103COD22004_A020501ART5_MBA</v>
          </cell>
        </row>
        <row r="1391">
          <cell r="L1391" t="str">
            <v>52084617103COD22004_A020501ART5_MBA</v>
          </cell>
        </row>
        <row r="1392">
          <cell r="L1392" t="str">
            <v>52084617190COD22004_A020501ART5_MBA</v>
          </cell>
        </row>
        <row r="1393">
          <cell r="L1393" t="str">
            <v>52084617190COD22004_A020501ART5_MBA</v>
          </cell>
        </row>
        <row r="1394">
          <cell r="L1394" t="str">
            <v>52084455200ART5_MBA</v>
          </cell>
        </row>
        <row r="1395">
          <cell r="L1395" t="str">
            <v>52084455200ART5_MBA</v>
          </cell>
        </row>
        <row r="1396">
          <cell r="L1396" t="str">
            <v>52119617101Z010200ART5M</v>
          </cell>
        </row>
        <row r="1397">
          <cell r="L1397" t="str">
            <v>52119617108Z010200ART5M</v>
          </cell>
        </row>
        <row r="1398">
          <cell r="L1398" t="str">
            <v>52119617106Z010200ART5M</v>
          </cell>
        </row>
        <row r="1399">
          <cell r="L1399" t="str">
            <v>52119617110Z010200ART5M</v>
          </cell>
        </row>
        <row r="1400">
          <cell r="L1400" t="str">
            <v>52119617103Z010200ART5M</v>
          </cell>
        </row>
        <row r="1401">
          <cell r="L1401" t="str">
            <v>52119617103Z010200ART5M</v>
          </cell>
        </row>
        <row r="1402">
          <cell r="L1402" t="str">
            <v>52119617190Z010200ART5M</v>
          </cell>
        </row>
        <row r="1403">
          <cell r="L1403" t="str">
            <v>52119617190Z010200ART5M</v>
          </cell>
        </row>
        <row r="1404">
          <cell r="L1404" t="str">
            <v>52119455200ART5M</v>
          </cell>
        </row>
        <row r="1405">
          <cell r="L1405" t="str">
            <v>52119455200ART5M</v>
          </cell>
        </row>
        <row r="1406">
          <cell r="L1406" t="str">
            <v>52121617101COD20006_Z010303ART9_EU-DCI</v>
          </cell>
        </row>
        <row r="1407">
          <cell r="L1407" t="str">
            <v>52121617108COD20006_Z010303ART9_EU-DCI</v>
          </cell>
        </row>
        <row r="1408">
          <cell r="L1408" t="str">
            <v>52121617106COD20006_Z010303ART9_EU-DCI</v>
          </cell>
        </row>
        <row r="1409">
          <cell r="L1409" t="str">
            <v>52121617103COD20006_Z010303ART9_EU-DCI</v>
          </cell>
        </row>
        <row r="1410">
          <cell r="L1410" t="str">
            <v>52121617103COD20006_Z010303ART9_EU-DCI</v>
          </cell>
        </row>
        <row r="1411">
          <cell r="L1411" t="str">
            <v>52121617190COD20006_Z010303ART9_EU-DCI</v>
          </cell>
        </row>
        <row r="1412">
          <cell r="L1412" t="str">
            <v>52121617190COD20006_Z010303ART9_EU-DCI</v>
          </cell>
        </row>
        <row r="1413">
          <cell r="L1413" t="str">
            <v>52121455200ART9_EU-DCI</v>
          </cell>
        </row>
        <row r="1414">
          <cell r="L1414" t="str">
            <v>52153617101COD22015_A010501ART5_MBA</v>
          </cell>
        </row>
        <row r="1415">
          <cell r="L1415" t="str">
            <v>52153617108COD22015_A010501ART5_MBA</v>
          </cell>
        </row>
        <row r="1416">
          <cell r="L1416" t="str">
            <v>52153617106COD22015_A010501ART5_MBA</v>
          </cell>
        </row>
        <row r="1417">
          <cell r="L1417" t="str">
            <v>52153617110COD22015_A010501ART5_MBA</v>
          </cell>
        </row>
        <row r="1418">
          <cell r="L1418" t="str">
            <v>52153617103COD22015_A010501ART5_MBA</v>
          </cell>
        </row>
        <row r="1419">
          <cell r="L1419" t="str">
            <v>52153617103COD22015_A010501ART5_MBA</v>
          </cell>
        </row>
        <row r="1420">
          <cell r="L1420" t="str">
            <v>52153617190COD22015_A010501ART5_MBA</v>
          </cell>
        </row>
        <row r="1421">
          <cell r="L1421" t="str">
            <v>52153617190COD22015_A010501ART5_MBA</v>
          </cell>
        </row>
        <row r="1422">
          <cell r="L1422" t="str">
            <v>52153455200ART5_MBA</v>
          </cell>
        </row>
        <row r="1423">
          <cell r="L1423" t="str">
            <v>52153455200ART5_MBA</v>
          </cell>
        </row>
        <row r="1424">
          <cell r="L1424" t="str">
            <v>52184617101COD2299_Z010201ART5_MBA</v>
          </cell>
        </row>
        <row r="1425">
          <cell r="L1425" t="str">
            <v>52184617108COD2299_Z010201ART5_MBA</v>
          </cell>
        </row>
        <row r="1426">
          <cell r="L1426" t="str">
            <v>52184617106COD2299_Z010201ART5_MBA</v>
          </cell>
        </row>
        <row r="1427">
          <cell r="L1427" t="str">
            <v>52184617103COD2299_Z010201ART5_MBA</v>
          </cell>
        </row>
        <row r="1428">
          <cell r="L1428" t="str">
            <v>52184617103COD2299_Z010201ART5_MBA</v>
          </cell>
        </row>
        <row r="1429">
          <cell r="L1429" t="str">
            <v>52184617190COD2299_Z010201ART5_MBA</v>
          </cell>
        </row>
        <row r="1430">
          <cell r="L1430" t="str">
            <v>52184617190COD2299_Z010201ART5_MBA</v>
          </cell>
        </row>
        <row r="1431">
          <cell r="L1431" t="str">
            <v>52184455200ART5_MBA</v>
          </cell>
        </row>
        <row r="1432">
          <cell r="L1432" t="str">
            <v>52184455200ART5_MBA</v>
          </cell>
        </row>
        <row r="1433">
          <cell r="L1433" t="str">
            <v>52187617101COD2299_Z010301ART5_MBA</v>
          </cell>
        </row>
        <row r="1434">
          <cell r="L1434" t="str">
            <v>52187617108COD2299_Z010301ART5_MBA</v>
          </cell>
        </row>
        <row r="1435">
          <cell r="L1435" t="str">
            <v>52187617106COD2299_Z010301ART5_MBA</v>
          </cell>
        </row>
        <row r="1436">
          <cell r="L1436" t="str">
            <v>52187617103COD2299_Z010301ART5_MBA</v>
          </cell>
        </row>
        <row r="1437">
          <cell r="L1437" t="str">
            <v>52187617103COD2299_Z010301ART5_MBA</v>
          </cell>
        </row>
        <row r="1438">
          <cell r="L1438" t="str">
            <v>52187617190COD2299_Z010301ART5_MBA</v>
          </cell>
        </row>
        <row r="1439">
          <cell r="L1439" t="str">
            <v>52187617190COD2299_Z010301ART5_MBA</v>
          </cell>
        </row>
        <row r="1440">
          <cell r="L1440" t="str">
            <v>52187455200ART5_MBA</v>
          </cell>
        </row>
        <row r="1441">
          <cell r="L1441" t="str">
            <v>52246617101COD20001_A010601ART5_MBA</v>
          </cell>
        </row>
        <row r="1442">
          <cell r="L1442" t="str">
            <v>52246617108COD20001_A010601ART5_MBA</v>
          </cell>
        </row>
        <row r="1443">
          <cell r="L1443" t="str">
            <v>52246617106COD20001_A010601ART5_MBA</v>
          </cell>
        </row>
        <row r="1444">
          <cell r="L1444" t="str">
            <v>52246617103COD20001_A010601ART5_MBA</v>
          </cell>
        </row>
        <row r="1445">
          <cell r="L1445" t="str">
            <v>52246617190COD20001_A010601ART5_MBA</v>
          </cell>
        </row>
        <row r="1446">
          <cell r="L1446" t="str">
            <v>52246617190COD20001_A010601ART5_MBA</v>
          </cell>
        </row>
        <row r="1447">
          <cell r="L1447" t="str">
            <v>52246455200ART5_MBA</v>
          </cell>
        </row>
        <row r="1448">
          <cell r="L1448" t="str">
            <v>52260617101Z010200ART5M</v>
          </cell>
        </row>
        <row r="1449">
          <cell r="L1449" t="str">
            <v>52260617108Z010200ART5M</v>
          </cell>
        </row>
        <row r="1450">
          <cell r="L1450" t="str">
            <v>52260617106Z010200ART5M</v>
          </cell>
        </row>
        <row r="1451">
          <cell r="L1451" t="str">
            <v>52260617103Z010200ART5M</v>
          </cell>
        </row>
        <row r="1452">
          <cell r="L1452" t="str">
            <v>52260617190Z010200ART5M</v>
          </cell>
        </row>
        <row r="1453">
          <cell r="L1453" t="str">
            <v>52260617190Z010200ART5M</v>
          </cell>
        </row>
        <row r="1454">
          <cell r="L1454" t="str">
            <v>52260455200ART5M</v>
          </cell>
        </row>
        <row r="1455">
          <cell r="L1455" t="str">
            <v>52261617101COD2299_Z010201ART5_MBA</v>
          </cell>
        </row>
        <row r="1456">
          <cell r="L1456" t="str">
            <v>52261617108COD2299_Z010201ART5_MBA</v>
          </cell>
        </row>
        <row r="1457">
          <cell r="L1457" t="str">
            <v>52261617106COD2299_Z010201ART5_MBA</v>
          </cell>
        </row>
        <row r="1458">
          <cell r="L1458" t="str">
            <v>52261617103COD2299_Z010201ART5_MBA</v>
          </cell>
        </row>
        <row r="1459">
          <cell r="L1459" t="str">
            <v>52261617190COD2299_Z010201ART5_MBA</v>
          </cell>
        </row>
        <row r="1460">
          <cell r="L1460" t="str">
            <v>52261617190COD2299_Z010201ART5_MBA</v>
          </cell>
        </row>
        <row r="1461">
          <cell r="L1461" t="str">
            <v>52261455200ART5_MBA</v>
          </cell>
        </row>
        <row r="1462">
          <cell r="L1462" t="str">
            <v>52293617101COD2299_Z010201ART5_MBA</v>
          </cell>
        </row>
        <row r="1463">
          <cell r="L1463" t="str">
            <v>52293617108COD2299_Z010201ART5_MBA</v>
          </cell>
        </row>
        <row r="1464">
          <cell r="L1464" t="str">
            <v>52293617106COD2299_Z010201ART5_MBA</v>
          </cell>
        </row>
        <row r="1465">
          <cell r="L1465" t="str">
            <v>52293617103COD2299_Z010201ART5_MBA</v>
          </cell>
        </row>
        <row r="1466">
          <cell r="L1466" t="str">
            <v>52293617103COD2299_Z010201ART5_MBA</v>
          </cell>
        </row>
        <row r="1467">
          <cell r="L1467" t="str">
            <v>52293617190COD2299_Z010201ART5_MBA</v>
          </cell>
        </row>
        <row r="1468">
          <cell r="L1468" t="str">
            <v>52293617190COD2299_Z010201ART5_MBA</v>
          </cell>
        </row>
        <row r="1469">
          <cell r="L1469" t="str">
            <v>52293455200ART5_MBA</v>
          </cell>
        </row>
        <row r="1470">
          <cell r="L1470" t="str">
            <v>52294617101COD2299_Z010201ART5_MBA</v>
          </cell>
        </row>
        <row r="1471">
          <cell r="L1471" t="str">
            <v>52294617108COD2299_Z010201ART5_MBA</v>
          </cell>
        </row>
        <row r="1472">
          <cell r="L1472" t="str">
            <v>52294617106COD2299_Z010201ART5_MBA</v>
          </cell>
        </row>
        <row r="1473">
          <cell r="L1473" t="str">
            <v>52294617103COD2299_Z010201ART5_MBA</v>
          </cell>
        </row>
        <row r="1474">
          <cell r="L1474" t="str">
            <v>52294617105COD2299_Z010201ART5_MBA</v>
          </cell>
        </row>
        <row r="1475">
          <cell r="L1475" t="str">
            <v>52294617103COD2299_Z010201ART5_MBA</v>
          </cell>
        </row>
        <row r="1476">
          <cell r="L1476" t="str">
            <v>52294617190COD2299_Z010201ART5_MBA</v>
          </cell>
        </row>
        <row r="1477">
          <cell r="L1477" t="str">
            <v>52294617190COD2299_Z010201ART5_MBA</v>
          </cell>
        </row>
        <row r="1478">
          <cell r="L1478" t="str">
            <v>52294455200ART5_MBA</v>
          </cell>
        </row>
        <row r="1479">
          <cell r="L1479" t="str">
            <v>52294455200ART5_MBA</v>
          </cell>
        </row>
        <row r="1480">
          <cell r="L1480" t="str">
            <v>52338617101COD22010_A020401ART5_MBA</v>
          </cell>
        </row>
        <row r="1481">
          <cell r="L1481" t="str">
            <v>52338617108COD22010_A020401ART5_MBA</v>
          </cell>
        </row>
        <row r="1482">
          <cell r="L1482" t="str">
            <v>52338617106COD22010_A020401ART5_MBA</v>
          </cell>
        </row>
        <row r="1483">
          <cell r="L1483" t="str">
            <v>52338617103COD22010_A020401ART5_MBA</v>
          </cell>
        </row>
        <row r="1484">
          <cell r="L1484" t="str">
            <v>52338617105COD22010_A020401ART5_MBA</v>
          </cell>
        </row>
        <row r="1485">
          <cell r="L1485" t="str">
            <v>52338617103COD22010_A020401ART5_MBA</v>
          </cell>
        </row>
        <row r="1486">
          <cell r="L1486" t="str">
            <v>52338617190COD22010_A020401ART5_MBA</v>
          </cell>
        </row>
        <row r="1487">
          <cell r="L1487" t="str">
            <v>52338617190COD22010_A020401ART5_MBA</v>
          </cell>
        </row>
        <row r="1488">
          <cell r="L1488" t="str">
            <v>52338455200ART5_MBA</v>
          </cell>
        </row>
        <row r="1489">
          <cell r="L1489" t="str">
            <v>52344617101COD2299_Z010201ART5_MBA</v>
          </cell>
        </row>
        <row r="1490">
          <cell r="L1490" t="str">
            <v>52344617108COD2299_Z010201ART5_MBA</v>
          </cell>
        </row>
        <row r="1491">
          <cell r="L1491" t="str">
            <v>52344617106COD2299_Z010201ART5_MBA</v>
          </cell>
        </row>
        <row r="1492">
          <cell r="L1492" t="str">
            <v>52344617103COD2299_Z010201ART5_MBA</v>
          </cell>
        </row>
        <row r="1493">
          <cell r="L1493" t="str">
            <v>52344617103COD2299_Z010201ART5_MBA</v>
          </cell>
        </row>
        <row r="1494">
          <cell r="L1494" t="str">
            <v>52344617190COD2299_Z010201ART5_MBA</v>
          </cell>
        </row>
        <row r="1495">
          <cell r="L1495" t="str">
            <v>52344617190COD2299_Z010201ART5_MBA</v>
          </cell>
        </row>
        <row r="1496">
          <cell r="L1496" t="str">
            <v>52344455200ART5_MBA</v>
          </cell>
        </row>
        <row r="1497">
          <cell r="L1497" t="str">
            <v>52367617101COD21005_Z010201ART5_MBA</v>
          </cell>
        </row>
        <row r="1498">
          <cell r="L1498" t="str">
            <v>52367617108COD21005_Z010201ART5_MBA</v>
          </cell>
        </row>
        <row r="1499">
          <cell r="L1499" t="str">
            <v>52367617106COD21005_Z010201ART5_MBA</v>
          </cell>
        </row>
        <row r="1500">
          <cell r="L1500" t="str">
            <v>52367617103COD21005_Z010201ART5_MBA</v>
          </cell>
        </row>
        <row r="1501">
          <cell r="L1501" t="str">
            <v>52367617105COD21005_Z010201ART5_MBA</v>
          </cell>
        </row>
        <row r="1502">
          <cell r="L1502" t="str">
            <v>52367617103COD21005_Z010201ART5_MBA</v>
          </cell>
        </row>
        <row r="1503">
          <cell r="L1503" t="str">
            <v>52367617190COD21005_Z010201ART5_MBA</v>
          </cell>
        </row>
        <row r="1504">
          <cell r="L1504" t="str">
            <v>52367617190COD21005_Z010201ART5_MBA</v>
          </cell>
        </row>
        <row r="1505">
          <cell r="L1505" t="str">
            <v>52367455200ART5_MBA</v>
          </cell>
        </row>
        <row r="1506">
          <cell r="L1506" t="str">
            <v>52367455200ART5_MBA</v>
          </cell>
        </row>
        <row r="1507">
          <cell r="L1507" t="str">
            <v>52373617101Z010200ART5M</v>
          </cell>
        </row>
        <row r="1508">
          <cell r="L1508" t="str">
            <v>52373617108Z010200ART5M</v>
          </cell>
        </row>
        <row r="1509">
          <cell r="L1509" t="str">
            <v>52373617106Z010200ART5M</v>
          </cell>
        </row>
        <row r="1510">
          <cell r="L1510" t="str">
            <v>52373617110Z010200ART5M</v>
          </cell>
        </row>
        <row r="1511">
          <cell r="L1511" t="str">
            <v>52373617103Z010200ART5M</v>
          </cell>
        </row>
        <row r="1512">
          <cell r="L1512" t="str">
            <v>52373617103Z010200ART5M</v>
          </cell>
        </row>
        <row r="1513">
          <cell r="L1513" t="str">
            <v>52373617190Z010200ART5M</v>
          </cell>
        </row>
        <row r="1514">
          <cell r="L1514" t="str">
            <v>52373617190Z010200ART5M</v>
          </cell>
        </row>
        <row r="1515">
          <cell r="L1515" t="str">
            <v>52373455200ART5M</v>
          </cell>
        </row>
        <row r="1516">
          <cell r="L1516" t="str">
            <v>52373455200ART5M</v>
          </cell>
        </row>
        <row r="1517">
          <cell r="L1517" t="str">
            <v>52377617101COD21002_Z010403ART9_EU-EDF</v>
          </cell>
        </row>
        <row r="1518">
          <cell r="L1518" t="str">
            <v>52377617101COD21002_Z010403ART9_EU-EDF</v>
          </cell>
        </row>
        <row r="1519">
          <cell r="L1519" t="str">
            <v>52377617108COD21002_Z010403ART9_EU-EDF</v>
          </cell>
        </row>
        <row r="1520">
          <cell r="L1520" t="str">
            <v>52377617106COD21002_Z010403ART9_EU-EDF</v>
          </cell>
        </row>
        <row r="1521">
          <cell r="L1521" t="str">
            <v>52377617103COD21002_Z010403ART9_EU-EDF</v>
          </cell>
        </row>
        <row r="1522">
          <cell r="L1522" t="str">
            <v>52377617103COD21002_Z010403ART9_EU-EDF</v>
          </cell>
        </row>
        <row r="1523">
          <cell r="L1523" t="str">
            <v>52377617190COD21002_Z010403ART9_EU-EDF</v>
          </cell>
        </row>
        <row r="1524">
          <cell r="L1524" t="str">
            <v>52377617190COD21002_Z010403ART9_EU-EDF</v>
          </cell>
        </row>
        <row r="1525">
          <cell r="L1525" t="str">
            <v>52377455200ART9_EU-EDF</v>
          </cell>
        </row>
        <row r="1526">
          <cell r="L1526" t="str">
            <v>52382617101COD2299_Z010301ART5_MBA</v>
          </cell>
        </row>
        <row r="1527">
          <cell r="L1527" t="str">
            <v>52382617108COD2299_Z010301ART5_MBA</v>
          </cell>
        </row>
        <row r="1528">
          <cell r="L1528" t="str">
            <v>52382617106COD2299_Z010301ART5_MBA</v>
          </cell>
        </row>
        <row r="1529">
          <cell r="L1529" t="str">
            <v>52382617103COD2299_Z010301ART5_MBA</v>
          </cell>
        </row>
        <row r="1530">
          <cell r="L1530" t="str">
            <v>52382617103COD2299_Z010301ART5_MBA</v>
          </cell>
        </row>
        <row r="1531">
          <cell r="L1531" t="str">
            <v>52382617190COD2299_Z010301ART5_MBA</v>
          </cell>
        </row>
        <row r="1532">
          <cell r="L1532" t="str">
            <v>52382617190COD2299_Z010301ART5_MBA</v>
          </cell>
        </row>
        <row r="1533">
          <cell r="L1533" t="str">
            <v>52382455200ART5_MBA</v>
          </cell>
        </row>
        <row r="1534">
          <cell r="L1534" t="str">
            <v>52382455200ART5_MBA</v>
          </cell>
        </row>
        <row r="1535">
          <cell r="L1535" t="str">
            <v>52399617101COD2299_Z010201ART5_MBA</v>
          </cell>
        </row>
        <row r="1536">
          <cell r="L1536" t="str">
            <v>52399617108COD2299_Z010201ART5_MBA</v>
          </cell>
        </row>
        <row r="1537">
          <cell r="L1537" t="str">
            <v>52399617106COD2299_Z010201ART5_MBA</v>
          </cell>
        </row>
        <row r="1538">
          <cell r="L1538" t="str">
            <v>52399617103COD2299_Z010201ART5_MBA</v>
          </cell>
        </row>
        <row r="1539">
          <cell r="L1539" t="str">
            <v>52399617103COD2299_Z010201ART5_MBA</v>
          </cell>
        </row>
        <row r="1540">
          <cell r="L1540" t="str">
            <v>52399617190COD2299_Z010201ART5_MBA</v>
          </cell>
        </row>
        <row r="1541">
          <cell r="L1541" t="str">
            <v>52399617190COD2299_Z010201ART5_MBA</v>
          </cell>
        </row>
        <row r="1542">
          <cell r="L1542" t="str">
            <v>52399455200ART5_MBA</v>
          </cell>
        </row>
        <row r="1543">
          <cell r="L1543" t="str">
            <v>52401617101Z010200ART5M</v>
          </cell>
        </row>
        <row r="1544">
          <cell r="L1544" t="str">
            <v>52401617108Z010200ART5M</v>
          </cell>
        </row>
        <row r="1545">
          <cell r="L1545" t="str">
            <v>52401617106Z010200ART5M</v>
          </cell>
        </row>
        <row r="1546">
          <cell r="L1546" t="str">
            <v>52401617110Z010200ART5M</v>
          </cell>
        </row>
        <row r="1547">
          <cell r="L1547" t="str">
            <v>52401617103Z010200ART5M</v>
          </cell>
        </row>
        <row r="1548">
          <cell r="L1548" t="str">
            <v>52401617103Z010200ART5M</v>
          </cell>
        </row>
        <row r="1549">
          <cell r="L1549" t="str">
            <v>52401617190Z010200ART5M</v>
          </cell>
        </row>
        <row r="1550">
          <cell r="L1550" t="str">
            <v>52401617190Z010200ART5M</v>
          </cell>
        </row>
        <row r="1551">
          <cell r="L1551" t="str">
            <v>52401455200ART5M</v>
          </cell>
        </row>
        <row r="1552">
          <cell r="L1552" t="str">
            <v>52468617101RDC1419111_A020500ART5_MBA</v>
          </cell>
        </row>
        <row r="1553">
          <cell r="L1553" t="str">
            <v>52468617108RDC1419111_A020500ART5_MBA</v>
          </cell>
        </row>
        <row r="1554">
          <cell r="L1554" t="str">
            <v>52468617106RDC1419111_A020500ART5_MBA</v>
          </cell>
        </row>
        <row r="1555">
          <cell r="L1555" t="str">
            <v>52468617103RDC1419111_A020500ART5_MBA</v>
          </cell>
        </row>
        <row r="1556">
          <cell r="L1556" t="str">
            <v>52468617103RDC1419111_A020500ART5_MBA</v>
          </cell>
        </row>
        <row r="1557">
          <cell r="L1557" t="str">
            <v>52468617190RDC1419111_A020500ART5_MBA</v>
          </cell>
        </row>
        <row r="1558">
          <cell r="L1558" t="str">
            <v>52468617190RDC1419111_A020500ART5_MBA</v>
          </cell>
        </row>
        <row r="1559">
          <cell r="L1559" t="str">
            <v>52468455200ART5_MBA</v>
          </cell>
        </row>
        <row r="1560">
          <cell r="L1560" t="str">
            <v>52469617101BEL19010_A020101ART9_EU-DCI</v>
          </cell>
        </row>
        <row r="1561">
          <cell r="L1561" t="str">
            <v>52469617108BEL19010_A020101ART9_EU-DCI</v>
          </cell>
        </row>
        <row r="1562">
          <cell r="L1562" t="str">
            <v>52469617106BEL19010_A020101ART9_EU-DCI</v>
          </cell>
        </row>
        <row r="1563">
          <cell r="L1563" t="str">
            <v>52469617103BEL19010_A020101ART9_EU-DCI</v>
          </cell>
        </row>
        <row r="1564">
          <cell r="L1564" t="str">
            <v>52469617103BEL19010_A020101ART9_EU-DCI</v>
          </cell>
        </row>
        <row r="1565">
          <cell r="L1565" t="str">
            <v>52469617190BEL19010_A020101ART9_EU-DCI</v>
          </cell>
        </row>
        <row r="1566">
          <cell r="L1566" t="str">
            <v>52469617190BEL19010_A020101ART9_EU-DCI</v>
          </cell>
        </row>
        <row r="1567">
          <cell r="L1567" t="str">
            <v>52469617101BEL19010_A010101ART9_EU-DCI</v>
          </cell>
        </row>
        <row r="1568">
          <cell r="L1568" t="str">
            <v>52469617108BEL19010_A010101ART9_EU-DCI</v>
          </cell>
        </row>
        <row r="1569">
          <cell r="L1569" t="str">
            <v>52469617106BEL19010_A010101ART9_EU-DCI</v>
          </cell>
        </row>
        <row r="1570">
          <cell r="L1570" t="str">
            <v>52469617103BEL19010_A010101ART9_EU-DCI</v>
          </cell>
        </row>
        <row r="1571">
          <cell r="L1571" t="str">
            <v>52469617103BEL19010_A010101ART9_EU-DCI</v>
          </cell>
        </row>
        <row r="1572">
          <cell r="L1572" t="str">
            <v>52469617190BEL19010_A010101ART9_EU-DCI</v>
          </cell>
        </row>
        <row r="1573">
          <cell r="L1573" t="str">
            <v>52469617190BEL19010_A010101ART9_EU-DCI</v>
          </cell>
        </row>
        <row r="1574">
          <cell r="L1574" t="str">
            <v>52469617101BEL19010_A030101ART9_EU-DCI</v>
          </cell>
        </row>
        <row r="1575">
          <cell r="L1575" t="str">
            <v>52469617108BEL19010_A030101ART9_EU-DCI</v>
          </cell>
        </row>
        <row r="1576">
          <cell r="L1576" t="str">
            <v>52469617106BEL19010_A030101ART9_EU-DCI</v>
          </cell>
        </row>
        <row r="1577">
          <cell r="L1577" t="str">
            <v>52469617103BEL19010_A030101ART9_EU-DCI</v>
          </cell>
        </row>
        <row r="1578">
          <cell r="L1578" t="str">
            <v>52469617103BEL19010_A030101ART9_EU-DCI</v>
          </cell>
        </row>
        <row r="1579">
          <cell r="L1579" t="str">
            <v>52469617190BEL19010_A030101ART9_EU-DCI</v>
          </cell>
        </row>
        <row r="1580">
          <cell r="L1580" t="str">
            <v>52469617190BEL19010_A030101ART9_EU-DCI</v>
          </cell>
        </row>
        <row r="1581">
          <cell r="L1581" t="str">
            <v>52469455200ART9_EU-DCI</v>
          </cell>
        </row>
        <row r="1582">
          <cell r="L1582" t="str">
            <v>52469455200ART9_EU-DCI</v>
          </cell>
        </row>
        <row r="1583">
          <cell r="L1583" t="str">
            <v>52472617101COD21002_Z010402ART9_EU-EDF</v>
          </cell>
        </row>
        <row r="1584">
          <cell r="L1584" t="str">
            <v>52472617108COD21002_Z010402ART9_EU-EDF</v>
          </cell>
        </row>
        <row r="1585">
          <cell r="L1585" t="str">
            <v>52472617106COD21002_Z010402ART9_EU-EDF</v>
          </cell>
        </row>
        <row r="1586">
          <cell r="L1586" t="str">
            <v>52472617103COD21002_Z010402ART9_EU-EDF</v>
          </cell>
        </row>
        <row r="1587">
          <cell r="L1587" t="str">
            <v>52472617103COD21002_Z010402ART9_EU-EDF</v>
          </cell>
        </row>
        <row r="1588">
          <cell r="L1588" t="str">
            <v>52472617190COD21002_Z010402ART9_EU-EDF</v>
          </cell>
        </row>
        <row r="1589">
          <cell r="L1589" t="str">
            <v>52472617190COD21002_Z010402ART9_EU-EDF</v>
          </cell>
        </row>
        <row r="1590">
          <cell r="L1590" t="str">
            <v>52472455200ART9_EU-EDF</v>
          </cell>
        </row>
        <row r="1591">
          <cell r="L1591" t="str">
            <v>52472455200ART9_EU-EDF</v>
          </cell>
        </row>
        <row r="1592">
          <cell r="L1592" t="str">
            <v>52473617101RDC1419111_A030400ART5_MBA</v>
          </cell>
        </row>
        <row r="1593">
          <cell r="L1593" t="str">
            <v>52473617108RDC1419111_A030400ART5_MBA</v>
          </cell>
        </row>
        <row r="1594">
          <cell r="L1594" t="str">
            <v>52473617106RDC1419111_A030400ART5_MBA</v>
          </cell>
        </row>
        <row r="1595">
          <cell r="L1595" t="str">
            <v>52473617103RDC1419111_A030400ART5_MBA</v>
          </cell>
        </row>
        <row r="1596">
          <cell r="L1596" t="str">
            <v>52473617103RDC1419111_A030400ART5_MBA</v>
          </cell>
        </row>
        <row r="1597">
          <cell r="L1597" t="str">
            <v>52473617190RDC1419111_A030400ART5_MBA</v>
          </cell>
        </row>
        <row r="1598">
          <cell r="L1598" t="str">
            <v>52473617190RDC1419111_A030400ART5_MBA</v>
          </cell>
        </row>
        <row r="1599">
          <cell r="L1599" t="str">
            <v>52473617101RDC1419111_C040300ART5_MBA</v>
          </cell>
        </row>
        <row r="1600">
          <cell r="L1600" t="str">
            <v>52473617108RDC1419111_C040300ART5_MBA</v>
          </cell>
        </row>
        <row r="1601">
          <cell r="L1601" t="str">
            <v>52473617106RDC1419111_C040300ART5_MBA</v>
          </cell>
        </row>
        <row r="1602">
          <cell r="L1602" t="str">
            <v>52473617103RDC1419111_C040300ART5_MBA</v>
          </cell>
        </row>
        <row r="1603">
          <cell r="L1603" t="str">
            <v>52473617103RDC1419111_C040300ART5_MBA</v>
          </cell>
        </row>
        <row r="1604">
          <cell r="L1604" t="str">
            <v>52473617190RDC1419111_C040300ART5_MBA</v>
          </cell>
        </row>
        <row r="1605">
          <cell r="L1605" t="str">
            <v>52473617190RDC1419111_C040300ART5_MBA</v>
          </cell>
        </row>
        <row r="1606">
          <cell r="L1606" t="str">
            <v>52473617101RDC1419111_D030400ART5_MBA</v>
          </cell>
        </row>
        <row r="1607">
          <cell r="L1607" t="str">
            <v>52473617108RDC1419111_D030400ART5_MBA</v>
          </cell>
        </row>
        <row r="1608">
          <cell r="L1608" t="str">
            <v>52473617106RDC1419111_D030400ART5_MBA</v>
          </cell>
        </row>
        <row r="1609">
          <cell r="L1609" t="str">
            <v>52473617103RDC1419111_D030400ART5_MBA</v>
          </cell>
        </row>
        <row r="1610">
          <cell r="L1610" t="str">
            <v>52473617103RDC1419111_D030400ART5_MBA</v>
          </cell>
        </row>
        <row r="1611">
          <cell r="L1611" t="str">
            <v>52473617190RDC1419111_D030400ART5_MBA</v>
          </cell>
        </row>
        <row r="1612">
          <cell r="L1612" t="str">
            <v>52473617190RDC1419111_D030400ART5_MBA</v>
          </cell>
        </row>
        <row r="1613">
          <cell r="L1613" t="str">
            <v>52473617101RDC1419111_E030400ART5_MBA</v>
          </cell>
        </row>
        <row r="1614">
          <cell r="L1614" t="str">
            <v>52473617108RDC1419111_E030400ART5_MBA</v>
          </cell>
        </row>
        <row r="1615">
          <cell r="L1615" t="str">
            <v>52473617106RDC1419111_E030400ART5_MBA</v>
          </cell>
        </row>
        <row r="1616">
          <cell r="L1616" t="str">
            <v>52473617103RDC1419111_E030400ART5_MBA</v>
          </cell>
        </row>
        <row r="1617">
          <cell r="L1617" t="str">
            <v>52473617103RDC1419111_E030400ART5_MBA</v>
          </cell>
        </row>
        <row r="1618">
          <cell r="L1618" t="str">
            <v>52473617190RDC1419111_E030400ART5_MBA</v>
          </cell>
        </row>
        <row r="1619">
          <cell r="L1619" t="str">
            <v>52473617190RDC1419111_E030400ART5_MBA</v>
          </cell>
        </row>
        <row r="1620">
          <cell r="L1620" t="str">
            <v>52473455200ART5_MBA</v>
          </cell>
        </row>
        <row r="1621">
          <cell r="L1621" t="str">
            <v>52474617101COD21002_Z010301ART9_EU-EDF</v>
          </cell>
        </row>
        <row r="1622">
          <cell r="L1622" t="str">
            <v>52474617108COD21002_Z010301ART9_EU-EDF</v>
          </cell>
        </row>
        <row r="1623">
          <cell r="L1623" t="str">
            <v>52474617106COD21002_Z010301ART9_EU-EDF</v>
          </cell>
        </row>
        <row r="1624">
          <cell r="L1624" t="str">
            <v>52474617103COD21002_Z010301ART9_EU-EDF</v>
          </cell>
        </row>
        <row r="1625">
          <cell r="L1625" t="str">
            <v>52474617103COD21002_Z010301ART9_EU-EDF</v>
          </cell>
        </row>
        <row r="1626">
          <cell r="L1626" t="str">
            <v>52474617190COD21002_Z010301ART9_EU-EDF</v>
          </cell>
        </row>
        <row r="1627">
          <cell r="L1627" t="str">
            <v>52474617190COD21002_Z010301ART9_EU-EDF</v>
          </cell>
        </row>
        <row r="1628">
          <cell r="L1628" t="str">
            <v>52474455200ART9_EU-EDF</v>
          </cell>
        </row>
        <row r="1629">
          <cell r="L1629" t="str">
            <v>52489617101RDC1419111_A020100ART5_MBA</v>
          </cell>
        </row>
        <row r="1630">
          <cell r="L1630" t="str">
            <v>52489617108RDC1419111_A020100ART5_MBA</v>
          </cell>
        </row>
        <row r="1631">
          <cell r="L1631" t="str">
            <v>52489617106RDC1419111_A020100ART5_MBA</v>
          </cell>
        </row>
        <row r="1632">
          <cell r="L1632" t="str">
            <v>52489617103RDC1419111_A020100ART5_MBA</v>
          </cell>
        </row>
        <row r="1633">
          <cell r="L1633" t="str">
            <v>52489617103RDC1419111_A020100ART5_MBA</v>
          </cell>
        </row>
        <row r="1634">
          <cell r="L1634" t="str">
            <v>52489617190RDC1419111_A020100ART5_MBA</v>
          </cell>
        </row>
        <row r="1635">
          <cell r="L1635" t="str">
            <v>52489617190RDC1419111_A020100ART5_MBA</v>
          </cell>
        </row>
        <row r="1636">
          <cell r="L1636" t="str">
            <v>52489455200ART5_MBA</v>
          </cell>
        </row>
        <row r="1637">
          <cell r="L1637" t="str">
            <v>52489455200ART5_MBA</v>
          </cell>
        </row>
        <row r="1638">
          <cell r="L1638" t="str">
            <v>52489617101RDC1419111_C020100ART5_MBA</v>
          </cell>
        </row>
        <row r="1639">
          <cell r="L1639" t="str">
            <v>52489617108RDC1419111_C020100ART5_MBA</v>
          </cell>
        </row>
        <row r="1640">
          <cell r="L1640" t="str">
            <v>52489617106RDC1419111_C020100ART5_MBA</v>
          </cell>
        </row>
        <row r="1641">
          <cell r="L1641" t="str">
            <v>52489617103RDC1419111_C020100ART5_MBA</v>
          </cell>
        </row>
        <row r="1642">
          <cell r="L1642" t="str">
            <v>52489617103RDC1419111_C020100ART5_MBA</v>
          </cell>
        </row>
        <row r="1643">
          <cell r="L1643" t="str">
            <v>52489617190RDC1419111_C020100ART5_MBA</v>
          </cell>
        </row>
        <row r="1644">
          <cell r="L1644" t="str">
            <v>52489617190RDC1419111_C020100ART5_MBA</v>
          </cell>
        </row>
        <row r="1645">
          <cell r="L1645" t="str">
            <v>52489617101RDC1419111_D010200ART5_MBA</v>
          </cell>
        </row>
        <row r="1646">
          <cell r="L1646" t="str">
            <v>52489617108RDC1419111_D010200ART5_MBA</v>
          </cell>
        </row>
        <row r="1647">
          <cell r="L1647" t="str">
            <v>52489617106RDC1419111_D010200ART5_MBA</v>
          </cell>
        </row>
        <row r="1648">
          <cell r="L1648" t="str">
            <v>52489617103RDC1419111_D010200ART5_MBA</v>
          </cell>
        </row>
        <row r="1649">
          <cell r="L1649" t="str">
            <v>52489617103RDC1419111_D010200ART5_MBA</v>
          </cell>
        </row>
        <row r="1650">
          <cell r="L1650" t="str">
            <v>52489617190RDC1419111_D010200ART5_MBA</v>
          </cell>
        </row>
        <row r="1651">
          <cell r="L1651" t="str">
            <v>52489617190RDC1419111_D010200ART5_MBA</v>
          </cell>
        </row>
        <row r="1652">
          <cell r="L1652" t="str">
            <v>52489617101RDC1419111_E010200ART5_MBA</v>
          </cell>
        </row>
        <row r="1653">
          <cell r="L1653" t="str">
            <v>52489617108RDC1419111_E010200ART5_MBA</v>
          </cell>
        </row>
        <row r="1654">
          <cell r="L1654" t="str">
            <v>52489617106RDC1419111_E010200ART5_MBA</v>
          </cell>
        </row>
        <row r="1655">
          <cell r="L1655" t="str">
            <v>52489617103RDC1419111_E010200ART5_MBA</v>
          </cell>
        </row>
        <row r="1656">
          <cell r="L1656" t="str">
            <v>52489617103RDC1419111_E010200ART5_MBA</v>
          </cell>
        </row>
        <row r="1657">
          <cell r="L1657" t="str">
            <v>52489617190RDC1419111_E010200ART5_MBA</v>
          </cell>
        </row>
        <row r="1658">
          <cell r="L1658" t="str">
            <v>52489617190RDC1419111_E010200ART5_MBA</v>
          </cell>
        </row>
        <row r="1659">
          <cell r="L1659" t="str">
            <v>52490617101RDC1419111_E020400ART5_MBA</v>
          </cell>
        </row>
        <row r="1660">
          <cell r="L1660" t="str">
            <v>52490617108RDC1419111_E020400ART5_MBA</v>
          </cell>
        </row>
        <row r="1661">
          <cell r="L1661" t="str">
            <v>52490617106RDC1419111_E020400ART5_MBA</v>
          </cell>
        </row>
        <row r="1662">
          <cell r="L1662" t="str">
            <v>52490617103RDC1419111_E020400ART5_MBA</v>
          </cell>
        </row>
        <row r="1663">
          <cell r="L1663" t="str">
            <v>52490617103RDC1419111_E020400ART5_MBA</v>
          </cell>
        </row>
        <row r="1664">
          <cell r="L1664" t="str">
            <v>52490617190RDC1419111_E020400ART5_MBA</v>
          </cell>
        </row>
        <row r="1665">
          <cell r="L1665" t="str">
            <v>52490617190RDC1419111_E020400ART5_MBA</v>
          </cell>
        </row>
        <row r="1666">
          <cell r="L1666" t="str">
            <v>52490455200ART5_MBA</v>
          </cell>
        </row>
        <row r="1667">
          <cell r="L1667" t="str">
            <v>52490455200ART5_MBA</v>
          </cell>
        </row>
        <row r="1668">
          <cell r="L1668" t="str">
            <v>52493617101COD21004_Z010301ART9_EU</v>
          </cell>
        </row>
        <row r="1669">
          <cell r="L1669" t="str">
            <v>52493617108COD21004_Z010301ART9_EU</v>
          </cell>
        </row>
        <row r="1670">
          <cell r="L1670" t="str">
            <v>52493617106COD21004_Z010301ART9_EU</v>
          </cell>
        </row>
        <row r="1671">
          <cell r="L1671" t="str">
            <v>52493617103COD21004_Z010301ART9_EU</v>
          </cell>
        </row>
        <row r="1672">
          <cell r="L1672" t="str">
            <v>52493617103COD21004_Z010301ART9_EU</v>
          </cell>
        </row>
        <row r="1673">
          <cell r="L1673" t="str">
            <v>52493617190COD21004_Z010301ART9_EU</v>
          </cell>
        </row>
        <row r="1674">
          <cell r="L1674" t="str">
            <v>52493617190COD21004_Z010301ART9_EU</v>
          </cell>
        </row>
        <row r="1675">
          <cell r="L1675" t="str">
            <v>52493455200ART9_EU</v>
          </cell>
        </row>
        <row r="1676">
          <cell r="L1676" t="str">
            <v>52494617101COD20006_Z010302ART9_EU-DCI</v>
          </cell>
        </row>
        <row r="1677">
          <cell r="L1677" t="str">
            <v>52494617108COD20006_Z010302ART9_EU-DCI</v>
          </cell>
        </row>
        <row r="1678">
          <cell r="L1678" t="str">
            <v>52494617106COD20006_Z010302ART9_EU-DCI</v>
          </cell>
        </row>
        <row r="1679">
          <cell r="L1679" t="str">
            <v>52494617103COD20006_Z010302ART9_EU-DCI</v>
          </cell>
        </row>
        <row r="1680">
          <cell r="L1680" t="str">
            <v>52494617103COD20006_Z010302ART9_EU-DCI</v>
          </cell>
        </row>
        <row r="1681">
          <cell r="L1681" t="str">
            <v>52494617190COD20006_Z010302ART9_EU-DCI</v>
          </cell>
        </row>
        <row r="1682">
          <cell r="L1682" t="str">
            <v>52494617190COD20006_Z010302ART9_EU-DCI</v>
          </cell>
        </row>
        <row r="1683">
          <cell r="L1683" t="str">
            <v>52494455200ART9_EU-DCI</v>
          </cell>
        </row>
        <row r="1684">
          <cell r="L1684" t="str">
            <v>52495617101RDC1419111_D010700ART5_MBA</v>
          </cell>
        </row>
        <row r="1685">
          <cell r="L1685" t="str">
            <v>52495617108RDC1419111_D010700ART5_MBA</v>
          </cell>
        </row>
        <row r="1686">
          <cell r="L1686" t="str">
            <v>52495617106RDC1419111_D010700ART5_MBA</v>
          </cell>
        </row>
        <row r="1687">
          <cell r="L1687" t="str">
            <v>52495617103RDC1419111_D010700ART5_MBA</v>
          </cell>
        </row>
        <row r="1688">
          <cell r="L1688" t="str">
            <v>52495617103RDC1419111_D010700ART5_MBA</v>
          </cell>
        </row>
        <row r="1689">
          <cell r="L1689" t="str">
            <v>52495617190RDC1419111_D010700ART5_MBA</v>
          </cell>
        </row>
        <row r="1690">
          <cell r="L1690" t="str">
            <v>52495617190RDC1419111_D010700ART5_MBA</v>
          </cell>
        </row>
        <row r="1691">
          <cell r="L1691" t="str">
            <v>52495455200ART5_MBA</v>
          </cell>
        </row>
        <row r="1692">
          <cell r="L1692" t="str">
            <v>52495455200ART5_MBA</v>
          </cell>
        </row>
        <row r="1693">
          <cell r="L1693" t="str">
            <v>52496617101COD20006_Z010401ART9_EU-DCI</v>
          </cell>
        </row>
        <row r="1694">
          <cell r="L1694" t="str">
            <v>52496617108COD20006_Z010401ART9_EU-DCI</v>
          </cell>
        </row>
        <row r="1695">
          <cell r="L1695" t="str">
            <v>52496617106COD20006_Z010401ART9_EU-DCI</v>
          </cell>
        </row>
        <row r="1696">
          <cell r="L1696" t="str">
            <v>52496617103COD20006_Z010401ART9_EU-DCI</v>
          </cell>
        </row>
        <row r="1697">
          <cell r="L1697" t="str">
            <v>52496617103COD20006_Z010401ART9_EU-DCI</v>
          </cell>
        </row>
        <row r="1698">
          <cell r="L1698" t="str">
            <v>52496617190COD20006_Z010401ART9_EU-DCI</v>
          </cell>
        </row>
        <row r="1699">
          <cell r="L1699" t="str">
            <v>52496617190COD20006_Z010401ART9_EU-DCI</v>
          </cell>
        </row>
        <row r="1700">
          <cell r="L1700" t="str">
            <v>52496455200ART9_EU-DCI</v>
          </cell>
        </row>
        <row r="1701">
          <cell r="L1701" t="str">
            <v>52497617101COD20006_Z010401ART9_EU-DCI</v>
          </cell>
        </row>
        <row r="1702">
          <cell r="L1702" t="str">
            <v>52497617108COD20006_Z010401ART9_EU-DCI</v>
          </cell>
        </row>
        <row r="1703">
          <cell r="L1703" t="str">
            <v>52497617106COD20006_Z010401ART9_EU-DCI</v>
          </cell>
        </row>
        <row r="1704">
          <cell r="L1704" t="str">
            <v>52497617103COD20006_Z010401ART9_EU-DCI</v>
          </cell>
        </row>
        <row r="1705">
          <cell r="L1705" t="str">
            <v>52497617103COD20006_Z010401ART9_EU-DCI</v>
          </cell>
        </row>
        <row r="1706">
          <cell r="L1706" t="str">
            <v>52497617190COD20006_Z010401ART9_EU-DCI</v>
          </cell>
        </row>
        <row r="1707">
          <cell r="L1707" t="str">
            <v>52497617190COD20006_Z010401ART9_EU-DCI</v>
          </cell>
        </row>
        <row r="1708">
          <cell r="L1708" t="str">
            <v>52497455200ART9_EU-DCI</v>
          </cell>
        </row>
        <row r="1709">
          <cell r="L1709" t="str">
            <v>52499617101COD22019_A030501ART5_MBA</v>
          </cell>
        </row>
        <row r="1710">
          <cell r="L1710" t="str">
            <v>52499617108COD22019_A030501ART5_MBA</v>
          </cell>
        </row>
        <row r="1711">
          <cell r="L1711" t="str">
            <v>52499617106COD22019_A030501ART5_MBA</v>
          </cell>
        </row>
        <row r="1712">
          <cell r="L1712" t="str">
            <v>52499617103COD22019_A030501ART5_MBA</v>
          </cell>
        </row>
        <row r="1713">
          <cell r="L1713" t="str">
            <v>52499617103COD22019_A030501ART5_MBA</v>
          </cell>
        </row>
        <row r="1714">
          <cell r="L1714" t="str">
            <v>52499617190COD22019_A030501ART5_MBA</v>
          </cell>
        </row>
        <row r="1715">
          <cell r="L1715" t="str">
            <v>52499617190COD22019_A030501ART5_MBA</v>
          </cell>
        </row>
        <row r="1716">
          <cell r="L1716" t="str">
            <v>52499455200ART5_MBA</v>
          </cell>
        </row>
        <row r="1717">
          <cell r="L1717" t="str">
            <v>52506617101RDC1419111_E020400ART5_MBA</v>
          </cell>
        </row>
        <row r="1718">
          <cell r="L1718" t="str">
            <v>52506617108RDC1419111_E020400ART5_MBA</v>
          </cell>
        </row>
        <row r="1719">
          <cell r="L1719" t="str">
            <v>52506617106RDC1419111_E020400ART5_MBA</v>
          </cell>
        </row>
        <row r="1720">
          <cell r="L1720" t="str">
            <v>52506617103RDC1419111_E020400ART5_MBA</v>
          </cell>
        </row>
        <row r="1721">
          <cell r="L1721" t="str">
            <v>52506617103RDC1419111_E020400ART5_MBA</v>
          </cell>
        </row>
        <row r="1722">
          <cell r="L1722" t="str">
            <v>52506617190RDC1419111_E020400ART5_MBA</v>
          </cell>
        </row>
        <row r="1723">
          <cell r="L1723" t="str">
            <v>52506617190RDC1419111_E020400ART5_MBA</v>
          </cell>
        </row>
        <row r="1724">
          <cell r="L1724" t="str">
            <v>52506455200ART5_MBA</v>
          </cell>
        </row>
        <row r="1725">
          <cell r="L1725" t="str">
            <v>52506455200ART5_MBA</v>
          </cell>
        </row>
        <row r="1726">
          <cell r="L1726" t="str">
            <v>52506617101RDC1419111_D020400ART5_MBA</v>
          </cell>
        </row>
        <row r="1727">
          <cell r="L1727" t="str">
            <v>52506617108RDC1419111_D020400ART5_MBA</v>
          </cell>
        </row>
        <row r="1728">
          <cell r="L1728" t="str">
            <v>52506617106RDC1419111_D020400ART5_MBA</v>
          </cell>
        </row>
        <row r="1729">
          <cell r="L1729" t="str">
            <v>52506617103RDC1419111_D020400ART5_MBA</v>
          </cell>
        </row>
        <row r="1730">
          <cell r="L1730" t="str">
            <v>52506617103RDC1419111_D020400ART5_MBA</v>
          </cell>
        </row>
        <row r="1731">
          <cell r="L1731" t="str">
            <v>52506617190RDC1419111_D020400ART5_MBA</v>
          </cell>
        </row>
        <row r="1732">
          <cell r="L1732" t="str">
            <v>52506617190RDC1419111_D020400ART5_MBA</v>
          </cell>
        </row>
        <row r="1733">
          <cell r="L1733" t="str">
            <v>52516617101COD2299_Z010201ART5_MBA</v>
          </cell>
        </row>
        <row r="1734">
          <cell r="L1734" t="str">
            <v>52516617108COD2299_Z010201ART5_MBA</v>
          </cell>
        </row>
        <row r="1735">
          <cell r="L1735" t="str">
            <v>52516617106COD2299_Z010201ART5_MBA</v>
          </cell>
        </row>
        <row r="1736">
          <cell r="L1736" t="str">
            <v>52516617103COD2299_Z010201ART5_MBA</v>
          </cell>
        </row>
        <row r="1737">
          <cell r="L1737" t="str">
            <v>52516617103COD2299_Z010201ART5_MBA</v>
          </cell>
        </row>
        <row r="1738">
          <cell r="L1738" t="str">
            <v>52516617190COD2299_Z010201ART5_MBA</v>
          </cell>
        </row>
        <row r="1739">
          <cell r="L1739" t="str">
            <v>52516617190COD2299_Z010201ART5_MBA</v>
          </cell>
        </row>
        <row r="1740">
          <cell r="L1740" t="str">
            <v>52516455200ART5_MBA</v>
          </cell>
        </row>
        <row r="1741">
          <cell r="L1741" t="str">
            <v>52517617101COD2299_Z010201ART5_MBA</v>
          </cell>
        </row>
        <row r="1742">
          <cell r="L1742" t="str">
            <v>52517617108COD2299_Z010201ART5_MBA</v>
          </cell>
        </row>
        <row r="1743">
          <cell r="L1743" t="str">
            <v>52517617106COD2299_Z010201ART5_MBA</v>
          </cell>
        </row>
        <row r="1744">
          <cell r="L1744" t="str">
            <v>52517617103COD2299_Z010201ART5_MBA</v>
          </cell>
        </row>
        <row r="1745">
          <cell r="L1745" t="str">
            <v>52517617105COD2299_Z010201ART5_MBA</v>
          </cell>
        </row>
        <row r="1746">
          <cell r="L1746" t="str">
            <v>52517617103COD2299_Z010201ART5_MBA</v>
          </cell>
        </row>
        <row r="1747">
          <cell r="L1747" t="str">
            <v>52517617190COD2299_Z010201ART5_MBA</v>
          </cell>
        </row>
        <row r="1748">
          <cell r="L1748" t="str">
            <v>52517617190COD2299_Z010201ART5_MBA</v>
          </cell>
        </row>
        <row r="1749">
          <cell r="L1749" t="str">
            <v>52517455200ART5_MBA</v>
          </cell>
        </row>
        <row r="1750">
          <cell r="L1750" t="str">
            <v>52517455200ART5_MBA</v>
          </cell>
        </row>
        <row r="1751">
          <cell r="L1751" t="str">
            <v>52547617101COD2299_Z010201ART5_MBA</v>
          </cell>
        </row>
        <row r="1752">
          <cell r="L1752" t="str">
            <v>52547617108COD2299_Z010201ART5_MBA</v>
          </cell>
        </row>
        <row r="1753">
          <cell r="L1753" t="str">
            <v>52547617106COD2299_Z010201ART5_MBA</v>
          </cell>
        </row>
        <row r="1754">
          <cell r="L1754" t="str">
            <v>52547617103COD2299_Z010201ART5_MBA</v>
          </cell>
        </row>
        <row r="1755">
          <cell r="L1755" t="str">
            <v>52547617103COD2299_Z010201ART5_MBA</v>
          </cell>
        </row>
        <row r="1756">
          <cell r="L1756" t="str">
            <v>52547617190COD2299_Z010201ART5_MBA</v>
          </cell>
        </row>
        <row r="1757">
          <cell r="L1757" t="str">
            <v>52547617190COD2299_Z010201ART5_MBA</v>
          </cell>
        </row>
        <row r="1758">
          <cell r="L1758" t="str">
            <v>52547455200ART5_MBA</v>
          </cell>
        </row>
        <row r="1759">
          <cell r="L1759" t="str">
            <v>52550617101COD20006_A010602ART9_EU-DCI</v>
          </cell>
        </row>
        <row r="1760">
          <cell r="L1760" t="str">
            <v>52550617108COD20006_A010602ART9_EU-DCI</v>
          </cell>
        </row>
        <row r="1761">
          <cell r="L1761" t="str">
            <v>52550617106COD20006_A010602ART9_EU-DCI</v>
          </cell>
        </row>
        <row r="1762">
          <cell r="L1762" t="str">
            <v>52550617103COD20006_A010602ART9_EU-DCI</v>
          </cell>
        </row>
        <row r="1763">
          <cell r="L1763" t="str">
            <v>52550617103COD20006_A010602ART9_EU-DCI</v>
          </cell>
        </row>
        <row r="1764">
          <cell r="L1764" t="str">
            <v>52550617190COD20006_A010602ART9_EU-DCI</v>
          </cell>
        </row>
        <row r="1765">
          <cell r="L1765" t="str">
            <v>52550617190COD20006_A010602ART9_EU-DCI</v>
          </cell>
        </row>
        <row r="1766">
          <cell r="L1766" t="str">
            <v>52550455200ART9_EU-DCI</v>
          </cell>
        </row>
        <row r="1767">
          <cell r="L1767" t="str">
            <v>52557617101COD20006_A020203ART9_EU-DCI</v>
          </cell>
        </row>
        <row r="1768">
          <cell r="L1768" t="str">
            <v>52557617108COD20006_A020203ART9_EU-DCI</v>
          </cell>
        </row>
        <row r="1769">
          <cell r="L1769" t="str">
            <v>52557617106COD20006_A020203ART9_EU-DCI</v>
          </cell>
        </row>
        <row r="1770">
          <cell r="L1770" t="str">
            <v>52557617103COD20006_A020203ART9_EU-DCI</v>
          </cell>
        </row>
        <row r="1771">
          <cell r="L1771" t="str">
            <v>52557617103COD20006_A020203ART9_EU-DCI</v>
          </cell>
        </row>
        <row r="1772">
          <cell r="L1772" t="str">
            <v>52557617190COD20006_A020203ART9_EU-DCI</v>
          </cell>
        </row>
        <row r="1773">
          <cell r="L1773" t="str">
            <v>52557617190COD20006_A020203ART9_EU-DCI</v>
          </cell>
        </row>
        <row r="1774">
          <cell r="L1774" t="str">
            <v>52557455200ART9_EU-DCI</v>
          </cell>
        </row>
        <row r="1775">
          <cell r="L1775" t="str">
            <v>52571617101COD21002_Z010403ART9_EU-EDF</v>
          </cell>
        </row>
        <row r="1776">
          <cell r="L1776" t="str">
            <v>52571617101COD21002_Z010403ART9_EU-EDF</v>
          </cell>
        </row>
        <row r="1777">
          <cell r="L1777" t="str">
            <v>52571617108COD21002_Z010403ART9_EU-EDF</v>
          </cell>
        </row>
        <row r="1778">
          <cell r="L1778" t="str">
            <v>52571617106COD21002_Z010403ART9_EU-EDF</v>
          </cell>
        </row>
        <row r="1779">
          <cell r="L1779" t="str">
            <v>52571617103COD21002_Z010403ART9_EU-EDF</v>
          </cell>
        </row>
        <row r="1780">
          <cell r="L1780" t="str">
            <v>52571617103COD21002_Z010403ART9_EU-EDF</v>
          </cell>
        </row>
        <row r="1781">
          <cell r="L1781" t="str">
            <v>52571617190COD21002_Z010403ART9_EU-EDF</v>
          </cell>
        </row>
        <row r="1782">
          <cell r="L1782" t="str">
            <v>52571617190COD21002_Z010403ART9_EU-EDF</v>
          </cell>
        </row>
        <row r="1783">
          <cell r="L1783" t="str">
            <v>52571455200ART9_EU-EDF</v>
          </cell>
        </row>
        <row r="1784">
          <cell r="L1784" t="str">
            <v>52571455200ART9_EU-EDF</v>
          </cell>
        </row>
        <row r="1785">
          <cell r="L1785" t="str">
            <v>52572617101COD2299_Z010201ART5_MBA</v>
          </cell>
        </row>
        <row r="1786">
          <cell r="L1786" t="str">
            <v>52572617108COD2299_Z010201ART5_MBA</v>
          </cell>
        </row>
        <row r="1787">
          <cell r="L1787" t="str">
            <v>52572617106COD2299_Z010201ART5_MBA</v>
          </cell>
        </row>
        <row r="1788">
          <cell r="L1788" t="str">
            <v>52572617103COD2299_Z010201ART5_MBA</v>
          </cell>
        </row>
        <row r="1789">
          <cell r="L1789" t="str">
            <v>52572617103COD2299_Z010201ART5_MBA</v>
          </cell>
        </row>
        <row r="1790">
          <cell r="L1790" t="str">
            <v>52572617190COD2299_Z010201ART5_MBA</v>
          </cell>
        </row>
        <row r="1791">
          <cell r="L1791" t="str">
            <v>52572617190COD2299_Z010201ART5_MBA</v>
          </cell>
        </row>
        <row r="1792">
          <cell r="L1792" t="str">
            <v>52572455200ART5_MBA</v>
          </cell>
        </row>
        <row r="1793">
          <cell r="L1793" t="str">
            <v>52611617101RDC1419111_Z010200ART5_MBA</v>
          </cell>
        </row>
        <row r="1794">
          <cell r="L1794" t="str">
            <v>52611617108RDC1419111_Z010200ART5_MBA</v>
          </cell>
        </row>
        <row r="1795">
          <cell r="L1795" t="str">
            <v>52611617106RDC1419111_Z010200ART5_MBA</v>
          </cell>
        </row>
        <row r="1796">
          <cell r="L1796" t="str">
            <v>52611617103RDC1419111_Z010200ART5_MBA</v>
          </cell>
        </row>
        <row r="1797">
          <cell r="L1797" t="str">
            <v>52611617103RDC1419111_Z010200ART5_MBA</v>
          </cell>
        </row>
        <row r="1798">
          <cell r="L1798" t="str">
            <v>52611617190RDC1419111_Z010200ART5_MBA</v>
          </cell>
        </row>
        <row r="1799">
          <cell r="L1799" t="str">
            <v>52611617190RDC1419111_Z010200ART5_MBA</v>
          </cell>
        </row>
        <row r="1800">
          <cell r="L1800" t="str">
            <v>52611455200ART5_MBA</v>
          </cell>
        </row>
        <row r="1801">
          <cell r="L1801" t="str">
            <v>52611455200ART5_MBA</v>
          </cell>
        </row>
        <row r="1802">
          <cell r="L1802" t="str">
            <v>52627617101RDC182081T_Z010109ART9_FONAREDD</v>
          </cell>
        </row>
        <row r="1803">
          <cell r="L1803" t="str">
            <v>52627617108RDC182081T_Z010109ART9_FONAREDD</v>
          </cell>
        </row>
        <row r="1804">
          <cell r="L1804" t="str">
            <v>52627617106RDC182081T_Z010109ART9_FONAREDD</v>
          </cell>
        </row>
        <row r="1805">
          <cell r="L1805" t="str">
            <v>52627617103RDC182081T_Z010109ART9_FONAREDD</v>
          </cell>
        </row>
        <row r="1806">
          <cell r="L1806" t="str">
            <v>52627617103RDC182081T_Z010109ART9_FONAREDD</v>
          </cell>
        </row>
        <row r="1807">
          <cell r="L1807" t="str">
            <v>52627617190RDC182081T_Z010109ART9_FONAREDD</v>
          </cell>
        </row>
        <row r="1808">
          <cell r="L1808" t="str">
            <v>52627617190RDC182081T_Z010109ART9_FONAREDD</v>
          </cell>
        </row>
        <row r="1809">
          <cell r="L1809" t="str">
            <v>52627455200ART9_FONAREDD</v>
          </cell>
        </row>
        <row r="1810">
          <cell r="L1810" t="str">
            <v>52627455200ART9_FONAREDD</v>
          </cell>
        </row>
        <row r="1811">
          <cell r="L1811" t="str">
            <v>52654617101COD2299_Z010201ART5_MBA</v>
          </cell>
        </row>
        <row r="1812">
          <cell r="L1812" t="str">
            <v>52654617108COD2299_Z010201ART5_MBA</v>
          </cell>
        </row>
        <row r="1813">
          <cell r="L1813" t="str">
            <v>52654617106COD2299_Z010201ART5_MBA</v>
          </cell>
        </row>
        <row r="1814">
          <cell r="L1814" t="str">
            <v>52654617103COD2299_Z010201ART5_MBA</v>
          </cell>
        </row>
        <row r="1815">
          <cell r="L1815" t="str">
            <v>52654617190COD2299_Z010201ART5_MBA</v>
          </cell>
        </row>
        <row r="1816">
          <cell r="L1816" t="str">
            <v>52654617190COD2299_Z010201ART5_MBA</v>
          </cell>
        </row>
        <row r="1817">
          <cell r="L1817" t="str">
            <v>52654455200ART5_MBA</v>
          </cell>
        </row>
        <row r="1818">
          <cell r="L1818" t="str">
            <v>52662617101COD21005_Z010101ART5_MBA</v>
          </cell>
        </row>
        <row r="1819">
          <cell r="L1819" t="str">
            <v>52662617108COD21005_Z010101ART5_MBA</v>
          </cell>
        </row>
        <row r="1820">
          <cell r="L1820" t="str">
            <v>52662617106COD21005_Z010101ART5_MBA</v>
          </cell>
        </row>
        <row r="1821">
          <cell r="L1821" t="str">
            <v>52662617103COD21005_Z010101ART5_MBA</v>
          </cell>
        </row>
        <row r="1822">
          <cell r="L1822" t="str">
            <v>52662617103COD21005_Z010101ART5_MBA</v>
          </cell>
        </row>
        <row r="1823">
          <cell r="L1823" t="str">
            <v>52662617190COD21005_Z010101ART5_MBA</v>
          </cell>
        </row>
        <row r="1824">
          <cell r="L1824" t="str">
            <v>52662617190COD21005_Z010101ART5_MBA</v>
          </cell>
        </row>
        <row r="1825">
          <cell r="L1825" t="str">
            <v>52662455200ART5_MBA</v>
          </cell>
        </row>
        <row r="1826">
          <cell r="L1826" t="str">
            <v>52663617101COD21005_Z010101ART5_MBA</v>
          </cell>
        </row>
        <row r="1827">
          <cell r="L1827" t="str">
            <v>52663617108COD21005_Z010101ART5_MBA</v>
          </cell>
        </row>
        <row r="1828">
          <cell r="L1828" t="str">
            <v>52663617106COD21005_Z010101ART5_MBA</v>
          </cell>
        </row>
        <row r="1829">
          <cell r="L1829" t="str">
            <v>52663617103COD21005_Z010101ART5_MBA</v>
          </cell>
        </row>
        <row r="1830">
          <cell r="L1830" t="str">
            <v>52663617103COD21005_Z010101ART5_MBA</v>
          </cell>
        </row>
        <row r="1831">
          <cell r="L1831" t="str">
            <v>52663617190COD21005_Z010101ART5_MBA</v>
          </cell>
        </row>
        <row r="1832">
          <cell r="L1832" t="str">
            <v>52663617190COD21005_Z010101ART5_MBA</v>
          </cell>
        </row>
        <row r="1833">
          <cell r="L1833" t="str">
            <v>52663455200ART5_MBA</v>
          </cell>
        </row>
        <row r="1834">
          <cell r="L1834" t="str">
            <v>52664617101Z010200ART5M</v>
          </cell>
        </row>
        <row r="1835">
          <cell r="L1835" t="str">
            <v>52664617108Z010200ART5M</v>
          </cell>
        </row>
        <row r="1836">
          <cell r="L1836" t="str">
            <v>52664617106Z010200ART5M</v>
          </cell>
        </row>
        <row r="1837">
          <cell r="L1837" t="str">
            <v>52664617103Z010200ART5M</v>
          </cell>
        </row>
        <row r="1838">
          <cell r="L1838" t="str">
            <v>52664617103Z010200ART5M</v>
          </cell>
        </row>
        <row r="1839">
          <cell r="L1839" t="str">
            <v>52664617190Z010200ART5M</v>
          </cell>
        </row>
        <row r="1840">
          <cell r="L1840" t="str">
            <v>52664617190Z010200ART5M</v>
          </cell>
        </row>
        <row r="1841">
          <cell r="L1841" t="str">
            <v>52664455200ART5M</v>
          </cell>
        </row>
        <row r="1842">
          <cell r="L1842" t="str">
            <v>52678617101COD21003_A040209ART9_AFD</v>
          </cell>
        </row>
        <row r="1843">
          <cell r="L1843" t="str">
            <v>52678617108COD21003_A040209ART9_AFD</v>
          </cell>
        </row>
        <row r="1844">
          <cell r="L1844" t="str">
            <v>52678617106COD21003_A040209ART9_AFD</v>
          </cell>
        </row>
        <row r="1845">
          <cell r="L1845" t="str">
            <v>52678617103COD21003_A040209ART9_AFD</v>
          </cell>
        </row>
        <row r="1846">
          <cell r="L1846" t="str">
            <v>52678617103COD21003_A040209ART9_AFD</v>
          </cell>
        </row>
        <row r="1847">
          <cell r="L1847" t="str">
            <v>52678617190COD21003_A040209ART9_AFD</v>
          </cell>
        </row>
        <row r="1848">
          <cell r="L1848" t="str">
            <v>52678617190COD21003_A040209ART9_AFD</v>
          </cell>
        </row>
        <row r="1849">
          <cell r="L1849" t="str">
            <v>52678455200ART9_AFD</v>
          </cell>
        </row>
        <row r="1850">
          <cell r="L1850" t="str">
            <v>52678455200ART9_AFD</v>
          </cell>
        </row>
        <row r="1851">
          <cell r="L1851" t="str">
            <v>52679617101COD21003_A040209ART9_AFD</v>
          </cell>
        </row>
        <row r="1852">
          <cell r="L1852" t="str">
            <v>52679617108COD21003_A040209ART9_AFD</v>
          </cell>
        </row>
        <row r="1853">
          <cell r="L1853" t="str">
            <v>52679617106COD21003_A040209ART9_AFD</v>
          </cell>
        </row>
        <row r="1854">
          <cell r="L1854" t="str">
            <v>52679617103COD21003_A040209ART9_AFD</v>
          </cell>
        </row>
        <row r="1855">
          <cell r="L1855" t="str">
            <v>52679617190COD21003_A040209ART9_AFD</v>
          </cell>
        </row>
        <row r="1856">
          <cell r="L1856" t="str">
            <v>52679617190COD21003_A040209ART9_AFD</v>
          </cell>
        </row>
        <row r="1857">
          <cell r="L1857" t="str">
            <v>52679455200ART9_AFD</v>
          </cell>
        </row>
        <row r="1858">
          <cell r="L1858" t="str">
            <v>52682617101COD2299_Z010201ART5_MBA</v>
          </cell>
        </row>
        <row r="1859">
          <cell r="L1859" t="str">
            <v>52682617108COD2299_Z010201ART5_MBA</v>
          </cell>
        </row>
        <row r="1860">
          <cell r="L1860" t="str">
            <v>52682617106COD2299_Z010201ART5_MBA</v>
          </cell>
        </row>
        <row r="1861">
          <cell r="L1861" t="str">
            <v>52682617103COD2299_Z010201ART5_MBA</v>
          </cell>
        </row>
        <row r="1862">
          <cell r="L1862" t="str">
            <v>52682617103COD2299_Z010201ART5_MBA</v>
          </cell>
        </row>
        <row r="1863">
          <cell r="L1863" t="str">
            <v>52682617190COD2299_Z010201ART5_MBA</v>
          </cell>
        </row>
        <row r="1864">
          <cell r="L1864" t="str">
            <v>52682617190COD2299_Z010201ART5_MBA</v>
          </cell>
        </row>
        <row r="1865">
          <cell r="L1865" t="str">
            <v>52682455200ART5_MBA</v>
          </cell>
        </row>
        <row r="1866">
          <cell r="L1866" t="str">
            <v>52698617101COD21003_A020107ART9_AFD</v>
          </cell>
        </row>
        <row r="1867">
          <cell r="L1867" t="str">
            <v>52698617108COD21003_A020107ART9_AFD</v>
          </cell>
        </row>
        <row r="1868">
          <cell r="L1868" t="str">
            <v>52698617106COD21003_A020107ART9_AFD</v>
          </cell>
        </row>
        <row r="1869">
          <cell r="L1869" t="str">
            <v>52698617103COD21003_A020107ART9_AFD</v>
          </cell>
        </row>
        <row r="1870">
          <cell r="L1870" t="str">
            <v>52698617103COD21003_A020107ART9_AFD</v>
          </cell>
        </row>
        <row r="1871">
          <cell r="L1871" t="str">
            <v>52698617190COD21003_A020107ART9_AFD</v>
          </cell>
        </row>
        <row r="1872">
          <cell r="L1872" t="str">
            <v>52698617190COD21003_A020107ART9_AFD</v>
          </cell>
        </row>
        <row r="1873">
          <cell r="L1873" t="str">
            <v>52698455200ART9_AFD</v>
          </cell>
        </row>
        <row r="1874">
          <cell r="L1874" t="str">
            <v>52709617101COD21003_A030304ART9_AFD</v>
          </cell>
        </row>
        <row r="1875">
          <cell r="L1875" t="str">
            <v>52709617108COD21003_A030304ART9_AFD</v>
          </cell>
        </row>
        <row r="1876">
          <cell r="L1876" t="str">
            <v>52709617106COD21003_A030304ART9_AFD</v>
          </cell>
        </row>
        <row r="1877">
          <cell r="L1877" t="str">
            <v>52709617103COD21003_A030304ART9_AFD</v>
          </cell>
        </row>
        <row r="1878">
          <cell r="L1878" t="str">
            <v>52709617103COD21003_A030304ART9_AFD</v>
          </cell>
        </row>
        <row r="1879">
          <cell r="L1879" t="str">
            <v>52709617190COD21003_A030304ART9_AFD</v>
          </cell>
        </row>
        <row r="1880">
          <cell r="L1880" t="str">
            <v>52709617190COD21003_A030304ART9_AFD</v>
          </cell>
        </row>
        <row r="1881">
          <cell r="L1881" t="str">
            <v>52709455200ART9_AFD</v>
          </cell>
        </row>
        <row r="1882">
          <cell r="L1882" t="str">
            <v>52710617101COD21005_Z010201ART5_MBA</v>
          </cell>
        </row>
        <row r="1883">
          <cell r="L1883" t="str">
            <v>52710617108COD21005_Z010201ART5_MBA</v>
          </cell>
        </row>
        <row r="1884">
          <cell r="L1884" t="str">
            <v>52710617106COD21005_Z010201ART5_MBA</v>
          </cell>
        </row>
        <row r="1885">
          <cell r="L1885" t="str">
            <v>52710617103COD21005_Z010201ART5_MBA</v>
          </cell>
        </row>
        <row r="1886">
          <cell r="L1886" t="str">
            <v>52710617103COD21005_Z010201ART5_MBA</v>
          </cell>
        </row>
        <row r="1887">
          <cell r="L1887" t="str">
            <v>52710617190COD21005_Z010201ART5_MBA</v>
          </cell>
        </row>
        <row r="1888">
          <cell r="L1888" t="str">
            <v>52710617190COD21005_Z010201ART5_MBA</v>
          </cell>
        </row>
        <row r="1889">
          <cell r="L1889" t="str">
            <v>52710455200ART5_MBA</v>
          </cell>
        </row>
        <row r="1890">
          <cell r="L1890" t="str">
            <v>52725617101COD22024_A020301ART5_MBA</v>
          </cell>
        </row>
        <row r="1891">
          <cell r="L1891" t="str">
            <v>52725617108COD22024_A020301ART5_MBA</v>
          </cell>
        </row>
        <row r="1892">
          <cell r="L1892" t="str">
            <v>52725617106COD22024_A020301ART5_MBA</v>
          </cell>
        </row>
        <row r="1893">
          <cell r="L1893" t="str">
            <v>52725617103COD22024_A020301ART5_MBA</v>
          </cell>
        </row>
        <row r="1894">
          <cell r="L1894" t="str">
            <v>52725617103COD22024_A020301ART5_MBA</v>
          </cell>
        </row>
        <row r="1895">
          <cell r="L1895" t="str">
            <v>52725617190COD22024_A020301ART5_MBA</v>
          </cell>
        </row>
        <row r="1896">
          <cell r="L1896" t="str">
            <v>52725617190COD22024_A020301ART5_MBA</v>
          </cell>
        </row>
        <row r="1897">
          <cell r="L1897" t="str">
            <v>52725455200ART5_MBA</v>
          </cell>
        </row>
        <row r="1898">
          <cell r="L1898" t="str">
            <v>52734617101COD21003_Z010201ART9_AFD</v>
          </cell>
        </row>
        <row r="1899">
          <cell r="L1899" t="str">
            <v>52734617108COD21003_Z010201ART9_AFD</v>
          </cell>
        </row>
        <row r="1900">
          <cell r="L1900" t="str">
            <v>52734617106COD21003_Z010201ART9_AFD</v>
          </cell>
        </row>
        <row r="1901">
          <cell r="L1901" t="str">
            <v>52734617103COD21003_Z010201ART9_AFD</v>
          </cell>
        </row>
        <row r="1902">
          <cell r="L1902" t="str">
            <v>52734617103COD21003_Z010201ART9_AFD</v>
          </cell>
        </row>
        <row r="1903">
          <cell r="L1903" t="str">
            <v>52734617190COD21003_Z010201ART9_AFD</v>
          </cell>
        </row>
        <row r="1904">
          <cell r="L1904" t="str">
            <v>52734617190COD21003_Z010201ART9_AFD</v>
          </cell>
        </row>
        <row r="1905">
          <cell r="L1905" t="str">
            <v>52734455200ART9_AFD</v>
          </cell>
        </row>
        <row r="1906">
          <cell r="L1906" t="str">
            <v>52735617101COD21005_Z010101ART5_MBA</v>
          </cell>
        </row>
        <row r="1907">
          <cell r="L1907" t="str">
            <v>52735617108COD21005_Z010101ART5_MBA</v>
          </cell>
        </row>
        <row r="1908">
          <cell r="L1908" t="str">
            <v>52735617106COD21005_Z010101ART5_MBA</v>
          </cell>
        </row>
        <row r="1909">
          <cell r="L1909" t="str">
            <v>52735617103COD21005_Z010101ART5_MBA</v>
          </cell>
        </row>
        <row r="1910">
          <cell r="L1910" t="str">
            <v>52735617190COD21005_Z010101ART5_MBA</v>
          </cell>
        </row>
        <row r="1911">
          <cell r="L1911" t="str">
            <v>52735617190COD21005_Z010101ART5_MBA</v>
          </cell>
        </row>
        <row r="1912">
          <cell r="L1912" t="str">
            <v>52735455200ART5_MBA</v>
          </cell>
        </row>
        <row r="1913">
          <cell r="L1913" t="str">
            <v>52746617101COD21005_Z010101ART5_MBA</v>
          </cell>
        </row>
        <row r="1914">
          <cell r="L1914" t="str">
            <v>52746617108COD21005_Z010101ART5_MBA</v>
          </cell>
        </row>
        <row r="1915">
          <cell r="L1915" t="str">
            <v>52746617106COD21005_Z010101ART5_MBA</v>
          </cell>
        </row>
        <row r="1916">
          <cell r="L1916" t="str">
            <v>52746617103COD21005_Z010101ART5_MBA</v>
          </cell>
        </row>
        <row r="1917">
          <cell r="L1917" t="str">
            <v>52746617103COD21005_Z010101ART5_MBA</v>
          </cell>
        </row>
        <row r="1918">
          <cell r="L1918" t="str">
            <v>52746617190COD21005_Z010101ART5_MBA</v>
          </cell>
        </row>
        <row r="1919">
          <cell r="L1919" t="str">
            <v>52746617190COD21005_Z010101ART5_MBA</v>
          </cell>
        </row>
        <row r="1920">
          <cell r="L1920" t="str">
            <v>52746455200ART5_MBA</v>
          </cell>
        </row>
        <row r="1921">
          <cell r="L1921" t="str">
            <v>52751617101COD21005_Z010201ART5_MBA</v>
          </cell>
        </row>
        <row r="1922">
          <cell r="L1922" t="str">
            <v>52751617108COD21005_Z010201ART5_MBA</v>
          </cell>
        </row>
        <row r="1923">
          <cell r="L1923" t="str">
            <v>52751617106COD21005_Z010201ART5_MBA</v>
          </cell>
        </row>
        <row r="1924">
          <cell r="L1924" t="str">
            <v>52751617103COD21005_Z010201ART5_MBA</v>
          </cell>
        </row>
        <row r="1925">
          <cell r="L1925" t="str">
            <v>52751617103COD21005_Z010201ART5_MBA</v>
          </cell>
        </row>
        <row r="1926">
          <cell r="L1926" t="str">
            <v>52751617190COD21005_Z010201ART5_MBA</v>
          </cell>
        </row>
        <row r="1927">
          <cell r="L1927" t="str">
            <v>52751617190COD21005_Z010201ART5_MBA</v>
          </cell>
        </row>
        <row r="1928">
          <cell r="L1928" t="str">
            <v>52751455200ART5_MBA</v>
          </cell>
        </row>
        <row r="1929">
          <cell r="L1929" t="str">
            <v>52751455200ART5_MBA</v>
          </cell>
        </row>
        <row r="1930">
          <cell r="L1930" t="str">
            <v>52764617101COD21005_Z010101ART5_MBA</v>
          </cell>
        </row>
        <row r="1931">
          <cell r="L1931" t="str">
            <v>52764617108COD21005_Z010101ART5_MBA</v>
          </cell>
        </row>
        <row r="1932">
          <cell r="L1932" t="str">
            <v>52764617106COD21005_Z010101ART5_MBA</v>
          </cell>
        </row>
        <row r="1933">
          <cell r="L1933" t="str">
            <v>52764617103COD21005_Z010101ART5_MBA</v>
          </cell>
        </row>
        <row r="1934">
          <cell r="L1934" t="str">
            <v>52764617190COD21005_Z010101ART5_MBA</v>
          </cell>
        </row>
        <row r="1935">
          <cell r="L1935" t="str">
            <v>52764617190COD21005_Z010101ART5_MBA</v>
          </cell>
        </row>
        <row r="1936">
          <cell r="L1936" t="str">
            <v>52764455200ART5_MBA</v>
          </cell>
        </row>
        <row r="1937">
          <cell r="L1937" t="str">
            <v>52776617101Z010200ART5M</v>
          </cell>
        </row>
        <row r="1938">
          <cell r="L1938" t="str">
            <v>52776617101Z010200ART5M</v>
          </cell>
        </row>
        <row r="1939">
          <cell r="L1939" t="str">
            <v>52776617108Z010200ART5M</v>
          </cell>
        </row>
        <row r="1940">
          <cell r="L1940" t="str">
            <v>52776617106Z010200ART5M</v>
          </cell>
        </row>
        <row r="1941">
          <cell r="L1941" t="str">
            <v>52776617103Z010200ART5M</v>
          </cell>
        </row>
        <row r="1942">
          <cell r="L1942" t="str">
            <v>52776617103Z010200ART5M</v>
          </cell>
        </row>
        <row r="1943">
          <cell r="L1943" t="str">
            <v>52776617190Z010200ART5M</v>
          </cell>
        </row>
        <row r="1944">
          <cell r="L1944" t="str">
            <v>52776617190Z010200ART5M</v>
          </cell>
        </row>
        <row r="1945">
          <cell r="L1945" t="str">
            <v>52776455200ART5M</v>
          </cell>
        </row>
        <row r="1946">
          <cell r="L1946" t="str">
            <v>52778617101COD20006_A030104ART9_EU-DCI</v>
          </cell>
        </row>
        <row r="1947">
          <cell r="L1947" t="str">
            <v>52778617108COD20006_A030104ART9_EU-DCI</v>
          </cell>
        </row>
        <row r="1948">
          <cell r="L1948" t="str">
            <v>52778617106COD20006_A030104ART9_EU-DCI</v>
          </cell>
        </row>
        <row r="1949">
          <cell r="L1949" t="str">
            <v>52778617103COD20006_A030104ART9_EU-DCI</v>
          </cell>
        </row>
        <row r="1950">
          <cell r="L1950" t="str">
            <v>52778617103COD20006_A030104ART9_EU-DCI</v>
          </cell>
        </row>
        <row r="1951">
          <cell r="L1951" t="str">
            <v>52778617190COD20006_A030104ART9_EU-DCI</v>
          </cell>
        </row>
        <row r="1952">
          <cell r="L1952" t="str">
            <v>52778617190COD20006_A030104ART9_EU-DCI</v>
          </cell>
        </row>
        <row r="1953">
          <cell r="L1953" t="str">
            <v>52778455200ART9_EU-DCI</v>
          </cell>
        </row>
        <row r="1954">
          <cell r="L1954" t="str">
            <v>52790617101RDC182081T_Z010108ART9_FONAREDD</v>
          </cell>
        </row>
        <row r="1955">
          <cell r="L1955" t="str">
            <v>52790617108RDC182081T_Z010108ART9_FONAREDD</v>
          </cell>
        </row>
        <row r="1956">
          <cell r="L1956" t="str">
            <v>52790617106RDC182081T_Z010108ART9_FONAREDD</v>
          </cell>
        </row>
        <row r="1957">
          <cell r="L1957" t="str">
            <v>52790617103RDC182081T_Z010108ART9_FONAREDD</v>
          </cell>
        </row>
        <row r="1958">
          <cell r="L1958" t="str">
            <v>52790617105RDC182081T_Z010108ART9_FONAREDD</v>
          </cell>
        </row>
        <row r="1959">
          <cell r="L1959" t="str">
            <v>52790617103RDC182081T_Z010108ART9_FONAREDD</v>
          </cell>
        </row>
        <row r="1960">
          <cell r="L1960" t="str">
            <v>52790617190RDC182081T_Z010108ART9_FONAREDD</v>
          </cell>
        </row>
        <row r="1961">
          <cell r="L1961" t="str">
            <v>52790617190RDC182081T_Z010108ART9_FONAREDD</v>
          </cell>
        </row>
        <row r="1962">
          <cell r="L1962" t="str">
            <v>52790455200ART9_FONAREDD</v>
          </cell>
        </row>
        <row r="1963">
          <cell r="L1963" t="str">
            <v>52790455200ART9_FONAREDD</v>
          </cell>
        </row>
        <row r="1964">
          <cell r="L1964" t="str">
            <v>52810617101RDC182081T_Z010109ART9_FONAREDD</v>
          </cell>
        </row>
        <row r="1965">
          <cell r="L1965" t="str">
            <v>52810617108RDC182081T_Z010109ART9_FONAREDD</v>
          </cell>
        </row>
        <row r="1966">
          <cell r="L1966" t="str">
            <v>52810617106RDC182081T_Z010109ART9_FONAREDD</v>
          </cell>
        </row>
        <row r="1967">
          <cell r="L1967" t="str">
            <v>52810617105RDC182081T_Z010109ART9_FONAREDD</v>
          </cell>
        </row>
        <row r="1968">
          <cell r="L1968" t="str">
            <v>52810617103RDC182081T_Z010109ART9_FONAREDD</v>
          </cell>
        </row>
        <row r="1969">
          <cell r="L1969" t="str">
            <v>52810617190RDC182081T_Z010109ART9_FONAREDD</v>
          </cell>
        </row>
        <row r="1970">
          <cell r="L1970" t="str">
            <v>52810617190RDC182081T_Z010109ART9_FONAREDD</v>
          </cell>
        </row>
        <row r="1971">
          <cell r="L1971" t="str">
            <v>52810455200ART9_FONAREDD</v>
          </cell>
        </row>
        <row r="1972">
          <cell r="L1972" t="str">
            <v>52810455200ART9_FONAREDD</v>
          </cell>
        </row>
        <row r="1973">
          <cell r="L1973" t="str">
            <v>52836617101COD21005_Z010201ART5_MBA</v>
          </cell>
        </row>
        <row r="1974">
          <cell r="L1974" t="str">
            <v>52836617108COD21005_Z010201ART5_MBA</v>
          </cell>
        </row>
        <row r="1975">
          <cell r="L1975" t="str">
            <v>52836617106COD21005_Z010201ART5_MBA</v>
          </cell>
        </row>
        <row r="1976">
          <cell r="L1976" t="str">
            <v>52836617103COD21005_Z010201ART5_MBA</v>
          </cell>
        </row>
        <row r="1977">
          <cell r="L1977" t="str">
            <v>52836617105COD21005_Z010201ART5_MBA</v>
          </cell>
        </row>
        <row r="1978">
          <cell r="L1978" t="str">
            <v>52836617103COD21005_Z010201ART5_MBA</v>
          </cell>
        </row>
        <row r="1979">
          <cell r="L1979" t="str">
            <v>52836617190COD21005_Z010201ART5_MBA</v>
          </cell>
        </row>
        <row r="1980">
          <cell r="L1980" t="str">
            <v>52836617190COD21005_Z010201ART5_MBA</v>
          </cell>
        </row>
        <row r="1981">
          <cell r="L1981" t="str">
            <v>52836455200ART5_MBA</v>
          </cell>
        </row>
        <row r="1982">
          <cell r="L1982" t="str">
            <v>52836455200ART5_MBA</v>
          </cell>
        </row>
        <row r="1983">
          <cell r="L1983" t="str">
            <v>52837617101COD21005_Z010201ART5_MBA</v>
          </cell>
        </row>
        <row r="1984">
          <cell r="L1984" t="str">
            <v>52837617108COD21005_Z010201ART5_MBA</v>
          </cell>
        </row>
        <row r="1985">
          <cell r="L1985" t="str">
            <v>52837617106COD21005_Z010201ART5_MBA</v>
          </cell>
        </row>
        <row r="1986">
          <cell r="L1986" t="str">
            <v>52837617103COD21005_Z010201ART5_MBA</v>
          </cell>
        </row>
        <row r="1987">
          <cell r="L1987" t="str">
            <v>52837617105COD21005_Z010201ART5_MBA</v>
          </cell>
        </row>
        <row r="1988">
          <cell r="L1988" t="str">
            <v>52837617103COD21005_Z010201ART5_MBA</v>
          </cell>
        </row>
        <row r="1989">
          <cell r="L1989" t="str">
            <v>52837617190COD21005_Z010201ART5_MBA</v>
          </cell>
        </row>
        <row r="1990">
          <cell r="L1990" t="str">
            <v>52837617190COD21005_Z010201ART5_MBA</v>
          </cell>
        </row>
        <row r="1991">
          <cell r="L1991" t="str">
            <v>52837455200ART5_MBA</v>
          </cell>
        </row>
        <row r="1992">
          <cell r="L1992" t="str">
            <v>52841617101COD21002_Z050101ART9_EU-EDF</v>
          </cell>
        </row>
        <row r="1993">
          <cell r="L1993" t="str">
            <v>52841617108COD21002_Z050101ART9_EU-EDF</v>
          </cell>
        </row>
        <row r="1994">
          <cell r="L1994" t="str">
            <v>52841617106COD21002_Z050101ART9_EU-EDF</v>
          </cell>
        </row>
        <row r="1995">
          <cell r="L1995" t="str">
            <v>52841617103COD21002_Z050101ART9_EU-EDF</v>
          </cell>
        </row>
        <row r="1996">
          <cell r="L1996" t="str">
            <v>52841617190COD21002_Z050101ART9_EU-EDF</v>
          </cell>
        </row>
        <row r="1997">
          <cell r="L1997" t="str">
            <v>52841617190COD21002_Z050101ART9_EU-EDF</v>
          </cell>
        </row>
        <row r="1998">
          <cell r="L1998" t="str">
            <v>52841455200ART9_EU-EDF</v>
          </cell>
        </row>
        <row r="1999">
          <cell r="L1999" t="str">
            <v>52841455200ART9_EU-EDF</v>
          </cell>
        </row>
        <row r="2000">
          <cell r="L2000" t="str">
            <v>52892617101COD2299_Z010201ART5_MBA</v>
          </cell>
        </row>
        <row r="2001">
          <cell r="L2001" t="str">
            <v>52892617101COD2299_Z010201ART5_MBA</v>
          </cell>
        </row>
        <row r="2002">
          <cell r="L2002" t="str">
            <v>52892617108COD2299_Z010201ART5_MBA</v>
          </cell>
        </row>
        <row r="2003">
          <cell r="L2003" t="str">
            <v>52892617106COD2299_Z010201ART5_MBA</v>
          </cell>
        </row>
        <row r="2004">
          <cell r="L2004" t="str">
            <v>52892617103COD2299_Z010201ART5_MBA</v>
          </cell>
        </row>
        <row r="2005">
          <cell r="L2005" t="str">
            <v>52892617103COD2299_Z010201ART5_MBA</v>
          </cell>
        </row>
        <row r="2006">
          <cell r="L2006" t="str">
            <v>52892617190COD2299_Z010201ART5_MBA</v>
          </cell>
        </row>
        <row r="2007">
          <cell r="L2007" t="str">
            <v>52892617190COD2299_Z010201ART5_MBA</v>
          </cell>
        </row>
        <row r="2008">
          <cell r="L2008" t="str">
            <v>52892455200ART5_MBA</v>
          </cell>
        </row>
        <row r="2009">
          <cell r="L2009" t="str">
            <v>52892455200ART5_MBA</v>
          </cell>
        </row>
        <row r="2010">
          <cell r="L2010" t="str">
            <v>52896617101COD2299_Z010201ART5_MBA</v>
          </cell>
        </row>
        <row r="2011">
          <cell r="L2011" t="str">
            <v>52896617101COD2299_Z010201ART5_MBA</v>
          </cell>
        </row>
        <row r="2012">
          <cell r="L2012" t="str">
            <v>52896617108COD2299_Z010201ART5_MBA</v>
          </cell>
        </row>
        <row r="2013">
          <cell r="L2013" t="str">
            <v>52896617106COD2299_Z010201ART5_MBA</v>
          </cell>
        </row>
        <row r="2014">
          <cell r="L2014" t="str">
            <v>52896617103COD2299_Z010201ART5_MBA</v>
          </cell>
        </row>
        <row r="2015">
          <cell r="L2015" t="str">
            <v>52896617103COD2299_Z010201ART5_MBA</v>
          </cell>
        </row>
        <row r="2016">
          <cell r="L2016" t="str">
            <v>52896617190COD2299_Z010201ART5_MBA</v>
          </cell>
        </row>
        <row r="2017">
          <cell r="L2017" t="str">
            <v>52896617190COD2299_Z010201ART5_MBA</v>
          </cell>
        </row>
        <row r="2018">
          <cell r="L2018" t="str">
            <v>52896455200ART5_MBA</v>
          </cell>
        </row>
        <row r="2019">
          <cell r="L2019" t="str">
            <v>52901617101COD2299_Z010301ART5_MBA</v>
          </cell>
        </row>
        <row r="2020">
          <cell r="L2020" t="str">
            <v>52901617108COD2299_Z010301ART5_MBA</v>
          </cell>
        </row>
        <row r="2021">
          <cell r="L2021" t="str">
            <v>52901617106COD2299_Z010301ART5_MBA</v>
          </cell>
        </row>
        <row r="2022">
          <cell r="L2022" t="str">
            <v>52901617103COD2299_Z010301ART5_MBA</v>
          </cell>
        </row>
        <row r="2023">
          <cell r="L2023" t="str">
            <v>52901617190COD2299_Z010301ART5_MBA</v>
          </cell>
        </row>
        <row r="2024">
          <cell r="L2024" t="str">
            <v>52901617190COD2299_Z010301ART5_MBA</v>
          </cell>
        </row>
        <row r="2025">
          <cell r="L2025" t="str">
            <v>52901455200ART5_MBA</v>
          </cell>
        </row>
        <row r="2026">
          <cell r="L2026" t="str">
            <v>52901455200ART5_MBA</v>
          </cell>
        </row>
        <row r="2027">
          <cell r="L2027" t="str">
            <v>52902617101COD2299_Z010201ART5_MBA</v>
          </cell>
        </row>
        <row r="2028">
          <cell r="L2028" t="str">
            <v>52902617108COD2299_Z010201ART5_MBA</v>
          </cell>
        </row>
        <row r="2029">
          <cell r="L2029" t="str">
            <v>52902617106COD2299_Z010201ART5_MBA</v>
          </cell>
        </row>
        <row r="2030">
          <cell r="L2030" t="str">
            <v>52902617103COD2299_Z010201ART5_MBA</v>
          </cell>
        </row>
        <row r="2031">
          <cell r="L2031" t="str">
            <v>52902617103COD2299_Z010201ART5_MBA</v>
          </cell>
        </row>
        <row r="2032">
          <cell r="L2032" t="str">
            <v>52902617190COD2299_Z010201ART5_MBA</v>
          </cell>
        </row>
        <row r="2033">
          <cell r="L2033" t="str">
            <v>52902617190COD2299_Z010201ART5_MBA</v>
          </cell>
        </row>
        <row r="2034">
          <cell r="L2034" t="str">
            <v>52902455200ART5_MBA</v>
          </cell>
        </row>
        <row r="2035">
          <cell r="L2035" t="str">
            <v>52902455200ART5_MBA</v>
          </cell>
        </row>
        <row r="2036">
          <cell r="L2036" t="str">
            <v>52903617101COD2299_Z010201ART5_MBA</v>
          </cell>
        </row>
        <row r="2037">
          <cell r="L2037" t="str">
            <v>52903617108COD2299_Z010201ART5_MBA</v>
          </cell>
        </row>
        <row r="2038">
          <cell r="L2038" t="str">
            <v>52903617106COD2299_Z010201ART5_MBA</v>
          </cell>
        </row>
        <row r="2039">
          <cell r="L2039" t="str">
            <v>52903617103COD2299_Z010201ART5_MBA</v>
          </cell>
        </row>
        <row r="2040">
          <cell r="L2040" t="str">
            <v>52903617103COD2299_Z010201ART5_MBA</v>
          </cell>
        </row>
        <row r="2041">
          <cell r="L2041" t="str">
            <v>52903617190COD2299_Z010201ART5_MBA</v>
          </cell>
        </row>
        <row r="2042">
          <cell r="L2042" t="str">
            <v>52903617190COD2299_Z010201ART5_MBA</v>
          </cell>
        </row>
        <row r="2043">
          <cell r="L2043" t="str">
            <v>52903455200ART5_MBA</v>
          </cell>
        </row>
        <row r="2044">
          <cell r="L2044" t="str">
            <v>52904617101COD2299_Z010201ART5_MBA</v>
          </cell>
        </row>
        <row r="2045">
          <cell r="L2045" t="str">
            <v>52904617108COD2299_Z010201ART5_MBA</v>
          </cell>
        </row>
        <row r="2046">
          <cell r="L2046" t="str">
            <v>52904617106COD2299_Z010201ART5_MBA</v>
          </cell>
        </row>
        <row r="2047">
          <cell r="L2047" t="str">
            <v>52904617103COD2299_Z010201ART5_MBA</v>
          </cell>
        </row>
        <row r="2048">
          <cell r="L2048" t="str">
            <v>52904617103COD2299_Z010201ART5_MBA</v>
          </cell>
        </row>
        <row r="2049">
          <cell r="L2049" t="str">
            <v>52904617190COD2299_Z010201ART5_MBA</v>
          </cell>
        </row>
        <row r="2050">
          <cell r="L2050" t="str">
            <v>52904617190COD2299_Z010201ART5_MBA</v>
          </cell>
        </row>
        <row r="2051">
          <cell r="L2051" t="str">
            <v>52904455200ART5_MBA</v>
          </cell>
        </row>
        <row r="2052">
          <cell r="L2052" t="str">
            <v>52904455200ART5_MBA</v>
          </cell>
        </row>
        <row r="2053">
          <cell r="L2053" t="str">
            <v>52905617101COD2299_Z010201ART5_MBA</v>
          </cell>
        </row>
        <row r="2054">
          <cell r="L2054" t="str">
            <v>52905617108COD2299_Z010201ART5_MBA</v>
          </cell>
        </row>
        <row r="2055">
          <cell r="L2055" t="str">
            <v>52905617106COD2299_Z010201ART5_MBA</v>
          </cell>
        </row>
        <row r="2056">
          <cell r="L2056" t="str">
            <v>52905617103COD2299_Z010201ART5_MBA</v>
          </cell>
        </row>
        <row r="2057">
          <cell r="L2057" t="str">
            <v>52905617103COD2299_Z010201ART5_MBA</v>
          </cell>
        </row>
        <row r="2058">
          <cell r="L2058" t="str">
            <v>52905617190COD2299_Z010201ART5_MBA</v>
          </cell>
        </row>
        <row r="2059">
          <cell r="L2059" t="str">
            <v>52905617190COD2299_Z010201ART5_MBA</v>
          </cell>
        </row>
        <row r="2060">
          <cell r="L2060" t="str">
            <v>52905455200ART5_MBA</v>
          </cell>
        </row>
        <row r="2061">
          <cell r="L2061" t="str">
            <v>52905455200ART5_MBA</v>
          </cell>
        </row>
        <row r="2062">
          <cell r="L2062" t="str">
            <v>52933617101COD2299_Z010301ART5_MBA</v>
          </cell>
        </row>
        <row r="2063">
          <cell r="L2063" t="str">
            <v>52933617108COD2299_Z010301ART5_MBA</v>
          </cell>
        </row>
        <row r="2064">
          <cell r="L2064" t="str">
            <v>52933617106COD2299_Z010301ART5_MBA</v>
          </cell>
        </row>
        <row r="2065">
          <cell r="L2065" t="str">
            <v>52933617103COD2299_Z010301ART5_MBA</v>
          </cell>
        </row>
        <row r="2066">
          <cell r="L2066" t="str">
            <v>52933617103COD2299_Z010301ART5_MBA</v>
          </cell>
        </row>
        <row r="2067">
          <cell r="L2067" t="str">
            <v>52933617190COD2299_Z010301ART5_MBA</v>
          </cell>
        </row>
        <row r="2068">
          <cell r="L2068" t="str">
            <v>52933617190COD2299_Z010301ART5_MBA</v>
          </cell>
        </row>
        <row r="2069">
          <cell r="L2069" t="str">
            <v>52933455200ART5_MBA</v>
          </cell>
        </row>
        <row r="2070">
          <cell r="L2070" t="str">
            <v>52936617101COD2299_Z010201ART5_MBA</v>
          </cell>
        </row>
        <row r="2071">
          <cell r="L2071" t="str">
            <v>52936617108COD2299_Z010201ART5_MBA</v>
          </cell>
        </row>
        <row r="2072">
          <cell r="L2072" t="str">
            <v>52936617106COD2299_Z010201ART5_MBA</v>
          </cell>
        </row>
        <row r="2073">
          <cell r="L2073" t="str">
            <v>52936617103COD2299_Z010201ART5_MBA</v>
          </cell>
        </row>
        <row r="2074">
          <cell r="L2074" t="str">
            <v>52936617103COD2299_Z010201ART5_MBA</v>
          </cell>
        </row>
        <row r="2075">
          <cell r="L2075" t="str">
            <v>52936617190COD2299_Z010201ART5_MBA</v>
          </cell>
        </row>
        <row r="2076">
          <cell r="L2076" t="str">
            <v>52936617190COD2299_Z010201ART5_MBA</v>
          </cell>
        </row>
        <row r="2077">
          <cell r="L2077" t="str">
            <v>52936455200ART5_MBA</v>
          </cell>
        </row>
        <row r="2078">
          <cell r="L2078" t="str">
            <v>52937617101COD21005_Z010101ART5_MBA</v>
          </cell>
        </row>
        <row r="2079">
          <cell r="L2079" t="str">
            <v>52937617108COD21005_Z010101ART5_MBA</v>
          </cell>
        </row>
        <row r="2080">
          <cell r="L2080" t="str">
            <v>52937617106COD21005_Z010101ART5_MBA</v>
          </cell>
        </row>
        <row r="2081">
          <cell r="L2081" t="str">
            <v>52937617103COD21005_Z010101ART5_MBA</v>
          </cell>
        </row>
        <row r="2082">
          <cell r="L2082" t="str">
            <v>52937617103COD21005_Z010101ART5_MBA</v>
          </cell>
        </row>
        <row r="2083">
          <cell r="L2083" t="str">
            <v>52937617190COD21005_Z010101ART5_MBA</v>
          </cell>
        </row>
        <row r="2084">
          <cell r="L2084" t="str">
            <v>52937617190COD21005_Z010101ART5_MBA</v>
          </cell>
        </row>
        <row r="2085">
          <cell r="L2085" t="str">
            <v>52937455200ART5_MBA</v>
          </cell>
        </row>
        <row r="2086">
          <cell r="L2086" t="str">
            <v>52938617101COD2299_Z010201ART5_MBA</v>
          </cell>
        </row>
        <row r="2087">
          <cell r="L2087" t="str">
            <v>52938617108COD2299_Z010201ART5_MBA</v>
          </cell>
        </row>
        <row r="2088">
          <cell r="L2088" t="str">
            <v>52938617106COD2299_Z010201ART5_MBA</v>
          </cell>
        </row>
        <row r="2089">
          <cell r="L2089" t="str">
            <v>52938617103COD2299_Z010201ART5_MBA</v>
          </cell>
        </row>
        <row r="2090">
          <cell r="L2090" t="str">
            <v>52938617103COD2299_Z010201ART5_MBA</v>
          </cell>
        </row>
        <row r="2091">
          <cell r="L2091" t="str">
            <v>52938617190COD2299_Z010201ART5_MBA</v>
          </cell>
        </row>
        <row r="2092">
          <cell r="L2092" t="str">
            <v>52938617190COD2299_Z010201ART5_MBA</v>
          </cell>
        </row>
        <row r="2093">
          <cell r="L2093" t="str">
            <v>52938455200ART5_MBA</v>
          </cell>
        </row>
        <row r="2094">
          <cell r="L2094" t="str">
            <v>52938455200ART5_MBA</v>
          </cell>
        </row>
        <row r="2095">
          <cell r="L2095" t="str">
            <v>52943617101COD22003_A020301ART5_MBA</v>
          </cell>
        </row>
        <row r="2096">
          <cell r="L2096" t="str">
            <v>52943617108COD22003_A020301ART5_MBA</v>
          </cell>
        </row>
        <row r="2097">
          <cell r="L2097" t="str">
            <v>52943617106COD22003_A020301ART5_MBA</v>
          </cell>
        </row>
        <row r="2098">
          <cell r="L2098" t="str">
            <v>52943617103COD22003_A020301ART5_MBA</v>
          </cell>
        </row>
        <row r="2099">
          <cell r="L2099" t="str">
            <v>52943617103COD22003_A020301ART5_MBA</v>
          </cell>
        </row>
        <row r="2100">
          <cell r="L2100" t="str">
            <v>52943617190COD22003_A020301ART5_MBA</v>
          </cell>
        </row>
        <row r="2101">
          <cell r="L2101" t="str">
            <v>52943617190COD22003_A020301ART5_MBA</v>
          </cell>
        </row>
        <row r="2102">
          <cell r="L2102" t="str">
            <v>52943455200ART5_MBA</v>
          </cell>
        </row>
        <row r="2103">
          <cell r="L2103" t="str">
            <v>52945617101COD22021_A010301ART5_MBA</v>
          </cell>
        </row>
        <row r="2104">
          <cell r="L2104" t="str">
            <v>52945617108COD22021_A010301ART5_MBA</v>
          </cell>
        </row>
        <row r="2105">
          <cell r="L2105" t="str">
            <v>52945617106COD22021_A010301ART5_MBA</v>
          </cell>
        </row>
        <row r="2106">
          <cell r="L2106" t="str">
            <v>52945617103COD22021_A010301ART5_MBA</v>
          </cell>
        </row>
        <row r="2107">
          <cell r="L2107" t="str">
            <v>52945617103COD22021_A010301ART5_MBA</v>
          </cell>
        </row>
        <row r="2108">
          <cell r="L2108" t="str">
            <v>52945617190COD22021_A010301ART5_MBA</v>
          </cell>
        </row>
        <row r="2109">
          <cell r="L2109" t="str">
            <v>52945617190COD22021_A010301ART5_MBA</v>
          </cell>
        </row>
        <row r="2110">
          <cell r="L2110" t="str">
            <v>52945455200ART5_MBA</v>
          </cell>
        </row>
        <row r="2111">
          <cell r="L2111" t="str">
            <v>52946617101COD22010_A030401ART5_MBA</v>
          </cell>
        </row>
        <row r="2112">
          <cell r="L2112" t="str">
            <v>52946617108COD22010_A030401ART5_MBA</v>
          </cell>
        </row>
        <row r="2113">
          <cell r="L2113" t="str">
            <v>52946617106COD22010_A030401ART5_MBA</v>
          </cell>
        </row>
        <row r="2114">
          <cell r="L2114" t="str">
            <v>52946617103COD22010_A030401ART5_MBA</v>
          </cell>
        </row>
        <row r="2115">
          <cell r="L2115" t="str">
            <v>52946617103COD22010_A030401ART5_MBA</v>
          </cell>
        </row>
        <row r="2116">
          <cell r="L2116" t="str">
            <v>52946617190COD22010_A030401ART5_MBA</v>
          </cell>
        </row>
        <row r="2117">
          <cell r="L2117" t="str">
            <v>52946617190COD22010_A030401ART5_MBA</v>
          </cell>
        </row>
        <row r="2118">
          <cell r="L2118" t="str">
            <v>52946455200ART5_MBA</v>
          </cell>
        </row>
        <row r="2119">
          <cell r="L2119" t="str">
            <v>52947617101COD22015_A010501ART5_MBA</v>
          </cell>
        </row>
        <row r="2120">
          <cell r="L2120" t="str">
            <v>52947617108COD22015_A010501ART5_MBA</v>
          </cell>
        </row>
        <row r="2121">
          <cell r="L2121" t="str">
            <v>52947617106COD22015_A010501ART5_MBA</v>
          </cell>
        </row>
        <row r="2122">
          <cell r="L2122" t="str">
            <v>52947617103COD22015_A010501ART5_MBA</v>
          </cell>
        </row>
        <row r="2123">
          <cell r="L2123" t="str">
            <v>52947617103COD22015_A010501ART5_MBA</v>
          </cell>
        </row>
        <row r="2124">
          <cell r="L2124" t="str">
            <v>52947617190COD22015_A010501ART5_MBA</v>
          </cell>
        </row>
        <row r="2125">
          <cell r="L2125" t="str">
            <v>52947617190COD22015_A010501ART5_MBA</v>
          </cell>
        </row>
        <row r="2126">
          <cell r="L2126" t="str">
            <v>52947455200ART5_MBA</v>
          </cell>
        </row>
        <row r="2127">
          <cell r="L2127" t="str">
            <v>52948617101COD2299_Z010201ART5_MBA</v>
          </cell>
        </row>
        <row r="2128">
          <cell r="L2128" t="str">
            <v>52948617108COD2299_Z010201ART5_MBA</v>
          </cell>
        </row>
        <row r="2129">
          <cell r="L2129" t="str">
            <v>52948617106COD2299_Z010201ART5_MBA</v>
          </cell>
        </row>
        <row r="2130">
          <cell r="L2130" t="str">
            <v>52948617103COD2299_Z010201ART5_MBA</v>
          </cell>
        </row>
        <row r="2131">
          <cell r="L2131" t="str">
            <v>52948617103COD2299_Z010201ART5_MBA</v>
          </cell>
        </row>
        <row r="2132">
          <cell r="L2132" t="str">
            <v>52948617190COD2299_Z010201ART5_MBA</v>
          </cell>
        </row>
        <row r="2133">
          <cell r="L2133" t="str">
            <v>52948617190COD2299_Z010201ART5_MBA</v>
          </cell>
        </row>
        <row r="2134">
          <cell r="L2134" t="str">
            <v>52948455200ART5_MBA</v>
          </cell>
        </row>
        <row r="2135">
          <cell r="L2135" t="str">
            <v>52948455200ART5_MBA</v>
          </cell>
        </row>
        <row r="2136">
          <cell r="L2136" t="str">
            <v>52950617101COD2299_Z010301ART5_MBA</v>
          </cell>
        </row>
        <row r="2137">
          <cell r="L2137" t="str">
            <v>52950617108COD2299_Z010301ART5_MBA</v>
          </cell>
        </row>
        <row r="2138">
          <cell r="L2138" t="str">
            <v>52950617106COD2299_Z010301ART5_MBA</v>
          </cell>
        </row>
        <row r="2139">
          <cell r="L2139" t="str">
            <v>52950617103COD2299_Z010301ART5_MBA</v>
          </cell>
        </row>
        <row r="2140">
          <cell r="L2140" t="str">
            <v>52950617103COD2299_Z010301ART5_MBA</v>
          </cell>
        </row>
        <row r="2141">
          <cell r="L2141" t="str">
            <v>52950617190COD2299_Z010301ART5_MBA</v>
          </cell>
        </row>
        <row r="2142">
          <cell r="L2142" t="str">
            <v>52950617190COD2299_Z010301ART5_MBA</v>
          </cell>
        </row>
        <row r="2143">
          <cell r="L2143" t="str">
            <v>52950455200ART5_MBA</v>
          </cell>
        </row>
        <row r="2144">
          <cell r="L2144" t="str">
            <v>52950455200ART5_MBA</v>
          </cell>
        </row>
        <row r="2145">
          <cell r="L2145" t="str">
            <v>52951617101COD2299_Z010201ART5_MBA</v>
          </cell>
        </row>
        <row r="2146">
          <cell r="L2146" t="str">
            <v>52951617108COD2299_Z010201ART5_MBA</v>
          </cell>
        </row>
        <row r="2147">
          <cell r="L2147" t="str">
            <v>52951617106COD2299_Z010201ART5_MBA</v>
          </cell>
        </row>
        <row r="2148">
          <cell r="L2148" t="str">
            <v>52951617103COD2299_Z010201ART5_MBA</v>
          </cell>
        </row>
        <row r="2149">
          <cell r="L2149" t="str">
            <v>52951617103COD2299_Z010201ART5_MBA</v>
          </cell>
        </row>
        <row r="2150">
          <cell r="L2150" t="str">
            <v>52951617190COD2299_Z010201ART5_MBA</v>
          </cell>
        </row>
        <row r="2151">
          <cell r="L2151" t="str">
            <v>52951617190COD2299_Z010201ART5_MBA</v>
          </cell>
        </row>
        <row r="2152">
          <cell r="L2152" t="str">
            <v>52951455200ART5_MBA</v>
          </cell>
        </row>
        <row r="2153">
          <cell r="L2153" t="str">
            <v>52952617101COD22002_A020301ART5_MBA</v>
          </cell>
        </row>
        <row r="2154">
          <cell r="L2154" t="str">
            <v>52952617108COD22002_A020301ART5_MBA</v>
          </cell>
        </row>
        <row r="2155">
          <cell r="L2155" t="str">
            <v>52952617106COD22002_A020301ART5_MBA</v>
          </cell>
        </row>
        <row r="2156">
          <cell r="L2156" t="str">
            <v>52952617103COD22002_A020301ART5_MBA</v>
          </cell>
        </row>
        <row r="2157">
          <cell r="L2157" t="str">
            <v>52952617103COD22002_A020301ART5_MBA</v>
          </cell>
        </row>
        <row r="2158">
          <cell r="L2158" t="str">
            <v>52952617190COD22002_A020301ART5_MBA</v>
          </cell>
        </row>
        <row r="2159">
          <cell r="L2159" t="str">
            <v>52952617190COD22002_A020301ART5_MBA</v>
          </cell>
        </row>
        <row r="2160">
          <cell r="L2160" t="str">
            <v>52952455200ART5_MBA</v>
          </cell>
        </row>
        <row r="2161">
          <cell r="L2161" t="str">
            <v>52953617101COD22018_A040301ART5_MBA</v>
          </cell>
        </row>
        <row r="2162">
          <cell r="L2162" t="str">
            <v>52953617108COD22018_A040301ART5_MBA</v>
          </cell>
        </row>
        <row r="2163">
          <cell r="L2163" t="str">
            <v>52953617106COD22018_A040301ART5_MBA</v>
          </cell>
        </row>
        <row r="2164">
          <cell r="L2164" t="str">
            <v>52953617103COD22018_A040301ART5_MBA</v>
          </cell>
        </row>
        <row r="2165">
          <cell r="L2165" t="str">
            <v>52953617103COD22018_A040301ART5_MBA</v>
          </cell>
        </row>
        <row r="2166">
          <cell r="L2166" t="str">
            <v>52953617190COD22018_A040301ART5_MBA</v>
          </cell>
        </row>
        <row r="2167">
          <cell r="L2167" t="str">
            <v>52953617190COD22018_A040301ART5_MBA</v>
          </cell>
        </row>
        <row r="2168">
          <cell r="L2168" t="str">
            <v>52953455200ART5_MBA</v>
          </cell>
        </row>
        <row r="2169">
          <cell r="L2169" t="str">
            <v>52953455200ART5_MBA</v>
          </cell>
        </row>
        <row r="2170">
          <cell r="L2170" t="str">
            <v>52954617101COD22018_A020301ART5_MBA</v>
          </cell>
        </row>
        <row r="2171">
          <cell r="L2171" t="str">
            <v>52954617108COD22018_A020301ART5_MBA</v>
          </cell>
        </row>
        <row r="2172">
          <cell r="L2172" t="str">
            <v>52954617106COD22018_A020301ART5_MBA</v>
          </cell>
        </row>
        <row r="2173">
          <cell r="L2173" t="str">
            <v>52954617103COD22018_A020301ART5_MBA</v>
          </cell>
        </row>
        <row r="2174">
          <cell r="L2174" t="str">
            <v>52954617103COD22018_A020301ART5_MBA</v>
          </cell>
        </row>
        <row r="2175">
          <cell r="L2175" t="str">
            <v>52954617190COD22018_A020301ART5_MBA</v>
          </cell>
        </row>
        <row r="2176">
          <cell r="L2176" t="str">
            <v>52954617190COD22018_A020301ART5_MBA</v>
          </cell>
        </row>
        <row r="2177">
          <cell r="L2177" t="str">
            <v>52954455200ART5_MBA</v>
          </cell>
        </row>
        <row r="2178">
          <cell r="L2178" t="str">
            <v>52954455200ART5_MBA</v>
          </cell>
        </row>
        <row r="2179">
          <cell r="L2179" t="str">
            <v>52955617101COD21004_A040204ART9_EU</v>
          </cell>
        </row>
        <row r="2180">
          <cell r="L2180" t="str">
            <v>52955617108COD21004_A040204ART9_EU</v>
          </cell>
        </row>
        <row r="2181">
          <cell r="L2181" t="str">
            <v>52955617106COD21004_A040204ART9_EU</v>
          </cell>
        </row>
        <row r="2182">
          <cell r="L2182" t="str">
            <v>52955617103COD21004_A040204ART9_EU</v>
          </cell>
        </row>
        <row r="2183">
          <cell r="L2183" t="str">
            <v>52955617190COD21004_A040204ART9_EU</v>
          </cell>
        </row>
        <row r="2184">
          <cell r="L2184" t="str">
            <v>52955617190COD21004_A040204ART9_EU</v>
          </cell>
        </row>
        <row r="2185">
          <cell r="L2185" t="str">
            <v>52955455200ART9_EU</v>
          </cell>
        </row>
        <row r="2186">
          <cell r="L2186" t="str">
            <v>52956617101COD22010_A020401ART5_MBA</v>
          </cell>
        </row>
        <row r="2187">
          <cell r="L2187" t="str">
            <v>52956617108COD22010_A020401ART5_MBA</v>
          </cell>
        </row>
        <row r="2188">
          <cell r="L2188" t="str">
            <v>52956617106COD22010_A020401ART5_MBA</v>
          </cell>
        </row>
        <row r="2189">
          <cell r="L2189" t="str">
            <v>52956617103COD22010_A020401ART5_MBA</v>
          </cell>
        </row>
        <row r="2190">
          <cell r="L2190" t="str">
            <v>52956617190COD22010_A020401ART5_MBA</v>
          </cell>
        </row>
        <row r="2191">
          <cell r="L2191" t="str">
            <v>52956617190COD22010_A020401ART5_MBA</v>
          </cell>
        </row>
        <row r="2192">
          <cell r="L2192" t="str">
            <v>52956455200ART5_MBA</v>
          </cell>
        </row>
        <row r="2193">
          <cell r="L2193" t="str">
            <v>52956455200ART5_MBA</v>
          </cell>
        </row>
        <row r="2194">
          <cell r="L2194" t="str">
            <v>52957617101RDC182081T_Z010123ART9_FONAREDD</v>
          </cell>
        </row>
        <row r="2195">
          <cell r="L2195" t="str">
            <v>52957617108RDC182081T_Z010123ART9_FONAREDD</v>
          </cell>
        </row>
        <row r="2196">
          <cell r="L2196" t="str">
            <v>52957617106RDC182081T_Z010123ART9_FONAREDD</v>
          </cell>
        </row>
        <row r="2197">
          <cell r="L2197" t="str">
            <v>52957617103RDC182081T_Z010123ART9_FONAREDD</v>
          </cell>
        </row>
        <row r="2198">
          <cell r="L2198" t="str">
            <v>52957617190RDC182081T_Z010123ART9_FONAREDD</v>
          </cell>
        </row>
        <row r="2199">
          <cell r="L2199" t="str">
            <v>52957617190RDC182081T_Z010123ART9_FONAREDD</v>
          </cell>
        </row>
        <row r="2200">
          <cell r="L2200" t="str">
            <v>52957455200ART9_FONAREDD</v>
          </cell>
        </row>
        <row r="2201">
          <cell r="L2201" t="str">
            <v>52957455200ART9_FONAREDD</v>
          </cell>
        </row>
        <row r="2202">
          <cell r="L2202" t="str">
            <v>52959617101COD22009_A010601ART5_MBA</v>
          </cell>
        </row>
        <row r="2203">
          <cell r="L2203" t="str">
            <v>52959617108COD22009_A010601ART5_MBA</v>
          </cell>
        </row>
        <row r="2204">
          <cell r="L2204" t="str">
            <v>52959617106COD22009_A010601ART5_MBA</v>
          </cell>
        </row>
        <row r="2205">
          <cell r="L2205" t="str">
            <v>52959617103COD22009_A010601ART5_MBA</v>
          </cell>
        </row>
        <row r="2206">
          <cell r="L2206" t="str">
            <v>52959617103COD22009_A010601ART5_MBA</v>
          </cell>
        </row>
        <row r="2207">
          <cell r="L2207" t="str">
            <v>52959617190COD22009_A010601ART5_MBA</v>
          </cell>
        </row>
        <row r="2208">
          <cell r="L2208" t="str">
            <v>52959617190COD22009_A010601ART5_MBA</v>
          </cell>
        </row>
        <row r="2209">
          <cell r="L2209" t="str">
            <v>52959455200ART5_MBA</v>
          </cell>
        </row>
        <row r="2210">
          <cell r="L2210" t="str">
            <v>52960617101COD22012_A010501ART5_MBA</v>
          </cell>
        </row>
        <row r="2211">
          <cell r="L2211" t="str">
            <v>52960617108COD22012_A010501ART5_MBA</v>
          </cell>
        </row>
        <row r="2212">
          <cell r="L2212" t="str">
            <v>52960617106COD22012_A010501ART5_MBA</v>
          </cell>
        </row>
        <row r="2213">
          <cell r="L2213" t="str">
            <v>52960617103COD22012_A010501ART5_MBA</v>
          </cell>
        </row>
        <row r="2214">
          <cell r="L2214" t="str">
            <v>52960617190COD22012_A010501ART5_MBA</v>
          </cell>
        </row>
        <row r="2215">
          <cell r="L2215" t="str">
            <v>52960617190COD22012_A010501ART5_MBA</v>
          </cell>
        </row>
        <row r="2216">
          <cell r="L2216" t="str">
            <v>52960455200ART5_MBA</v>
          </cell>
        </row>
        <row r="2217">
          <cell r="L2217" t="str">
            <v>52961617101COD22015_B020401ART5_MBA</v>
          </cell>
        </row>
        <row r="2218">
          <cell r="L2218" t="str">
            <v>52961617108COD22015_B020401ART5_MBA</v>
          </cell>
        </row>
        <row r="2219">
          <cell r="L2219" t="str">
            <v>52961617106COD22015_B020401ART5_MBA</v>
          </cell>
        </row>
        <row r="2220">
          <cell r="L2220" t="str">
            <v>52961617103COD22015_B020401ART5_MBA</v>
          </cell>
        </row>
        <row r="2221">
          <cell r="L2221" t="str">
            <v>52961617103COD22015_B020401ART5_MBA</v>
          </cell>
        </row>
        <row r="2222">
          <cell r="L2222" t="str">
            <v>52961617190COD22015_B020401ART5_MBA</v>
          </cell>
        </row>
        <row r="2223">
          <cell r="L2223" t="str">
            <v>52961617190COD22015_B020401ART5_MBA</v>
          </cell>
        </row>
        <row r="2224">
          <cell r="L2224" t="str">
            <v>52961455200ART5_MBA</v>
          </cell>
        </row>
        <row r="2225">
          <cell r="L2225" t="str">
            <v>52961455200ART5_MBA</v>
          </cell>
        </row>
        <row r="2226">
          <cell r="L2226" t="str">
            <v>52962617101COD2299_Z010201ART5_MBA</v>
          </cell>
        </row>
        <row r="2227">
          <cell r="L2227" t="str">
            <v>52962617108COD2299_Z010201ART5_MBA</v>
          </cell>
        </row>
        <row r="2228">
          <cell r="L2228" t="str">
            <v>52962617106COD2299_Z010201ART5_MBA</v>
          </cell>
        </row>
        <row r="2229">
          <cell r="L2229" t="str">
            <v>52962617103COD2299_Z010201ART5_MBA</v>
          </cell>
        </row>
        <row r="2230">
          <cell r="L2230" t="str">
            <v>52962617103COD2299_Z010201ART5_MBA</v>
          </cell>
        </row>
        <row r="2231">
          <cell r="L2231" t="str">
            <v>52962617190COD2299_Z010201ART5_MBA</v>
          </cell>
        </row>
        <row r="2232">
          <cell r="L2232" t="str">
            <v>52962617190COD2299_Z010201ART5_MBA</v>
          </cell>
        </row>
        <row r="2233">
          <cell r="L2233" t="str">
            <v>52962455200ART5_MBA</v>
          </cell>
        </row>
        <row r="2234">
          <cell r="L2234" t="str">
            <v>52962455200ART5_MBA</v>
          </cell>
        </row>
        <row r="2235">
          <cell r="L2235" t="str">
            <v>52963617101COD22015_A010501ART5_MBA</v>
          </cell>
        </row>
        <row r="2236">
          <cell r="L2236" t="str">
            <v>52963617108COD22015_A010501ART5_MBA</v>
          </cell>
        </row>
        <row r="2237">
          <cell r="L2237" t="str">
            <v>52963617106COD22015_A010501ART5_MBA</v>
          </cell>
        </row>
        <row r="2238">
          <cell r="L2238" t="str">
            <v>52963617103COD22015_A010501ART5_MBA</v>
          </cell>
        </row>
        <row r="2239">
          <cell r="L2239" t="str">
            <v>52963617103COD22015_A010501ART5_MBA</v>
          </cell>
        </row>
        <row r="2240">
          <cell r="L2240" t="str">
            <v>52963617190COD22015_A010501ART5_MBA</v>
          </cell>
        </row>
        <row r="2241">
          <cell r="L2241" t="str">
            <v>52963617190COD22015_A010501ART5_MBA</v>
          </cell>
        </row>
        <row r="2242">
          <cell r="L2242" t="str">
            <v>52963455200ART5_MBA</v>
          </cell>
        </row>
        <row r="2243">
          <cell r="L2243" t="str">
            <v>52964617101COD2299_Z010201ART5_MBA</v>
          </cell>
        </row>
        <row r="2244">
          <cell r="L2244" t="str">
            <v>52964617108COD2299_Z010201ART5_MBA</v>
          </cell>
        </row>
        <row r="2245">
          <cell r="L2245" t="str">
            <v>52964617106COD2299_Z010201ART5_MBA</v>
          </cell>
        </row>
        <row r="2246">
          <cell r="L2246" t="str">
            <v>52964617103COD2299_Z010201ART5_MBA</v>
          </cell>
        </row>
        <row r="2247">
          <cell r="L2247" t="str">
            <v>52964617103COD2299_Z010201ART5_MBA</v>
          </cell>
        </row>
        <row r="2248">
          <cell r="L2248" t="str">
            <v>52964617190COD2299_Z010201ART5_MBA</v>
          </cell>
        </row>
        <row r="2249">
          <cell r="L2249" t="str">
            <v>52964617190COD2299_Z010201ART5_MBA</v>
          </cell>
        </row>
        <row r="2250">
          <cell r="L2250" t="str">
            <v>52964455200ART5_MBA</v>
          </cell>
        </row>
        <row r="2251">
          <cell r="L2251" t="str">
            <v>52964455200ART5_MBA</v>
          </cell>
        </row>
        <row r="2252">
          <cell r="L2252" t="str">
            <v>52965617101COD22013_A020301ART5_MBA</v>
          </cell>
        </row>
        <row r="2253">
          <cell r="L2253" t="str">
            <v>52965617108COD22013_A020301ART5_MBA</v>
          </cell>
        </row>
        <row r="2254">
          <cell r="L2254" t="str">
            <v>52965617106COD22013_A020301ART5_MBA</v>
          </cell>
        </row>
        <row r="2255">
          <cell r="L2255" t="str">
            <v>52965617103COD22013_A020301ART5_MBA</v>
          </cell>
        </row>
        <row r="2256">
          <cell r="L2256" t="str">
            <v>52965617103COD22013_A020301ART5_MBA</v>
          </cell>
        </row>
        <row r="2257">
          <cell r="L2257" t="str">
            <v>52965617190COD22013_A020301ART5_MBA</v>
          </cell>
        </row>
        <row r="2258">
          <cell r="L2258" t="str">
            <v>52965617190COD22013_A020301ART5_MBA</v>
          </cell>
        </row>
        <row r="2259">
          <cell r="L2259" t="str">
            <v>52965455200ART5_MBA</v>
          </cell>
        </row>
        <row r="2260">
          <cell r="L2260" t="str">
            <v>52965455200ART5_MBA</v>
          </cell>
        </row>
        <row r="2261">
          <cell r="L2261" t="str">
            <v>52966617101COD22010_A030401ART5_MBA</v>
          </cell>
        </row>
        <row r="2262">
          <cell r="L2262" t="str">
            <v>52966617108COD22010_A030401ART5_MBA</v>
          </cell>
        </row>
        <row r="2263">
          <cell r="L2263" t="str">
            <v>52966617106COD22010_A030401ART5_MBA</v>
          </cell>
        </row>
        <row r="2264">
          <cell r="L2264" t="str">
            <v>52966617103COD22010_A030401ART5_MBA</v>
          </cell>
        </row>
        <row r="2265">
          <cell r="L2265" t="str">
            <v>52966617103COD22010_A030401ART5_MBA</v>
          </cell>
        </row>
        <row r="2266">
          <cell r="L2266" t="str">
            <v>52966617190COD22010_A030401ART5_MBA</v>
          </cell>
        </row>
        <row r="2267">
          <cell r="L2267" t="str">
            <v>52966617190COD22010_A030401ART5_MBA</v>
          </cell>
        </row>
        <row r="2268">
          <cell r="L2268" t="str">
            <v>52966455200ART5_MBA</v>
          </cell>
        </row>
        <row r="2269">
          <cell r="L2269" t="str">
            <v>52966455200ART5_MBA</v>
          </cell>
        </row>
        <row r="2270">
          <cell r="L2270" t="str">
            <v>52967617101COD22013_A030501ART5_MBA</v>
          </cell>
        </row>
        <row r="2271">
          <cell r="L2271" t="str">
            <v>52967617108COD22013_A030501ART5_MBA</v>
          </cell>
        </row>
        <row r="2272">
          <cell r="L2272" t="str">
            <v>52967617106COD22013_A030501ART5_MBA</v>
          </cell>
        </row>
        <row r="2273">
          <cell r="L2273" t="str">
            <v>52967617103COD22013_A030501ART5_MBA</v>
          </cell>
        </row>
        <row r="2274">
          <cell r="L2274" t="str">
            <v>52967617103COD22013_A030501ART5_MBA</v>
          </cell>
        </row>
        <row r="2275">
          <cell r="L2275" t="str">
            <v>52967617190COD22013_A030501ART5_MBA</v>
          </cell>
        </row>
        <row r="2276">
          <cell r="L2276" t="str">
            <v>52967617190COD22013_A030501ART5_MBA</v>
          </cell>
        </row>
        <row r="2277">
          <cell r="L2277" t="str">
            <v>52967455200ART5_MBA</v>
          </cell>
        </row>
        <row r="2278">
          <cell r="L2278" t="str">
            <v>52967455200ART5_MBA</v>
          </cell>
        </row>
        <row r="2279">
          <cell r="L2279" t="str">
            <v>52969617101COD2299_Z010201ART5_MBA</v>
          </cell>
        </row>
        <row r="2280">
          <cell r="L2280" t="str">
            <v>52969617108COD2299_Z010201ART5_MBA</v>
          </cell>
        </row>
        <row r="2281">
          <cell r="L2281" t="str">
            <v>52969617106COD2299_Z010201ART5_MBA</v>
          </cell>
        </row>
        <row r="2282">
          <cell r="L2282" t="str">
            <v>52969617103COD2299_Z010201ART5_MBA</v>
          </cell>
        </row>
        <row r="2283">
          <cell r="L2283" t="str">
            <v>52969617103COD2299_Z010201ART5_MBA</v>
          </cell>
        </row>
        <row r="2284">
          <cell r="L2284" t="str">
            <v>52969617190COD2299_Z010201ART5_MBA</v>
          </cell>
        </row>
        <row r="2285">
          <cell r="L2285" t="str">
            <v>52969617190COD2299_Z010201ART5_MBA</v>
          </cell>
        </row>
        <row r="2286">
          <cell r="L2286" t="str">
            <v>52969455200ART5_MBA</v>
          </cell>
        </row>
        <row r="2287">
          <cell r="L2287" t="str">
            <v>52970617101COD2299_Z010201ART5_MBA</v>
          </cell>
        </row>
        <row r="2288">
          <cell r="L2288" t="str">
            <v>52970617108COD2299_Z010201ART5_MBA</v>
          </cell>
        </row>
        <row r="2289">
          <cell r="L2289" t="str">
            <v>52970617106COD2299_Z010201ART5_MBA</v>
          </cell>
        </row>
        <row r="2290">
          <cell r="L2290" t="str">
            <v>52970617103COD2299_Z010201ART5_MBA</v>
          </cell>
        </row>
        <row r="2291">
          <cell r="L2291" t="str">
            <v>52970617190COD2299_Z010201ART5_MBA</v>
          </cell>
        </row>
        <row r="2292">
          <cell r="L2292" t="str">
            <v>52970617190COD2299_Z010201ART5_MBA</v>
          </cell>
        </row>
        <row r="2293">
          <cell r="L2293" t="str">
            <v>52970455200ART5_MBA</v>
          </cell>
        </row>
        <row r="2294">
          <cell r="L2294" t="str">
            <v>52970455200ART5_MBA</v>
          </cell>
        </row>
        <row r="2295">
          <cell r="L2295" t="str">
            <v>52971617101COD22009_A020301ART5_MBA</v>
          </cell>
        </row>
        <row r="2296">
          <cell r="L2296" t="str">
            <v>52971617108COD22009_A020301ART5_MBA</v>
          </cell>
        </row>
        <row r="2297">
          <cell r="L2297" t="str">
            <v>52971617106COD22009_A020301ART5_MBA</v>
          </cell>
        </row>
        <row r="2298">
          <cell r="L2298" t="str">
            <v>52971617103COD22009_A020301ART5_MBA</v>
          </cell>
        </row>
        <row r="2299">
          <cell r="L2299" t="str">
            <v>52971617103COD22009_A020301ART5_MBA</v>
          </cell>
        </row>
        <row r="2300">
          <cell r="L2300" t="str">
            <v>52971617190COD22009_A020301ART5_MBA</v>
          </cell>
        </row>
        <row r="2301">
          <cell r="L2301" t="str">
            <v>52971617190COD22009_A020301ART5_MBA</v>
          </cell>
        </row>
        <row r="2302">
          <cell r="L2302" t="str">
            <v>52971455200ART5_MBA</v>
          </cell>
        </row>
        <row r="2303">
          <cell r="L2303" t="str">
            <v>52971455200ART5_MBA</v>
          </cell>
        </row>
        <row r="2304">
          <cell r="L2304" t="str">
            <v>52973617101COD2299_Z010201ART5_MBA</v>
          </cell>
        </row>
        <row r="2305">
          <cell r="L2305" t="str">
            <v>52973617108COD2299_Z010201ART5_MBA</v>
          </cell>
        </row>
        <row r="2306">
          <cell r="L2306" t="str">
            <v>52973617106COD2299_Z010201ART5_MBA</v>
          </cell>
        </row>
        <row r="2307">
          <cell r="L2307" t="str">
            <v>52973617103COD2299_Z010201ART5_MBA</v>
          </cell>
        </row>
        <row r="2308">
          <cell r="L2308" t="str">
            <v>52973617103COD2299_Z010201ART5_MBA</v>
          </cell>
        </row>
        <row r="2309">
          <cell r="L2309" t="str">
            <v>52973617190COD2299_Z010201ART5_MBA</v>
          </cell>
        </row>
        <row r="2310">
          <cell r="L2310" t="str">
            <v>52973617190COD2299_Z010201ART5_MBA</v>
          </cell>
        </row>
        <row r="2311">
          <cell r="L2311" t="str">
            <v>52973455200ART5_MBA</v>
          </cell>
        </row>
        <row r="2312">
          <cell r="L2312" t="str">
            <v>52974617101COD22001_Z010101ART9_EU</v>
          </cell>
        </row>
        <row r="2313">
          <cell r="L2313" t="str">
            <v>52974617108COD22001_Z010101ART9_EU</v>
          </cell>
        </row>
        <row r="2314">
          <cell r="L2314" t="str">
            <v>52974617106COD22001_Z010101ART9_EU</v>
          </cell>
        </row>
        <row r="2315">
          <cell r="L2315" t="str">
            <v>52974617103COD22001_Z010101ART9_EU</v>
          </cell>
        </row>
        <row r="2316">
          <cell r="L2316" t="str">
            <v>52974617103COD22001_Z010101ART9_EU</v>
          </cell>
        </row>
        <row r="2317">
          <cell r="L2317" t="str">
            <v>52974617190COD22001_Z010101ART9_EU</v>
          </cell>
        </row>
        <row r="2318">
          <cell r="L2318" t="str">
            <v>52974617190COD22001_Z010101ART9_EU</v>
          </cell>
        </row>
        <row r="2319">
          <cell r="L2319" t="str">
            <v>52974455200ART9_EU</v>
          </cell>
        </row>
        <row r="2320">
          <cell r="L2320" t="str">
            <v>52977617101COD2299_Z010201ART5_MBA</v>
          </cell>
        </row>
        <row r="2321">
          <cell r="L2321" t="str">
            <v>52977617108COD2299_Z010201ART5_MBA</v>
          </cell>
        </row>
        <row r="2322">
          <cell r="L2322" t="str">
            <v>52977617106COD2299_Z010201ART5_MBA</v>
          </cell>
        </row>
        <row r="2323">
          <cell r="L2323" t="str">
            <v>52977617103COD2299_Z010201ART5_MBA</v>
          </cell>
        </row>
        <row r="2324">
          <cell r="L2324" t="str">
            <v>52977617103COD2299_Z010201ART5_MBA</v>
          </cell>
        </row>
        <row r="2325">
          <cell r="L2325" t="str">
            <v>52977617190COD2299_Z010201ART5_MBA</v>
          </cell>
        </row>
        <row r="2326">
          <cell r="L2326" t="str">
            <v>52977617190COD2299_Z010201ART5_MBA</v>
          </cell>
        </row>
        <row r="2327">
          <cell r="L2327" t="str">
            <v>52977455200ART5_MBA</v>
          </cell>
        </row>
        <row r="2328">
          <cell r="L2328" t="str">
            <v>52978617101COD2299_Z010201ART5_MBA</v>
          </cell>
        </row>
        <row r="2329">
          <cell r="L2329" t="str">
            <v>52978617101COD2299_Z010201ART5_MBA</v>
          </cell>
        </row>
        <row r="2330">
          <cell r="L2330" t="str">
            <v>52978617108COD2299_Z010201ART5_MBA</v>
          </cell>
        </row>
        <row r="2331">
          <cell r="L2331" t="str">
            <v>52978617106COD2299_Z010201ART5_MBA</v>
          </cell>
        </row>
        <row r="2332">
          <cell r="L2332" t="str">
            <v>52978617103COD2299_Z010201ART5_MBA</v>
          </cell>
        </row>
        <row r="2333">
          <cell r="L2333" t="str">
            <v>52978617103COD2299_Z010201ART5_MBA</v>
          </cell>
        </row>
        <row r="2334">
          <cell r="L2334" t="str">
            <v>52978617190COD2299_Z010201ART5_MBA</v>
          </cell>
        </row>
        <row r="2335">
          <cell r="L2335" t="str">
            <v>52978617190COD2299_Z010201ART5_MBA</v>
          </cell>
        </row>
        <row r="2336">
          <cell r="L2336" t="str">
            <v>52978455200ART5_MBA</v>
          </cell>
        </row>
        <row r="2337">
          <cell r="L2337" t="str">
            <v>52978455200ART5_MBA</v>
          </cell>
        </row>
        <row r="2338">
          <cell r="L2338" t="str">
            <v>52979617101COD2299_Z010201ART5_MBA</v>
          </cell>
        </row>
        <row r="2339">
          <cell r="L2339" t="str">
            <v>52979617108COD2299_Z010201ART5_MBA</v>
          </cell>
        </row>
        <row r="2340">
          <cell r="L2340" t="str">
            <v>52979617106COD2299_Z010201ART5_MBA</v>
          </cell>
        </row>
        <row r="2341">
          <cell r="L2341" t="str">
            <v>52979617103COD2299_Z010201ART5_MBA</v>
          </cell>
        </row>
        <row r="2342">
          <cell r="L2342" t="str">
            <v>52979617103COD2299_Z010201ART5_MBA</v>
          </cell>
        </row>
        <row r="2343">
          <cell r="L2343" t="str">
            <v>52979617190COD2299_Z010201ART5_MBA</v>
          </cell>
        </row>
        <row r="2344">
          <cell r="L2344" t="str">
            <v>52979617190COD2299_Z010201ART5_MBA</v>
          </cell>
        </row>
        <row r="2345">
          <cell r="L2345" t="str">
            <v>52979455200ART5_MBA</v>
          </cell>
        </row>
        <row r="2346">
          <cell r="L2346" t="str">
            <v>52979455200ART5_MBA</v>
          </cell>
        </row>
        <row r="2347">
          <cell r="L2347" t="str">
            <v>52980617101COD2299_Z010201ART5_MBA</v>
          </cell>
        </row>
        <row r="2348">
          <cell r="L2348" t="str">
            <v>52980617101COD2299_Z010201ART5_MBA</v>
          </cell>
        </row>
        <row r="2349">
          <cell r="L2349" t="str">
            <v>52980617108COD2299_Z010201ART5_MBA</v>
          </cell>
        </row>
        <row r="2350">
          <cell r="L2350" t="str">
            <v>52980617106COD2299_Z010201ART5_MBA</v>
          </cell>
        </row>
        <row r="2351">
          <cell r="L2351" t="str">
            <v>52980617103COD2299_Z010201ART5_MBA</v>
          </cell>
        </row>
        <row r="2352">
          <cell r="L2352" t="str">
            <v>52980617103COD2299_Z010201ART5_MBA</v>
          </cell>
        </row>
        <row r="2353">
          <cell r="L2353" t="str">
            <v>52980617190COD2299_Z010201ART5_MBA</v>
          </cell>
        </row>
        <row r="2354">
          <cell r="L2354" t="str">
            <v>52980617190COD2299_Z010201ART5_MBA</v>
          </cell>
        </row>
        <row r="2355">
          <cell r="L2355" t="str">
            <v>52980455200ART5_MBA</v>
          </cell>
        </row>
        <row r="2356">
          <cell r="L2356" t="str">
            <v>52981617101COD22021_Z010201ART5_MBA</v>
          </cell>
        </row>
        <row r="2357">
          <cell r="L2357" t="str">
            <v>52981617108COD22021_Z010201ART5_MBA</v>
          </cell>
        </row>
        <row r="2358">
          <cell r="L2358" t="str">
            <v>52981617106COD22021_Z010201ART5_MBA</v>
          </cell>
        </row>
        <row r="2359">
          <cell r="L2359" t="str">
            <v>52981617103COD22021_Z010201ART5_MBA</v>
          </cell>
        </row>
        <row r="2360">
          <cell r="L2360" t="str">
            <v>52981617103COD22021_Z010201ART5_MBA</v>
          </cell>
        </row>
        <row r="2361">
          <cell r="L2361" t="str">
            <v>52981617190COD22021_Z010201ART5_MBA</v>
          </cell>
        </row>
        <row r="2362">
          <cell r="L2362" t="str">
            <v>52981617190COD22021_Z010201ART5_MBA</v>
          </cell>
        </row>
        <row r="2363">
          <cell r="L2363" t="str">
            <v>52981455200ART5_MBA</v>
          </cell>
        </row>
        <row r="2364">
          <cell r="L2364" t="str">
            <v>52982617101COD2299_Z010201ART5_MBA</v>
          </cell>
        </row>
        <row r="2365">
          <cell r="L2365" t="str">
            <v>52982617108COD2299_Z010201ART5_MBA</v>
          </cell>
        </row>
        <row r="2366">
          <cell r="L2366" t="str">
            <v>52982617106COD2299_Z010201ART5_MBA</v>
          </cell>
        </row>
        <row r="2367">
          <cell r="L2367" t="str">
            <v>52982617103COD2299_Z010201ART5_MBA</v>
          </cell>
        </row>
        <row r="2368">
          <cell r="L2368" t="str">
            <v>52982617103COD2299_Z010201ART5_MBA</v>
          </cell>
        </row>
        <row r="2369">
          <cell r="L2369" t="str">
            <v>52982617190COD2299_Z010201ART5_MBA</v>
          </cell>
        </row>
        <row r="2370">
          <cell r="L2370" t="str">
            <v>52982617190COD2299_Z010201ART5_MBA</v>
          </cell>
        </row>
        <row r="2371">
          <cell r="L2371" t="str">
            <v>52982455200ART5_MBA</v>
          </cell>
        </row>
        <row r="2372">
          <cell r="L2372" t="str">
            <v>52982455200ART5_MBA</v>
          </cell>
        </row>
        <row r="2373">
          <cell r="L2373" t="str">
            <v>52983617101COD22021_Z010201ART5_MBA</v>
          </cell>
        </row>
        <row r="2374">
          <cell r="L2374" t="str">
            <v>52983617108COD22021_Z010201ART5_MBA</v>
          </cell>
        </row>
        <row r="2375">
          <cell r="L2375" t="str">
            <v>52983617106COD22021_Z010201ART5_MBA</v>
          </cell>
        </row>
        <row r="2376">
          <cell r="L2376" t="str">
            <v>52983617103COD22021_Z010201ART5_MBA</v>
          </cell>
        </row>
        <row r="2377">
          <cell r="L2377" t="str">
            <v>52983617190COD22021_Z010201ART5_MBA</v>
          </cell>
        </row>
        <row r="2378">
          <cell r="L2378" t="str">
            <v>52983617190COD22021_Z010201ART5_MBA</v>
          </cell>
        </row>
        <row r="2379">
          <cell r="L2379" t="str">
            <v>52983455200ART5_MBA</v>
          </cell>
        </row>
        <row r="2380">
          <cell r="L2380" t="str">
            <v>52984617101COD2299_Z010201ART5_MBA</v>
          </cell>
        </row>
        <row r="2381">
          <cell r="L2381" t="str">
            <v>52984617108COD2299_Z010201ART5_MBA</v>
          </cell>
        </row>
        <row r="2382">
          <cell r="L2382" t="str">
            <v>52984617106COD2299_Z010201ART5_MBA</v>
          </cell>
        </row>
        <row r="2383">
          <cell r="L2383" t="str">
            <v>52984617103COD2299_Z010201ART5_MBA</v>
          </cell>
        </row>
        <row r="2384">
          <cell r="L2384" t="str">
            <v>52984617190COD2299_Z010201ART5_MBA</v>
          </cell>
        </row>
        <row r="2385">
          <cell r="L2385" t="str">
            <v>52984617190COD2299_Z010201ART5_MBA</v>
          </cell>
        </row>
        <row r="2386">
          <cell r="L2386" t="str">
            <v>52984455200ART5_MBA</v>
          </cell>
        </row>
        <row r="2387">
          <cell r="L2387" t="str">
            <v>52985617101COD2299_Z010201ART5_MBA</v>
          </cell>
        </row>
        <row r="2388">
          <cell r="L2388" t="str">
            <v>52985617108COD2299_Z010201ART5_MBA</v>
          </cell>
        </row>
        <row r="2389">
          <cell r="L2389" t="str">
            <v>52985617106COD2299_Z010201ART5_MBA</v>
          </cell>
        </row>
        <row r="2390">
          <cell r="L2390" t="str">
            <v>52985617103COD2299_Z010201ART5_MBA</v>
          </cell>
        </row>
        <row r="2391">
          <cell r="L2391" t="str">
            <v>52985617103COD2299_Z010201ART5_MBA</v>
          </cell>
        </row>
        <row r="2392">
          <cell r="L2392" t="str">
            <v>52985617190COD2299_Z010201ART5_MBA</v>
          </cell>
        </row>
        <row r="2393">
          <cell r="L2393" t="str">
            <v>52985617190COD2299_Z010201ART5_MBA</v>
          </cell>
        </row>
        <row r="2394">
          <cell r="L2394" t="str">
            <v>52985455200ART5_MBA</v>
          </cell>
        </row>
        <row r="2395">
          <cell r="L2395" t="str">
            <v>52995617101COD2299_Z010201ART5_MBA</v>
          </cell>
        </row>
        <row r="2396">
          <cell r="L2396" t="str">
            <v>52995617108COD2299_Z010201ART5_MBA</v>
          </cell>
        </row>
        <row r="2397">
          <cell r="L2397" t="str">
            <v>52995617106COD2299_Z010201ART5_MBA</v>
          </cell>
        </row>
        <row r="2398">
          <cell r="L2398" t="str">
            <v>52995617103COD2299_Z010201ART5_MBA</v>
          </cell>
        </row>
        <row r="2399">
          <cell r="L2399" t="str">
            <v>52995617103COD2299_Z010201ART5_MBA</v>
          </cell>
        </row>
        <row r="2400">
          <cell r="L2400" t="str">
            <v>52995617190COD2299_Z010201ART5_MBA</v>
          </cell>
        </row>
        <row r="2401">
          <cell r="L2401" t="str">
            <v>52995617190COD2299_Z010201ART5_MBA</v>
          </cell>
        </row>
        <row r="2402">
          <cell r="L2402" t="str">
            <v>52995455200ART5_MBA</v>
          </cell>
        </row>
        <row r="2403">
          <cell r="L2403" t="str">
            <v>52996617101COD2299_Z010201ART5_MBA</v>
          </cell>
        </row>
        <row r="2404">
          <cell r="L2404" t="str">
            <v>52996617108COD2299_Z010201ART5_MBA</v>
          </cell>
        </row>
        <row r="2405">
          <cell r="L2405" t="str">
            <v>52996617106COD2299_Z010201ART5_MBA</v>
          </cell>
        </row>
        <row r="2406">
          <cell r="L2406" t="str">
            <v>52996617103COD2299_Z010201ART5_MBA</v>
          </cell>
        </row>
        <row r="2407">
          <cell r="L2407" t="str">
            <v>52996617103COD2299_Z010201ART5_MBA</v>
          </cell>
        </row>
        <row r="2408">
          <cell r="L2408" t="str">
            <v>52996617190COD2299_Z010201ART5_MBA</v>
          </cell>
        </row>
        <row r="2409">
          <cell r="L2409" t="str">
            <v>52996617190COD2299_Z010201ART5_MBA</v>
          </cell>
        </row>
        <row r="2410">
          <cell r="L2410" t="str">
            <v>52996455200ART5_MBA</v>
          </cell>
        </row>
        <row r="2411">
          <cell r="L2411" t="str">
            <v>52996455200ART5_MBA</v>
          </cell>
        </row>
        <row r="2412">
          <cell r="L2412" t="str">
            <v>52997617101RDC182081T_Z010116ART9_FONAREDD</v>
          </cell>
        </row>
        <row r="2413">
          <cell r="L2413" t="str">
            <v>52997617108RDC182081T_Z010116ART9_FONAREDD</v>
          </cell>
        </row>
        <row r="2414">
          <cell r="L2414" t="str">
            <v>52997617106RDC182081T_Z010116ART9_FONAREDD</v>
          </cell>
        </row>
        <row r="2415">
          <cell r="L2415" t="str">
            <v>52997617103RDC182081T_Z010116ART9_FONAREDD</v>
          </cell>
        </row>
        <row r="2416">
          <cell r="L2416" t="str">
            <v>52997617103RDC182081T_Z010116ART9_FONAREDD</v>
          </cell>
        </row>
        <row r="2417">
          <cell r="L2417" t="str">
            <v>52997617190RDC182081T_Z010116ART9_FONAREDD</v>
          </cell>
        </row>
        <row r="2418">
          <cell r="L2418" t="str">
            <v>52997617190RDC182081T_Z010116ART9_FONAREDD</v>
          </cell>
        </row>
        <row r="2419">
          <cell r="L2419" t="str">
            <v>52997455200ART9_FONAREDD</v>
          </cell>
        </row>
        <row r="2420">
          <cell r="L2420" t="str">
            <v>53000617101COD2299_Z010201ART5_MBA</v>
          </cell>
        </row>
        <row r="2421">
          <cell r="L2421" t="str">
            <v>53000617108COD2299_Z010201ART5_MBA</v>
          </cell>
        </row>
        <row r="2422">
          <cell r="L2422" t="str">
            <v>53000617106COD2299_Z010201ART5_MBA</v>
          </cell>
        </row>
        <row r="2423">
          <cell r="L2423" t="str">
            <v>53000617103COD2299_Z010201ART5_MBA</v>
          </cell>
        </row>
        <row r="2424">
          <cell r="L2424" t="str">
            <v>53000617103COD2299_Z010201ART5_MBA</v>
          </cell>
        </row>
        <row r="2425">
          <cell r="L2425" t="str">
            <v>53000617190COD2299_Z010201ART5_MBA</v>
          </cell>
        </row>
        <row r="2426">
          <cell r="L2426" t="str">
            <v>53000617190COD2299_Z010201ART5_MBA</v>
          </cell>
        </row>
        <row r="2427">
          <cell r="L2427" t="str">
            <v>53000455200ART5_MBA</v>
          </cell>
        </row>
        <row r="2428">
          <cell r="L2428" t="str">
            <v>53009617101COD21003_A010401ART9_AFD</v>
          </cell>
        </row>
        <row r="2429">
          <cell r="L2429" t="str">
            <v>53009617108COD21003_A010401ART9_AFD</v>
          </cell>
        </row>
        <row r="2430">
          <cell r="L2430" t="str">
            <v>53009617106COD21003_A010401ART9_AFD</v>
          </cell>
        </row>
        <row r="2431">
          <cell r="L2431" t="str">
            <v>53009617103COD21003_A010401ART9_AFD</v>
          </cell>
        </row>
        <row r="2432">
          <cell r="L2432" t="str">
            <v>53009617190COD21003_A010401ART9_AFD</v>
          </cell>
        </row>
        <row r="2433">
          <cell r="L2433" t="str">
            <v>53009617190COD21003_A010401ART9_AFD</v>
          </cell>
        </row>
        <row r="2434">
          <cell r="L2434" t="str">
            <v>53009455200ART9_AFD</v>
          </cell>
        </row>
        <row r="2435">
          <cell r="L2435" t="str">
            <v>53010617101COD2299_Z010201ART5_MBA</v>
          </cell>
        </row>
        <row r="2436">
          <cell r="L2436" t="str">
            <v>53010617108COD2299_Z010201ART5_MBA</v>
          </cell>
        </row>
        <row r="2437">
          <cell r="L2437" t="str">
            <v>53010617106COD2299_Z010201ART5_MBA</v>
          </cell>
        </row>
        <row r="2438">
          <cell r="L2438" t="str">
            <v>53010617103COD2299_Z010201ART5_MBA</v>
          </cell>
        </row>
        <row r="2439">
          <cell r="L2439" t="str">
            <v>53010617190COD2299_Z010201ART5_MBA</v>
          </cell>
        </row>
        <row r="2440">
          <cell r="L2440" t="str">
            <v>53010617190COD2299_Z010201ART5_MBA</v>
          </cell>
        </row>
        <row r="2441">
          <cell r="L2441" t="str">
            <v>53010455200ART5_MBA</v>
          </cell>
        </row>
        <row r="2442">
          <cell r="L2442" t="str">
            <v>53011617101COD2299_Z010201ART5_MBA</v>
          </cell>
        </row>
        <row r="2443">
          <cell r="L2443" t="str">
            <v>53011617101COD2299_Z010201ART5_MBA</v>
          </cell>
        </row>
        <row r="2444">
          <cell r="L2444" t="str">
            <v>53011617108COD2299_Z010201ART5_MBA</v>
          </cell>
        </row>
        <row r="2445">
          <cell r="L2445" t="str">
            <v>53011617106COD2299_Z010201ART5_MBA</v>
          </cell>
        </row>
        <row r="2446">
          <cell r="L2446" t="str">
            <v>53011617103COD2299_Z010201ART5_MBA</v>
          </cell>
        </row>
        <row r="2447">
          <cell r="L2447" t="str">
            <v>53011617103COD2299_Z010201ART5_MBA</v>
          </cell>
        </row>
        <row r="2448">
          <cell r="L2448" t="str">
            <v>53011617190COD2299_Z010201ART5_MBA</v>
          </cell>
        </row>
        <row r="2449">
          <cell r="L2449" t="str">
            <v>53011617190COD2299_Z010201ART5_MBA</v>
          </cell>
        </row>
        <row r="2450">
          <cell r="L2450" t="str">
            <v>53011455200ART5_MBA</v>
          </cell>
        </row>
        <row r="2451">
          <cell r="L2451" t="str">
            <v>53019617101COD2299_Z010201ART5_MBA</v>
          </cell>
        </row>
        <row r="2452">
          <cell r="L2452" t="str">
            <v>53019617108COD2299_Z010201ART5_MBA</v>
          </cell>
        </row>
        <row r="2453">
          <cell r="L2453" t="str">
            <v>53019617106COD2299_Z010201ART5_MBA</v>
          </cell>
        </row>
        <row r="2454">
          <cell r="L2454" t="str">
            <v>53019617103COD2299_Z010201ART5_MBA</v>
          </cell>
        </row>
        <row r="2455">
          <cell r="L2455" t="str">
            <v>53019617190COD2299_Z010201ART5_MBA</v>
          </cell>
        </row>
        <row r="2456">
          <cell r="L2456" t="str">
            <v>53019617190COD2299_Z010201ART5_MBA</v>
          </cell>
        </row>
        <row r="2457">
          <cell r="L2457" t="str">
            <v>53019455200ART5_MBA</v>
          </cell>
        </row>
        <row r="2458">
          <cell r="L2458" t="str">
            <v>53026617101COD2299_Z010201ART5_MBA</v>
          </cell>
        </row>
        <row r="2459">
          <cell r="L2459" t="str">
            <v>53026617108COD2299_Z010201ART5_MBA</v>
          </cell>
        </row>
        <row r="2460">
          <cell r="L2460" t="str">
            <v>53026617106COD2299_Z010201ART5_MBA</v>
          </cell>
        </row>
        <row r="2461">
          <cell r="L2461" t="str">
            <v>53026617103COD2299_Z010201ART5_MBA</v>
          </cell>
        </row>
        <row r="2462">
          <cell r="L2462" t="str">
            <v>53026617190COD2299_Z010201ART5_MBA</v>
          </cell>
        </row>
        <row r="2463">
          <cell r="L2463" t="str">
            <v>53026617190COD2299_Z010201ART5_MBA</v>
          </cell>
        </row>
        <row r="2464">
          <cell r="L2464" t="str">
            <v>53026455200ART5_MBA</v>
          </cell>
        </row>
        <row r="2465">
          <cell r="L2465" t="str">
            <v>53027617101COD2299_Z010201ART5_MBA</v>
          </cell>
        </row>
        <row r="2466">
          <cell r="L2466" t="str">
            <v>53027617108COD2299_Z010201ART5_MBA</v>
          </cell>
        </row>
        <row r="2467">
          <cell r="L2467" t="str">
            <v>53027617106COD2299_Z010201ART5_MBA</v>
          </cell>
        </row>
        <row r="2468">
          <cell r="L2468" t="str">
            <v>53027617103COD2299_Z010201ART5_MBA</v>
          </cell>
        </row>
        <row r="2469">
          <cell r="L2469" t="str">
            <v>53027617103COD2299_Z010201ART5_MBA</v>
          </cell>
        </row>
        <row r="2470">
          <cell r="L2470" t="str">
            <v>53027617190COD2299_Z010201ART5_MBA</v>
          </cell>
        </row>
        <row r="2471">
          <cell r="L2471" t="str">
            <v>53027617190COD2299_Z010201ART5_MBA</v>
          </cell>
        </row>
        <row r="2472">
          <cell r="L2472" t="str">
            <v>53027455200ART5_MBA</v>
          </cell>
        </row>
        <row r="2473">
          <cell r="L2473" t="str">
            <v>53027455200ART5_MBA</v>
          </cell>
        </row>
        <row r="2474">
          <cell r="L2474" t="str">
            <v>53030617101COD2299_Z010201ART5_MBA</v>
          </cell>
        </row>
        <row r="2475">
          <cell r="L2475" t="str">
            <v>53030617108COD2299_Z010201ART5_MBA</v>
          </cell>
        </row>
        <row r="2476">
          <cell r="L2476" t="str">
            <v>53030617106COD2299_Z010201ART5_MBA</v>
          </cell>
        </row>
        <row r="2477">
          <cell r="L2477" t="str">
            <v>53030617103COD2299_Z010201ART5_MBA</v>
          </cell>
        </row>
        <row r="2478">
          <cell r="L2478" t="str">
            <v>53030617103COD2299_Z010201ART5_MBA</v>
          </cell>
        </row>
        <row r="2479">
          <cell r="L2479" t="str">
            <v>53030617190COD2299_Z010201ART5_MBA</v>
          </cell>
        </row>
        <row r="2480">
          <cell r="L2480" t="str">
            <v>53030617190COD2299_Z010201ART5_MBA</v>
          </cell>
        </row>
        <row r="2481">
          <cell r="L2481" t="str">
            <v>53030455200ART5_MBA</v>
          </cell>
        </row>
        <row r="2482">
          <cell r="L2482" t="str">
            <v>53030455200ART5_MBA</v>
          </cell>
        </row>
        <row r="2483">
          <cell r="L2483" t="str">
            <v>53040617101COD22021_Z010201ART5_MBA</v>
          </cell>
        </row>
        <row r="2484">
          <cell r="L2484" t="str">
            <v>53040617108COD22021_Z010201ART5_MBA</v>
          </cell>
        </row>
        <row r="2485">
          <cell r="L2485" t="str">
            <v>53040617106COD22021_Z010201ART5_MBA</v>
          </cell>
        </row>
        <row r="2486">
          <cell r="L2486" t="str">
            <v>53040617103COD22021_Z010201ART5_MBA</v>
          </cell>
        </row>
        <row r="2487">
          <cell r="L2487" t="str">
            <v>53040617190COD22021_Z010201ART5_MBA</v>
          </cell>
        </row>
        <row r="2488">
          <cell r="L2488" t="str">
            <v>53040617190COD22021_Z010201ART5_MBA</v>
          </cell>
        </row>
        <row r="2489">
          <cell r="L2489" t="str">
            <v>53040455200ART5_MBA</v>
          </cell>
        </row>
        <row r="2490">
          <cell r="L2490" t="str">
            <v>53047617101COD2299_Z010301ART5_MBA</v>
          </cell>
        </row>
        <row r="2491">
          <cell r="L2491" t="str">
            <v>53047617108COD2299_Z010301ART5_MBA</v>
          </cell>
        </row>
        <row r="2492">
          <cell r="L2492" t="str">
            <v>53047617106COD2299_Z010301ART5_MBA</v>
          </cell>
        </row>
        <row r="2493">
          <cell r="L2493" t="str">
            <v>53047617103COD2299_Z010301ART5_MBA</v>
          </cell>
        </row>
        <row r="2494">
          <cell r="L2494" t="str">
            <v>53047617103COD2299_Z010301ART5_MBA</v>
          </cell>
        </row>
        <row r="2495">
          <cell r="L2495" t="str">
            <v>53047617190COD2299_Z010301ART5_MBA</v>
          </cell>
        </row>
        <row r="2496">
          <cell r="L2496" t="str">
            <v>53047617190COD2299_Z010301ART5_MBA</v>
          </cell>
        </row>
        <row r="2497">
          <cell r="L2497" t="str">
            <v>53047455200ART5_MBA</v>
          </cell>
        </row>
        <row r="2498">
          <cell r="L2498" t="str">
            <v>53052617101COD2299_Z010201ART5_MBA</v>
          </cell>
        </row>
        <row r="2499">
          <cell r="L2499" t="str">
            <v>53052617108COD2299_Z010201ART5_MBA</v>
          </cell>
        </row>
        <row r="2500">
          <cell r="L2500" t="str">
            <v>53052617106COD2299_Z010201ART5_MBA</v>
          </cell>
        </row>
        <row r="2501">
          <cell r="L2501" t="str">
            <v>53052617103COD2299_Z010201ART5_MBA</v>
          </cell>
        </row>
        <row r="2502">
          <cell r="L2502" t="str">
            <v>53052617103COD2299_Z010201ART5_MBA</v>
          </cell>
        </row>
        <row r="2503">
          <cell r="L2503" t="str">
            <v>53052617190COD2299_Z010201ART5_MBA</v>
          </cell>
        </row>
        <row r="2504">
          <cell r="L2504" t="str">
            <v>53052617190COD2299_Z010201ART5_MBA</v>
          </cell>
        </row>
        <row r="2505">
          <cell r="L2505" t="str">
            <v>53052455200ART5_MBA</v>
          </cell>
        </row>
        <row r="2506">
          <cell r="L2506" t="str">
            <v>53073617101COD20006_Z010301ART9_EU-DCI</v>
          </cell>
        </row>
        <row r="2507">
          <cell r="L2507" t="str">
            <v>53073617108COD20006_Z010301ART9_EU-DCI</v>
          </cell>
        </row>
        <row r="2508">
          <cell r="L2508" t="str">
            <v>53073617106COD20006_Z010301ART9_EU-DCI</v>
          </cell>
        </row>
        <row r="2509">
          <cell r="L2509" t="str">
            <v>53073617103COD20006_Z010301ART9_EU-DCI</v>
          </cell>
        </row>
        <row r="2510">
          <cell r="L2510" t="str">
            <v>53073617103COD20006_Z010301ART9_EU-DCI</v>
          </cell>
        </row>
        <row r="2511">
          <cell r="L2511" t="str">
            <v>53073617190COD20006_Z010301ART9_EU-DCI</v>
          </cell>
        </row>
        <row r="2512">
          <cell r="L2512" t="str">
            <v>53073617190COD20006_Z010301ART9_EU-DCI</v>
          </cell>
        </row>
        <row r="2513">
          <cell r="L2513" t="str">
            <v>53073455200ART9_EU-DCI</v>
          </cell>
        </row>
        <row r="2514">
          <cell r="L2514" t="str">
            <v>53073455200ART9_EU-DCI</v>
          </cell>
        </row>
        <row r="2515">
          <cell r="L2515" t="str">
            <v>53084617101RDC182081T_Z010114ART9_FONAREDD</v>
          </cell>
        </row>
        <row r="2516">
          <cell r="L2516" t="str">
            <v>53084617108RDC182081T_Z010114ART9_FONAREDD</v>
          </cell>
        </row>
        <row r="2517">
          <cell r="L2517" t="str">
            <v>53084617106RDC182081T_Z010114ART9_FONAREDD</v>
          </cell>
        </row>
        <row r="2518">
          <cell r="L2518" t="str">
            <v>53084617103RDC182081T_Z010114ART9_FONAREDD</v>
          </cell>
        </row>
        <row r="2519">
          <cell r="L2519" t="str">
            <v>53084617103RDC182081T_Z010114ART9_FONAREDD</v>
          </cell>
        </row>
        <row r="2520">
          <cell r="L2520" t="str">
            <v>53084617190RDC182081T_Z010114ART9_FONAREDD</v>
          </cell>
        </row>
        <row r="2521">
          <cell r="L2521" t="str">
            <v>53084617190RDC182081T_Z010114ART9_FONAREDD</v>
          </cell>
        </row>
        <row r="2522">
          <cell r="L2522" t="str">
            <v>53084455200ART9_FONAREDD</v>
          </cell>
        </row>
        <row r="2523">
          <cell r="L2523" t="str">
            <v>53084455200ART9_FONAREDD</v>
          </cell>
        </row>
        <row r="2524">
          <cell r="L2524" t="str">
            <v>53087617101COD22001_Z010101ART9_EU</v>
          </cell>
        </row>
        <row r="2525">
          <cell r="L2525" t="str">
            <v>53087617108COD22001_Z010101ART9_EU</v>
          </cell>
        </row>
        <row r="2526">
          <cell r="L2526" t="str">
            <v>53087617106COD22001_Z010101ART9_EU</v>
          </cell>
        </row>
        <row r="2527">
          <cell r="L2527" t="str">
            <v>53087617103COD22001_Z010101ART9_EU</v>
          </cell>
        </row>
        <row r="2528">
          <cell r="L2528" t="str">
            <v>53087617103COD22001_Z010101ART9_EU</v>
          </cell>
        </row>
        <row r="2529">
          <cell r="L2529" t="str">
            <v>53087617190COD22001_Z010101ART9_EU</v>
          </cell>
        </row>
        <row r="2530">
          <cell r="L2530" t="str">
            <v>53087617190COD22001_Z010101ART9_EU</v>
          </cell>
        </row>
        <row r="2531">
          <cell r="L2531" t="str">
            <v>53087455200ART9_EU</v>
          </cell>
        </row>
        <row r="2532">
          <cell r="L2532" t="str">
            <v>53092617101COD20001_A020501ART5_MBA</v>
          </cell>
        </row>
        <row r="2533">
          <cell r="L2533" t="str">
            <v>53092617108COD20001_A020501ART5_MBA</v>
          </cell>
        </row>
        <row r="2534">
          <cell r="L2534" t="str">
            <v>53092617106COD20001_A020501ART5_MBA</v>
          </cell>
        </row>
        <row r="2535">
          <cell r="L2535" t="str">
            <v>53092617103COD20001_A020501ART5_MBA</v>
          </cell>
        </row>
        <row r="2536">
          <cell r="L2536" t="str">
            <v>53092617103COD20001_A020501ART5_MBA</v>
          </cell>
        </row>
        <row r="2537">
          <cell r="L2537" t="str">
            <v>53092617190COD20001_A020501ART5_MBA</v>
          </cell>
        </row>
        <row r="2538">
          <cell r="L2538" t="str">
            <v>53092617190COD20001_A020501ART5_MBA</v>
          </cell>
        </row>
        <row r="2539">
          <cell r="L2539" t="str">
            <v>53092455200ART5_MBA</v>
          </cell>
        </row>
        <row r="2540">
          <cell r="L2540" t="str">
            <v>53093617101COD2299_Z010201ART5_MBA</v>
          </cell>
        </row>
        <row r="2541">
          <cell r="L2541" t="str">
            <v>53093617108COD2299_Z010201ART5_MBA</v>
          </cell>
        </row>
        <row r="2542">
          <cell r="L2542" t="str">
            <v>53093617106COD2299_Z010201ART5_MBA</v>
          </cell>
        </row>
        <row r="2543">
          <cell r="L2543" t="str">
            <v>53093617103COD2299_Z010201ART5_MBA</v>
          </cell>
        </row>
        <row r="2544">
          <cell r="L2544" t="str">
            <v>53093617103COD2299_Z010201ART5_MBA</v>
          </cell>
        </row>
        <row r="2545">
          <cell r="L2545" t="str">
            <v>53093617190COD2299_Z010201ART5_MBA</v>
          </cell>
        </row>
        <row r="2546">
          <cell r="L2546" t="str">
            <v>53093617190COD2299_Z010201ART5_MBA</v>
          </cell>
        </row>
        <row r="2547">
          <cell r="L2547" t="str">
            <v>53093455200ART5_MBA</v>
          </cell>
        </row>
        <row r="2548">
          <cell r="L2548" t="str">
            <v>53103617101COD21004_B040104ART9_EU</v>
          </cell>
        </row>
        <row r="2549">
          <cell r="L2549" t="str">
            <v>53103617108COD21004_B040104ART9_EU</v>
          </cell>
        </row>
        <row r="2550">
          <cell r="L2550" t="str">
            <v>53103617106COD21004_B040104ART9_EU</v>
          </cell>
        </row>
        <row r="2551">
          <cell r="L2551" t="str">
            <v>53103617103COD21004_B040104ART9_EU</v>
          </cell>
        </row>
        <row r="2552">
          <cell r="L2552" t="str">
            <v>53103617103COD21004_B040104ART9_EU</v>
          </cell>
        </row>
        <row r="2553">
          <cell r="L2553" t="str">
            <v>53103617190COD21004_B040104ART9_EU</v>
          </cell>
        </row>
        <row r="2554">
          <cell r="L2554" t="str">
            <v>53103617190COD21004_B040104ART9_EU</v>
          </cell>
        </row>
        <row r="2555">
          <cell r="L2555" t="str">
            <v>53103455200ART9_EU</v>
          </cell>
        </row>
        <row r="2556">
          <cell r="L2556" t="str">
            <v>53110617101COD22021_Z010201ART5_MBA</v>
          </cell>
        </row>
        <row r="2557">
          <cell r="L2557" t="str">
            <v>53110617108COD22021_Z010201ART5_MBA</v>
          </cell>
        </row>
        <row r="2558">
          <cell r="L2558" t="str">
            <v>53110617106COD22021_Z010201ART5_MBA</v>
          </cell>
        </row>
        <row r="2559">
          <cell r="L2559" t="str">
            <v>53110617103COD22021_Z010201ART5_MBA</v>
          </cell>
        </row>
        <row r="2560">
          <cell r="L2560" t="str">
            <v>53110617103COD22021_Z010201ART5_MBA</v>
          </cell>
        </row>
        <row r="2561">
          <cell r="L2561" t="str">
            <v>53110617190COD22021_Z010201ART5_MBA</v>
          </cell>
        </row>
        <row r="2562">
          <cell r="L2562" t="str">
            <v>53110617190COD22021_Z010201ART5_MBA</v>
          </cell>
        </row>
        <row r="2563">
          <cell r="L2563" t="str">
            <v>53110455200ART5_MBA</v>
          </cell>
        </row>
        <row r="2564">
          <cell r="L2564" t="str">
            <v>53129617101COD21004_A010402ART9_EU</v>
          </cell>
        </row>
        <row r="2565">
          <cell r="L2565" t="str">
            <v>53129617108COD21004_A010402ART9_EU</v>
          </cell>
        </row>
        <row r="2566">
          <cell r="L2566" t="str">
            <v>53129617106COD21004_A010402ART9_EU</v>
          </cell>
        </row>
        <row r="2567">
          <cell r="L2567" t="str">
            <v>53129617103COD21004_A010402ART9_EU</v>
          </cell>
        </row>
        <row r="2568">
          <cell r="L2568" t="str">
            <v>53129617103COD21004_A010402ART9_EU</v>
          </cell>
        </row>
        <row r="2569">
          <cell r="L2569" t="str">
            <v>53129617190COD21004_A010402ART9_EU</v>
          </cell>
        </row>
        <row r="2570">
          <cell r="L2570" t="str">
            <v>53129617190COD21004_A010402ART9_EU</v>
          </cell>
        </row>
        <row r="2571">
          <cell r="L2571" t="str">
            <v>53129455200ART9_EU</v>
          </cell>
        </row>
        <row r="2572">
          <cell r="L2572" t="str">
            <v>53141617101COD2299_Z010201ART5_MBA</v>
          </cell>
        </row>
        <row r="2573">
          <cell r="L2573" t="str">
            <v>53141617108COD2299_Z010201ART5_MBA</v>
          </cell>
        </row>
        <row r="2574">
          <cell r="L2574" t="str">
            <v>53141617106COD2299_Z010201ART5_MBA</v>
          </cell>
        </row>
        <row r="2575">
          <cell r="L2575" t="str">
            <v>53141617103COD2299_Z010201ART5_MBA</v>
          </cell>
        </row>
        <row r="2576">
          <cell r="L2576" t="str">
            <v>53141617103COD2299_Z010201ART5_MBA</v>
          </cell>
        </row>
        <row r="2577">
          <cell r="L2577" t="str">
            <v>53141617190COD2299_Z010201ART5_MBA</v>
          </cell>
        </row>
        <row r="2578">
          <cell r="L2578" t="str">
            <v>53141617190COD2299_Z010201ART5_MBA</v>
          </cell>
        </row>
        <row r="2579">
          <cell r="L2579" t="str">
            <v>53141455200ART5_MBA</v>
          </cell>
        </row>
        <row r="2580">
          <cell r="L2580" t="str">
            <v>53141455200ART5_MBA</v>
          </cell>
        </row>
        <row r="2581">
          <cell r="L2581" t="str">
            <v>53153617101COD2299_Z010201ART5_MBA</v>
          </cell>
        </row>
        <row r="2582">
          <cell r="L2582" t="str">
            <v>53153617108COD2299_Z010201ART5_MBA</v>
          </cell>
        </row>
        <row r="2583">
          <cell r="L2583" t="str">
            <v>53153617106COD2299_Z010201ART5_MBA</v>
          </cell>
        </row>
        <row r="2584">
          <cell r="L2584" t="str">
            <v>53153617103COD2299_Z010201ART5_MBA</v>
          </cell>
        </row>
        <row r="2585">
          <cell r="L2585" t="str">
            <v>53153617190COD2299_Z010201ART5_MBA</v>
          </cell>
        </row>
        <row r="2586">
          <cell r="L2586" t="str">
            <v>53153617190COD2299_Z010201ART5_MBA</v>
          </cell>
        </row>
        <row r="2587">
          <cell r="L2587" t="str">
            <v>53153455200ART5_MBA</v>
          </cell>
        </row>
        <row r="2588">
          <cell r="L2588" t="str">
            <v>53153455200ART5_MBA</v>
          </cell>
        </row>
        <row r="2589">
          <cell r="L2589" t="str">
            <v>53169617101COD2299_Z010201ART5_MBA</v>
          </cell>
        </row>
        <row r="2590">
          <cell r="L2590" t="str">
            <v>53169617108COD2299_Z010201ART5_MBA</v>
          </cell>
        </row>
        <row r="2591">
          <cell r="L2591" t="str">
            <v>53169617106COD2299_Z010201ART5_MBA</v>
          </cell>
        </row>
        <row r="2592">
          <cell r="L2592" t="str">
            <v>53169617103COD2299_Z010201ART5_MBA</v>
          </cell>
        </row>
        <row r="2593">
          <cell r="L2593" t="str">
            <v>53169617190COD2299_Z010201ART5_MBA</v>
          </cell>
        </row>
        <row r="2594">
          <cell r="L2594" t="str">
            <v>53169617190COD2299_Z010201ART5_MBA</v>
          </cell>
        </row>
        <row r="2595">
          <cell r="L2595" t="str">
            <v>53169455200ART5_MBA</v>
          </cell>
        </row>
        <row r="2596">
          <cell r="L2596" t="str">
            <v>53169455200ART5_MBA</v>
          </cell>
        </row>
        <row r="2597">
          <cell r="L2597" t="str">
            <v>53172617101COD21004_Z010301ART9_EU</v>
          </cell>
        </row>
        <row r="2598">
          <cell r="L2598" t="str">
            <v>53172617108COD21004_Z010301ART9_EU</v>
          </cell>
        </row>
        <row r="2599">
          <cell r="L2599" t="str">
            <v>53172617106COD21004_Z010301ART9_EU</v>
          </cell>
        </row>
        <row r="2600">
          <cell r="L2600" t="str">
            <v>53172617103COD21004_Z010301ART9_EU</v>
          </cell>
        </row>
        <row r="2601">
          <cell r="L2601" t="str">
            <v>53172617190COD21004_Z010301ART9_EU</v>
          </cell>
        </row>
        <row r="2602">
          <cell r="L2602" t="str">
            <v>53172617190COD21004_Z010301ART9_EU</v>
          </cell>
        </row>
        <row r="2603">
          <cell r="L2603" t="str">
            <v>53172455200ART9_EU</v>
          </cell>
        </row>
        <row r="2604">
          <cell r="L2604" t="str">
            <v>53174617101COD2299_Z010201ART5_MBA</v>
          </cell>
        </row>
        <row r="2605">
          <cell r="L2605" t="str">
            <v>53174617108COD2299_Z010201ART5_MBA</v>
          </cell>
        </row>
        <row r="2606">
          <cell r="L2606" t="str">
            <v>53174617106COD2299_Z010201ART5_MBA</v>
          </cell>
        </row>
        <row r="2607">
          <cell r="L2607" t="str">
            <v>53174617103COD2299_Z010201ART5_MBA</v>
          </cell>
        </row>
        <row r="2608">
          <cell r="L2608" t="str">
            <v>53174617103COD2299_Z010201ART5_MBA</v>
          </cell>
        </row>
        <row r="2609">
          <cell r="L2609" t="str">
            <v>53174617190COD2299_Z010201ART5_MBA</v>
          </cell>
        </row>
        <row r="2610">
          <cell r="L2610" t="str">
            <v>53174617190COD2299_Z010201ART5_MBA</v>
          </cell>
        </row>
        <row r="2611">
          <cell r="L2611" t="str">
            <v>53174455200ART5_MBA</v>
          </cell>
        </row>
        <row r="2612">
          <cell r="L2612" t="str">
            <v>53190617101COD2299_Z010201ART5_MBA</v>
          </cell>
        </row>
        <row r="2613">
          <cell r="L2613" t="str">
            <v>53190617108COD2299_Z010201ART5_MBA</v>
          </cell>
        </row>
        <row r="2614">
          <cell r="L2614" t="str">
            <v>53190617106COD2299_Z010201ART5_MBA</v>
          </cell>
        </row>
        <row r="2615">
          <cell r="L2615" t="str">
            <v>53190617103COD2299_Z010201ART5_MBA</v>
          </cell>
        </row>
        <row r="2616">
          <cell r="L2616" t="str">
            <v>53190617103COD2299_Z010201ART5_MBA</v>
          </cell>
        </row>
        <row r="2617">
          <cell r="L2617" t="str">
            <v>53190617190COD2299_Z010201ART5_MBA</v>
          </cell>
        </row>
        <row r="2618">
          <cell r="L2618" t="str">
            <v>53190617190COD2299_Z010201ART5_MBA</v>
          </cell>
        </row>
        <row r="2619">
          <cell r="L2619" t="str">
            <v>53190455200ART5_MBA</v>
          </cell>
        </row>
        <row r="2620">
          <cell r="L2620" t="str">
            <v>53191617101COD22021_Z010201ART5_MBA</v>
          </cell>
        </row>
        <row r="2621">
          <cell r="L2621" t="str">
            <v>53191617108COD22021_Z010201ART5_MBA</v>
          </cell>
        </row>
        <row r="2622">
          <cell r="L2622" t="str">
            <v>53191617106COD22021_Z010201ART5_MBA</v>
          </cell>
        </row>
        <row r="2623">
          <cell r="L2623" t="str">
            <v>53191617103COD22021_Z010201ART5_MBA</v>
          </cell>
        </row>
        <row r="2624">
          <cell r="L2624" t="str">
            <v>53191617103COD22021_Z010201ART5_MBA</v>
          </cell>
        </row>
        <row r="2625">
          <cell r="L2625" t="str">
            <v>53191617190COD22021_Z010201ART5_MBA</v>
          </cell>
        </row>
        <row r="2626">
          <cell r="L2626" t="str">
            <v>53191617190COD22021_Z010201ART5_MBA</v>
          </cell>
        </row>
        <row r="2627">
          <cell r="L2627" t="str">
            <v>53191455200ART5_MBA</v>
          </cell>
        </row>
        <row r="2628">
          <cell r="L2628" t="str">
            <v>53193617101COD21004_Z010401ART9_EU</v>
          </cell>
        </row>
        <row r="2629">
          <cell r="L2629" t="str">
            <v>53193617108COD21004_Z010401ART9_EU</v>
          </cell>
        </row>
        <row r="2630">
          <cell r="L2630" t="str">
            <v>53193617106COD21004_Z010401ART9_EU</v>
          </cell>
        </row>
        <row r="2631">
          <cell r="L2631" t="str">
            <v>53193617103COD21004_Z010401ART9_EU</v>
          </cell>
        </row>
        <row r="2632">
          <cell r="L2632" t="str">
            <v>53193617103COD21004_Z010401ART9_EU</v>
          </cell>
        </row>
        <row r="2633">
          <cell r="L2633" t="str">
            <v>53193617190COD21004_Z010401ART9_EU</v>
          </cell>
        </row>
        <row r="2634">
          <cell r="L2634" t="str">
            <v>53193617190COD21004_Z010401ART9_EU</v>
          </cell>
        </row>
        <row r="2635">
          <cell r="L2635" t="str">
            <v>53193455200ART9_EU</v>
          </cell>
        </row>
        <row r="2636">
          <cell r="L2636" t="str">
            <v>53196617101COD2299_Z010201ART5_MBA</v>
          </cell>
        </row>
        <row r="2637">
          <cell r="L2637" t="str">
            <v>53196617108COD2299_Z010201ART5_MBA</v>
          </cell>
        </row>
        <row r="2638">
          <cell r="L2638" t="str">
            <v>53196617106COD2299_Z010201ART5_MBA</v>
          </cell>
        </row>
        <row r="2639">
          <cell r="L2639" t="str">
            <v>53196617103COD2299_Z010201ART5_MBA</v>
          </cell>
        </row>
        <row r="2640">
          <cell r="L2640" t="str">
            <v>53196617103COD2299_Z010201ART5_MBA</v>
          </cell>
        </row>
        <row r="2641">
          <cell r="L2641" t="str">
            <v>53196617190COD2299_Z010201ART5_MBA</v>
          </cell>
        </row>
        <row r="2642">
          <cell r="L2642" t="str">
            <v>53196617190COD2299_Z010201ART5_MBA</v>
          </cell>
        </row>
        <row r="2643">
          <cell r="L2643" t="str">
            <v>53196455200ART5_MBA</v>
          </cell>
        </row>
        <row r="2644">
          <cell r="L2644" t="str">
            <v>53196455200ART5_MBA</v>
          </cell>
        </row>
        <row r="2645">
          <cell r="L2645" t="str">
            <v>53197617101COD22021_A030601ART5_MBA</v>
          </cell>
        </row>
        <row r="2646">
          <cell r="L2646" t="str">
            <v>53197617108COD22021_A030601ART5_MBA</v>
          </cell>
        </row>
        <row r="2647">
          <cell r="L2647" t="str">
            <v>53197617106COD22021_A030601ART5_MBA</v>
          </cell>
        </row>
        <row r="2648">
          <cell r="L2648" t="str">
            <v>53197617103COD22021_A030601ART5_MBA</v>
          </cell>
        </row>
        <row r="2649">
          <cell r="L2649" t="str">
            <v>53197617190COD22021_A030601ART5_MBA</v>
          </cell>
        </row>
        <row r="2650">
          <cell r="L2650" t="str">
            <v>53197617190COD22021_A030601ART5_MBA</v>
          </cell>
        </row>
        <row r="2651">
          <cell r="L2651" t="str">
            <v>53197455200ART5_MBA</v>
          </cell>
        </row>
        <row r="2652">
          <cell r="L2652" t="str">
            <v>53197455200ART5_MBA</v>
          </cell>
        </row>
        <row r="2653">
          <cell r="L2653" t="str">
            <v>53200617101COD2299_Z010201ART5_MBA</v>
          </cell>
        </row>
        <row r="2654">
          <cell r="L2654" t="str">
            <v>53200617108COD2299_Z010201ART5_MBA</v>
          </cell>
        </row>
        <row r="2655">
          <cell r="L2655" t="str">
            <v>53200617106COD2299_Z010201ART5_MBA</v>
          </cell>
        </row>
        <row r="2656">
          <cell r="L2656" t="str">
            <v>53200617103COD2299_Z010201ART5_MBA</v>
          </cell>
        </row>
        <row r="2657">
          <cell r="L2657" t="str">
            <v>53200617103COD2299_Z010201ART5_MBA</v>
          </cell>
        </row>
        <row r="2658">
          <cell r="L2658" t="str">
            <v>53200617190COD2299_Z010201ART5_MBA</v>
          </cell>
        </row>
        <row r="2659">
          <cell r="L2659" t="str">
            <v>53200617190COD2299_Z010201ART5_MBA</v>
          </cell>
        </row>
        <row r="2660">
          <cell r="L2660" t="str">
            <v>53200455200ART5_MBA</v>
          </cell>
        </row>
        <row r="2661">
          <cell r="L2661" t="str">
            <v>53207617101COD22001_Z010101ART9_EU</v>
          </cell>
        </row>
        <row r="2662">
          <cell r="L2662" t="str">
            <v>53207617108COD22001_Z010101ART9_EU</v>
          </cell>
        </row>
        <row r="2663">
          <cell r="L2663" t="str">
            <v>53207617106COD22001_Z010101ART9_EU</v>
          </cell>
        </row>
        <row r="2664">
          <cell r="L2664" t="str">
            <v>53207617103COD22001_Z010101ART9_EU</v>
          </cell>
        </row>
        <row r="2665">
          <cell r="L2665" t="str">
            <v>53207617190COD22001_Z010101ART9_EU</v>
          </cell>
        </row>
        <row r="2666">
          <cell r="L2666" t="str">
            <v>53207617190COD22001_Z010101ART9_EU</v>
          </cell>
        </row>
        <row r="2667">
          <cell r="L2667" t="str">
            <v>53207455200ART9_EU</v>
          </cell>
        </row>
        <row r="2668">
          <cell r="L2668" t="str">
            <v>53208617108COD22001_Z010101ART9_EU</v>
          </cell>
        </row>
        <row r="2669">
          <cell r="L2669" t="str">
            <v>53208455200ART9_EU</v>
          </cell>
        </row>
        <row r="2670">
          <cell r="L2670" t="str">
            <v>53210617101COD2299_Z010201ART5_MBA</v>
          </cell>
        </row>
        <row r="2671">
          <cell r="L2671" t="str">
            <v>53210617108COD2299_Z010201ART5_MBA</v>
          </cell>
        </row>
        <row r="2672">
          <cell r="L2672" t="str">
            <v>53210617106COD2299_Z010201ART5_MBA</v>
          </cell>
        </row>
        <row r="2673">
          <cell r="L2673" t="str">
            <v>53210617103COD2299_Z010201ART5_MBA</v>
          </cell>
        </row>
        <row r="2674">
          <cell r="L2674" t="str">
            <v>53210617103COD2299_Z010201ART5_MBA</v>
          </cell>
        </row>
        <row r="2675">
          <cell r="L2675" t="str">
            <v>53210617190COD2299_Z010201ART5_MBA</v>
          </cell>
        </row>
        <row r="2676">
          <cell r="L2676" t="str">
            <v>53210617190COD2299_Z010201ART5_MBA</v>
          </cell>
        </row>
        <row r="2677">
          <cell r="L2677" t="str">
            <v>53210455200ART5_MBA</v>
          </cell>
        </row>
        <row r="2678">
          <cell r="L2678" t="str">
            <v>53210455200ART5_MBA</v>
          </cell>
        </row>
        <row r="2679">
          <cell r="L2679" t="str">
            <v>53219617101COD21004_Z010301ART9_EU</v>
          </cell>
        </row>
        <row r="2680">
          <cell r="L2680" t="str">
            <v>53219617108COD21004_Z010301ART9_EU</v>
          </cell>
        </row>
        <row r="2681">
          <cell r="L2681" t="str">
            <v>53219617106COD21004_Z010301ART9_EU</v>
          </cell>
        </row>
        <row r="2682">
          <cell r="L2682" t="str">
            <v>53219617103COD21004_Z010301ART9_EU</v>
          </cell>
        </row>
        <row r="2683">
          <cell r="L2683" t="str">
            <v>53219617103COD21004_Z010301ART9_EU</v>
          </cell>
        </row>
        <row r="2684">
          <cell r="L2684" t="str">
            <v>53219617190COD21004_Z010301ART9_EU</v>
          </cell>
        </row>
        <row r="2685">
          <cell r="L2685" t="str">
            <v>53219617190COD21004_Z010301ART9_EU</v>
          </cell>
        </row>
        <row r="2686">
          <cell r="L2686" t="str">
            <v>53219455200ART9_EU</v>
          </cell>
        </row>
        <row r="2687">
          <cell r="L2687" t="str">
            <v>53223617101COD2299_Z010201ART5_MBA</v>
          </cell>
        </row>
        <row r="2688">
          <cell r="L2688" t="str">
            <v>53223617108COD2299_Z010201ART5_MBA</v>
          </cell>
        </row>
        <row r="2689">
          <cell r="L2689" t="str">
            <v>53223617106COD2299_Z010201ART5_MBA</v>
          </cell>
        </row>
        <row r="2690">
          <cell r="L2690" t="str">
            <v>53223617103COD2299_Z010201ART5_MBA</v>
          </cell>
        </row>
        <row r="2691">
          <cell r="L2691" t="str">
            <v>53223617103COD2299_Z010201ART5_MBA</v>
          </cell>
        </row>
        <row r="2692">
          <cell r="L2692" t="str">
            <v>53223617190COD2299_Z010201ART5_MBA</v>
          </cell>
        </row>
        <row r="2693">
          <cell r="L2693" t="str">
            <v>53223617190COD2299_Z010201ART5_MBA</v>
          </cell>
        </row>
        <row r="2694">
          <cell r="L2694" t="str">
            <v>53223455200ART5_MBA</v>
          </cell>
        </row>
        <row r="2695">
          <cell r="L2695" t="str">
            <v>53224617101COD2299_Z010201ART5_MBA</v>
          </cell>
        </row>
        <row r="2696">
          <cell r="L2696" t="str">
            <v>53224617108COD2299_Z010201ART5_MBA</v>
          </cell>
        </row>
        <row r="2697">
          <cell r="L2697" t="str">
            <v>53224617106COD2299_Z010201ART5_MBA</v>
          </cell>
        </row>
        <row r="2698">
          <cell r="L2698" t="str">
            <v>53224617103COD2299_Z010201ART5_MBA</v>
          </cell>
        </row>
        <row r="2699">
          <cell r="L2699" t="str">
            <v>53224617103COD2299_Z010201ART5_MBA</v>
          </cell>
        </row>
        <row r="2700">
          <cell r="L2700" t="str">
            <v>53224617190COD2299_Z010201ART5_MBA</v>
          </cell>
        </row>
        <row r="2701">
          <cell r="L2701" t="str">
            <v>53224617190COD2299_Z010201ART5_MBA</v>
          </cell>
        </row>
        <row r="2702">
          <cell r="L2702" t="str">
            <v>53224455200ART5_MBA</v>
          </cell>
        </row>
        <row r="2703">
          <cell r="L2703" t="str">
            <v>53224455200ART5_MBA</v>
          </cell>
        </row>
        <row r="2704">
          <cell r="L2704" t="str">
            <v>53236617101COD22003_A020301ART5_MBA</v>
          </cell>
        </row>
        <row r="2705">
          <cell r="L2705" t="str">
            <v>53236617108COD22003_A020301ART5_MBA</v>
          </cell>
        </row>
        <row r="2706">
          <cell r="L2706" t="str">
            <v>53236617106COD22003_A020301ART5_MBA</v>
          </cell>
        </row>
        <row r="2707">
          <cell r="L2707" t="str">
            <v>53236617103COD22003_A020301ART5_MBA</v>
          </cell>
        </row>
        <row r="2708">
          <cell r="L2708" t="str">
            <v>53236617103COD22003_A020301ART5_MBA</v>
          </cell>
        </row>
        <row r="2709">
          <cell r="L2709" t="str">
            <v>53236617190COD22003_A020301ART5_MBA</v>
          </cell>
        </row>
        <row r="2710">
          <cell r="L2710" t="str">
            <v>53236617190COD22003_A020301ART5_MBA</v>
          </cell>
        </row>
        <row r="2711">
          <cell r="L2711" t="str">
            <v>53236455200ART5_MBA</v>
          </cell>
        </row>
        <row r="2712">
          <cell r="L2712" t="str">
            <v>53237617101COD22024_Z010201ART5_MBA</v>
          </cell>
        </row>
        <row r="2713">
          <cell r="L2713" t="str">
            <v>53237617108COD22024_Z010201ART5_MBA</v>
          </cell>
        </row>
        <row r="2714">
          <cell r="L2714" t="str">
            <v>53237617106COD22024_Z010201ART5_MBA</v>
          </cell>
        </row>
        <row r="2715">
          <cell r="L2715" t="str">
            <v>53237617103COD22024_Z010201ART5_MBA</v>
          </cell>
        </row>
        <row r="2716">
          <cell r="L2716" t="str">
            <v>53237617190COD22024_Z010201ART5_MBA</v>
          </cell>
        </row>
        <row r="2717">
          <cell r="L2717" t="str">
            <v>53237617190COD22024_Z010201ART5_MBA</v>
          </cell>
        </row>
        <row r="2718">
          <cell r="L2718" t="str">
            <v>53237455200ART5_MBA</v>
          </cell>
        </row>
        <row r="2719">
          <cell r="L2719" t="str">
            <v>53238617101COD2299_Z010301ART5_MBA</v>
          </cell>
        </row>
        <row r="2720">
          <cell r="L2720" t="str">
            <v>53238617108COD2299_Z010301ART5_MBA</v>
          </cell>
        </row>
        <row r="2721">
          <cell r="L2721" t="str">
            <v>53238617106COD2299_Z010301ART5_MBA</v>
          </cell>
        </row>
        <row r="2722">
          <cell r="L2722" t="str">
            <v>53238617103COD2299_Z010301ART5_MBA</v>
          </cell>
        </row>
        <row r="2723">
          <cell r="L2723" t="str">
            <v>53238617103COD2299_Z010301ART5_MBA</v>
          </cell>
        </row>
        <row r="2724">
          <cell r="L2724" t="str">
            <v>53238617190COD2299_Z010301ART5_MBA</v>
          </cell>
        </row>
        <row r="2725">
          <cell r="L2725" t="str">
            <v>53238617190COD2299_Z010301ART5_MBA</v>
          </cell>
        </row>
        <row r="2726">
          <cell r="L2726" t="str">
            <v>53238455200ART5_MBA</v>
          </cell>
        </row>
        <row r="2727">
          <cell r="L2727" t="str">
            <v>53239617101COD22003_A020301ART5_MBA</v>
          </cell>
        </row>
        <row r="2728">
          <cell r="L2728" t="str">
            <v>53239617108COD22003_A020301ART5_MBA</v>
          </cell>
        </row>
        <row r="2729">
          <cell r="L2729" t="str">
            <v>53239617106COD22003_A020301ART5_MBA</v>
          </cell>
        </row>
        <row r="2730">
          <cell r="L2730" t="str">
            <v>53239617103COD22003_A020301ART5_MBA</v>
          </cell>
        </row>
        <row r="2731">
          <cell r="L2731" t="str">
            <v>53239617103COD22003_A020301ART5_MBA</v>
          </cell>
        </row>
        <row r="2732">
          <cell r="L2732" t="str">
            <v>53239617190COD22003_A020301ART5_MBA</v>
          </cell>
        </row>
        <row r="2733">
          <cell r="L2733" t="str">
            <v>53239617190COD22003_A020301ART5_MBA</v>
          </cell>
        </row>
        <row r="2734">
          <cell r="L2734" t="str">
            <v>53239455200ART5_MBA</v>
          </cell>
        </row>
        <row r="2735">
          <cell r="L2735" t="str">
            <v>53240617101COD2299_Z010201ART5_MBA</v>
          </cell>
        </row>
        <row r="2736">
          <cell r="L2736" t="str">
            <v>53240617108COD2299_Z010201ART5_MBA</v>
          </cell>
        </row>
        <row r="2737">
          <cell r="L2737" t="str">
            <v>53240617106COD2299_Z010201ART5_MBA</v>
          </cell>
        </row>
        <row r="2738">
          <cell r="L2738" t="str">
            <v>53240617103COD2299_Z010201ART5_MBA</v>
          </cell>
        </row>
        <row r="2739">
          <cell r="L2739" t="str">
            <v>53240617103COD2299_Z010201ART5_MBA</v>
          </cell>
        </row>
        <row r="2740">
          <cell r="L2740" t="str">
            <v>53240617190COD2299_Z010201ART5_MBA</v>
          </cell>
        </row>
        <row r="2741">
          <cell r="L2741" t="str">
            <v>53240617190COD2299_Z010201ART5_MBA</v>
          </cell>
        </row>
        <row r="2742">
          <cell r="L2742" t="str">
            <v>53240455200ART5_MBA</v>
          </cell>
        </row>
        <row r="2743">
          <cell r="L2743" t="str">
            <v>53240455200ART5_MBA</v>
          </cell>
        </row>
        <row r="2744">
          <cell r="L2744" t="str">
            <v>53259617101COD22021_Z010201ART5_MBA</v>
          </cell>
        </row>
        <row r="2745">
          <cell r="L2745" t="str">
            <v>53259617108COD22021_Z010201ART5_MBA</v>
          </cell>
        </row>
        <row r="2746">
          <cell r="L2746" t="str">
            <v>53259617106COD22021_Z010201ART5_MBA</v>
          </cell>
        </row>
        <row r="2747">
          <cell r="L2747" t="str">
            <v>53259617103COD22021_Z010201ART5_MBA</v>
          </cell>
        </row>
        <row r="2748">
          <cell r="L2748" t="str">
            <v>53259617103COD22021_Z010201ART5_MBA</v>
          </cell>
        </row>
        <row r="2749">
          <cell r="L2749" t="str">
            <v>53259617190COD22021_Z010201ART5_MBA</v>
          </cell>
        </row>
        <row r="2750">
          <cell r="L2750" t="str">
            <v>53259617190COD22021_Z010201ART5_MBA</v>
          </cell>
        </row>
        <row r="2751">
          <cell r="L2751" t="str">
            <v>53259455200ART5_MBA</v>
          </cell>
        </row>
        <row r="2752">
          <cell r="L2752" t="str">
            <v>53259617101COD21004_Z010301ART9_EU</v>
          </cell>
        </row>
        <row r="2753">
          <cell r="L2753" t="str">
            <v>53259617108COD21004_Z010301ART9_EU</v>
          </cell>
        </row>
        <row r="2754">
          <cell r="L2754" t="str">
            <v>53259617106COD21004_Z010301ART9_EU</v>
          </cell>
        </row>
        <row r="2755">
          <cell r="L2755" t="str">
            <v>53259617103COD21004_Z010301ART9_EU</v>
          </cell>
        </row>
        <row r="2756">
          <cell r="L2756" t="str">
            <v>53259617103COD21004_Z010301ART9_EU</v>
          </cell>
        </row>
        <row r="2757">
          <cell r="L2757" t="str">
            <v>53259617190COD21004_Z010301ART9_EU</v>
          </cell>
        </row>
        <row r="2758">
          <cell r="L2758" t="str">
            <v>53259617190COD21004_Z010301ART9_EU</v>
          </cell>
        </row>
        <row r="2759">
          <cell r="L2759" t="str">
            <v>53260617101COD2299_Z010301ART5_MBA</v>
          </cell>
        </row>
        <row r="2760">
          <cell r="L2760" t="str">
            <v>53260617108COD2299_Z010301ART5_MBA</v>
          </cell>
        </row>
        <row r="2761">
          <cell r="L2761" t="str">
            <v>53260617106COD2299_Z010301ART5_MBA</v>
          </cell>
        </row>
        <row r="2762">
          <cell r="L2762" t="str">
            <v>53260617103COD2299_Z010301ART5_MBA</v>
          </cell>
        </row>
        <row r="2763">
          <cell r="L2763" t="str">
            <v>53260617103COD2299_Z010301ART5_MBA</v>
          </cell>
        </row>
        <row r="2764">
          <cell r="L2764" t="str">
            <v>53260617190COD2299_Z010301ART5_MBA</v>
          </cell>
        </row>
        <row r="2765">
          <cell r="L2765" t="str">
            <v>53260617190COD2299_Z010301ART5_MBA</v>
          </cell>
        </row>
        <row r="2766">
          <cell r="L2766" t="str">
            <v>53260455200ART5_MBA</v>
          </cell>
        </row>
        <row r="2767">
          <cell r="L2767" t="str">
            <v>53267617101COD2299_Z010201ART5_MBA</v>
          </cell>
        </row>
        <row r="2768">
          <cell r="L2768" t="str">
            <v>53267617108COD2299_Z010201ART5_MBA</v>
          </cell>
        </row>
        <row r="2769">
          <cell r="L2769" t="str">
            <v>53267617106COD2299_Z010201ART5_MBA</v>
          </cell>
        </row>
        <row r="2770">
          <cell r="L2770" t="str">
            <v>53267617103COD2299_Z010201ART5_MBA</v>
          </cell>
        </row>
        <row r="2771">
          <cell r="L2771" t="str">
            <v>53267617103COD2299_Z010201ART5_MBA</v>
          </cell>
        </row>
        <row r="2772">
          <cell r="L2772" t="str">
            <v>53267617190COD2299_Z010201ART5_MBA</v>
          </cell>
        </row>
        <row r="2773">
          <cell r="L2773" t="str">
            <v>53267617190COD2299_Z010201ART5_MBA</v>
          </cell>
        </row>
        <row r="2774">
          <cell r="L2774" t="str">
            <v>53267455200ART5_MBA</v>
          </cell>
        </row>
        <row r="2775">
          <cell r="L2775" t="str">
            <v>53275617101COD22023_A020401ART5_MBA</v>
          </cell>
        </row>
        <row r="2776">
          <cell r="L2776" t="str">
            <v>53275617108COD22023_A020401ART5_MBA</v>
          </cell>
        </row>
        <row r="2777">
          <cell r="L2777" t="str">
            <v>53275617106COD22023_A020401ART5_MBA</v>
          </cell>
        </row>
        <row r="2778">
          <cell r="L2778" t="str">
            <v>53275617103COD22023_A020401ART5_MBA</v>
          </cell>
        </row>
        <row r="2779">
          <cell r="L2779" t="str">
            <v>53275617190COD22023_A020401ART5_MBA</v>
          </cell>
        </row>
        <row r="2780">
          <cell r="L2780" t="str">
            <v>53275617190COD22023_A020401ART5_MBA</v>
          </cell>
        </row>
        <row r="2781">
          <cell r="L2781" t="str">
            <v>53275455200ART5_MBA</v>
          </cell>
        </row>
        <row r="2782">
          <cell r="L2782" t="str">
            <v>53279617101COD21005_Z010201ART5_MBA</v>
          </cell>
        </row>
        <row r="2783">
          <cell r="L2783" t="str">
            <v>53279617108COD21005_Z010201ART5_MBA</v>
          </cell>
        </row>
        <row r="2784">
          <cell r="L2784" t="str">
            <v>53279617106COD21005_Z010201ART5_MBA</v>
          </cell>
        </row>
        <row r="2785">
          <cell r="L2785" t="str">
            <v>53279617103COD21005_Z010201ART5_MBA</v>
          </cell>
        </row>
        <row r="2786">
          <cell r="L2786" t="str">
            <v>53279617103COD21005_Z010201ART5_MBA</v>
          </cell>
        </row>
        <row r="2787">
          <cell r="L2787" t="str">
            <v>53279617190COD21005_Z010201ART5_MBA</v>
          </cell>
        </row>
        <row r="2788">
          <cell r="L2788" t="str">
            <v>53279617190COD21005_Z010201ART5_MBA</v>
          </cell>
        </row>
        <row r="2789">
          <cell r="L2789" t="str">
            <v>53279455200ART5_MBA</v>
          </cell>
        </row>
        <row r="2790">
          <cell r="L2790" t="str">
            <v>53289617101COD22023_A020401ART5_MBA</v>
          </cell>
        </row>
        <row r="2791">
          <cell r="L2791" t="str">
            <v>53289617108COD22023_A020401ART5_MBA</v>
          </cell>
        </row>
        <row r="2792">
          <cell r="L2792" t="str">
            <v>53289617106COD22023_A020401ART5_MBA</v>
          </cell>
        </row>
        <row r="2793">
          <cell r="L2793" t="str">
            <v>53289617103COD22023_A020401ART5_MBA</v>
          </cell>
        </row>
        <row r="2794">
          <cell r="L2794" t="str">
            <v>53289617103COD22023_A020401ART5_MBA</v>
          </cell>
        </row>
        <row r="2795">
          <cell r="L2795" t="str">
            <v>53289617190COD22023_A020401ART5_MBA</v>
          </cell>
        </row>
        <row r="2796">
          <cell r="L2796" t="str">
            <v>53289617190COD22023_A020401ART5_MBA</v>
          </cell>
        </row>
        <row r="2797">
          <cell r="L2797" t="str">
            <v>53289455200ART5_MBA</v>
          </cell>
        </row>
        <row r="2798">
          <cell r="L2798" t="str">
            <v>53290617101COD22013_A030501ART5_MBA</v>
          </cell>
        </row>
        <row r="2799">
          <cell r="L2799" t="str">
            <v>53290617108COD22013_A030501ART5_MBA</v>
          </cell>
        </row>
        <row r="2800">
          <cell r="L2800" t="str">
            <v>53290617106COD22013_A030501ART5_MBA</v>
          </cell>
        </row>
        <row r="2801">
          <cell r="L2801" t="str">
            <v>53290617103COD22013_A030501ART5_MBA</v>
          </cell>
        </row>
        <row r="2802">
          <cell r="L2802" t="str">
            <v>53290617103COD22013_A030501ART5_MBA</v>
          </cell>
        </row>
        <row r="2803">
          <cell r="L2803" t="str">
            <v>53290617190COD22013_A030501ART5_MBA</v>
          </cell>
        </row>
        <row r="2804">
          <cell r="L2804" t="str">
            <v>53290617190COD22013_A030501ART5_MBA</v>
          </cell>
        </row>
        <row r="2805">
          <cell r="L2805" t="str">
            <v>53290455200ART5_MBA</v>
          </cell>
        </row>
        <row r="2806">
          <cell r="L2806" t="str">
            <v>53291617101COD2299_Z010201ART5_MBA</v>
          </cell>
        </row>
        <row r="2807">
          <cell r="L2807" t="str">
            <v>53291617108COD2299_Z010201ART5_MBA</v>
          </cell>
        </row>
        <row r="2808">
          <cell r="L2808" t="str">
            <v>53291617106COD2299_Z010201ART5_MBA</v>
          </cell>
        </row>
        <row r="2809">
          <cell r="L2809" t="str">
            <v>53291617103COD2299_Z010201ART5_MBA</v>
          </cell>
        </row>
        <row r="2810">
          <cell r="L2810" t="str">
            <v>53291617103COD2299_Z010201ART5_MBA</v>
          </cell>
        </row>
        <row r="2811">
          <cell r="L2811" t="str">
            <v>53291617190COD2299_Z010201ART5_MBA</v>
          </cell>
        </row>
        <row r="2812">
          <cell r="L2812" t="str">
            <v>53291617190COD2299_Z010201ART5_MBA</v>
          </cell>
        </row>
        <row r="2813">
          <cell r="L2813" t="str">
            <v>53291455200ART5_MBA</v>
          </cell>
        </row>
        <row r="2814">
          <cell r="L2814" t="str">
            <v>53292617101COD2299_Z010201ART5_MBA</v>
          </cell>
        </row>
        <row r="2815">
          <cell r="L2815" t="str">
            <v>53292617108COD2299_Z010201ART5_MBA</v>
          </cell>
        </row>
        <row r="2816">
          <cell r="L2816" t="str">
            <v>53292617106COD2299_Z010201ART5_MBA</v>
          </cell>
        </row>
        <row r="2817">
          <cell r="L2817" t="str">
            <v>53292617103COD2299_Z010201ART5_MBA</v>
          </cell>
        </row>
        <row r="2818">
          <cell r="L2818" t="str">
            <v>53292617103COD2299_Z010201ART5_MBA</v>
          </cell>
        </row>
        <row r="2819">
          <cell r="L2819" t="str">
            <v>53292617190COD2299_Z010201ART5_MBA</v>
          </cell>
        </row>
        <row r="2820">
          <cell r="L2820" t="str">
            <v>53292617190COD2299_Z010201ART5_MBA</v>
          </cell>
        </row>
        <row r="2821">
          <cell r="L2821" t="str">
            <v>53292455200ART5_MBA</v>
          </cell>
        </row>
        <row r="2822">
          <cell r="L2822" t="str">
            <v>53293617101COD21004_Z010301ART9_EU</v>
          </cell>
        </row>
        <row r="2823">
          <cell r="L2823" t="str">
            <v>53293617108COD21004_Z010301ART9_EU</v>
          </cell>
        </row>
        <row r="2824">
          <cell r="L2824" t="str">
            <v>53293617106COD21004_Z010301ART9_EU</v>
          </cell>
        </row>
        <row r="2825">
          <cell r="L2825" t="str">
            <v>53293617103COD21004_Z010301ART9_EU</v>
          </cell>
        </row>
        <row r="2826">
          <cell r="L2826" t="str">
            <v>53293617103COD21004_Z010301ART9_EU</v>
          </cell>
        </row>
        <row r="2827">
          <cell r="L2827" t="str">
            <v>53293617190COD21004_Z010301ART9_EU</v>
          </cell>
        </row>
        <row r="2828">
          <cell r="L2828" t="str">
            <v>53293617190COD21004_Z010301ART9_EU</v>
          </cell>
        </row>
        <row r="2829">
          <cell r="L2829" t="str">
            <v>53293455200ART9_EU</v>
          </cell>
        </row>
        <row r="2830">
          <cell r="L2830" t="str">
            <v>53298617101COD2299_Z010201ART5_MBA</v>
          </cell>
        </row>
        <row r="2831">
          <cell r="L2831" t="str">
            <v>53298617108COD2299_Z010201ART5_MBA</v>
          </cell>
        </row>
        <row r="2832">
          <cell r="L2832" t="str">
            <v>53298617106COD2299_Z010201ART5_MBA</v>
          </cell>
        </row>
        <row r="2833">
          <cell r="L2833" t="str">
            <v>53298617103COD2299_Z010201ART5_MBA</v>
          </cell>
        </row>
        <row r="2834">
          <cell r="L2834" t="str">
            <v>53298617103COD2299_Z010201ART5_MBA</v>
          </cell>
        </row>
        <row r="2835">
          <cell r="L2835" t="str">
            <v>53298617190COD2299_Z010201ART5_MBA</v>
          </cell>
        </row>
        <row r="2836">
          <cell r="L2836" t="str">
            <v>53298617190COD2299_Z010201ART5_MBA</v>
          </cell>
        </row>
        <row r="2837">
          <cell r="L2837" t="str">
            <v>53298455200ART5_MBA</v>
          </cell>
        </row>
        <row r="2838">
          <cell r="L2838" t="str">
            <v>53299617101COD22021_Z010201ART5_MBA</v>
          </cell>
        </row>
        <row r="2839">
          <cell r="L2839" t="str">
            <v>53299617108COD22021_Z010201ART5_MBA</v>
          </cell>
        </row>
        <row r="2840">
          <cell r="L2840" t="str">
            <v>53299617106COD22021_Z010201ART5_MBA</v>
          </cell>
        </row>
        <row r="2841">
          <cell r="L2841" t="str">
            <v>53299617103COD22021_Z010201ART5_MBA</v>
          </cell>
        </row>
        <row r="2842">
          <cell r="L2842" t="str">
            <v>53299617103COD22021_Z010201ART5_MBA</v>
          </cell>
        </row>
        <row r="2843">
          <cell r="L2843" t="str">
            <v>53299617190COD22021_Z010201ART5_MBA</v>
          </cell>
        </row>
        <row r="2844">
          <cell r="L2844" t="str">
            <v>53299617190COD22021_Z010201ART5_MBA</v>
          </cell>
        </row>
        <row r="2845">
          <cell r="L2845" t="str">
            <v>53299455200ART5_MBA</v>
          </cell>
        </row>
        <row r="2846">
          <cell r="L2846" t="str">
            <v>53299455200ART5_MBA</v>
          </cell>
        </row>
        <row r="2847">
          <cell r="L2847" t="str">
            <v>53300617101COD22002_A030401ART5_MBA</v>
          </cell>
        </row>
        <row r="2848">
          <cell r="L2848" t="str">
            <v>53300617108COD22002_A030401ART5_MBA</v>
          </cell>
        </row>
        <row r="2849">
          <cell r="L2849" t="str">
            <v>53300617106COD22002_A030401ART5_MBA</v>
          </cell>
        </row>
        <row r="2850">
          <cell r="L2850" t="str">
            <v>53300617103COD22002_A030401ART5_MBA</v>
          </cell>
        </row>
        <row r="2851">
          <cell r="L2851" t="str">
            <v>53300617103COD22002_A030401ART5_MBA</v>
          </cell>
        </row>
        <row r="2852">
          <cell r="L2852" t="str">
            <v>53300617190COD22002_A030401ART5_MBA</v>
          </cell>
        </row>
        <row r="2853">
          <cell r="L2853" t="str">
            <v>53300617190COD22002_A030401ART5_MBA</v>
          </cell>
        </row>
        <row r="2854">
          <cell r="L2854" t="str">
            <v>53300455200ART5_MBA</v>
          </cell>
        </row>
        <row r="2855">
          <cell r="L2855" t="str">
            <v>53300455200ART5_MBA</v>
          </cell>
        </row>
        <row r="2856">
          <cell r="L2856" t="str">
            <v>53314617101COD2299_Z010201ART5_MBA</v>
          </cell>
        </row>
        <row r="2857">
          <cell r="L2857" t="str">
            <v>53314617108COD2299_Z010201ART5_MBA</v>
          </cell>
        </row>
        <row r="2858">
          <cell r="L2858" t="str">
            <v>53314617106COD2299_Z010201ART5_MBA</v>
          </cell>
        </row>
        <row r="2859">
          <cell r="L2859" t="str">
            <v>53314617103COD2299_Z010201ART5_MBA</v>
          </cell>
        </row>
        <row r="2860">
          <cell r="L2860" t="str">
            <v>53314617103COD2299_Z010201ART5_MBA</v>
          </cell>
        </row>
        <row r="2861">
          <cell r="L2861" t="str">
            <v>53314617190COD2299_Z010201ART5_MBA</v>
          </cell>
        </row>
        <row r="2862">
          <cell r="L2862" t="str">
            <v>53314617190COD2299_Z010201ART5_MBA</v>
          </cell>
        </row>
        <row r="2863">
          <cell r="L2863" t="str">
            <v>53314455200ART5_MBA</v>
          </cell>
        </row>
        <row r="2864">
          <cell r="L2864" t="str">
            <v>53302617101COD21004_Z010301ART9_EU</v>
          </cell>
        </row>
        <row r="2865">
          <cell r="L2865" t="str">
            <v>53302617108COD21004_Z010301ART9_EU</v>
          </cell>
        </row>
        <row r="2866">
          <cell r="L2866" t="str">
            <v>53302617106COD21004_Z010301ART9_EU</v>
          </cell>
        </row>
        <row r="2867">
          <cell r="L2867" t="str">
            <v>53302617103COD21004_Z010301ART9_EU</v>
          </cell>
        </row>
        <row r="2868">
          <cell r="L2868" t="str">
            <v>53302617103COD21004_Z010301ART9_EU</v>
          </cell>
        </row>
        <row r="2869">
          <cell r="L2869" t="str">
            <v>53302617190COD21004_Z010301ART9_EU</v>
          </cell>
        </row>
        <row r="2870">
          <cell r="L2870" t="str">
            <v>53302617190COD21004_Z010301ART9_EU</v>
          </cell>
        </row>
        <row r="2871">
          <cell r="L2871" t="str">
            <v>53302455200ART9_EU</v>
          </cell>
        </row>
        <row r="2872">
          <cell r="L2872" t="str">
            <v>53303617101COD22021_Z010201ART5_MBA</v>
          </cell>
        </row>
        <row r="2873">
          <cell r="L2873" t="str">
            <v>53303617108COD22021_Z010201ART5_MBA</v>
          </cell>
        </row>
        <row r="2874">
          <cell r="L2874" t="str">
            <v>53303617106COD22021_Z010201ART5_MBA</v>
          </cell>
        </row>
        <row r="2875">
          <cell r="L2875" t="str">
            <v>53303617103COD22021_Z010201ART5_MBA</v>
          </cell>
        </row>
        <row r="2876">
          <cell r="L2876" t="str">
            <v>53303617103COD22021_Z010201ART5_MBA</v>
          </cell>
        </row>
        <row r="2877">
          <cell r="L2877" t="str">
            <v>53303617190COD22021_Z010201ART5_MBA</v>
          </cell>
        </row>
        <row r="2878">
          <cell r="L2878" t="str">
            <v>53303617190COD22021_Z010201ART5_MBA</v>
          </cell>
        </row>
        <row r="2879">
          <cell r="L2879" t="str">
            <v>53303455200ART5_MBA</v>
          </cell>
        </row>
        <row r="2880">
          <cell r="L2880" t="str">
            <v>53306617101COD22002_A010301ART5_MBA</v>
          </cell>
        </row>
        <row r="2881">
          <cell r="L2881" t="str">
            <v>53306617108COD22002_A010301ART5_MBA</v>
          </cell>
        </row>
        <row r="2882">
          <cell r="L2882" t="str">
            <v>53306617106COD22002_A010301ART5_MBA</v>
          </cell>
        </row>
        <row r="2883">
          <cell r="L2883" t="str">
            <v>53306617103COD22002_A010301ART5_MBA</v>
          </cell>
        </row>
        <row r="2884">
          <cell r="L2884" t="str">
            <v>53306617103COD22002_A010301ART5_MBA</v>
          </cell>
        </row>
        <row r="2885">
          <cell r="L2885" t="str">
            <v>53306617190COD22002_A010301ART5_MBA</v>
          </cell>
        </row>
        <row r="2886">
          <cell r="L2886" t="str">
            <v>53306617190COD22002_A010301ART5_MBA</v>
          </cell>
        </row>
        <row r="2887">
          <cell r="L2887" t="str">
            <v>53306455200ART5_MBA</v>
          </cell>
        </row>
        <row r="2888">
          <cell r="L2888" t="str">
            <v>53308617101COD22024_Z010201ART5_MBA</v>
          </cell>
        </row>
        <row r="2889">
          <cell r="L2889" t="str">
            <v>53308617108COD22024_Z010201ART5_MBA</v>
          </cell>
        </row>
        <row r="2890">
          <cell r="L2890" t="str">
            <v>53308617106COD22024_Z010201ART5_MBA</v>
          </cell>
        </row>
        <row r="2891">
          <cell r="L2891" t="str">
            <v>53308617103COD22024_Z010201ART5_MBA</v>
          </cell>
        </row>
        <row r="2892">
          <cell r="L2892" t="str">
            <v>53308617190COD22024_Z010201ART5_MBA</v>
          </cell>
        </row>
        <row r="2893">
          <cell r="L2893" t="str">
            <v>53308617190COD22024_Z010201ART5_MBA</v>
          </cell>
        </row>
        <row r="2894">
          <cell r="L2894" t="str">
            <v>53308455200ART5_MBA</v>
          </cell>
        </row>
        <row r="2895">
          <cell r="L2895" t="str">
            <v>53309617101COD2299_Z010201ART5_MBA</v>
          </cell>
        </row>
        <row r="2896">
          <cell r="L2896" t="str">
            <v>53309617101COD2299_Z010201ART5_MBA</v>
          </cell>
        </row>
        <row r="2897">
          <cell r="L2897" t="str">
            <v>53309617108COD2299_Z010201ART5_MBA</v>
          </cell>
        </row>
        <row r="2898">
          <cell r="L2898" t="str">
            <v>53309617106COD2299_Z010201ART5_MBA</v>
          </cell>
        </row>
        <row r="2899">
          <cell r="L2899" t="str">
            <v>53309617103COD2299_Z010201ART5_MBA</v>
          </cell>
        </row>
        <row r="2900">
          <cell r="L2900" t="str">
            <v>53309617190COD2299_Z010201ART5_MBA</v>
          </cell>
        </row>
        <row r="2901">
          <cell r="L2901" t="str">
            <v>53309617190COD2299_Z010201ART5_MBA</v>
          </cell>
        </row>
        <row r="2902">
          <cell r="L2902" t="str">
            <v>53309455200ART5_MBA</v>
          </cell>
        </row>
        <row r="2903">
          <cell r="L2903" t="str">
            <v>53342617101COD22019_A030501ART5_MBA</v>
          </cell>
        </row>
        <row r="2904">
          <cell r="L2904" t="str">
            <v>53342617108COD22019_A030501ART5_MBA</v>
          </cell>
        </row>
        <row r="2905">
          <cell r="L2905" t="str">
            <v>53342617106COD22019_A030501ART5_MBA</v>
          </cell>
        </row>
        <row r="2906">
          <cell r="L2906" t="str">
            <v>53342617103COD22019_A030501ART5_MBA</v>
          </cell>
        </row>
        <row r="2907">
          <cell r="L2907" t="str">
            <v>53342617103COD22019_A030501ART5_MBA</v>
          </cell>
        </row>
        <row r="2908">
          <cell r="L2908" t="str">
            <v>53342617190COD22019_A030501ART5_MBA</v>
          </cell>
        </row>
        <row r="2909">
          <cell r="L2909" t="str">
            <v>53342617190COD22019_A030501ART5_MBA</v>
          </cell>
        </row>
        <row r="2910">
          <cell r="L2910" t="str">
            <v>53342455200ART5_MBA</v>
          </cell>
        </row>
        <row r="2911">
          <cell r="L2911" t="str">
            <v>53343617101COD2299_Z010201ART5_MBA</v>
          </cell>
        </row>
        <row r="2912">
          <cell r="L2912" t="str">
            <v>53343617108COD2299_Z010201ART5_MBA</v>
          </cell>
        </row>
        <row r="2913">
          <cell r="L2913" t="str">
            <v>53343617106COD2299_Z010201ART5_MBA</v>
          </cell>
        </row>
        <row r="2914">
          <cell r="L2914" t="str">
            <v>53343617103COD2299_Z010201ART5_MBA</v>
          </cell>
        </row>
        <row r="2915">
          <cell r="L2915" t="str">
            <v>53343617190COD2299_Z010201ART5_MBA</v>
          </cell>
        </row>
        <row r="2916">
          <cell r="L2916" t="str">
            <v>53343617190COD2299_Z010201ART5_MBA</v>
          </cell>
        </row>
        <row r="2917">
          <cell r="L2917" t="str">
            <v>53343455200ART5_MBA</v>
          </cell>
        </row>
        <row r="2918">
          <cell r="L2918" t="str">
            <v>53344617101COD2299_Z010201ART5_MBA</v>
          </cell>
        </row>
        <row r="2919">
          <cell r="L2919" t="str">
            <v>53344617108COD2299_Z010201ART5_MBA</v>
          </cell>
        </row>
        <row r="2920">
          <cell r="L2920" t="str">
            <v>53344617106COD2299_Z010201ART5_MBA</v>
          </cell>
        </row>
        <row r="2921">
          <cell r="L2921" t="str">
            <v>53344617103COD2299_Z010201ART5_MBA</v>
          </cell>
        </row>
        <row r="2922">
          <cell r="L2922" t="str">
            <v>53344617190COD2299_Z010201ART5_MBA</v>
          </cell>
        </row>
        <row r="2923">
          <cell r="L2923" t="str">
            <v>53344617190COD2299_Z010201ART5_MBA</v>
          </cell>
        </row>
        <row r="2924">
          <cell r="L2924" t="str">
            <v>53344455200ART5_MBA</v>
          </cell>
        </row>
        <row r="2925">
          <cell r="L2925" t="str">
            <v>53345617101COD2299_Z010201ART5_MBA</v>
          </cell>
        </row>
        <row r="2926">
          <cell r="L2926" t="str">
            <v>53345617108COD2299_Z010201ART5_MBA</v>
          </cell>
        </row>
        <row r="2927">
          <cell r="L2927" t="str">
            <v>53345617106COD2299_Z010201ART5_MBA</v>
          </cell>
        </row>
        <row r="2928">
          <cell r="L2928" t="str">
            <v>53345617103COD2299_Z010201ART5_MBA</v>
          </cell>
        </row>
        <row r="2929">
          <cell r="L2929" t="str">
            <v>53345617190COD2299_Z010201ART5_MBA</v>
          </cell>
        </row>
        <row r="2930">
          <cell r="L2930" t="str">
            <v>53345617190COD2299_Z010201ART5_MBA</v>
          </cell>
        </row>
        <row r="2931">
          <cell r="L2931" t="str">
            <v>53345455200ART5_MBA</v>
          </cell>
        </row>
        <row r="2932">
          <cell r="L2932" t="str">
            <v>53346617101COD22004_A010601ART5_MBA</v>
          </cell>
        </row>
        <row r="2933">
          <cell r="L2933" t="str">
            <v>53346617108COD22004_A010601ART5_MBA</v>
          </cell>
        </row>
        <row r="2934">
          <cell r="L2934" t="str">
            <v>53346617106COD22004_A010601ART5_MBA</v>
          </cell>
        </row>
        <row r="2935">
          <cell r="L2935" t="str">
            <v>53346617103COD22004_A010601ART5_MBA</v>
          </cell>
        </row>
        <row r="2936">
          <cell r="L2936" t="str">
            <v>53346617190COD22004_A010601ART5_MBA</v>
          </cell>
        </row>
        <row r="2937">
          <cell r="L2937" t="str">
            <v>53346617190COD22004_A010601ART5_MBA</v>
          </cell>
        </row>
        <row r="2938">
          <cell r="L2938" t="str">
            <v>53346455200ART5_MBA</v>
          </cell>
        </row>
        <row r="2939">
          <cell r="L2939" t="str">
            <v>53381617101COD22019_A030501ART5_MBA</v>
          </cell>
        </row>
        <row r="2940">
          <cell r="L2940" t="str">
            <v>53381617108COD22019_A030501ART5_MBA</v>
          </cell>
        </row>
        <row r="2941">
          <cell r="L2941" t="str">
            <v>53381617106COD22019_A030501ART5_MBA</v>
          </cell>
        </row>
        <row r="2942">
          <cell r="L2942" t="str">
            <v>53381617103COD22019_A030501ART5_MBA</v>
          </cell>
        </row>
        <row r="2943">
          <cell r="L2943" t="str">
            <v>53381617103COD22019_A030501ART5_MBA</v>
          </cell>
        </row>
        <row r="2944">
          <cell r="L2944" t="str">
            <v>53381617190COD22019_A030501ART5_MBA</v>
          </cell>
        </row>
        <row r="2945">
          <cell r="L2945" t="str">
            <v>53381617190COD22019_A030501ART5_MBA</v>
          </cell>
        </row>
        <row r="2946">
          <cell r="L2946" t="str">
            <v>53381455200ART5_MBA</v>
          </cell>
        </row>
        <row r="2947">
          <cell r="L2947" t="str">
            <v>53382617101COD21005_Z010101ART5_MBA</v>
          </cell>
        </row>
        <row r="2948">
          <cell r="L2948" t="str">
            <v>53382617108COD21005_Z010101ART5_MBA</v>
          </cell>
        </row>
        <row r="2949">
          <cell r="L2949" t="str">
            <v>53382617106COD21005_Z010101ART5_MBA</v>
          </cell>
        </row>
        <row r="2950">
          <cell r="L2950" t="str">
            <v>53382617103COD21005_Z010101ART5_MBA</v>
          </cell>
        </row>
        <row r="2951">
          <cell r="L2951" t="str">
            <v>53382617103COD21005_Z010101ART5_MBA</v>
          </cell>
        </row>
        <row r="2952">
          <cell r="L2952" t="str">
            <v>53382617190COD21005_Z010101ART5_MBA</v>
          </cell>
        </row>
        <row r="2953">
          <cell r="L2953" t="str">
            <v>53382617190COD21005_Z010101ART5_MBA</v>
          </cell>
        </row>
        <row r="2954">
          <cell r="L2954" t="str">
            <v>53382455200ART5_MBA</v>
          </cell>
        </row>
        <row r="2955">
          <cell r="L2955" t="str">
            <v>53383617101COD2299_Z010301ART5_MBA</v>
          </cell>
        </row>
        <row r="2956">
          <cell r="L2956" t="str">
            <v>53383617108COD2299_Z010301ART5_MBA</v>
          </cell>
        </row>
        <row r="2957">
          <cell r="L2957" t="str">
            <v>53383617106COD2299_Z010301ART5_MBA</v>
          </cell>
        </row>
        <row r="2958">
          <cell r="L2958" t="str">
            <v>53383617103COD2299_Z010301ART5_MBA</v>
          </cell>
        </row>
        <row r="2959">
          <cell r="L2959" t="str">
            <v>53383617190COD2299_Z010301ART5_MBA</v>
          </cell>
        </row>
        <row r="2960">
          <cell r="L2960" t="str">
            <v>53383617190COD2299_Z010301ART5_MBA</v>
          </cell>
        </row>
        <row r="2961">
          <cell r="L2961" t="str">
            <v>53383455200ART5_MBA</v>
          </cell>
        </row>
        <row r="2962">
          <cell r="L2962" t="str">
            <v>53386617101COD22013_A010401ART5_MBA</v>
          </cell>
        </row>
        <row r="2963">
          <cell r="L2963" t="str">
            <v>53386617108COD22013_A010401ART5_MBA</v>
          </cell>
        </row>
        <row r="2964">
          <cell r="L2964" t="str">
            <v>53386617106COD22013_A010401ART5_MBA</v>
          </cell>
        </row>
        <row r="2965">
          <cell r="L2965" t="str">
            <v>53386617103COD22013_A010401ART5_MBA</v>
          </cell>
        </row>
        <row r="2966">
          <cell r="L2966" t="str">
            <v>53386617190COD22013_A010401ART5_MBA</v>
          </cell>
        </row>
        <row r="2967">
          <cell r="L2967" t="str">
            <v>53386617190COD22013_A010401ART5_MBA</v>
          </cell>
        </row>
        <row r="2968">
          <cell r="L2968" t="str">
            <v>53386455200ART5_MBA</v>
          </cell>
        </row>
        <row r="2969">
          <cell r="L2969" t="str">
            <v>53391617101COD2299_Z010301ART5_MBA</v>
          </cell>
        </row>
        <row r="2970">
          <cell r="L2970" t="str">
            <v>53391617108COD2299_Z010301ART5_MBA</v>
          </cell>
        </row>
        <row r="2971">
          <cell r="L2971" t="str">
            <v>53391617106COD2299_Z010301ART5_MBA</v>
          </cell>
        </row>
        <row r="2972">
          <cell r="L2972" t="str">
            <v>53391617103COD2299_Z010301ART5_MBA</v>
          </cell>
        </row>
        <row r="2973">
          <cell r="L2973" t="str">
            <v>53391617103COD2299_Z010301ART5_MBA</v>
          </cell>
        </row>
        <row r="2974">
          <cell r="L2974" t="str">
            <v>53391617190COD2299_Z010301ART5_MBA</v>
          </cell>
        </row>
        <row r="2975">
          <cell r="L2975" t="str">
            <v>53391617190COD2299_Z010301ART5_MBA</v>
          </cell>
        </row>
        <row r="2976">
          <cell r="L2976" t="str">
            <v>53391455200ART5_MBA</v>
          </cell>
        </row>
        <row r="2977">
          <cell r="L2977" t="str">
            <v>53395617101COD2299_Z010301ART5_MBA</v>
          </cell>
        </row>
        <row r="2978">
          <cell r="L2978" t="str">
            <v>53395617108COD2299_Z010301ART5_MBA</v>
          </cell>
        </row>
        <row r="2979">
          <cell r="L2979" t="str">
            <v>53395617106COD2299_Z010301ART5_MBA</v>
          </cell>
        </row>
        <row r="2980">
          <cell r="L2980" t="str">
            <v>53395617103COD2299_Z010301ART5_MBA</v>
          </cell>
        </row>
        <row r="2981">
          <cell r="L2981" t="str">
            <v>53395617190COD2299_Z010301ART5_MBA</v>
          </cell>
        </row>
        <row r="2982">
          <cell r="L2982" t="str">
            <v>53395617190COD2299_Z010301ART5_MBA</v>
          </cell>
        </row>
        <row r="2983">
          <cell r="L2983" t="str">
            <v>53395455200ART5_MBA</v>
          </cell>
        </row>
        <row r="2984">
          <cell r="L2984" t="str">
            <v>53413617101COD2299_Z010301ART5_MBA</v>
          </cell>
        </row>
        <row r="2985">
          <cell r="L2985" t="str">
            <v>53413617108COD2299_Z010301ART5_MBA</v>
          </cell>
        </row>
        <row r="2986">
          <cell r="L2986" t="str">
            <v>53413617106COD2299_Z010301ART5_MBA</v>
          </cell>
        </row>
        <row r="2987">
          <cell r="L2987" t="str">
            <v>53413617103COD2299_Z010301ART5_MBA</v>
          </cell>
        </row>
        <row r="2988">
          <cell r="L2988" t="str">
            <v>53413617190COD2299_Z010301ART5_MBA</v>
          </cell>
        </row>
        <row r="2989">
          <cell r="L2989" t="str">
            <v>53413617190COD2299_Z010301ART5_MBA</v>
          </cell>
        </row>
        <row r="2990">
          <cell r="L2990" t="str">
            <v>53413455200ART5_MBA</v>
          </cell>
        </row>
        <row r="2991">
          <cell r="L2991" t="str">
            <v>53387617101COD22018_A010301ART5_MBA</v>
          </cell>
        </row>
        <row r="2992">
          <cell r="L2992" t="str">
            <v>53387617108COD22018_A010301ART5_MBA</v>
          </cell>
        </row>
        <row r="2993">
          <cell r="L2993" t="str">
            <v>53387617106COD22018_A010301ART5_MBA</v>
          </cell>
        </row>
        <row r="2994">
          <cell r="L2994" t="str">
            <v>53387617103COD22018_A010301ART5_MBA</v>
          </cell>
        </row>
        <row r="2995">
          <cell r="L2995" t="str">
            <v>53387617103COD22018_A010301ART5_MBA</v>
          </cell>
        </row>
        <row r="2996">
          <cell r="L2996" t="str">
            <v>53387617190COD22018_A010301ART5_MBA</v>
          </cell>
        </row>
        <row r="2997">
          <cell r="L2997" t="str">
            <v>53387617190COD22018_A010301ART5_MBA</v>
          </cell>
        </row>
        <row r="2998">
          <cell r="L2998" t="str">
            <v>53387455200ART5_MBA</v>
          </cell>
        </row>
        <row r="2999">
          <cell r="L2999" t="str">
            <v>53415617101COD22015_A010501ART5_MBA</v>
          </cell>
        </row>
        <row r="3000">
          <cell r="L3000" t="str">
            <v>53415617108COD22015_A010501ART5_MBA</v>
          </cell>
        </row>
        <row r="3001">
          <cell r="L3001" t="str">
            <v>53415617106COD22015_A010501ART5_MBA</v>
          </cell>
        </row>
        <row r="3002">
          <cell r="L3002" t="str">
            <v>53415617103COD22015_A010501ART5_MBA</v>
          </cell>
        </row>
        <row r="3003">
          <cell r="L3003" t="str">
            <v>53415617190COD22015_A010501ART5_MBA</v>
          </cell>
        </row>
        <row r="3004">
          <cell r="L3004" t="str">
            <v>53415617190COD22015_A010501ART5_MBA</v>
          </cell>
        </row>
        <row r="3005">
          <cell r="L3005" t="str">
            <v>53415455200ART5_MBA</v>
          </cell>
        </row>
        <row r="3006">
          <cell r="L3006" t="str">
            <v>52962617101COD2299_Z010201ART5_MBA</v>
          </cell>
        </row>
        <row r="3007">
          <cell r="L3007" t="str">
            <v>52962617108COD2299_Z010201ART5_MBA</v>
          </cell>
        </row>
        <row r="3008">
          <cell r="L3008" t="str">
            <v>52962617106COD2299_Z010201ART5_MBA</v>
          </cell>
        </row>
        <row r="3009">
          <cell r="L3009" t="str">
            <v>52962617110COD2299_Z010201ART5_MBA</v>
          </cell>
        </row>
        <row r="3010">
          <cell r="L3010" t="str">
            <v>52962617103COD2299_Z010201ART5_MBA</v>
          </cell>
        </row>
        <row r="3011">
          <cell r="L3011" t="str">
            <v>52962617105COD2299_Z010201ART5_MBA</v>
          </cell>
        </row>
        <row r="3012">
          <cell r="L3012" t="str">
            <v>52962617103COD2299_Z010201ART5_MBA</v>
          </cell>
        </row>
        <row r="3013">
          <cell r="L3013" t="str">
            <v>52962617190COD2299_Z010201ART5_MBA</v>
          </cell>
        </row>
        <row r="3014">
          <cell r="L3014" t="str">
            <v>52962617190COD2299_Z010201ART5_MBA</v>
          </cell>
        </row>
        <row r="3015">
          <cell r="L3015" t="str">
            <v>52962455200ART5_MBA</v>
          </cell>
        </row>
        <row r="3016">
          <cell r="L3016" t="str">
            <v>38564617101Z010200ART5M</v>
          </cell>
        </row>
        <row r="3017">
          <cell r="L3017" t="str">
            <v>38564617108Z010200ART5M</v>
          </cell>
        </row>
        <row r="3018">
          <cell r="L3018" t="str">
            <v>38564617105Z010200ART5M</v>
          </cell>
        </row>
        <row r="3019">
          <cell r="L3019" t="str">
            <v>38564617103Z010200ART5M</v>
          </cell>
        </row>
        <row r="3020">
          <cell r="L3020" t="str">
            <v>38564617190Z010200ART5M</v>
          </cell>
        </row>
        <row r="3021">
          <cell r="L3021" t="str">
            <v>38564617190Z010200ART5M</v>
          </cell>
        </row>
        <row r="3022">
          <cell r="L3022" t="str">
            <v>38564455200ART5M</v>
          </cell>
        </row>
        <row r="3023">
          <cell r="L3023" t="str">
            <v>38564455200ART5M</v>
          </cell>
        </row>
        <row r="3024">
          <cell r="L3024" t="str">
            <v>51433617101COD21003_A020106ART9_AFD</v>
          </cell>
        </row>
        <row r="3025">
          <cell r="L3025" t="str">
            <v>51433617108COD21003_A020106ART9_AFD</v>
          </cell>
        </row>
        <row r="3026">
          <cell r="L3026" t="str">
            <v>51433617106COD21003_A020106ART9_AFD</v>
          </cell>
        </row>
        <row r="3027">
          <cell r="L3027" t="str">
            <v>51433617103COD21003_A020106ART9_AFD</v>
          </cell>
        </row>
        <row r="3028">
          <cell r="L3028" t="str">
            <v>51433617105COD21003_A020106ART9_AFD</v>
          </cell>
        </row>
        <row r="3029">
          <cell r="L3029" t="str">
            <v>51433617103COD21003_A020106ART9_AFD</v>
          </cell>
        </row>
        <row r="3030">
          <cell r="L3030" t="str">
            <v>51433617190COD21003_A020106ART9_AFD</v>
          </cell>
        </row>
        <row r="3031">
          <cell r="L3031" t="str">
            <v>51433617190COD21003_A020106ART9_AFD</v>
          </cell>
        </row>
        <row r="3032">
          <cell r="L3032" t="str">
            <v>51433455200ART9_AFD</v>
          </cell>
        </row>
        <row r="3033">
          <cell r="L3033" t="str">
            <v>51500617101RDC182081T_Z010116ART9_FONAREDD</v>
          </cell>
        </row>
        <row r="3034">
          <cell r="L3034" t="str">
            <v>51500617108RDC182081T_Z010116ART9_FONAREDD</v>
          </cell>
        </row>
        <row r="3035">
          <cell r="L3035" t="str">
            <v>51500617106RDC182081T_Z010116ART9_FONAREDD</v>
          </cell>
        </row>
        <row r="3036">
          <cell r="L3036" t="str">
            <v>51500617110RDC182081T_Z010116ART9_FONAREDD</v>
          </cell>
        </row>
        <row r="3037">
          <cell r="L3037" t="str">
            <v>51500617103RDC182081T_Z010116ART9_FONAREDD</v>
          </cell>
        </row>
        <row r="3038">
          <cell r="L3038" t="str">
            <v>51500617105RDC182081T_Z010116ART9_FONAREDD</v>
          </cell>
        </row>
        <row r="3039">
          <cell r="L3039" t="str">
            <v>51500617103RDC182081T_Z010116ART9_FONAREDD</v>
          </cell>
        </row>
        <row r="3040">
          <cell r="L3040" t="str">
            <v>51500617190RDC182081T_Z010116ART9_FONAREDD</v>
          </cell>
        </row>
        <row r="3041">
          <cell r="L3041" t="str">
            <v>51500617190RDC182081T_Z010116ART9_FONAREDD</v>
          </cell>
        </row>
        <row r="3042">
          <cell r="L3042" t="str">
            <v>51500455200ART9_FONAREDD</v>
          </cell>
        </row>
        <row r="3043">
          <cell r="L3043" t="str">
            <v>52468617101RDC1419111_A020500ART5_MBA</v>
          </cell>
        </row>
        <row r="3044">
          <cell r="L3044" t="str">
            <v>52468617108RDC1419111_A020500ART5_MBA</v>
          </cell>
        </row>
        <row r="3045">
          <cell r="L3045" t="str">
            <v>52468617106RDC1419111_A020500ART5_MBA</v>
          </cell>
        </row>
        <row r="3046">
          <cell r="L3046" t="str">
            <v>52468617110RDC1419111_A020500ART5_MBA</v>
          </cell>
        </row>
        <row r="3047">
          <cell r="L3047" t="str">
            <v>52468617103RDC1419111_A020500ART5_MBA</v>
          </cell>
        </row>
        <row r="3048">
          <cell r="L3048" t="str">
            <v>52468617105RDC1419111_A020500ART5_MBA</v>
          </cell>
        </row>
        <row r="3049">
          <cell r="L3049" t="str">
            <v>52468617103RDC1419111_A020500ART5_MBA</v>
          </cell>
        </row>
        <row r="3050">
          <cell r="L3050" t="str">
            <v>52468617190RDC1419111_A020500ART5_MBA</v>
          </cell>
        </row>
        <row r="3051">
          <cell r="L3051" t="str">
            <v>52468617190RDC1419111_A020500ART5_MBA</v>
          </cell>
        </row>
        <row r="3052">
          <cell r="L3052" t="str">
            <v>52468455200ART5_MBA</v>
          </cell>
        </row>
        <row r="3053">
          <cell r="L3053" t="str">
            <v>53001617101RDC182081T_Z010109ART9_FONAREDD</v>
          </cell>
        </row>
        <row r="3054">
          <cell r="L3054" t="str">
            <v>53001617108RDC182081T_Z010109ART9_FONAREDD</v>
          </cell>
        </row>
        <row r="3055">
          <cell r="L3055" t="str">
            <v>53001617106RDC182081T_Z010109ART9_FONAREDD</v>
          </cell>
        </row>
        <row r="3056">
          <cell r="L3056" t="str">
            <v>53001617110RDC182081T_Z010109ART9_FONAREDD</v>
          </cell>
        </row>
        <row r="3057">
          <cell r="L3057" t="str">
            <v>53001617103RDC182081T_Z010109ART9_FONAREDD</v>
          </cell>
        </row>
        <row r="3058">
          <cell r="L3058" t="str">
            <v>53001617105RDC182081T_Z010109ART9_FONAREDD</v>
          </cell>
        </row>
        <row r="3059">
          <cell r="L3059" t="str">
            <v>53001617103RDC182081T_Z010109ART9_FONAREDD</v>
          </cell>
        </row>
        <row r="3060">
          <cell r="L3060" t="str">
            <v>53001617190RDC182081T_Z010109ART9_FONAREDD</v>
          </cell>
        </row>
        <row r="3061">
          <cell r="L3061" t="str">
            <v>53001617190RDC182081T_Z010109ART9_FONAREDD</v>
          </cell>
        </row>
        <row r="3062">
          <cell r="L3062" t="str">
            <v>53001455200ART9_FONAREDD</v>
          </cell>
        </row>
        <row r="3063">
          <cell r="L3063" t="str">
            <v>53002617101RDC182081T_Z010118ART9_FONAREDD</v>
          </cell>
        </row>
        <row r="3064">
          <cell r="L3064" t="str">
            <v>53002617108RDC182081T_Z010118ART9_FONAREDD</v>
          </cell>
        </row>
        <row r="3065">
          <cell r="L3065" t="str">
            <v>53002617106RDC182081T_Z010118ART9_FONAREDD</v>
          </cell>
        </row>
        <row r="3066">
          <cell r="L3066" t="str">
            <v>53002617110RDC182081T_Z010118ART9_FONAREDD</v>
          </cell>
        </row>
        <row r="3067">
          <cell r="L3067" t="str">
            <v>53002617105RDC182081T_Z010118ART9_FONAREDD</v>
          </cell>
        </row>
        <row r="3068">
          <cell r="L3068" t="str">
            <v>53002617103RDC182081T_Z010118ART9_FONAREDD</v>
          </cell>
        </row>
        <row r="3069">
          <cell r="L3069" t="str">
            <v>53002617190RDC182081T_Z010118ART9_FONAREDD</v>
          </cell>
        </row>
        <row r="3070">
          <cell r="L3070" t="str">
            <v>53002617190RDC182081T_Z010118ART9_FONAREDD</v>
          </cell>
        </row>
        <row r="3071">
          <cell r="L3071" t="str">
            <v>53002455200ART9_FONAREDD</v>
          </cell>
        </row>
        <row r="3072">
          <cell r="L3072" t="str">
            <v>53044617101RDC182081T_Z010101ART9_FONAREDD</v>
          </cell>
        </row>
        <row r="3073">
          <cell r="L3073" t="str">
            <v>53044617108RDC182081T_Z010101ART9_FONAREDD</v>
          </cell>
        </row>
        <row r="3074">
          <cell r="L3074" t="str">
            <v>53044617106RDC182081T_Z010101ART9_FONAREDD</v>
          </cell>
        </row>
        <row r="3075">
          <cell r="L3075" t="str">
            <v>53044617110RDC182081T_Z010101ART9_FONAREDD</v>
          </cell>
        </row>
        <row r="3076">
          <cell r="L3076" t="str">
            <v>53044617103RDC182081T_Z010101ART9_FONAREDD</v>
          </cell>
        </row>
        <row r="3077">
          <cell r="L3077" t="str">
            <v>53044617105RDC182081T_Z010101ART9_FONAREDD</v>
          </cell>
        </row>
        <row r="3078">
          <cell r="L3078" t="str">
            <v>53044617103RDC182081T_Z010101ART9_FONAREDD</v>
          </cell>
        </row>
        <row r="3079">
          <cell r="L3079" t="str">
            <v>53044617190RDC182081T_Z010101ART9_FONAREDD</v>
          </cell>
        </row>
        <row r="3080">
          <cell r="L3080" t="str">
            <v>53044617190RDC182081T_Z010101ART9_FONAREDD</v>
          </cell>
        </row>
        <row r="3081">
          <cell r="L3081" t="str">
            <v>53044455200ART9_FONAREDD</v>
          </cell>
        </row>
        <row r="3082">
          <cell r="L3082" t="str">
            <v>53209617101RDC182081T_Z010201ART9_FONAREDD</v>
          </cell>
        </row>
        <row r="3083">
          <cell r="L3083" t="str">
            <v>53209617101RDC182081T_Z010201ART9_FONAREDD</v>
          </cell>
        </row>
        <row r="3084">
          <cell r="L3084" t="str">
            <v>53209617108RDC182081T_Z010201ART9_FONAREDD</v>
          </cell>
        </row>
        <row r="3085">
          <cell r="L3085" t="str">
            <v>53209617106RDC182081T_Z010201ART9_FONAREDD</v>
          </cell>
        </row>
        <row r="3086">
          <cell r="L3086" t="str">
            <v>53209617110RDC182081T_Z010201ART9_FONAREDD</v>
          </cell>
        </row>
        <row r="3087">
          <cell r="L3087" t="str">
            <v>53209617103RDC182081T_Z010201ART9_FONAREDD</v>
          </cell>
        </row>
        <row r="3088">
          <cell r="L3088" t="str">
            <v>53209617105RDC182081T_Z010201ART9_FONAREDD</v>
          </cell>
        </row>
        <row r="3089">
          <cell r="L3089" t="str">
            <v>53209617103RDC182081T_Z010201ART9_FONAREDD</v>
          </cell>
        </row>
        <row r="3090">
          <cell r="L3090" t="str">
            <v>53209617190RDC182081T_Z010201ART9_FONAREDD</v>
          </cell>
        </row>
        <row r="3091">
          <cell r="L3091" t="str">
            <v>53209617190RDC182081T_Z010201ART9_FONAREDD</v>
          </cell>
        </row>
        <row r="3092">
          <cell r="L3092" t="str">
            <v>53209455200ART9_FONAREDD</v>
          </cell>
        </row>
        <row r="3093">
          <cell r="L3093" t="str">
            <v>53213617101RDC182081T_Z010201ART9_FONAREDD</v>
          </cell>
        </row>
        <row r="3094">
          <cell r="L3094" t="str">
            <v>53213617108RDC182081T_Z010201ART9_FONAREDD</v>
          </cell>
        </row>
        <row r="3095">
          <cell r="L3095" t="str">
            <v>53213617106RDC182081T_Z010201ART9_FONAREDD</v>
          </cell>
        </row>
        <row r="3096">
          <cell r="L3096" t="str">
            <v>53213617110RDC182081T_Z010201ART9_FONAREDD</v>
          </cell>
        </row>
        <row r="3097">
          <cell r="L3097" t="str">
            <v>53213617103RDC182081T_Z010201ART9_FONAREDD</v>
          </cell>
        </row>
        <row r="3098">
          <cell r="L3098" t="str">
            <v>53213617105RDC182081T_Z010201ART9_FONAREDD</v>
          </cell>
        </row>
        <row r="3099">
          <cell r="L3099" t="str">
            <v>53213617103RDC182081T_Z010201ART9_FONAREDD</v>
          </cell>
        </row>
        <row r="3100">
          <cell r="L3100" t="str">
            <v>53213617190RDC182081T_Z010201ART9_FONAREDD</v>
          </cell>
        </row>
        <row r="3101">
          <cell r="L3101" t="str">
            <v>53213617190RDC182081T_Z010201ART9_FONAREDD</v>
          </cell>
        </row>
        <row r="3102">
          <cell r="L3102" t="str">
            <v>53213455200ART9_FONAREDD</v>
          </cell>
        </row>
        <row r="3103">
          <cell r="L3103" t="str">
            <v>53233617105COD2299_Z010201ART5_MBA</v>
          </cell>
        </row>
        <row r="3104">
          <cell r="L3104" t="str">
            <v>53233617103COD2299_Z010201ART5_MBA</v>
          </cell>
        </row>
        <row r="3105">
          <cell r="L3105" t="str">
            <v>53233617190COD2299_Z010201ART5_MBA</v>
          </cell>
        </row>
        <row r="3106">
          <cell r="L3106" t="str">
            <v>53233455200ART5_MBA</v>
          </cell>
        </row>
        <row r="3107">
          <cell r="L3107" t="str">
            <v>53416617101COD22021_A030601ART5_MBA</v>
          </cell>
        </row>
        <row r="3108">
          <cell r="L3108" t="str">
            <v>53416617108COD22021_A030601ART5_MBA</v>
          </cell>
        </row>
        <row r="3109">
          <cell r="L3109" t="str">
            <v>53416617106COD22021_A030601ART5_MBA</v>
          </cell>
        </row>
        <row r="3110">
          <cell r="L3110" t="str">
            <v>53416617103COD22021_A030601ART5_MBA</v>
          </cell>
        </row>
        <row r="3111">
          <cell r="L3111" t="str">
            <v>53416617103COD22021_A030601ART5_MBA</v>
          </cell>
        </row>
        <row r="3112">
          <cell r="L3112" t="str">
            <v>53416617190COD22021_A030601ART5_MBA</v>
          </cell>
        </row>
        <row r="3113">
          <cell r="L3113" t="str">
            <v>53416617190COD22021_A030601ART5_MBA</v>
          </cell>
        </row>
        <row r="3114">
          <cell r="L3114" t="str">
            <v>53416455200ART5_MBA</v>
          </cell>
        </row>
        <row r="3115">
          <cell r="L3115" t="str">
            <v>53416455200ART5_MBA</v>
          </cell>
        </row>
        <row r="3116">
          <cell r="L3116" t="str">
            <v>53421617101COD22028_Z010301ART5_MBA</v>
          </cell>
        </row>
        <row r="3117">
          <cell r="L3117" t="str">
            <v>53421617108COD22028_Z010301ART5_MBA</v>
          </cell>
        </row>
        <row r="3118">
          <cell r="L3118" t="str">
            <v>53421617106COD22028_Z010301ART5_MBA</v>
          </cell>
        </row>
        <row r="3119">
          <cell r="L3119" t="str">
            <v>53421617110COD22028_Z010301ART5_MBA</v>
          </cell>
        </row>
        <row r="3120">
          <cell r="L3120" t="str">
            <v>53421617105COD22028_Z010301ART5_MBA</v>
          </cell>
        </row>
        <row r="3121">
          <cell r="L3121" t="str">
            <v>53421617103COD22028_Z010301ART5_MBA</v>
          </cell>
        </row>
        <row r="3122">
          <cell r="L3122" t="str">
            <v>53421617190COD22028_Z010301ART5_MBA</v>
          </cell>
        </row>
        <row r="3123">
          <cell r="L3123" t="str">
            <v>53421617190COD22028_Z010301ART5_MBA</v>
          </cell>
        </row>
        <row r="3124">
          <cell r="L3124" t="str">
            <v>53421455200ART5_MBA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NO"/>
      <sheetName val="ECRITURES"/>
      <sheetName val="DernMois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NO"/>
      <sheetName val="Query Report"/>
      <sheetName val="Confirmation"/>
      <sheetName val="PIVOT Aprè"/>
      <sheetName val="ECRITURES"/>
      <sheetName val="Pivot resno"/>
      <sheetName val="DernMoi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L1" t="str">
            <v>Concat</v>
          </cell>
        </row>
        <row r="2">
          <cell r="L2" t="str">
            <v>99998453000ART5M</v>
          </cell>
        </row>
        <row r="3">
          <cell r="L3" t="str">
            <v>99998454000ART5M</v>
          </cell>
        </row>
        <row r="4">
          <cell r="L4" t="str">
            <v>99998459000ART5M</v>
          </cell>
        </row>
        <row r="5">
          <cell r="L5" t="str">
            <v>37818617101COD2299_Z010201ART5_MBA</v>
          </cell>
        </row>
        <row r="6">
          <cell r="L6" t="str">
            <v>37818617108COD2299_Z010201ART5_MBA</v>
          </cell>
        </row>
        <row r="7">
          <cell r="L7" t="str">
            <v>37818617106COD2299_Z010201ART5_MBA</v>
          </cell>
        </row>
        <row r="8">
          <cell r="L8" t="str">
            <v>37818617103COD2299_Z010201ART5_MBA</v>
          </cell>
        </row>
        <row r="9">
          <cell r="L9" t="str">
            <v>37818617103COD2299_Z010201ART5_MBA</v>
          </cell>
        </row>
        <row r="10">
          <cell r="L10" t="str">
            <v>37818617190COD2299_Z010201ART5_MBA</v>
          </cell>
        </row>
        <row r="11">
          <cell r="L11" t="str">
            <v>37818617190COD2299_Z010201ART5_MBA</v>
          </cell>
        </row>
        <row r="12">
          <cell r="L12" t="str">
            <v>37818455200ART5_MBA</v>
          </cell>
        </row>
        <row r="13">
          <cell r="L13" t="str">
            <v>37818455200ART5_MBA</v>
          </cell>
        </row>
        <row r="14">
          <cell r="L14" t="str">
            <v>37960617101Z010200ART5M</v>
          </cell>
        </row>
        <row r="15">
          <cell r="L15" t="str">
            <v>37960617108Z010200ART5M</v>
          </cell>
        </row>
        <row r="16">
          <cell r="L16" t="str">
            <v>37960617106Z010200ART5M</v>
          </cell>
        </row>
        <row r="17">
          <cell r="L17" t="str">
            <v>37960617103Z010200ART5M</v>
          </cell>
        </row>
        <row r="18">
          <cell r="L18" t="str">
            <v>37960617105Z010200ART5M</v>
          </cell>
        </row>
        <row r="19">
          <cell r="L19" t="str">
            <v>37960617103Z010200ART5M</v>
          </cell>
        </row>
        <row r="20">
          <cell r="L20" t="str">
            <v>37960617190Z010200ART5M</v>
          </cell>
        </row>
        <row r="21">
          <cell r="L21" t="str">
            <v>37960617190Z010200ART5M</v>
          </cell>
        </row>
        <row r="22">
          <cell r="L22" t="str">
            <v>37960455200ART5M</v>
          </cell>
        </row>
        <row r="23">
          <cell r="L23" t="str">
            <v>37960455200ART5M</v>
          </cell>
        </row>
        <row r="24">
          <cell r="L24" t="str">
            <v>38303617101RDC182081T_Z010106ART9_FONAREDD</v>
          </cell>
        </row>
        <row r="25">
          <cell r="L25" t="str">
            <v>38303617108RDC182081T_Z010106ART9_FONAREDD</v>
          </cell>
        </row>
        <row r="26">
          <cell r="L26" t="str">
            <v>38303617106RDC182081T_Z010106ART9_FONAREDD</v>
          </cell>
        </row>
        <row r="27">
          <cell r="L27" t="str">
            <v>38303617110RDC182081T_Z010106ART9_FONAREDD</v>
          </cell>
        </row>
        <row r="28">
          <cell r="L28" t="str">
            <v>38303617103RDC182081T_Z010106ART9_FONAREDD</v>
          </cell>
        </row>
        <row r="29">
          <cell r="L29" t="str">
            <v>38303617190RDC182081T_Z010106ART9_FONAREDD</v>
          </cell>
        </row>
        <row r="30">
          <cell r="L30" t="str">
            <v>38303617190RDC182081T_Z010106ART9_FONAREDD</v>
          </cell>
        </row>
        <row r="31">
          <cell r="L31" t="str">
            <v>38303455200ART9_FONAREDD</v>
          </cell>
        </row>
        <row r="32">
          <cell r="L32" t="str">
            <v>38303455200ART9_FONAREDD</v>
          </cell>
        </row>
        <row r="33">
          <cell r="L33" t="str">
            <v>38309617101COD22028_A010201ART5_MBA</v>
          </cell>
        </row>
        <row r="34">
          <cell r="L34" t="str">
            <v>38309617108COD22028_A010201ART5_MBA</v>
          </cell>
        </row>
        <row r="35">
          <cell r="L35" t="str">
            <v>38309617106COD22028_A010201ART5_MBA</v>
          </cell>
        </row>
        <row r="36">
          <cell r="L36" t="str">
            <v>38309617105COD22028_A010201ART5_MBA</v>
          </cell>
        </row>
        <row r="37">
          <cell r="L37" t="str">
            <v>38309617103COD22028_A010201ART5_MBA</v>
          </cell>
        </row>
        <row r="38">
          <cell r="L38" t="str">
            <v>38309617190COD22028_A010201ART5_MBA</v>
          </cell>
        </row>
        <row r="39">
          <cell r="L39" t="str">
            <v>38309617190COD22028_A010201ART5_MBA</v>
          </cell>
        </row>
        <row r="40">
          <cell r="L40" t="str">
            <v>38309455200ART5_MBA</v>
          </cell>
        </row>
        <row r="41">
          <cell r="L41" t="str">
            <v>38309617101COD22028_Z010101ART5_MBA</v>
          </cell>
        </row>
        <row r="42">
          <cell r="L42" t="str">
            <v>38309617108COD22028_Z010101ART5_MBA</v>
          </cell>
        </row>
        <row r="43">
          <cell r="L43" t="str">
            <v>38309617106COD22028_Z010101ART5_MBA</v>
          </cell>
        </row>
        <row r="44">
          <cell r="L44" t="str">
            <v>38309617105COD22028_Z010101ART5_MBA</v>
          </cell>
        </row>
        <row r="45">
          <cell r="L45" t="str">
            <v>38309617103COD22028_Z010101ART5_MBA</v>
          </cell>
        </row>
        <row r="46">
          <cell r="L46" t="str">
            <v>38309617190COD22028_Z010101ART5_MBA</v>
          </cell>
        </row>
        <row r="47">
          <cell r="L47" t="str">
            <v>38309617190COD22028_Z010101ART5_MBA</v>
          </cell>
        </row>
        <row r="48">
          <cell r="L48" t="str">
            <v>38348617101COD2299_Z010201ART5_MBA</v>
          </cell>
        </row>
        <row r="49">
          <cell r="L49" t="str">
            <v>38348617108COD2299_Z010201ART5_MBA</v>
          </cell>
        </row>
        <row r="50">
          <cell r="L50" t="str">
            <v>38348617106COD2299_Z010201ART5_MBA</v>
          </cell>
        </row>
        <row r="51">
          <cell r="L51" t="str">
            <v>38348617103COD2299_Z010201ART5_MBA</v>
          </cell>
        </row>
        <row r="52">
          <cell r="L52" t="str">
            <v>38348617103COD2299_Z010201ART5_MBA</v>
          </cell>
        </row>
        <row r="53">
          <cell r="L53" t="str">
            <v>38348617190COD2299_Z010201ART5_MBA</v>
          </cell>
        </row>
        <row r="54">
          <cell r="L54" t="str">
            <v>38348617190COD2299_Z010201ART5_MBA</v>
          </cell>
        </row>
        <row r="55">
          <cell r="L55" t="str">
            <v>38348455200ART5_MBA</v>
          </cell>
        </row>
        <row r="56">
          <cell r="L56" t="str">
            <v>38353617101Z010200ART5M</v>
          </cell>
        </row>
        <row r="57">
          <cell r="L57" t="str">
            <v>38353617101Z010200ART5M</v>
          </cell>
        </row>
        <row r="58">
          <cell r="L58" t="str">
            <v>38353617108Z010200ART5M</v>
          </cell>
        </row>
        <row r="59">
          <cell r="L59" t="str">
            <v>38353617106Z010200ART5M</v>
          </cell>
        </row>
        <row r="60">
          <cell r="L60" t="str">
            <v>38353617110Z010200ART5M</v>
          </cell>
        </row>
        <row r="61">
          <cell r="L61" t="str">
            <v>38353617103Z010200ART5M</v>
          </cell>
        </row>
        <row r="62">
          <cell r="L62" t="str">
            <v>38353617103Z010200ART5M</v>
          </cell>
        </row>
        <row r="63">
          <cell r="L63" t="str">
            <v>38353617190Z010200ART5M</v>
          </cell>
        </row>
        <row r="64">
          <cell r="L64" t="str">
            <v>38353617190Z010200ART5M</v>
          </cell>
        </row>
        <row r="65">
          <cell r="L65" t="str">
            <v>38353455200ART5M</v>
          </cell>
        </row>
        <row r="66">
          <cell r="L66" t="str">
            <v>38353455200ART5M</v>
          </cell>
        </row>
        <row r="67">
          <cell r="L67" t="str">
            <v>38378617101COD2299_Z010301ART5_MBA</v>
          </cell>
        </row>
        <row r="68">
          <cell r="L68" t="str">
            <v>38378617108COD2299_Z010301ART5_MBA</v>
          </cell>
        </row>
        <row r="69">
          <cell r="L69" t="str">
            <v>38378617106COD2299_Z010301ART5_MBA</v>
          </cell>
        </row>
        <row r="70">
          <cell r="L70" t="str">
            <v>38378617103COD2299_Z010301ART5_MBA</v>
          </cell>
        </row>
        <row r="71">
          <cell r="L71" t="str">
            <v>38378617103COD2299_Z010301ART5_MBA</v>
          </cell>
        </row>
        <row r="72">
          <cell r="L72" t="str">
            <v>38378617190COD2299_Z010301ART5_MBA</v>
          </cell>
        </row>
        <row r="73">
          <cell r="L73" t="str">
            <v>38378617190COD2299_Z010301ART5_MBA</v>
          </cell>
        </row>
        <row r="74">
          <cell r="L74" t="str">
            <v>38378455200ART5_MBA</v>
          </cell>
        </row>
        <row r="75">
          <cell r="L75" t="str">
            <v>38388617101COD22021_Z010201ART5_MBA</v>
          </cell>
        </row>
        <row r="76">
          <cell r="L76" t="str">
            <v>38388617108COD22021_Z010201ART5_MBA</v>
          </cell>
        </row>
        <row r="77">
          <cell r="L77" t="str">
            <v>38388617106COD22021_Z010201ART5_MBA</v>
          </cell>
        </row>
        <row r="78">
          <cell r="L78" t="str">
            <v>38388617103COD22021_Z010201ART5_MBA</v>
          </cell>
        </row>
        <row r="79">
          <cell r="L79" t="str">
            <v>38388617103COD22021_Z010201ART5_MBA</v>
          </cell>
        </row>
        <row r="80">
          <cell r="L80" t="str">
            <v>38388617190COD22021_Z010201ART5_MBA</v>
          </cell>
        </row>
        <row r="81">
          <cell r="L81" t="str">
            <v>38388617190COD22021_Z010201ART5_MBA</v>
          </cell>
        </row>
        <row r="82">
          <cell r="L82" t="str">
            <v>38388455200ART5_MBA</v>
          </cell>
        </row>
        <row r="83">
          <cell r="L83" t="str">
            <v>38388455200ART5_MBA</v>
          </cell>
        </row>
        <row r="84">
          <cell r="L84" t="str">
            <v>38424617101COD21005_Z010201ART5_MBA</v>
          </cell>
        </row>
        <row r="85">
          <cell r="L85" t="str">
            <v>38424617108COD21005_Z010201ART5_MBA</v>
          </cell>
        </row>
        <row r="86">
          <cell r="L86" t="str">
            <v>38424617106COD21005_Z010201ART5_MBA</v>
          </cell>
        </row>
        <row r="87">
          <cell r="L87" t="str">
            <v>38424617103COD21005_Z010201ART5_MBA</v>
          </cell>
        </row>
        <row r="88">
          <cell r="L88" t="str">
            <v>38424617105COD21005_Z010201ART5_MBA</v>
          </cell>
        </row>
        <row r="89">
          <cell r="L89" t="str">
            <v>38424617103COD21005_Z010201ART5_MBA</v>
          </cell>
        </row>
        <row r="90">
          <cell r="L90" t="str">
            <v>38424617190COD21005_Z010201ART5_MBA</v>
          </cell>
        </row>
        <row r="91">
          <cell r="L91" t="str">
            <v>38424617190COD21005_Z010201ART5_MBA</v>
          </cell>
        </row>
        <row r="92">
          <cell r="L92" t="str">
            <v>38424455200ART5_MBA</v>
          </cell>
        </row>
        <row r="93">
          <cell r="L93" t="str">
            <v>38425617101COD21002_Z010401ART9_EU-EDF</v>
          </cell>
        </row>
        <row r="94">
          <cell r="L94" t="str">
            <v>38425617108COD21002_Z010401ART9_EU-EDF</v>
          </cell>
        </row>
        <row r="95">
          <cell r="L95" t="str">
            <v>38425617106COD21002_Z010401ART9_EU-EDF</v>
          </cell>
        </row>
        <row r="96">
          <cell r="L96" t="str">
            <v>38425617103COD21002_Z010401ART9_EU-EDF</v>
          </cell>
        </row>
        <row r="97">
          <cell r="L97" t="str">
            <v>38425617103COD21002_Z010401ART9_EU-EDF</v>
          </cell>
        </row>
        <row r="98">
          <cell r="L98" t="str">
            <v>38425617190COD21002_Z010401ART9_EU-EDF</v>
          </cell>
        </row>
        <row r="99">
          <cell r="L99" t="str">
            <v>38425617190COD21002_Z010401ART9_EU-EDF</v>
          </cell>
        </row>
        <row r="100">
          <cell r="L100" t="str">
            <v>38425455200ART9_EU-EDF</v>
          </cell>
        </row>
        <row r="101">
          <cell r="L101" t="str">
            <v>38433617101Z010200ART5M</v>
          </cell>
        </row>
        <row r="102">
          <cell r="L102" t="str">
            <v>38433617108Z010200ART5M</v>
          </cell>
        </row>
        <row r="103">
          <cell r="L103" t="str">
            <v>38433617106Z010200ART5M</v>
          </cell>
        </row>
        <row r="104">
          <cell r="L104" t="str">
            <v>38433617103Z010200ART5M</v>
          </cell>
        </row>
        <row r="105">
          <cell r="L105" t="str">
            <v>38433617190Z010200ART5M</v>
          </cell>
        </row>
        <row r="106">
          <cell r="L106" t="str">
            <v>38433617190Z010200ART5M</v>
          </cell>
        </row>
        <row r="107">
          <cell r="L107" t="str">
            <v>38433455200ART5M</v>
          </cell>
        </row>
        <row r="108">
          <cell r="L108" t="str">
            <v>38433455200ART5M</v>
          </cell>
        </row>
        <row r="109">
          <cell r="L109" t="str">
            <v>38460617101COD2299_Z010201ART5_MBA</v>
          </cell>
        </row>
        <row r="110">
          <cell r="L110" t="str">
            <v>38460617101COD2299_Z010201ART5_MBA</v>
          </cell>
        </row>
        <row r="111">
          <cell r="L111" t="str">
            <v>38460617108COD2299_Z010201ART5_MBA</v>
          </cell>
        </row>
        <row r="112">
          <cell r="L112" t="str">
            <v>38460617106COD2299_Z010201ART5_MBA</v>
          </cell>
        </row>
        <row r="113">
          <cell r="L113" t="str">
            <v>38460617103COD2299_Z010201ART5_MBA</v>
          </cell>
        </row>
        <row r="114">
          <cell r="L114" t="str">
            <v>38460617103COD2299_Z010201ART5_MBA</v>
          </cell>
        </row>
        <row r="115">
          <cell r="L115" t="str">
            <v>38460617190COD2299_Z010201ART5_MBA</v>
          </cell>
        </row>
        <row r="116">
          <cell r="L116" t="str">
            <v>38460617190COD2299_Z010201ART5_MBA</v>
          </cell>
        </row>
        <row r="117">
          <cell r="L117" t="str">
            <v>38460455200ART5_MBA</v>
          </cell>
        </row>
        <row r="118">
          <cell r="L118" t="str">
            <v>38460455200ART5_MBA</v>
          </cell>
        </row>
        <row r="119">
          <cell r="L119" t="str">
            <v>38501617101COD20001_Z010301ART5_MBA</v>
          </cell>
        </row>
        <row r="120">
          <cell r="L120" t="str">
            <v>38501617108COD20001_Z010301ART5_MBA</v>
          </cell>
        </row>
        <row r="121">
          <cell r="L121" t="str">
            <v>38501617106COD20001_Z010301ART5_MBA</v>
          </cell>
        </row>
        <row r="122">
          <cell r="L122" t="str">
            <v>38501617103COD20001_Z010301ART5_MBA</v>
          </cell>
        </row>
        <row r="123">
          <cell r="L123" t="str">
            <v>38501617103COD20001_Z010301ART5_MBA</v>
          </cell>
        </row>
        <row r="124">
          <cell r="L124" t="str">
            <v>38501617190COD20001_Z010301ART5_MBA</v>
          </cell>
        </row>
        <row r="125">
          <cell r="L125" t="str">
            <v>38501617190COD20001_Z010301ART5_MBA</v>
          </cell>
        </row>
        <row r="126">
          <cell r="L126" t="str">
            <v>38501455200ART5_MBA</v>
          </cell>
        </row>
        <row r="127">
          <cell r="L127" t="str">
            <v>38603617101COD2299_Z010201ART5_MBA</v>
          </cell>
        </row>
        <row r="128">
          <cell r="L128" t="str">
            <v>38603617108COD2299_Z010201ART5_MBA</v>
          </cell>
        </row>
        <row r="129">
          <cell r="L129" t="str">
            <v>38603617106COD2299_Z010201ART5_MBA</v>
          </cell>
        </row>
        <row r="130">
          <cell r="L130" t="str">
            <v>38603617103COD2299_Z010201ART5_MBA</v>
          </cell>
        </row>
        <row r="131">
          <cell r="L131" t="str">
            <v>38603617190COD2299_Z010201ART5_MBA</v>
          </cell>
        </row>
        <row r="132">
          <cell r="L132" t="str">
            <v>38603617190COD2299_Z010201ART5_MBA</v>
          </cell>
        </row>
        <row r="133">
          <cell r="L133" t="str">
            <v>38603455200ART5_MBA</v>
          </cell>
        </row>
        <row r="134">
          <cell r="L134" t="str">
            <v>38603617101RDC1419111_Z010200ART5_MBA</v>
          </cell>
        </row>
        <row r="135">
          <cell r="L135" t="str">
            <v>38603617108RDC1419111_Z010200ART5_MBA</v>
          </cell>
        </row>
        <row r="136">
          <cell r="L136" t="str">
            <v>38603617106RDC1419111_Z010200ART5_MBA</v>
          </cell>
        </row>
        <row r="137">
          <cell r="L137" t="str">
            <v>38603617103RDC1419111_Z010200ART5_MBA</v>
          </cell>
        </row>
        <row r="138">
          <cell r="L138" t="str">
            <v>38603617190RDC1419111_Z010200ART5_MBA</v>
          </cell>
        </row>
        <row r="139">
          <cell r="L139" t="str">
            <v>38603617190RDC1419111_Z010200ART5_MBA</v>
          </cell>
        </row>
        <row r="140">
          <cell r="L140" t="str">
            <v>38605617101COD2299_Z010201ART5_MBA</v>
          </cell>
        </row>
        <row r="141">
          <cell r="L141" t="str">
            <v>38605617108COD2299_Z010201ART5_MBA</v>
          </cell>
        </row>
        <row r="142">
          <cell r="L142" t="str">
            <v>38605617106COD2299_Z010201ART5_MBA</v>
          </cell>
        </row>
        <row r="143">
          <cell r="L143" t="str">
            <v>38605617103COD2299_Z010201ART5_MBA</v>
          </cell>
        </row>
        <row r="144">
          <cell r="L144" t="str">
            <v>38605617103COD2299_Z010201ART5_MBA</v>
          </cell>
        </row>
        <row r="145">
          <cell r="L145" t="str">
            <v>38605617190COD2299_Z010201ART5_MBA</v>
          </cell>
        </row>
        <row r="146">
          <cell r="L146" t="str">
            <v>38605617190COD2299_Z010201ART5_MBA</v>
          </cell>
        </row>
        <row r="147">
          <cell r="L147" t="str">
            <v>38605455200ART5_MBA</v>
          </cell>
        </row>
        <row r="148">
          <cell r="L148" t="str">
            <v>38605455200ART5_MBA</v>
          </cell>
        </row>
        <row r="149">
          <cell r="L149" t="str">
            <v>38607617101Z010200ART5M</v>
          </cell>
        </row>
        <row r="150">
          <cell r="L150" t="str">
            <v>38607617108Z010200ART5M</v>
          </cell>
        </row>
        <row r="151">
          <cell r="L151" t="str">
            <v>38607617106Z010200ART5M</v>
          </cell>
        </row>
        <row r="152">
          <cell r="L152" t="str">
            <v>38607617103Z010200ART5M</v>
          </cell>
        </row>
        <row r="153">
          <cell r="L153" t="str">
            <v>38607617103Z010200ART5M</v>
          </cell>
        </row>
        <row r="154">
          <cell r="L154" t="str">
            <v>38607617190Z010200ART5M</v>
          </cell>
        </row>
        <row r="155">
          <cell r="L155" t="str">
            <v>38607617190Z010200ART5M</v>
          </cell>
        </row>
        <row r="156">
          <cell r="L156" t="str">
            <v>38607455200ART5M</v>
          </cell>
        </row>
        <row r="157">
          <cell r="L157" t="str">
            <v>38622617101Z010200ART5M</v>
          </cell>
        </row>
        <row r="158">
          <cell r="L158" t="str">
            <v>38622617108Z010200ART5M</v>
          </cell>
        </row>
        <row r="159">
          <cell r="L159" t="str">
            <v>38622617106Z010200ART5M</v>
          </cell>
        </row>
        <row r="160">
          <cell r="L160" t="str">
            <v>38622617103Z010200ART5M</v>
          </cell>
        </row>
        <row r="161">
          <cell r="L161" t="str">
            <v>38622617105Z010200ART5M</v>
          </cell>
        </row>
        <row r="162">
          <cell r="L162" t="str">
            <v>38622617103Z010200ART5M</v>
          </cell>
        </row>
        <row r="163">
          <cell r="L163" t="str">
            <v>38622617190Z010200ART5M</v>
          </cell>
        </row>
        <row r="164">
          <cell r="L164" t="str">
            <v>38622617190Z010200ART5M</v>
          </cell>
        </row>
        <row r="165">
          <cell r="L165" t="str">
            <v>38622455200ART5M</v>
          </cell>
        </row>
        <row r="166">
          <cell r="L166" t="str">
            <v>38636617101COD2299_Z010201ART5_MBA</v>
          </cell>
        </row>
        <row r="167">
          <cell r="L167" t="str">
            <v>38636617108COD2299_Z010201ART5_MBA</v>
          </cell>
        </row>
        <row r="168">
          <cell r="L168" t="str">
            <v>38636617106COD2299_Z010201ART5_MBA</v>
          </cell>
        </row>
        <row r="169">
          <cell r="L169" t="str">
            <v>38636617103COD2299_Z010201ART5_MBA</v>
          </cell>
        </row>
        <row r="170">
          <cell r="L170" t="str">
            <v>38636617103COD2299_Z010201ART5_MBA</v>
          </cell>
        </row>
        <row r="171">
          <cell r="L171" t="str">
            <v>38636617190COD2299_Z010201ART5_MBA</v>
          </cell>
        </row>
        <row r="172">
          <cell r="L172" t="str">
            <v>38636617190COD2299_Z010201ART5_MBA</v>
          </cell>
        </row>
        <row r="173">
          <cell r="L173" t="str">
            <v>38636455200ART5_MBA</v>
          </cell>
        </row>
        <row r="174">
          <cell r="L174" t="str">
            <v>38762617101COD2299_Z010201ART5_MBA</v>
          </cell>
        </row>
        <row r="175">
          <cell r="L175" t="str">
            <v>38762617108COD2299_Z010201ART5_MBA</v>
          </cell>
        </row>
        <row r="176">
          <cell r="L176" t="str">
            <v>38762617106COD2299_Z010201ART5_MBA</v>
          </cell>
        </row>
        <row r="177">
          <cell r="L177" t="str">
            <v>38762617103COD2299_Z010201ART5_MBA</v>
          </cell>
        </row>
        <row r="178">
          <cell r="L178" t="str">
            <v>38762617190COD2299_Z010201ART5_MBA</v>
          </cell>
        </row>
        <row r="179">
          <cell r="L179" t="str">
            <v>38762617190COD2299_Z010201ART5_MBA</v>
          </cell>
        </row>
        <row r="180">
          <cell r="L180" t="str">
            <v>38762455200ART5_MBA</v>
          </cell>
        </row>
        <row r="181">
          <cell r="L181" t="str">
            <v>38764617101COD2299_Z010201ART5_MBA</v>
          </cell>
        </row>
        <row r="182">
          <cell r="L182" t="str">
            <v>38764617108COD2299_Z010201ART5_MBA</v>
          </cell>
        </row>
        <row r="183">
          <cell r="L183" t="str">
            <v>38764617106COD2299_Z010201ART5_MBA</v>
          </cell>
        </row>
        <row r="184">
          <cell r="L184" t="str">
            <v>38764617110COD2299_Z010201ART5_MBA</v>
          </cell>
        </row>
        <row r="185">
          <cell r="L185" t="str">
            <v>38764617103COD2299_Z010201ART5_MBA</v>
          </cell>
        </row>
        <row r="186">
          <cell r="L186" t="str">
            <v>38764617103COD2299_Z010201ART5_MBA</v>
          </cell>
        </row>
        <row r="187">
          <cell r="L187" t="str">
            <v>38764617190COD2299_Z010201ART5_MBA</v>
          </cell>
        </row>
        <row r="188">
          <cell r="L188" t="str">
            <v>38764617190COD2299_Z010201ART5_MBA</v>
          </cell>
        </row>
        <row r="189">
          <cell r="L189" t="str">
            <v>38764455200ART5_MBA</v>
          </cell>
        </row>
        <row r="190">
          <cell r="L190" t="str">
            <v>38764455200ART5_MBA</v>
          </cell>
        </row>
        <row r="191">
          <cell r="L191" t="str">
            <v>38799617101COD21005_Z010201ART5_MBA</v>
          </cell>
        </row>
        <row r="192">
          <cell r="L192" t="str">
            <v>38799617108COD21005_Z010201ART5_MBA</v>
          </cell>
        </row>
        <row r="193">
          <cell r="L193" t="str">
            <v>38799617106COD21005_Z010201ART5_MBA</v>
          </cell>
        </row>
        <row r="194">
          <cell r="L194" t="str">
            <v>38799617103COD21005_Z010201ART5_MBA</v>
          </cell>
        </row>
        <row r="195">
          <cell r="L195" t="str">
            <v>38799617105COD21005_Z010201ART5_MBA</v>
          </cell>
        </row>
        <row r="196">
          <cell r="L196" t="str">
            <v>38799617103COD21005_Z010201ART5_MBA</v>
          </cell>
        </row>
        <row r="197">
          <cell r="L197" t="str">
            <v>38799617190COD21005_Z010201ART5_MBA</v>
          </cell>
        </row>
        <row r="198">
          <cell r="L198" t="str">
            <v>38799617190COD21005_Z010201ART5_MBA</v>
          </cell>
        </row>
        <row r="199">
          <cell r="L199" t="str">
            <v>38799455200ART5_MBA</v>
          </cell>
        </row>
        <row r="200">
          <cell r="L200" t="str">
            <v>38799455200ART5_MBA</v>
          </cell>
        </row>
        <row r="201">
          <cell r="L201" t="str">
            <v>38876617101COD2299_Z010201ART5_MBA</v>
          </cell>
        </row>
        <row r="202">
          <cell r="L202" t="str">
            <v>38876617108COD2299_Z010201ART5_MBA</v>
          </cell>
        </row>
        <row r="203">
          <cell r="L203" t="str">
            <v>38876617106COD2299_Z010201ART5_MBA</v>
          </cell>
        </row>
        <row r="204">
          <cell r="L204" t="str">
            <v>38876617103COD2299_Z010201ART5_MBA</v>
          </cell>
        </row>
        <row r="205">
          <cell r="L205" t="str">
            <v>38876617103COD2299_Z010201ART5_MBA</v>
          </cell>
        </row>
        <row r="206">
          <cell r="L206" t="str">
            <v>38876617190COD2299_Z010201ART5_MBA</v>
          </cell>
        </row>
        <row r="207">
          <cell r="L207" t="str">
            <v>38876617190COD2299_Z010201ART5_MBA</v>
          </cell>
        </row>
        <row r="208">
          <cell r="L208" t="str">
            <v>38876455200ART5_MBA</v>
          </cell>
        </row>
        <row r="209">
          <cell r="L209" t="str">
            <v>39585617101COD2299_Z010201ART5_MBA</v>
          </cell>
        </row>
        <row r="210">
          <cell r="L210" t="str">
            <v>39585617108COD2299_Z010201ART5_MBA</v>
          </cell>
        </row>
        <row r="211">
          <cell r="L211" t="str">
            <v>39585617106COD2299_Z010201ART5_MBA</v>
          </cell>
        </row>
        <row r="212">
          <cell r="L212" t="str">
            <v>39585617103COD2299_Z010201ART5_MBA</v>
          </cell>
        </row>
        <row r="213">
          <cell r="L213" t="str">
            <v>39585617105COD2299_Z010201ART5_MBA</v>
          </cell>
        </row>
        <row r="214">
          <cell r="L214" t="str">
            <v>39585617103COD2299_Z010201ART5_MBA</v>
          </cell>
        </row>
        <row r="215">
          <cell r="L215" t="str">
            <v>39585617190COD2299_Z010201ART5_MBA</v>
          </cell>
        </row>
        <row r="216">
          <cell r="L216" t="str">
            <v>39585617190COD2299_Z010201ART5_MBA</v>
          </cell>
        </row>
        <row r="217">
          <cell r="L217" t="str">
            <v>39585455200ART5_MBA</v>
          </cell>
        </row>
        <row r="218">
          <cell r="L218" t="str">
            <v>39629617101RDC182081T_Z010113ART9_FONAREDD</v>
          </cell>
        </row>
        <row r="219">
          <cell r="L219" t="str">
            <v>39629617108RDC182081T_Z010113ART9_FONAREDD</v>
          </cell>
        </row>
        <row r="220">
          <cell r="L220" t="str">
            <v>39629617106RDC182081T_Z010113ART9_FONAREDD</v>
          </cell>
        </row>
        <row r="221">
          <cell r="L221" t="str">
            <v>39629617103RDC182081T_Z010113ART9_FONAREDD</v>
          </cell>
        </row>
        <row r="222">
          <cell r="L222" t="str">
            <v>39629617103RDC182081T_Z010113ART9_FONAREDD</v>
          </cell>
        </row>
        <row r="223">
          <cell r="L223" t="str">
            <v>39629617190RDC182081T_Z010113ART9_FONAREDD</v>
          </cell>
        </row>
        <row r="224">
          <cell r="L224" t="str">
            <v>39629617190RDC182081T_Z010113ART9_FONAREDD</v>
          </cell>
        </row>
        <row r="225">
          <cell r="L225" t="str">
            <v>39629617101CAF19005_Z031201ART9_EU-BEKOU</v>
          </cell>
        </row>
        <row r="226">
          <cell r="L226" t="str">
            <v>39629617108CAF19005_Z031201ART9_EU-BEKOU</v>
          </cell>
        </row>
        <row r="227">
          <cell r="L227" t="str">
            <v>39629617106CAF19005_Z031201ART9_EU-BEKOU</v>
          </cell>
        </row>
        <row r="228">
          <cell r="L228" t="str">
            <v>39629617103CAF19005_Z031201ART9_EU-BEKOU</v>
          </cell>
        </row>
        <row r="229">
          <cell r="L229" t="str">
            <v>39629617103CAF19005_Z031201ART9_EU-BEKOU</v>
          </cell>
        </row>
        <row r="230">
          <cell r="L230" t="str">
            <v>39629617190CAF19005_Z031201ART9_EU-BEKOU</v>
          </cell>
        </row>
        <row r="231">
          <cell r="L231" t="str">
            <v>39629617190CAF19005_Z031201ART9_EU-BEKOU</v>
          </cell>
        </row>
        <row r="232">
          <cell r="L232" t="str">
            <v>39629455200ART9_FONAREDD</v>
          </cell>
        </row>
        <row r="233">
          <cell r="L233" t="str">
            <v>39673617101COD20001_Z010301ART5_MBA</v>
          </cell>
        </row>
        <row r="234">
          <cell r="L234" t="str">
            <v>39673617108COD20001_Z010301ART5_MBA</v>
          </cell>
        </row>
        <row r="235">
          <cell r="L235" t="str">
            <v>39673617106COD20001_Z010301ART5_MBA</v>
          </cell>
        </row>
        <row r="236">
          <cell r="L236" t="str">
            <v>39673617103COD20001_Z010301ART5_MBA</v>
          </cell>
        </row>
        <row r="237">
          <cell r="L237" t="str">
            <v>39673617103COD20001_Z010301ART5_MBA</v>
          </cell>
        </row>
        <row r="238">
          <cell r="L238" t="str">
            <v>39673617190COD20001_Z010301ART5_MBA</v>
          </cell>
        </row>
        <row r="239">
          <cell r="L239" t="str">
            <v>39673617190COD20001_Z010301ART5_MBA</v>
          </cell>
        </row>
        <row r="240">
          <cell r="L240" t="str">
            <v>39673455200ART5_MBA</v>
          </cell>
        </row>
        <row r="241">
          <cell r="L241" t="str">
            <v>39797617101RDC1419111_Z010200ART5_MBA</v>
          </cell>
        </row>
        <row r="242">
          <cell r="L242" t="str">
            <v>39797617108RDC1419111_Z010200ART5_MBA</v>
          </cell>
        </row>
        <row r="243">
          <cell r="L243" t="str">
            <v>39797617106RDC1419111_Z010200ART5_MBA</v>
          </cell>
        </row>
        <row r="244">
          <cell r="L244" t="str">
            <v>39797617103RDC1419111_Z010200ART5_MBA</v>
          </cell>
        </row>
        <row r="245">
          <cell r="L245" t="str">
            <v>39797617103RDC1419111_Z010200ART5_MBA</v>
          </cell>
        </row>
        <row r="246">
          <cell r="L246" t="str">
            <v>39797617190RDC1419111_Z010200ART5_MBA</v>
          </cell>
        </row>
        <row r="247">
          <cell r="L247" t="str">
            <v>39797617190RDC1419111_Z010200ART5_MBA</v>
          </cell>
        </row>
        <row r="248">
          <cell r="L248" t="str">
            <v>39797617101COD2299_Z010201ART5_MBA</v>
          </cell>
        </row>
        <row r="249">
          <cell r="L249" t="str">
            <v>39797617108COD2299_Z010201ART5_MBA</v>
          </cell>
        </row>
        <row r="250">
          <cell r="L250" t="str">
            <v>39797617106COD2299_Z010201ART5_MBA</v>
          </cell>
        </row>
        <row r="251">
          <cell r="L251" t="str">
            <v>39797617103COD2299_Z010201ART5_MBA</v>
          </cell>
        </row>
        <row r="252">
          <cell r="L252" t="str">
            <v>39797617103COD2299_Z010201ART5_MBA</v>
          </cell>
        </row>
        <row r="253">
          <cell r="L253" t="str">
            <v>39797617190COD2299_Z010201ART5_MBA</v>
          </cell>
        </row>
        <row r="254">
          <cell r="L254" t="str">
            <v>39797617190COD2299_Z010201ART5_MBA</v>
          </cell>
        </row>
        <row r="255">
          <cell r="L255" t="str">
            <v>39797455200ART5_MBA</v>
          </cell>
        </row>
        <row r="256">
          <cell r="L256" t="str">
            <v>39798617101COD22021_Z010201ART5_MBA</v>
          </cell>
        </row>
        <row r="257">
          <cell r="L257" t="str">
            <v>39798617108COD22021_Z010201ART5_MBA</v>
          </cell>
        </row>
        <row r="258">
          <cell r="L258" t="str">
            <v>39798617106COD22021_Z010201ART5_MBA</v>
          </cell>
        </row>
        <row r="259">
          <cell r="L259" t="str">
            <v>39798617103COD22021_Z010201ART5_MBA</v>
          </cell>
        </row>
        <row r="260">
          <cell r="L260" t="str">
            <v>39798617103COD22021_Z010201ART5_MBA</v>
          </cell>
        </row>
        <row r="261">
          <cell r="L261" t="str">
            <v>39798617190COD22021_Z010201ART5_MBA</v>
          </cell>
        </row>
        <row r="262">
          <cell r="L262" t="str">
            <v>39798617190COD22021_Z010201ART5_MBA</v>
          </cell>
        </row>
        <row r="263">
          <cell r="L263" t="str">
            <v>39798455200ART5_MBA</v>
          </cell>
        </row>
        <row r="264">
          <cell r="L264" t="str">
            <v>39798455200ART5_MBA</v>
          </cell>
        </row>
        <row r="265">
          <cell r="L265" t="str">
            <v>40015617101COD2299_Z010301ART5_MBA</v>
          </cell>
        </row>
        <row r="266">
          <cell r="L266" t="str">
            <v>40015617108COD2299_Z010301ART5_MBA</v>
          </cell>
        </row>
        <row r="267">
          <cell r="L267" t="str">
            <v>40015617106COD2299_Z010301ART5_MBA</v>
          </cell>
        </row>
        <row r="268">
          <cell r="L268" t="str">
            <v>40015617103COD2299_Z010301ART5_MBA</v>
          </cell>
        </row>
        <row r="269">
          <cell r="L269" t="str">
            <v>40015617103COD2299_Z010301ART5_MBA</v>
          </cell>
        </row>
        <row r="270">
          <cell r="L270" t="str">
            <v>40015617190COD2299_Z010301ART5_MBA</v>
          </cell>
        </row>
        <row r="271">
          <cell r="L271" t="str">
            <v>40015617190COD2299_Z010301ART5_MBA</v>
          </cell>
        </row>
        <row r="272">
          <cell r="L272" t="str">
            <v>40015455200ART5_MBA</v>
          </cell>
        </row>
        <row r="273">
          <cell r="L273" t="str">
            <v>40017617101COD2299_Z010301ART5_MBA</v>
          </cell>
        </row>
        <row r="274">
          <cell r="L274" t="str">
            <v>40017617108COD2299_Z010301ART5_MBA</v>
          </cell>
        </row>
        <row r="275">
          <cell r="L275" t="str">
            <v>40017617106COD2299_Z010301ART5_MBA</v>
          </cell>
        </row>
        <row r="276">
          <cell r="L276" t="str">
            <v>40017617103COD2299_Z010301ART5_MBA</v>
          </cell>
        </row>
        <row r="277">
          <cell r="L277" t="str">
            <v>40017617103COD2299_Z010301ART5_MBA</v>
          </cell>
        </row>
        <row r="278">
          <cell r="L278" t="str">
            <v>40017617190COD2299_Z010301ART5_MBA</v>
          </cell>
        </row>
        <row r="279">
          <cell r="L279" t="str">
            <v>40017617190COD2299_Z010301ART5_MBA</v>
          </cell>
        </row>
        <row r="280">
          <cell r="L280" t="str">
            <v>40017455200ART5_MBA</v>
          </cell>
        </row>
        <row r="281">
          <cell r="L281" t="str">
            <v>40127617101COD22004_A010601ART5_MBA</v>
          </cell>
        </row>
        <row r="282">
          <cell r="L282" t="str">
            <v>40127617108COD22004_A010601ART5_MBA</v>
          </cell>
        </row>
        <row r="283">
          <cell r="L283" t="str">
            <v>40127617106COD22004_A010601ART5_MBA</v>
          </cell>
        </row>
        <row r="284">
          <cell r="L284" t="str">
            <v>40127617103COD22004_A010601ART5_MBA</v>
          </cell>
        </row>
        <row r="285">
          <cell r="L285" t="str">
            <v>40127617105COD22004_A010601ART5_MBA</v>
          </cell>
        </row>
        <row r="286">
          <cell r="L286" t="str">
            <v>40127617103COD22004_A010601ART5_MBA</v>
          </cell>
        </row>
        <row r="287">
          <cell r="L287" t="str">
            <v>40127617190COD22004_A010601ART5_MBA</v>
          </cell>
        </row>
        <row r="288">
          <cell r="L288" t="str">
            <v>40127617190COD22004_A010601ART5_MBA</v>
          </cell>
        </row>
        <row r="289">
          <cell r="L289" t="str">
            <v>40127455200ART5_MBA</v>
          </cell>
        </row>
        <row r="290">
          <cell r="L290" t="str">
            <v>40143617101COD2299_Z010301ART5_MBA</v>
          </cell>
        </row>
        <row r="291">
          <cell r="L291" t="str">
            <v>40143617108COD2299_Z010301ART5_MBA</v>
          </cell>
        </row>
        <row r="292">
          <cell r="L292" t="str">
            <v>40143617106COD2299_Z010301ART5_MBA</v>
          </cell>
        </row>
        <row r="293">
          <cell r="L293" t="str">
            <v>40143617110COD2299_Z010301ART5_MBA</v>
          </cell>
        </row>
        <row r="294">
          <cell r="L294" t="str">
            <v>40143617103COD2299_Z010301ART5_MBA</v>
          </cell>
        </row>
        <row r="295">
          <cell r="L295" t="str">
            <v>40143617105COD2299_Z010301ART5_MBA</v>
          </cell>
        </row>
        <row r="296">
          <cell r="L296" t="str">
            <v>40143617103COD2299_Z010301ART5_MBA</v>
          </cell>
        </row>
        <row r="297">
          <cell r="L297" t="str">
            <v>40143617190COD2299_Z010301ART5_MBA</v>
          </cell>
        </row>
        <row r="298">
          <cell r="L298" t="str">
            <v>40143617190COD2299_Z010301ART5_MBA</v>
          </cell>
        </row>
        <row r="299">
          <cell r="L299" t="str">
            <v>40143455200ART5_MBA</v>
          </cell>
        </row>
        <row r="300">
          <cell r="L300" t="str">
            <v>40143455200ART5_MBA</v>
          </cell>
        </row>
        <row r="301">
          <cell r="L301" t="str">
            <v>40205617101RDC1419111_Z010200ART5_MBA</v>
          </cell>
        </row>
        <row r="302">
          <cell r="L302" t="str">
            <v>40205617101RDC1419111_Z010200ART5_MBA</v>
          </cell>
        </row>
        <row r="303">
          <cell r="L303" t="str">
            <v>40205617108RDC1419111_Z010200ART5_MBA</v>
          </cell>
        </row>
        <row r="304">
          <cell r="L304" t="str">
            <v>40205617106RDC1419111_Z010200ART5_MBA</v>
          </cell>
        </row>
        <row r="305">
          <cell r="L305" t="str">
            <v>40205617103RDC1419111_Z010200ART5_MBA</v>
          </cell>
        </row>
        <row r="306">
          <cell r="L306" t="str">
            <v>40205617105RDC1419111_Z010200ART5_MBA</v>
          </cell>
        </row>
        <row r="307">
          <cell r="L307" t="str">
            <v>40205617103RDC1419111_Z010200ART5_MBA</v>
          </cell>
        </row>
        <row r="308">
          <cell r="L308" t="str">
            <v>40205617190RDC1419111_Z010200ART5_MBA</v>
          </cell>
        </row>
        <row r="309">
          <cell r="L309" t="str">
            <v>40205617190RDC1419111_Z010200ART5_MBA</v>
          </cell>
        </row>
        <row r="310">
          <cell r="L310" t="str">
            <v>40205455200ART5_MBA</v>
          </cell>
        </row>
        <row r="311">
          <cell r="L311" t="str">
            <v>40268617101COD22015_A020401ART5_MBA</v>
          </cell>
        </row>
        <row r="312">
          <cell r="L312" t="str">
            <v>40268617108COD22015_A020401ART5_MBA</v>
          </cell>
        </row>
        <row r="313">
          <cell r="L313" t="str">
            <v>40268617106COD22015_A020401ART5_MBA</v>
          </cell>
        </row>
        <row r="314">
          <cell r="L314" t="str">
            <v>40268617103COD22015_A020401ART5_MBA</v>
          </cell>
        </row>
        <row r="315">
          <cell r="L315" t="str">
            <v>40268617105COD22015_A020401ART5_MBA</v>
          </cell>
        </row>
        <row r="316">
          <cell r="L316" t="str">
            <v>40268617103COD22015_A020401ART5_MBA</v>
          </cell>
        </row>
        <row r="317">
          <cell r="L317" t="str">
            <v>40268617190COD22015_A020401ART5_MBA</v>
          </cell>
        </row>
        <row r="318">
          <cell r="L318" t="str">
            <v>40268617190COD22015_A020401ART5_MBA</v>
          </cell>
        </row>
        <row r="319">
          <cell r="L319" t="str">
            <v>40268455200ART5_MBA</v>
          </cell>
        </row>
        <row r="320">
          <cell r="L320" t="str">
            <v>40405617101COD2299_Z010201ART5_MBA</v>
          </cell>
        </row>
        <row r="321">
          <cell r="L321" t="str">
            <v>40405617101COD2299_Z010201ART5_MBA</v>
          </cell>
        </row>
        <row r="322">
          <cell r="L322" t="str">
            <v>40405617108COD2299_Z010201ART5_MBA</v>
          </cell>
        </row>
        <row r="323">
          <cell r="L323" t="str">
            <v>40405617106COD2299_Z010201ART5_MBA</v>
          </cell>
        </row>
        <row r="324">
          <cell r="L324" t="str">
            <v>40405617103COD2299_Z010201ART5_MBA</v>
          </cell>
        </row>
        <row r="325">
          <cell r="L325" t="str">
            <v>40405617103COD2299_Z010201ART5_MBA</v>
          </cell>
        </row>
        <row r="326">
          <cell r="L326" t="str">
            <v>40405617190COD2299_Z010201ART5_MBA</v>
          </cell>
        </row>
        <row r="327">
          <cell r="L327" t="str">
            <v>40405617190COD2299_Z010201ART5_MBA</v>
          </cell>
        </row>
        <row r="328">
          <cell r="L328" t="str">
            <v>40405455200ART5_MBA</v>
          </cell>
        </row>
        <row r="329">
          <cell r="L329" t="str">
            <v>40406617101COD2299_Z010201ART5_MBA</v>
          </cell>
        </row>
        <row r="330">
          <cell r="L330" t="str">
            <v>40406617108COD2299_Z010201ART5_MBA</v>
          </cell>
        </row>
        <row r="331">
          <cell r="L331" t="str">
            <v>40406617106COD2299_Z010201ART5_MBA</v>
          </cell>
        </row>
        <row r="332">
          <cell r="L332" t="str">
            <v>40406617103COD2299_Z010201ART5_MBA</v>
          </cell>
        </row>
        <row r="333">
          <cell r="L333" t="str">
            <v>40406617103COD2299_Z010201ART5_MBA</v>
          </cell>
        </row>
        <row r="334">
          <cell r="L334" t="str">
            <v>40406617190COD2299_Z010201ART5_MBA</v>
          </cell>
        </row>
        <row r="335">
          <cell r="L335" t="str">
            <v>40406617190COD2299_Z010201ART5_MBA</v>
          </cell>
        </row>
        <row r="336">
          <cell r="L336" t="str">
            <v>40406455200ART5_MBA</v>
          </cell>
        </row>
        <row r="337">
          <cell r="L337" t="str">
            <v>40406455200ART5_MBA</v>
          </cell>
        </row>
        <row r="338">
          <cell r="L338" t="str">
            <v>40406617101RDC1419111_Z010200ART5_MBA</v>
          </cell>
        </row>
        <row r="339">
          <cell r="L339" t="str">
            <v>40406617108RDC1419111_Z010200ART5_MBA</v>
          </cell>
        </row>
        <row r="340">
          <cell r="L340" t="str">
            <v>40406617106RDC1419111_Z010200ART5_MBA</v>
          </cell>
        </row>
        <row r="341">
          <cell r="L341" t="str">
            <v>40406617103RDC1419111_Z010200ART5_MBA</v>
          </cell>
        </row>
        <row r="342">
          <cell r="L342" t="str">
            <v>40406617103RDC1419111_Z010200ART5_MBA</v>
          </cell>
        </row>
        <row r="343">
          <cell r="L343" t="str">
            <v>40406617190RDC1419111_Z010200ART5_MBA</v>
          </cell>
        </row>
        <row r="344">
          <cell r="L344" t="str">
            <v>40406617190RDC1419111_Z010200ART5_MBA</v>
          </cell>
        </row>
        <row r="345">
          <cell r="L345" t="str">
            <v>40409617101Z010200ART5M</v>
          </cell>
        </row>
        <row r="346">
          <cell r="L346" t="str">
            <v>40409617108Z010200ART5M</v>
          </cell>
        </row>
        <row r="347">
          <cell r="L347" t="str">
            <v>40409617106Z010200ART5M</v>
          </cell>
        </row>
        <row r="348">
          <cell r="L348" t="str">
            <v>40409617103Z010200ART5M</v>
          </cell>
        </row>
        <row r="349">
          <cell r="L349" t="str">
            <v>40409617103Z010200ART5M</v>
          </cell>
        </row>
        <row r="350">
          <cell r="L350" t="str">
            <v>40409617190Z010200ART5M</v>
          </cell>
        </row>
        <row r="351">
          <cell r="L351" t="str">
            <v>40409617190Z010200ART5M</v>
          </cell>
        </row>
        <row r="352">
          <cell r="L352" t="str">
            <v>40409455200ART5M</v>
          </cell>
        </row>
        <row r="353">
          <cell r="L353" t="str">
            <v>40409455200ART5M</v>
          </cell>
        </row>
        <row r="354">
          <cell r="L354" t="str">
            <v>40410617101Z010200ART5M</v>
          </cell>
        </row>
        <row r="355">
          <cell r="L355" t="str">
            <v>40410617108Z010200ART5M</v>
          </cell>
        </row>
        <row r="356">
          <cell r="L356" t="str">
            <v>40410617106Z010200ART5M</v>
          </cell>
        </row>
        <row r="357">
          <cell r="L357" t="str">
            <v>40410617103Z010200ART5M</v>
          </cell>
        </row>
        <row r="358">
          <cell r="L358" t="str">
            <v>40410617105Z010200ART5M</v>
          </cell>
        </row>
        <row r="359">
          <cell r="L359" t="str">
            <v>40410617103Z010200ART5M</v>
          </cell>
        </row>
        <row r="360">
          <cell r="L360" t="str">
            <v>40410617190Z010200ART5M</v>
          </cell>
        </row>
        <row r="361">
          <cell r="L361" t="str">
            <v>40410617190Z010200ART5M</v>
          </cell>
        </row>
        <row r="362">
          <cell r="L362" t="str">
            <v>40410455200ART5M</v>
          </cell>
        </row>
        <row r="363">
          <cell r="L363" t="str">
            <v>40416617101Z010200ART5M</v>
          </cell>
        </row>
        <row r="364">
          <cell r="L364" t="str">
            <v>40416617101Z010200ART5M</v>
          </cell>
        </row>
        <row r="365">
          <cell r="L365" t="str">
            <v>40416617108Z010200ART5M</v>
          </cell>
        </row>
        <row r="366">
          <cell r="L366" t="str">
            <v>40416617106Z010200ART5M</v>
          </cell>
        </row>
        <row r="367">
          <cell r="L367" t="str">
            <v>40416617103Z010200ART5M</v>
          </cell>
        </row>
        <row r="368">
          <cell r="L368" t="str">
            <v>40416617103Z010200ART5M</v>
          </cell>
        </row>
        <row r="369">
          <cell r="L369" t="str">
            <v>40416617190Z010200ART5M</v>
          </cell>
        </row>
        <row r="370">
          <cell r="L370" t="str">
            <v>40416617190Z010200ART5M</v>
          </cell>
        </row>
        <row r="371">
          <cell r="L371" t="str">
            <v>40416455200ART5M</v>
          </cell>
        </row>
        <row r="372">
          <cell r="L372" t="str">
            <v>40416455200ART5M</v>
          </cell>
        </row>
        <row r="373">
          <cell r="L373" t="str">
            <v>40419617101Z010200ART5M</v>
          </cell>
        </row>
        <row r="374">
          <cell r="L374" t="str">
            <v>40419617101Z010200ART5M</v>
          </cell>
        </row>
        <row r="375">
          <cell r="L375" t="str">
            <v>40419617108Z010200ART5M</v>
          </cell>
        </row>
        <row r="376">
          <cell r="L376" t="str">
            <v>40419617106Z010200ART5M</v>
          </cell>
        </row>
        <row r="377">
          <cell r="L377" t="str">
            <v>40419617103Z010200ART5M</v>
          </cell>
        </row>
        <row r="378">
          <cell r="L378" t="str">
            <v>40419617103Z010200ART5M</v>
          </cell>
        </row>
        <row r="379">
          <cell r="L379" t="str">
            <v>40419617190Z010200ART5M</v>
          </cell>
        </row>
        <row r="380">
          <cell r="L380" t="str">
            <v>40419617190Z010200ART5M</v>
          </cell>
        </row>
        <row r="381">
          <cell r="L381" t="str">
            <v>40419455200ART5M</v>
          </cell>
        </row>
        <row r="382">
          <cell r="L382" t="str">
            <v>40419455200ART5M</v>
          </cell>
        </row>
        <row r="383">
          <cell r="L383" t="str">
            <v>40425617101COD2299_Z010201ART5_MBA</v>
          </cell>
        </row>
        <row r="384">
          <cell r="L384" t="str">
            <v>40425617108COD2299_Z010201ART5_MBA</v>
          </cell>
        </row>
        <row r="385">
          <cell r="L385" t="str">
            <v>40425617106COD2299_Z010201ART5_MBA</v>
          </cell>
        </row>
        <row r="386">
          <cell r="L386" t="str">
            <v>40425617103COD2299_Z010201ART5_MBA</v>
          </cell>
        </row>
        <row r="387">
          <cell r="L387" t="str">
            <v>40425617105COD2299_Z010201ART5_MBA</v>
          </cell>
        </row>
        <row r="388">
          <cell r="L388" t="str">
            <v>40425617103COD2299_Z010201ART5_MBA</v>
          </cell>
        </row>
        <row r="389">
          <cell r="L389" t="str">
            <v>40425617190COD2299_Z010201ART5_MBA</v>
          </cell>
        </row>
        <row r="390">
          <cell r="L390" t="str">
            <v>40425617190COD2299_Z010201ART5_MBA</v>
          </cell>
        </row>
        <row r="391">
          <cell r="L391" t="str">
            <v>40425455200ART5_MBA</v>
          </cell>
        </row>
        <row r="392">
          <cell r="L392" t="str">
            <v>40432617101COD2299_Z010201ART5_MBA</v>
          </cell>
        </row>
        <row r="393">
          <cell r="L393" t="str">
            <v>40432617108COD2299_Z010201ART5_MBA</v>
          </cell>
        </row>
        <row r="394">
          <cell r="L394" t="str">
            <v>40432617106COD2299_Z010201ART5_MBA</v>
          </cell>
        </row>
        <row r="395">
          <cell r="L395" t="str">
            <v>40432617103COD2299_Z010201ART5_MBA</v>
          </cell>
        </row>
        <row r="396">
          <cell r="L396" t="str">
            <v>40432617105COD2299_Z010201ART5_MBA</v>
          </cell>
        </row>
        <row r="397">
          <cell r="L397" t="str">
            <v>40432617103COD2299_Z010201ART5_MBA</v>
          </cell>
        </row>
        <row r="398">
          <cell r="L398" t="str">
            <v>40432617190COD2299_Z010201ART5_MBA</v>
          </cell>
        </row>
        <row r="399">
          <cell r="L399" t="str">
            <v>40432617190COD2299_Z010201ART5_MBA</v>
          </cell>
        </row>
        <row r="400">
          <cell r="L400" t="str">
            <v>40432455200ART5_MBA</v>
          </cell>
        </row>
        <row r="401">
          <cell r="L401" t="str">
            <v>40433617101COD2299_Z010201ART5_MBA</v>
          </cell>
        </row>
        <row r="402">
          <cell r="L402" t="str">
            <v>40433617108COD2299_Z010201ART5_MBA</v>
          </cell>
        </row>
        <row r="403">
          <cell r="L403" t="str">
            <v>40433617106COD2299_Z010201ART5_MBA</v>
          </cell>
        </row>
        <row r="404">
          <cell r="L404" t="str">
            <v>40433617103COD2299_Z010201ART5_MBA</v>
          </cell>
        </row>
        <row r="405">
          <cell r="L405" t="str">
            <v>40433617105COD2299_Z010201ART5_MBA</v>
          </cell>
        </row>
        <row r="406">
          <cell r="L406" t="str">
            <v>40433617103COD2299_Z010201ART5_MBA</v>
          </cell>
        </row>
        <row r="407">
          <cell r="L407" t="str">
            <v>40433617190COD2299_Z010201ART5_MBA</v>
          </cell>
        </row>
        <row r="408">
          <cell r="L408" t="str">
            <v>40433617190COD2299_Z010201ART5_MBA</v>
          </cell>
        </row>
        <row r="409">
          <cell r="L409" t="str">
            <v>40433455200ART5_MBA</v>
          </cell>
        </row>
        <row r="410">
          <cell r="L410" t="str">
            <v>40434617101COD2299_Z010201ART5_MBA</v>
          </cell>
        </row>
        <row r="411">
          <cell r="L411" t="str">
            <v>40434617101COD2299_Z010201ART5_MBA</v>
          </cell>
        </row>
        <row r="412">
          <cell r="L412" t="str">
            <v>40434617108COD2299_Z010201ART5_MBA</v>
          </cell>
        </row>
        <row r="413">
          <cell r="L413" t="str">
            <v>40434617106COD2299_Z010201ART5_MBA</v>
          </cell>
        </row>
        <row r="414">
          <cell r="L414" t="str">
            <v>40434617103COD2299_Z010201ART5_MBA</v>
          </cell>
        </row>
        <row r="415">
          <cell r="L415" t="str">
            <v>40434617103COD2299_Z010201ART5_MBA</v>
          </cell>
        </row>
        <row r="416">
          <cell r="L416" t="str">
            <v>40434617190COD2299_Z010201ART5_MBA</v>
          </cell>
        </row>
        <row r="417">
          <cell r="L417" t="str">
            <v>40434617190COD2299_Z010201ART5_MBA</v>
          </cell>
        </row>
        <row r="418">
          <cell r="L418" t="str">
            <v>40434455200ART5_MBA</v>
          </cell>
        </row>
        <row r="419">
          <cell r="L419" t="str">
            <v>40434455200ART5_MBA</v>
          </cell>
        </row>
        <row r="420">
          <cell r="L420" t="str">
            <v>40439617101COD2299_Z010201ART5_MBA</v>
          </cell>
        </row>
        <row r="421">
          <cell r="L421" t="str">
            <v>40439617108COD2299_Z010201ART5_MBA</v>
          </cell>
        </row>
        <row r="422">
          <cell r="L422" t="str">
            <v>40439617106COD2299_Z010201ART5_MBA</v>
          </cell>
        </row>
        <row r="423">
          <cell r="L423" t="str">
            <v>40439617103COD2299_Z010201ART5_MBA</v>
          </cell>
        </row>
        <row r="424">
          <cell r="L424" t="str">
            <v>40439617105COD2299_Z010201ART5_MBA</v>
          </cell>
        </row>
        <row r="425">
          <cell r="L425" t="str">
            <v>40439617103COD2299_Z010201ART5_MBA</v>
          </cell>
        </row>
        <row r="426">
          <cell r="L426" t="str">
            <v>40439617190COD2299_Z010201ART5_MBA</v>
          </cell>
        </row>
        <row r="427">
          <cell r="L427" t="str">
            <v>40439617190COD2299_Z010201ART5_MBA</v>
          </cell>
        </row>
        <row r="428">
          <cell r="L428" t="str">
            <v>40439455200ART5_MBA</v>
          </cell>
        </row>
        <row r="429">
          <cell r="L429" t="str">
            <v>40445617101COD2299_Z010201ART5_MBA</v>
          </cell>
        </row>
        <row r="430">
          <cell r="L430" t="str">
            <v>40445617108COD2299_Z010201ART5_MBA</v>
          </cell>
        </row>
        <row r="431">
          <cell r="L431" t="str">
            <v>40445617106COD2299_Z010201ART5_MBA</v>
          </cell>
        </row>
        <row r="432">
          <cell r="L432" t="str">
            <v>40445617103COD2299_Z010201ART5_MBA</v>
          </cell>
        </row>
        <row r="433">
          <cell r="L433" t="str">
            <v>40445617103COD2299_Z010201ART5_MBA</v>
          </cell>
        </row>
        <row r="434">
          <cell r="L434" t="str">
            <v>40445617190COD2299_Z010201ART5_MBA</v>
          </cell>
        </row>
        <row r="435">
          <cell r="L435" t="str">
            <v>40445617190COD2299_Z010201ART5_MBA</v>
          </cell>
        </row>
        <row r="436">
          <cell r="L436" t="str">
            <v>40445455200ART5_MBA</v>
          </cell>
        </row>
        <row r="437">
          <cell r="L437" t="str">
            <v>40449617101COD2299_Z010201ART5_MBA</v>
          </cell>
        </row>
        <row r="438">
          <cell r="L438" t="str">
            <v>40449617108COD2299_Z010201ART5_MBA</v>
          </cell>
        </row>
        <row r="439">
          <cell r="L439" t="str">
            <v>40449617106COD2299_Z010201ART5_MBA</v>
          </cell>
        </row>
        <row r="440">
          <cell r="L440" t="str">
            <v>40449617103COD2299_Z010201ART5_MBA</v>
          </cell>
        </row>
        <row r="441">
          <cell r="L441" t="str">
            <v>40449617103COD2299_Z010201ART5_MBA</v>
          </cell>
        </row>
        <row r="442">
          <cell r="L442" t="str">
            <v>40449617190COD2299_Z010201ART5_MBA</v>
          </cell>
        </row>
        <row r="443">
          <cell r="L443" t="str">
            <v>40449617190COD2299_Z010201ART5_MBA</v>
          </cell>
        </row>
        <row r="444">
          <cell r="L444" t="str">
            <v>40449455200ART5_MBA</v>
          </cell>
        </row>
        <row r="445">
          <cell r="L445" t="str">
            <v>40454617101Z010200ART5M</v>
          </cell>
        </row>
        <row r="446">
          <cell r="L446" t="str">
            <v>40454617101Z010200ART5M</v>
          </cell>
        </row>
        <row r="447">
          <cell r="L447" t="str">
            <v>40454617108Z010200ART5M</v>
          </cell>
        </row>
        <row r="448">
          <cell r="L448" t="str">
            <v>40454617106Z010200ART5M</v>
          </cell>
        </row>
        <row r="449">
          <cell r="L449" t="str">
            <v>40454617103Z010200ART5M</v>
          </cell>
        </row>
        <row r="450">
          <cell r="L450" t="str">
            <v>40454617103Z010200ART5M</v>
          </cell>
        </row>
        <row r="451">
          <cell r="L451" t="str">
            <v>40454617190Z010200ART5M</v>
          </cell>
        </row>
        <row r="452">
          <cell r="L452" t="str">
            <v>40454617190Z010200ART5M</v>
          </cell>
        </row>
        <row r="453">
          <cell r="L453" t="str">
            <v>40454455200ART5M</v>
          </cell>
        </row>
        <row r="454">
          <cell r="L454" t="str">
            <v>40454455200ART5M</v>
          </cell>
        </row>
        <row r="455">
          <cell r="L455" t="str">
            <v>40460617101COD2299_Z010201ART5_MBA</v>
          </cell>
        </row>
        <row r="456">
          <cell r="L456" t="str">
            <v>40460617101COD2299_Z010201ART5_MBA</v>
          </cell>
        </row>
        <row r="457">
          <cell r="L457" t="str">
            <v>40460617108COD2299_Z010201ART5_MBA</v>
          </cell>
        </row>
        <row r="458">
          <cell r="L458" t="str">
            <v>40460617106COD2299_Z010201ART5_MBA</v>
          </cell>
        </row>
        <row r="459">
          <cell r="L459" t="str">
            <v>40460617103COD2299_Z010201ART5_MBA</v>
          </cell>
        </row>
        <row r="460">
          <cell r="L460" t="str">
            <v>40460617103COD2299_Z010201ART5_MBA</v>
          </cell>
        </row>
        <row r="461">
          <cell r="L461" t="str">
            <v>40460617190COD2299_Z010201ART5_MBA</v>
          </cell>
        </row>
        <row r="462">
          <cell r="L462" t="str">
            <v>40460617190COD2299_Z010201ART5_MBA</v>
          </cell>
        </row>
        <row r="463">
          <cell r="L463" t="str">
            <v>40460455200ART5_MBA</v>
          </cell>
        </row>
        <row r="464">
          <cell r="L464" t="str">
            <v>40465617101COD2299_Z010201ART5_MBA</v>
          </cell>
        </row>
        <row r="465">
          <cell r="L465" t="str">
            <v>40465617108COD2299_Z010201ART5_MBA</v>
          </cell>
        </row>
        <row r="466">
          <cell r="L466" t="str">
            <v>40465617106COD2299_Z010201ART5_MBA</v>
          </cell>
        </row>
        <row r="467">
          <cell r="L467" t="str">
            <v>40465617103COD2299_Z010201ART5_MBA</v>
          </cell>
        </row>
        <row r="468">
          <cell r="L468" t="str">
            <v>40465617190COD2299_Z010201ART5_MBA</v>
          </cell>
        </row>
        <row r="469">
          <cell r="L469" t="str">
            <v>40465617190COD2299_Z010201ART5_MBA</v>
          </cell>
        </row>
        <row r="470">
          <cell r="L470" t="str">
            <v>40465455200ART5_MBA</v>
          </cell>
        </row>
        <row r="471">
          <cell r="L471" t="str">
            <v>40474617101COD2299_Z010201ART5_MBA</v>
          </cell>
        </row>
        <row r="472">
          <cell r="L472" t="str">
            <v>40474617108COD2299_Z010201ART5_MBA</v>
          </cell>
        </row>
        <row r="473">
          <cell r="L473" t="str">
            <v>40474617106COD2299_Z010201ART5_MBA</v>
          </cell>
        </row>
        <row r="474">
          <cell r="L474" t="str">
            <v>40474617103COD2299_Z010201ART5_MBA</v>
          </cell>
        </row>
        <row r="475">
          <cell r="L475" t="str">
            <v>40474617105COD2299_Z010201ART5_MBA</v>
          </cell>
        </row>
        <row r="476">
          <cell r="L476" t="str">
            <v>40474617103COD2299_Z010201ART5_MBA</v>
          </cell>
        </row>
        <row r="477">
          <cell r="L477" t="str">
            <v>40474617190COD2299_Z010201ART5_MBA</v>
          </cell>
        </row>
        <row r="478">
          <cell r="L478" t="str">
            <v>40474617190COD2299_Z010201ART5_MBA</v>
          </cell>
        </row>
        <row r="479">
          <cell r="L479" t="str">
            <v>40474455200ART5_MBA</v>
          </cell>
        </row>
        <row r="480">
          <cell r="L480" t="str">
            <v>40487617101COD2299_Z010201ART5_MBA</v>
          </cell>
        </row>
        <row r="481">
          <cell r="L481" t="str">
            <v>40487617101COD2299_Z010201ART5_MBA</v>
          </cell>
        </row>
        <row r="482">
          <cell r="L482" t="str">
            <v>40487617108COD2299_Z010201ART5_MBA</v>
          </cell>
        </row>
        <row r="483">
          <cell r="L483" t="str">
            <v>40487617106COD2299_Z010201ART5_MBA</v>
          </cell>
        </row>
        <row r="484">
          <cell r="L484" t="str">
            <v>40487617103COD2299_Z010201ART5_MBA</v>
          </cell>
        </row>
        <row r="485">
          <cell r="L485" t="str">
            <v>40487617103COD2299_Z010201ART5_MBA</v>
          </cell>
        </row>
        <row r="486">
          <cell r="L486" t="str">
            <v>40487617190COD2299_Z010201ART5_MBA</v>
          </cell>
        </row>
        <row r="487">
          <cell r="L487" t="str">
            <v>40487617190COD2299_Z010201ART5_MBA</v>
          </cell>
        </row>
        <row r="488">
          <cell r="L488" t="str">
            <v>40487455200ART5_MBA</v>
          </cell>
        </row>
        <row r="489">
          <cell r="L489" t="str">
            <v>40503617101COD2299_Z010201ART5_MBA</v>
          </cell>
        </row>
        <row r="490">
          <cell r="L490" t="str">
            <v>40503617108COD2299_Z010201ART5_MBA</v>
          </cell>
        </row>
        <row r="491">
          <cell r="L491" t="str">
            <v>40503617106COD2299_Z010201ART5_MBA</v>
          </cell>
        </row>
        <row r="492">
          <cell r="L492" t="str">
            <v>40503617103COD2299_Z010201ART5_MBA</v>
          </cell>
        </row>
        <row r="493">
          <cell r="L493" t="str">
            <v>40503617103COD2299_Z010201ART5_MBA</v>
          </cell>
        </row>
        <row r="494">
          <cell r="L494" t="str">
            <v>40503617190COD2299_Z010201ART5_MBA</v>
          </cell>
        </row>
        <row r="495">
          <cell r="L495" t="str">
            <v>40503617190COD2299_Z010201ART5_MBA</v>
          </cell>
        </row>
        <row r="496">
          <cell r="L496" t="str">
            <v>40503455200ART5_MBA</v>
          </cell>
        </row>
        <row r="497">
          <cell r="L497" t="str">
            <v>40503455200ART5_MBA</v>
          </cell>
        </row>
        <row r="498">
          <cell r="L498" t="str">
            <v>40513617101COD2299_Z010201ART5_MBA</v>
          </cell>
        </row>
        <row r="499">
          <cell r="L499" t="str">
            <v>40513617101COD2299_Z010201ART5_MBA</v>
          </cell>
        </row>
        <row r="500">
          <cell r="L500" t="str">
            <v>40513617108COD2299_Z010201ART5_MBA</v>
          </cell>
        </row>
        <row r="501">
          <cell r="L501" t="str">
            <v>40513617106COD2299_Z010201ART5_MBA</v>
          </cell>
        </row>
        <row r="502">
          <cell r="L502" t="str">
            <v>40513617103COD2299_Z010201ART5_MBA</v>
          </cell>
        </row>
        <row r="503">
          <cell r="L503" t="str">
            <v>40513617103COD2299_Z010201ART5_MBA</v>
          </cell>
        </row>
        <row r="504">
          <cell r="L504" t="str">
            <v>40513617190COD2299_Z010201ART5_MBA</v>
          </cell>
        </row>
        <row r="505">
          <cell r="L505" t="str">
            <v>40513617190COD2299_Z010201ART5_MBA</v>
          </cell>
        </row>
        <row r="506">
          <cell r="L506" t="str">
            <v>40513455200ART5_MBA</v>
          </cell>
        </row>
        <row r="507">
          <cell r="L507" t="str">
            <v>40513455200ART5_MBA</v>
          </cell>
        </row>
        <row r="508">
          <cell r="L508" t="str">
            <v>40520617101COD2299_Z010201ART5_MBA</v>
          </cell>
        </row>
        <row r="509">
          <cell r="L509" t="str">
            <v>40520617108COD2299_Z010201ART5_MBA</v>
          </cell>
        </row>
        <row r="510">
          <cell r="L510" t="str">
            <v>40520617106COD2299_Z010201ART5_MBA</v>
          </cell>
        </row>
        <row r="511">
          <cell r="L511" t="str">
            <v>40520617103COD2299_Z010201ART5_MBA</v>
          </cell>
        </row>
        <row r="512">
          <cell r="L512" t="str">
            <v>40520617103COD2299_Z010201ART5_MBA</v>
          </cell>
        </row>
        <row r="513">
          <cell r="L513" t="str">
            <v>40520617190COD2299_Z010201ART5_MBA</v>
          </cell>
        </row>
        <row r="514">
          <cell r="L514" t="str">
            <v>40520617190COD2299_Z010201ART5_MBA</v>
          </cell>
        </row>
        <row r="515">
          <cell r="L515" t="str">
            <v>40520455200ART5_MBA</v>
          </cell>
        </row>
        <row r="516">
          <cell r="L516" t="str">
            <v>40537617101COD20001_Z010401ART5_MBA</v>
          </cell>
        </row>
        <row r="517">
          <cell r="L517" t="str">
            <v>40537617108COD20001_Z010401ART5_MBA</v>
          </cell>
        </row>
        <row r="518">
          <cell r="L518" t="str">
            <v>40537617106COD20001_Z010401ART5_MBA</v>
          </cell>
        </row>
        <row r="519">
          <cell r="L519" t="str">
            <v>40537617103COD20001_Z010401ART5_MBA</v>
          </cell>
        </row>
        <row r="520">
          <cell r="L520" t="str">
            <v>40537617103COD20001_Z010401ART5_MBA</v>
          </cell>
        </row>
        <row r="521">
          <cell r="L521" t="str">
            <v>40537617190COD20001_Z010401ART5_MBA</v>
          </cell>
        </row>
        <row r="522">
          <cell r="L522" t="str">
            <v>40537617190COD20001_Z010401ART5_MBA</v>
          </cell>
        </row>
        <row r="523">
          <cell r="L523" t="str">
            <v>40537455200ART5_MBA</v>
          </cell>
        </row>
        <row r="524">
          <cell r="L524" t="str">
            <v>40557617101COD2299_Z010201ART5_MBA</v>
          </cell>
        </row>
        <row r="525">
          <cell r="L525" t="str">
            <v>40557617108COD2299_Z010201ART5_MBA</v>
          </cell>
        </row>
        <row r="526">
          <cell r="L526" t="str">
            <v>40557617106COD2299_Z010201ART5_MBA</v>
          </cell>
        </row>
        <row r="527">
          <cell r="L527" t="str">
            <v>40557617103COD2299_Z010201ART5_MBA</v>
          </cell>
        </row>
        <row r="528">
          <cell r="L528" t="str">
            <v>40557617105COD2299_Z010201ART5_MBA</v>
          </cell>
        </row>
        <row r="529">
          <cell r="L529" t="str">
            <v>40557617103COD2299_Z010201ART5_MBA</v>
          </cell>
        </row>
        <row r="530">
          <cell r="L530" t="str">
            <v>40557617190COD2299_Z010201ART5_MBA</v>
          </cell>
        </row>
        <row r="531">
          <cell r="L531" t="str">
            <v>40557617190COD2299_Z010201ART5_MBA</v>
          </cell>
        </row>
        <row r="532">
          <cell r="L532" t="str">
            <v>40557455200ART5_MBA</v>
          </cell>
        </row>
        <row r="533">
          <cell r="L533" t="str">
            <v>40598617101Z010200ART5M</v>
          </cell>
        </row>
        <row r="534">
          <cell r="L534" t="str">
            <v>40598617101Z010200ART5M</v>
          </cell>
        </row>
        <row r="535">
          <cell r="L535" t="str">
            <v>40598617108Z010200ART5M</v>
          </cell>
        </row>
        <row r="536">
          <cell r="L536" t="str">
            <v>40598617106Z010200ART5M</v>
          </cell>
        </row>
        <row r="537">
          <cell r="L537" t="str">
            <v>40598617103Z010200ART5M</v>
          </cell>
        </row>
        <row r="538">
          <cell r="L538" t="str">
            <v>40598617103Z010200ART5M</v>
          </cell>
        </row>
        <row r="539">
          <cell r="L539" t="str">
            <v>40598617190Z010200ART5M</v>
          </cell>
        </row>
        <row r="540">
          <cell r="L540" t="str">
            <v>40598617190Z010200ART5M</v>
          </cell>
        </row>
        <row r="541">
          <cell r="L541" t="str">
            <v>40598455200ART5M</v>
          </cell>
        </row>
        <row r="542">
          <cell r="L542" t="str">
            <v>40598455200ART5M</v>
          </cell>
        </row>
        <row r="543">
          <cell r="L543" t="str">
            <v>50304617101Z010200ART5M</v>
          </cell>
        </row>
        <row r="544">
          <cell r="L544" t="str">
            <v>50304617101Z010200ART5M</v>
          </cell>
        </row>
        <row r="545">
          <cell r="L545" t="str">
            <v>50304617108Z010200ART5M</v>
          </cell>
        </row>
        <row r="546">
          <cell r="L546" t="str">
            <v>50304617106Z010200ART5M</v>
          </cell>
        </row>
        <row r="547">
          <cell r="L547" t="str">
            <v>50304617103Z010200ART5M</v>
          </cell>
        </row>
        <row r="548">
          <cell r="L548" t="str">
            <v>50304617103Z010200ART5M</v>
          </cell>
        </row>
        <row r="549">
          <cell r="L549" t="str">
            <v>50304617190Z010200ART5M</v>
          </cell>
        </row>
        <row r="550">
          <cell r="L550" t="str">
            <v>50304617190Z010200ART5M</v>
          </cell>
        </row>
        <row r="551">
          <cell r="L551" t="str">
            <v>50304455200ART5M</v>
          </cell>
        </row>
        <row r="552">
          <cell r="L552" t="str">
            <v>50304455200ART5M</v>
          </cell>
        </row>
        <row r="553">
          <cell r="L553" t="str">
            <v>50482617101Z010200ART5M</v>
          </cell>
        </row>
        <row r="554">
          <cell r="L554" t="str">
            <v>50482617108Z010200ART5M</v>
          </cell>
        </row>
        <row r="555">
          <cell r="L555" t="str">
            <v>50482617106Z010200ART5M</v>
          </cell>
        </row>
        <row r="556">
          <cell r="L556" t="str">
            <v>50482617103Z010200ART5M</v>
          </cell>
        </row>
        <row r="557">
          <cell r="L557" t="str">
            <v>50482617103Z010200ART5M</v>
          </cell>
        </row>
        <row r="558">
          <cell r="L558" t="str">
            <v>50482617190Z010200ART5M</v>
          </cell>
        </row>
        <row r="559">
          <cell r="L559" t="str">
            <v>50482617190Z010200ART5M</v>
          </cell>
        </row>
        <row r="560">
          <cell r="L560" t="str">
            <v>50482455200ART5M</v>
          </cell>
        </row>
        <row r="561">
          <cell r="L561" t="str">
            <v>50491617101RDC1419111_C010700ART5_MBA</v>
          </cell>
        </row>
        <row r="562">
          <cell r="L562" t="str">
            <v>50491617108RDC1419111_C010700ART5_MBA</v>
          </cell>
        </row>
        <row r="563">
          <cell r="L563" t="str">
            <v>50491617106RDC1419111_C010700ART5_MBA</v>
          </cell>
        </row>
        <row r="564">
          <cell r="L564" t="str">
            <v>50491617103RDC1419111_C010700ART5_MBA</v>
          </cell>
        </row>
        <row r="565">
          <cell r="L565" t="str">
            <v>50491617103RDC1419111_C010700ART5_MBA</v>
          </cell>
        </row>
        <row r="566">
          <cell r="L566" t="str">
            <v>50491617190RDC1419111_C010700ART5_MBA</v>
          </cell>
        </row>
        <row r="567">
          <cell r="L567" t="str">
            <v>50491617190RDC1419111_C010700ART5_MBA</v>
          </cell>
        </row>
        <row r="568">
          <cell r="L568" t="str">
            <v>50491455200ART5_MBA</v>
          </cell>
        </row>
        <row r="569">
          <cell r="L569" t="str">
            <v>50508617101COD20001_Z010301ART5_MBA</v>
          </cell>
        </row>
        <row r="570">
          <cell r="L570" t="str">
            <v>50508617108COD20001_Z010301ART5_MBA</v>
          </cell>
        </row>
        <row r="571">
          <cell r="L571" t="str">
            <v>50508617106COD20001_Z010301ART5_MBA</v>
          </cell>
        </row>
        <row r="572">
          <cell r="L572" t="str">
            <v>50508617103COD20001_Z010301ART5_MBA</v>
          </cell>
        </row>
        <row r="573">
          <cell r="L573" t="str">
            <v>50508617103COD20001_Z010301ART5_MBA</v>
          </cell>
        </row>
        <row r="574">
          <cell r="L574" t="str">
            <v>50508617190COD20001_Z010301ART5_MBA</v>
          </cell>
        </row>
        <row r="575">
          <cell r="L575" t="str">
            <v>50508617190COD20001_Z010301ART5_MBA</v>
          </cell>
        </row>
        <row r="576">
          <cell r="L576" t="str">
            <v>50508455200ART5_MBA</v>
          </cell>
        </row>
        <row r="577">
          <cell r="L577" t="str">
            <v>50508455200ART5_MBA</v>
          </cell>
        </row>
        <row r="578">
          <cell r="L578" t="str">
            <v>50508617101COD21002_Z010501ART9_EU-EDF</v>
          </cell>
        </row>
        <row r="579">
          <cell r="L579" t="str">
            <v>50508617108COD21002_Z010501ART9_EU-EDF</v>
          </cell>
        </row>
        <row r="580">
          <cell r="L580" t="str">
            <v>50508617106COD21002_Z010501ART9_EU-EDF</v>
          </cell>
        </row>
        <row r="581">
          <cell r="L581" t="str">
            <v>50508617103COD21002_Z010501ART9_EU-EDF</v>
          </cell>
        </row>
        <row r="582">
          <cell r="L582" t="str">
            <v>50508617103COD21002_Z010501ART9_EU-EDF</v>
          </cell>
        </row>
        <row r="583">
          <cell r="L583" t="str">
            <v>50508617190COD21002_Z010501ART9_EU-EDF</v>
          </cell>
        </row>
        <row r="584">
          <cell r="L584" t="str">
            <v>50508617190COD21002_Z010501ART9_EU-EDF</v>
          </cell>
        </row>
        <row r="585">
          <cell r="L585" t="str">
            <v>50509617101COD2299_Z010201ART5_MBA</v>
          </cell>
        </row>
        <row r="586">
          <cell r="L586" t="str">
            <v>50509617108COD2299_Z010201ART5_MBA</v>
          </cell>
        </row>
        <row r="587">
          <cell r="L587" t="str">
            <v>50509617106COD2299_Z010201ART5_MBA</v>
          </cell>
        </row>
        <row r="588">
          <cell r="L588" t="str">
            <v>50509617103COD2299_Z010201ART5_MBA</v>
          </cell>
        </row>
        <row r="589">
          <cell r="L589" t="str">
            <v>50509617190COD2299_Z010201ART5_MBA</v>
          </cell>
        </row>
        <row r="590">
          <cell r="L590" t="str">
            <v>50509617190COD2299_Z010201ART5_MBA</v>
          </cell>
        </row>
        <row r="591">
          <cell r="L591" t="str">
            <v>50509455200ART5_MBA</v>
          </cell>
        </row>
        <row r="592">
          <cell r="L592" t="str">
            <v>50528617101COD20001_Z010401ART5_MBA</v>
          </cell>
        </row>
        <row r="593">
          <cell r="L593" t="str">
            <v>50528617108COD20001_Z010401ART5_MBA</v>
          </cell>
        </row>
        <row r="594">
          <cell r="L594" t="str">
            <v>50528617106COD20001_Z010401ART5_MBA</v>
          </cell>
        </row>
        <row r="595">
          <cell r="L595" t="str">
            <v>50528617103COD20001_Z010401ART5_MBA</v>
          </cell>
        </row>
        <row r="596">
          <cell r="L596" t="str">
            <v>50528617190COD20001_Z010401ART5_MBA</v>
          </cell>
        </row>
        <row r="597">
          <cell r="L597" t="str">
            <v>50528617190COD20001_Z010401ART5_MBA</v>
          </cell>
        </row>
        <row r="598">
          <cell r="L598" t="str">
            <v>50528455200ART5_MBA</v>
          </cell>
        </row>
        <row r="599">
          <cell r="L599" t="str">
            <v>50540617101COD22001_Z010101ART9_EU</v>
          </cell>
        </row>
        <row r="600">
          <cell r="L600" t="str">
            <v>50540617108COD22001_Z010101ART9_EU</v>
          </cell>
        </row>
        <row r="601">
          <cell r="L601" t="str">
            <v>50540617106COD22001_Z010101ART9_EU</v>
          </cell>
        </row>
        <row r="602">
          <cell r="L602" t="str">
            <v>50540617103COD22001_Z010101ART9_EU</v>
          </cell>
        </row>
        <row r="603">
          <cell r="L603" t="str">
            <v>50540617190COD22001_Z010101ART9_EU</v>
          </cell>
        </row>
        <row r="604">
          <cell r="L604" t="str">
            <v>50540617190COD22001_Z010101ART9_EU</v>
          </cell>
        </row>
        <row r="605">
          <cell r="L605" t="str">
            <v>50540455200ART9_EU</v>
          </cell>
        </row>
        <row r="606">
          <cell r="L606" t="str">
            <v>50545617101COD22024_Z010301ART5_MBA</v>
          </cell>
        </row>
        <row r="607">
          <cell r="L607" t="str">
            <v>50545617108COD22024_Z010301ART5_MBA</v>
          </cell>
        </row>
        <row r="608">
          <cell r="L608" t="str">
            <v>50545617106COD22024_Z010301ART5_MBA</v>
          </cell>
        </row>
        <row r="609">
          <cell r="L609" t="str">
            <v>50545617103COD22024_Z010301ART5_MBA</v>
          </cell>
        </row>
        <row r="610">
          <cell r="L610" t="str">
            <v>50545617190COD22024_Z010301ART5_MBA</v>
          </cell>
        </row>
        <row r="611">
          <cell r="L611" t="str">
            <v>50545617190COD22024_Z010301ART5_MBA</v>
          </cell>
        </row>
        <row r="612">
          <cell r="L612" t="str">
            <v>50545455200ART5_MBA</v>
          </cell>
        </row>
        <row r="613">
          <cell r="L613" t="str">
            <v>50545455200ART5_MBA</v>
          </cell>
        </row>
        <row r="614">
          <cell r="L614" t="str">
            <v>50546617101COD2299_Z010201ART5_MBA</v>
          </cell>
        </row>
        <row r="615">
          <cell r="L615" t="str">
            <v>50546617108COD2299_Z010201ART5_MBA</v>
          </cell>
        </row>
        <row r="616">
          <cell r="L616" t="str">
            <v>50546617106COD2299_Z010201ART5_MBA</v>
          </cell>
        </row>
        <row r="617">
          <cell r="L617" t="str">
            <v>50546617103COD2299_Z010201ART5_MBA</v>
          </cell>
        </row>
        <row r="618">
          <cell r="L618" t="str">
            <v>50546617103COD2299_Z010201ART5_MBA</v>
          </cell>
        </row>
        <row r="619">
          <cell r="L619" t="str">
            <v>50546617190COD2299_Z010201ART5_MBA</v>
          </cell>
        </row>
        <row r="620">
          <cell r="L620" t="str">
            <v>50546617190COD2299_Z010201ART5_MBA</v>
          </cell>
        </row>
        <row r="621">
          <cell r="L621" t="str">
            <v>50546455200ART5_MBA</v>
          </cell>
        </row>
        <row r="622">
          <cell r="L622" t="str">
            <v>50553617101COD2299_Z010201ART5_MBA</v>
          </cell>
        </row>
        <row r="623">
          <cell r="L623" t="str">
            <v>50553617108COD2299_Z010201ART5_MBA</v>
          </cell>
        </row>
        <row r="624">
          <cell r="L624" t="str">
            <v>50553617106COD2299_Z010201ART5_MBA</v>
          </cell>
        </row>
        <row r="625">
          <cell r="L625" t="str">
            <v>50553617103COD2299_Z010201ART5_MBA</v>
          </cell>
        </row>
        <row r="626">
          <cell r="L626" t="str">
            <v>50553617103COD2299_Z010201ART5_MBA</v>
          </cell>
        </row>
        <row r="627">
          <cell r="L627" t="str">
            <v>50553617190COD2299_Z010201ART5_MBA</v>
          </cell>
        </row>
        <row r="628">
          <cell r="L628" t="str">
            <v>50553617190COD2299_Z010201ART5_MBA</v>
          </cell>
        </row>
        <row r="629">
          <cell r="L629" t="str">
            <v>50553455200ART5_MBA</v>
          </cell>
        </row>
        <row r="630">
          <cell r="L630" t="str">
            <v>50557617101COD2299_Z010201ART5_MBA</v>
          </cell>
        </row>
        <row r="631">
          <cell r="L631" t="str">
            <v>50557617108COD2299_Z010201ART5_MBA</v>
          </cell>
        </row>
        <row r="632">
          <cell r="L632" t="str">
            <v>50557617106COD2299_Z010201ART5_MBA</v>
          </cell>
        </row>
        <row r="633">
          <cell r="L633" t="str">
            <v>50557617103COD2299_Z010201ART5_MBA</v>
          </cell>
        </row>
        <row r="634">
          <cell r="L634" t="str">
            <v>50557617103COD2299_Z010201ART5_MBA</v>
          </cell>
        </row>
        <row r="635">
          <cell r="L635" t="str">
            <v>50557617190COD2299_Z010201ART5_MBA</v>
          </cell>
        </row>
        <row r="636">
          <cell r="L636" t="str">
            <v>50557617190COD2299_Z010201ART5_MBA</v>
          </cell>
        </row>
        <row r="637">
          <cell r="L637" t="str">
            <v>50557455200ART5_MBA</v>
          </cell>
        </row>
        <row r="638">
          <cell r="L638" t="str">
            <v>50564617101COD2299_Z010201ART5_MBA</v>
          </cell>
        </row>
        <row r="639">
          <cell r="L639" t="str">
            <v>50564617108COD2299_Z010201ART5_MBA</v>
          </cell>
        </row>
        <row r="640">
          <cell r="L640" t="str">
            <v>50564617106COD2299_Z010201ART5_MBA</v>
          </cell>
        </row>
        <row r="641">
          <cell r="L641" t="str">
            <v>50564617103COD2299_Z010201ART5_MBA</v>
          </cell>
        </row>
        <row r="642">
          <cell r="L642" t="str">
            <v>50564617190COD2299_Z010201ART5_MBA</v>
          </cell>
        </row>
        <row r="643">
          <cell r="L643" t="str">
            <v>50564617190COD2299_Z010201ART5_MBA</v>
          </cell>
        </row>
        <row r="644">
          <cell r="L644" t="str">
            <v>50564455200ART5_MBA</v>
          </cell>
        </row>
        <row r="645">
          <cell r="L645" t="str">
            <v>50566617101COD2299_Z010301ART5_MBA</v>
          </cell>
        </row>
        <row r="646">
          <cell r="L646" t="str">
            <v>50566617108COD2299_Z010301ART5_MBA</v>
          </cell>
        </row>
        <row r="647">
          <cell r="L647" t="str">
            <v>50566617106COD2299_Z010301ART5_MBA</v>
          </cell>
        </row>
        <row r="648">
          <cell r="L648" t="str">
            <v>50566617103COD2299_Z010301ART5_MBA</v>
          </cell>
        </row>
        <row r="649">
          <cell r="L649" t="str">
            <v>50566617105COD2299_Z010301ART5_MBA</v>
          </cell>
        </row>
        <row r="650">
          <cell r="L650" t="str">
            <v>50566617103COD2299_Z010301ART5_MBA</v>
          </cell>
        </row>
        <row r="651">
          <cell r="L651" t="str">
            <v>50566617190COD2299_Z010301ART5_MBA</v>
          </cell>
        </row>
        <row r="652">
          <cell r="L652" t="str">
            <v>50566617190COD2299_Z010301ART5_MBA</v>
          </cell>
        </row>
        <row r="653">
          <cell r="L653" t="str">
            <v>50566455200ART5_MBA</v>
          </cell>
        </row>
        <row r="654">
          <cell r="L654" t="str">
            <v>50566455200ART5_MBA</v>
          </cell>
        </row>
        <row r="655">
          <cell r="L655" t="str">
            <v>50570617101COD2299_Z010301ART5_MBA</v>
          </cell>
        </row>
        <row r="656">
          <cell r="L656" t="str">
            <v>50570617108COD2299_Z010301ART5_MBA</v>
          </cell>
        </row>
        <row r="657">
          <cell r="L657" t="str">
            <v>50570617106COD2299_Z010301ART5_MBA</v>
          </cell>
        </row>
        <row r="658">
          <cell r="L658" t="str">
            <v>50570617103COD2299_Z010301ART5_MBA</v>
          </cell>
        </row>
        <row r="659">
          <cell r="L659" t="str">
            <v>50570617103COD2299_Z010301ART5_MBA</v>
          </cell>
        </row>
        <row r="660">
          <cell r="L660" t="str">
            <v>50570617190COD2299_Z010301ART5_MBA</v>
          </cell>
        </row>
        <row r="661">
          <cell r="L661" t="str">
            <v>50570617190COD2299_Z010301ART5_MBA</v>
          </cell>
        </row>
        <row r="662">
          <cell r="L662" t="str">
            <v>50570455200ART5_MBA</v>
          </cell>
        </row>
        <row r="663">
          <cell r="L663" t="str">
            <v>50572617101RDC1419111_A010700ART5_MBA</v>
          </cell>
        </row>
        <row r="664">
          <cell r="L664" t="str">
            <v>50572617108RDC1419111_A010700ART5_MBA</v>
          </cell>
        </row>
        <row r="665">
          <cell r="L665" t="str">
            <v>50572617106RDC1419111_A010700ART5_MBA</v>
          </cell>
        </row>
        <row r="666">
          <cell r="L666" t="str">
            <v>50572617103RDC1419111_A010700ART5_MBA</v>
          </cell>
        </row>
        <row r="667">
          <cell r="L667" t="str">
            <v>50572617105RDC1419111_A010700ART5_MBA</v>
          </cell>
        </row>
        <row r="668">
          <cell r="L668" t="str">
            <v>50572617103RDC1419111_A010700ART5_MBA</v>
          </cell>
        </row>
        <row r="669">
          <cell r="L669" t="str">
            <v>50572617190RDC1419111_A010700ART5_MBA</v>
          </cell>
        </row>
        <row r="670">
          <cell r="L670" t="str">
            <v>50572617190RDC1419111_A010700ART5_MBA</v>
          </cell>
        </row>
        <row r="671">
          <cell r="L671" t="str">
            <v>50572455200ART5_MBA</v>
          </cell>
        </row>
        <row r="672">
          <cell r="L672" t="str">
            <v>50580617101COD2299_Z010301ART5_MBA</v>
          </cell>
        </row>
        <row r="673">
          <cell r="L673" t="str">
            <v>50580617108COD2299_Z010301ART5_MBA</v>
          </cell>
        </row>
        <row r="674">
          <cell r="L674" t="str">
            <v>50580617106COD2299_Z010301ART5_MBA</v>
          </cell>
        </row>
        <row r="675">
          <cell r="L675" t="str">
            <v>50580617105COD2299_Z010301ART5_MBA</v>
          </cell>
        </row>
        <row r="676">
          <cell r="L676" t="str">
            <v>50580617103COD2299_Z010301ART5_MBA</v>
          </cell>
        </row>
        <row r="677">
          <cell r="L677" t="str">
            <v>50580617190COD2299_Z010301ART5_MBA</v>
          </cell>
        </row>
        <row r="678">
          <cell r="L678" t="str">
            <v>50580617190COD2299_Z010301ART5_MBA</v>
          </cell>
        </row>
        <row r="679">
          <cell r="L679" t="str">
            <v>50580455200ART5_MBA</v>
          </cell>
        </row>
        <row r="680">
          <cell r="L680" t="str">
            <v>50582617101COD2299_Z010301ART5_MBA</v>
          </cell>
        </row>
        <row r="681">
          <cell r="L681" t="str">
            <v>50582617108COD2299_Z010301ART5_MBA</v>
          </cell>
        </row>
        <row r="682">
          <cell r="L682" t="str">
            <v>50582617106COD2299_Z010301ART5_MBA</v>
          </cell>
        </row>
        <row r="683">
          <cell r="L683" t="str">
            <v>50582617103COD2299_Z010301ART5_MBA</v>
          </cell>
        </row>
        <row r="684">
          <cell r="L684" t="str">
            <v>50582617103COD2299_Z010301ART5_MBA</v>
          </cell>
        </row>
        <row r="685">
          <cell r="L685" t="str">
            <v>50582617190COD2299_Z010301ART5_MBA</v>
          </cell>
        </row>
        <row r="686">
          <cell r="L686" t="str">
            <v>50582617190COD2299_Z010301ART5_MBA</v>
          </cell>
        </row>
        <row r="687">
          <cell r="L687" t="str">
            <v>50582455200ART5_MBA</v>
          </cell>
        </row>
        <row r="688">
          <cell r="L688" t="str">
            <v>50582455200ART5_MBA</v>
          </cell>
        </row>
        <row r="689">
          <cell r="L689" t="str">
            <v>50587617101COD2299_Z010201ART5_MBA</v>
          </cell>
        </row>
        <row r="690">
          <cell r="L690" t="str">
            <v>50587617101COD2299_Z010201ART5_MBA</v>
          </cell>
        </row>
        <row r="691">
          <cell r="L691" t="str">
            <v>50587617108COD2299_Z010201ART5_MBA</v>
          </cell>
        </row>
        <row r="692">
          <cell r="L692" t="str">
            <v>50587617106COD2299_Z010201ART5_MBA</v>
          </cell>
        </row>
        <row r="693">
          <cell r="L693" t="str">
            <v>50587617103COD2299_Z010201ART5_MBA</v>
          </cell>
        </row>
        <row r="694">
          <cell r="L694" t="str">
            <v>50587617103COD2299_Z010201ART5_MBA</v>
          </cell>
        </row>
        <row r="695">
          <cell r="L695" t="str">
            <v>50587617190COD2299_Z010201ART5_MBA</v>
          </cell>
        </row>
        <row r="696">
          <cell r="L696" t="str">
            <v>50587617190COD2299_Z010201ART5_MBA</v>
          </cell>
        </row>
        <row r="697">
          <cell r="L697" t="str">
            <v>50587455200ART5_MBA</v>
          </cell>
        </row>
        <row r="698">
          <cell r="L698" t="str">
            <v>50587455200ART5_MBA</v>
          </cell>
        </row>
        <row r="699">
          <cell r="L699" t="str">
            <v>50588617101COD2299_Z010201ART5_MBA</v>
          </cell>
        </row>
        <row r="700">
          <cell r="L700" t="str">
            <v>50588617108COD2299_Z010201ART5_MBA</v>
          </cell>
        </row>
        <row r="701">
          <cell r="L701" t="str">
            <v>50588617106COD2299_Z010201ART5_MBA</v>
          </cell>
        </row>
        <row r="702">
          <cell r="L702" t="str">
            <v>50588617103COD2299_Z010201ART5_MBA</v>
          </cell>
        </row>
        <row r="703">
          <cell r="L703" t="str">
            <v>50588617103COD2299_Z010201ART5_MBA</v>
          </cell>
        </row>
        <row r="704">
          <cell r="L704" t="str">
            <v>50588617190COD2299_Z010201ART5_MBA</v>
          </cell>
        </row>
        <row r="705">
          <cell r="L705" t="str">
            <v>50588617190COD2299_Z010201ART5_MBA</v>
          </cell>
        </row>
        <row r="706">
          <cell r="L706" t="str">
            <v>50588455200ART5_MBA</v>
          </cell>
        </row>
        <row r="707">
          <cell r="L707" t="str">
            <v>50588455200ART5_MBA</v>
          </cell>
        </row>
        <row r="708">
          <cell r="L708" t="str">
            <v>50589617101COD22004_A020501ART5_MBA</v>
          </cell>
        </row>
        <row r="709">
          <cell r="L709" t="str">
            <v>50589617108COD22004_A020501ART5_MBA</v>
          </cell>
        </row>
        <row r="710">
          <cell r="L710" t="str">
            <v>50589617106COD22004_A020501ART5_MBA</v>
          </cell>
        </row>
        <row r="711">
          <cell r="L711" t="str">
            <v>50589617103COD22004_A020501ART5_MBA</v>
          </cell>
        </row>
        <row r="712">
          <cell r="L712" t="str">
            <v>50589617105COD22004_A020501ART5_MBA</v>
          </cell>
        </row>
        <row r="713">
          <cell r="L713" t="str">
            <v>50589617103COD22004_A020501ART5_MBA</v>
          </cell>
        </row>
        <row r="714">
          <cell r="L714" t="str">
            <v>50589617190COD22004_A020501ART5_MBA</v>
          </cell>
        </row>
        <row r="715">
          <cell r="L715" t="str">
            <v>50589617190COD22004_A020501ART5_MBA</v>
          </cell>
        </row>
        <row r="716">
          <cell r="L716" t="str">
            <v>50589455200ART5_MBA</v>
          </cell>
        </row>
        <row r="717">
          <cell r="L717" t="str">
            <v>50590617101COD2299_Z010201ART5_MBA</v>
          </cell>
        </row>
        <row r="718">
          <cell r="L718" t="str">
            <v>50590617108COD2299_Z010201ART5_MBA</v>
          </cell>
        </row>
        <row r="719">
          <cell r="L719" t="str">
            <v>50590617106COD2299_Z010201ART5_MBA</v>
          </cell>
        </row>
        <row r="720">
          <cell r="L720" t="str">
            <v>50590617103COD2299_Z010201ART5_MBA</v>
          </cell>
        </row>
        <row r="721">
          <cell r="L721" t="str">
            <v>50590617103COD2299_Z010201ART5_MBA</v>
          </cell>
        </row>
        <row r="722">
          <cell r="L722" t="str">
            <v>50590617190COD2299_Z010201ART5_MBA</v>
          </cell>
        </row>
        <row r="723">
          <cell r="L723" t="str">
            <v>50590617190COD2299_Z010201ART5_MBA</v>
          </cell>
        </row>
        <row r="724">
          <cell r="L724" t="str">
            <v>50590455200ART5_MBA</v>
          </cell>
        </row>
        <row r="725">
          <cell r="L725" t="str">
            <v>50590455200ART5_MBA</v>
          </cell>
        </row>
        <row r="726">
          <cell r="L726" t="str">
            <v>50591617101COD2299_Z010201ART5_MBA</v>
          </cell>
        </row>
        <row r="727">
          <cell r="L727" t="str">
            <v>50591617101COD2299_Z010201ART5_MBA</v>
          </cell>
        </row>
        <row r="728">
          <cell r="L728" t="str">
            <v>50591617108COD2299_Z010201ART5_MBA</v>
          </cell>
        </row>
        <row r="729">
          <cell r="L729" t="str">
            <v>50591617106COD2299_Z010201ART5_MBA</v>
          </cell>
        </row>
        <row r="730">
          <cell r="L730" t="str">
            <v>50591617103COD2299_Z010201ART5_MBA</v>
          </cell>
        </row>
        <row r="731">
          <cell r="L731" t="str">
            <v>50591617103COD2299_Z010201ART5_MBA</v>
          </cell>
        </row>
        <row r="732">
          <cell r="L732" t="str">
            <v>50591617190COD2299_Z010201ART5_MBA</v>
          </cell>
        </row>
        <row r="733">
          <cell r="L733" t="str">
            <v>50591617190COD2299_Z010201ART5_MBA</v>
          </cell>
        </row>
        <row r="734">
          <cell r="L734" t="str">
            <v>50591455200ART5_MBA</v>
          </cell>
        </row>
        <row r="735">
          <cell r="L735" t="str">
            <v>50592617101COD2299_Z010201ART5_MBA</v>
          </cell>
        </row>
        <row r="736">
          <cell r="L736" t="str">
            <v>50592617108COD2299_Z010201ART5_MBA</v>
          </cell>
        </row>
        <row r="737">
          <cell r="L737" t="str">
            <v>50592617106COD2299_Z010201ART5_MBA</v>
          </cell>
        </row>
        <row r="738">
          <cell r="L738" t="str">
            <v>50592617103COD2299_Z010201ART5_MBA</v>
          </cell>
        </row>
        <row r="739">
          <cell r="L739" t="str">
            <v>50592617103COD2299_Z010201ART5_MBA</v>
          </cell>
        </row>
        <row r="740">
          <cell r="L740" t="str">
            <v>50592617190COD2299_Z010201ART5_MBA</v>
          </cell>
        </row>
        <row r="741">
          <cell r="L741" t="str">
            <v>50592617190COD2299_Z010201ART5_MBA</v>
          </cell>
        </row>
        <row r="742">
          <cell r="L742" t="str">
            <v>50592455200ART5_MBA</v>
          </cell>
        </row>
        <row r="743">
          <cell r="L743" t="str">
            <v>50596617101COD2299_Z010201ART5_MBA</v>
          </cell>
        </row>
        <row r="744">
          <cell r="L744" t="str">
            <v>50596617108COD2299_Z010201ART5_MBA</v>
          </cell>
        </row>
        <row r="745">
          <cell r="L745" t="str">
            <v>50596617106COD2299_Z010201ART5_MBA</v>
          </cell>
        </row>
        <row r="746">
          <cell r="L746" t="str">
            <v>50596617103COD2299_Z010201ART5_MBA</v>
          </cell>
        </row>
        <row r="747">
          <cell r="L747" t="str">
            <v>50596617103COD2299_Z010201ART5_MBA</v>
          </cell>
        </row>
        <row r="748">
          <cell r="L748" t="str">
            <v>50596617190COD2299_Z010201ART5_MBA</v>
          </cell>
        </row>
        <row r="749">
          <cell r="L749" t="str">
            <v>50596617190COD2299_Z010201ART5_MBA</v>
          </cell>
        </row>
        <row r="750">
          <cell r="L750" t="str">
            <v>50596455200ART5_MBA</v>
          </cell>
        </row>
        <row r="751">
          <cell r="L751" t="str">
            <v>50597617101COD22012_A030601ART5_MBA</v>
          </cell>
        </row>
        <row r="752">
          <cell r="L752" t="str">
            <v>50597617108COD22012_A030601ART5_MBA</v>
          </cell>
        </row>
        <row r="753">
          <cell r="L753" t="str">
            <v>50597617106COD22012_A030601ART5_MBA</v>
          </cell>
        </row>
        <row r="754">
          <cell r="L754" t="str">
            <v>50597617103COD22012_A030601ART5_MBA</v>
          </cell>
        </row>
        <row r="755">
          <cell r="L755" t="str">
            <v>50597617103COD22012_A030601ART5_MBA</v>
          </cell>
        </row>
        <row r="756">
          <cell r="L756" t="str">
            <v>50597617190COD22012_A030601ART5_MBA</v>
          </cell>
        </row>
        <row r="757">
          <cell r="L757" t="str">
            <v>50597617190COD22012_A030601ART5_MBA</v>
          </cell>
        </row>
        <row r="758">
          <cell r="L758" t="str">
            <v>50597455200ART5_MBA</v>
          </cell>
        </row>
        <row r="759">
          <cell r="L759" t="str">
            <v>50597455200ART5_MBA</v>
          </cell>
        </row>
        <row r="760">
          <cell r="L760" t="str">
            <v>50599617101COD2299_Z010201ART5_MBA</v>
          </cell>
        </row>
        <row r="761">
          <cell r="L761" t="str">
            <v>50599617108COD2299_Z010201ART5_MBA</v>
          </cell>
        </row>
        <row r="762">
          <cell r="L762" t="str">
            <v>50599617106COD2299_Z010201ART5_MBA</v>
          </cell>
        </row>
        <row r="763">
          <cell r="L763" t="str">
            <v>50599617103COD2299_Z010201ART5_MBA</v>
          </cell>
        </row>
        <row r="764">
          <cell r="L764" t="str">
            <v>50599617105COD2299_Z010201ART5_MBA</v>
          </cell>
        </row>
        <row r="765">
          <cell r="L765" t="str">
            <v>50599617103COD2299_Z010201ART5_MBA</v>
          </cell>
        </row>
        <row r="766">
          <cell r="L766" t="str">
            <v>50599617190COD2299_Z010201ART5_MBA</v>
          </cell>
        </row>
        <row r="767">
          <cell r="L767" t="str">
            <v>50599617190COD2299_Z010201ART5_MBA</v>
          </cell>
        </row>
        <row r="768">
          <cell r="L768" t="str">
            <v>50599455200ART5_MBA</v>
          </cell>
        </row>
        <row r="769">
          <cell r="L769" t="str">
            <v>50602617101COD2299_Z010201ART5_MBA</v>
          </cell>
        </row>
        <row r="770">
          <cell r="L770" t="str">
            <v>50602617108COD2299_Z010201ART5_MBA</v>
          </cell>
        </row>
        <row r="771">
          <cell r="L771" t="str">
            <v>50602617106COD2299_Z010201ART5_MBA</v>
          </cell>
        </row>
        <row r="772">
          <cell r="L772" t="str">
            <v>50602617103COD2299_Z010201ART5_MBA</v>
          </cell>
        </row>
        <row r="773">
          <cell r="L773" t="str">
            <v>50602617103COD2299_Z010201ART5_MBA</v>
          </cell>
        </row>
        <row r="774">
          <cell r="L774" t="str">
            <v>50602617190COD2299_Z010201ART5_MBA</v>
          </cell>
        </row>
        <row r="775">
          <cell r="L775" t="str">
            <v>50602617190COD2299_Z010201ART5_MBA</v>
          </cell>
        </row>
        <row r="776">
          <cell r="L776" t="str">
            <v>50602455200ART5_MBA</v>
          </cell>
        </row>
        <row r="777">
          <cell r="L777" t="str">
            <v>50602455200ART5_MBA</v>
          </cell>
        </row>
        <row r="778">
          <cell r="L778" t="str">
            <v>50604617101RDC182081T_Z010201ART9_FONAREDD</v>
          </cell>
        </row>
        <row r="779">
          <cell r="L779" t="str">
            <v>50604617108RDC182081T_Z010201ART9_FONAREDD</v>
          </cell>
        </row>
        <row r="780">
          <cell r="L780" t="str">
            <v>50604617106RDC182081T_Z010201ART9_FONAREDD</v>
          </cell>
        </row>
        <row r="781">
          <cell r="L781" t="str">
            <v>50604617103RDC182081T_Z010201ART9_FONAREDD</v>
          </cell>
        </row>
        <row r="782">
          <cell r="L782" t="str">
            <v>50604617103RDC182081T_Z010201ART9_FONAREDD</v>
          </cell>
        </row>
        <row r="783">
          <cell r="L783" t="str">
            <v>50604617190RDC182081T_Z010201ART9_FONAREDD</v>
          </cell>
        </row>
        <row r="784">
          <cell r="L784" t="str">
            <v>50604617190RDC182081T_Z010201ART9_FONAREDD</v>
          </cell>
        </row>
        <row r="785">
          <cell r="L785" t="str">
            <v>50604455200ART9_FONAREDD</v>
          </cell>
        </row>
        <row r="786">
          <cell r="L786" t="str">
            <v>50604455200ART9_FONAREDD</v>
          </cell>
        </row>
        <row r="787">
          <cell r="L787" t="str">
            <v>50606617101COD2299_Z010201ART5_MBA</v>
          </cell>
        </row>
        <row r="788">
          <cell r="L788" t="str">
            <v>50606617108COD2299_Z010201ART5_MBA</v>
          </cell>
        </row>
        <row r="789">
          <cell r="L789" t="str">
            <v>50606617106COD2299_Z010201ART5_MBA</v>
          </cell>
        </row>
        <row r="790">
          <cell r="L790" t="str">
            <v>50606617103COD2299_Z010201ART5_MBA</v>
          </cell>
        </row>
        <row r="791">
          <cell r="L791" t="str">
            <v>50606617190COD2299_Z010201ART5_MBA</v>
          </cell>
        </row>
        <row r="792">
          <cell r="L792" t="str">
            <v>50606617190COD2299_Z010201ART5_MBA</v>
          </cell>
        </row>
        <row r="793">
          <cell r="L793" t="str">
            <v>50606455200ART5_MBA</v>
          </cell>
        </row>
        <row r="794">
          <cell r="L794" t="str">
            <v>50608617101COD2299_Z010201ART5_MBA</v>
          </cell>
        </row>
        <row r="795">
          <cell r="L795" t="str">
            <v>50608617108COD2299_Z010201ART5_MBA</v>
          </cell>
        </row>
        <row r="796">
          <cell r="L796" t="str">
            <v>50608617106COD2299_Z010201ART5_MBA</v>
          </cell>
        </row>
        <row r="797">
          <cell r="L797" t="str">
            <v>50608617103COD2299_Z010201ART5_MBA</v>
          </cell>
        </row>
        <row r="798">
          <cell r="L798" t="str">
            <v>50608617103COD2299_Z010201ART5_MBA</v>
          </cell>
        </row>
        <row r="799">
          <cell r="L799" t="str">
            <v>50608617190COD2299_Z010201ART5_MBA</v>
          </cell>
        </row>
        <row r="800">
          <cell r="L800" t="str">
            <v>50608617190COD2299_Z010201ART5_MBA</v>
          </cell>
        </row>
        <row r="801">
          <cell r="L801" t="str">
            <v>50608455200ART5_MBA</v>
          </cell>
        </row>
        <row r="802">
          <cell r="L802" t="str">
            <v>50608455200ART5_MBA</v>
          </cell>
        </row>
        <row r="803">
          <cell r="L803" t="str">
            <v>50609617101RDC1419111_E010700ART5_MBA</v>
          </cell>
        </row>
        <row r="804">
          <cell r="L804" t="str">
            <v>50609617108RDC1419111_E010700ART5_MBA</v>
          </cell>
        </row>
        <row r="805">
          <cell r="L805" t="str">
            <v>50609617106RDC1419111_E010700ART5_MBA</v>
          </cell>
        </row>
        <row r="806">
          <cell r="L806" t="str">
            <v>50609617103RDC1419111_E010700ART5_MBA</v>
          </cell>
        </row>
        <row r="807">
          <cell r="L807" t="str">
            <v>50609617103RDC1419111_E010700ART5_MBA</v>
          </cell>
        </row>
        <row r="808">
          <cell r="L808" t="str">
            <v>50609617190RDC1419111_E010700ART5_MBA</v>
          </cell>
        </row>
        <row r="809">
          <cell r="L809" t="str">
            <v>50609617190RDC1419111_E010700ART5_MBA</v>
          </cell>
        </row>
        <row r="810">
          <cell r="L810" t="str">
            <v>50609455200ART5_MBA</v>
          </cell>
        </row>
        <row r="811">
          <cell r="L811" t="str">
            <v>50609455200ART5_MBA</v>
          </cell>
        </row>
        <row r="812">
          <cell r="L812" t="str">
            <v>50611617101COD2299_Z010201ART5_MBA</v>
          </cell>
        </row>
        <row r="813">
          <cell r="L813" t="str">
            <v>50611617108COD2299_Z010201ART5_MBA</v>
          </cell>
        </row>
        <row r="814">
          <cell r="L814" t="str">
            <v>50611617106COD2299_Z010201ART5_MBA</v>
          </cell>
        </row>
        <row r="815">
          <cell r="L815" t="str">
            <v>50611617103COD2299_Z010201ART5_MBA</v>
          </cell>
        </row>
        <row r="816">
          <cell r="L816" t="str">
            <v>50611617103COD2299_Z010201ART5_MBA</v>
          </cell>
        </row>
        <row r="817">
          <cell r="L817" t="str">
            <v>50611617190COD2299_Z010201ART5_MBA</v>
          </cell>
        </row>
        <row r="818">
          <cell r="L818" t="str">
            <v>50611617190COD2299_Z010201ART5_MBA</v>
          </cell>
        </row>
        <row r="819">
          <cell r="L819" t="str">
            <v>50611455200ART5_MBA</v>
          </cell>
        </row>
        <row r="820">
          <cell r="L820" t="str">
            <v>50612617101COD2299_Z010201ART5_MBA</v>
          </cell>
        </row>
        <row r="821">
          <cell r="L821" t="str">
            <v>50612617108COD2299_Z010201ART5_MBA</v>
          </cell>
        </row>
        <row r="822">
          <cell r="L822" t="str">
            <v>50612617106COD2299_Z010201ART5_MBA</v>
          </cell>
        </row>
        <row r="823">
          <cell r="L823" t="str">
            <v>50612617103COD2299_Z010201ART5_MBA</v>
          </cell>
        </row>
        <row r="824">
          <cell r="L824" t="str">
            <v>50612617105COD2299_Z010201ART5_MBA</v>
          </cell>
        </row>
        <row r="825">
          <cell r="L825" t="str">
            <v>50612617103COD2299_Z010201ART5_MBA</v>
          </cell>
        </row>
        <row r="826">
          <cell r="L826" t="str">
            <v>50612617190COD2299_Z010201ART5_MBA</v>
          </cell>
        </row>
        <row r="827">
          <cell r="L827" t="str">
            <v>50612617190COD2299_Z010201ART5_MBA</v>
          </cell>
        </row>
        <row r="828">
          <cell r="L828" t="str">
            <v>50612455200ART5_MBA</v>
          </cell>
        </row>
        <row r="829">
          <cell r="L829" t="str">
            <v>50612455200ART5_MBA</v>
          </cell>
        </row>
        <row r="830">
          <cell r="L830" t="str">
            <v>50614617101COD22007_A030501ART5_MBA</v>
          </cell>
        </row>
        <row r="831">
          <cell r="L831" t="str">
            <v>50614617108COD22007_A030501ART5_MBA</v>
          </cell>
        </row>
        <row r="832">
          <cell r="L832" t="str">
            <v>50614617106COD22007_A030501ART5_MBA</v>
          </cell>
        </row>
        <row r="833">
          <cell r="L833" t="str">
            <v>50614617103COD22007_A030501ART5_MBA</v>
          </cell>
        </row>
        <row r="834">
          <cell r="L834" t="str">
            <v>50614617105COD22007_A030501ART5_MBA</v>
          </cell>
        </row>
        <row r="835">
          <cell r="L835" t="str">
            <v>50614617103COD22007_A030501ART5_MBA</v>
          </cell>
        </row>
        <row r="836">
          <cell r="L836" t="str">
            <v>50614617190COD22007_A030501ART5_MBA</v>
          </cell>
        </row>
        <row r="837">
          <cell r="L837" t="str">
            <v>50614617190COD22007_A030501ART5_MBA</v>
          </cell>
        </row>
        <row r="838">
          <cell r="L838" t="str">
            <v>50614455200ART5_MBA</v>
          </cell>
        </row>
        <row r="839">
          <cell r="L839" t="str">
            <v>50614455200ART5_MBA</v>
          </cell>
        </row>
        <row r="840">
          <cell r="L840" t="str">
            <v>50615617101COD22012_A020801ART5_MBA</v>
          </cell>
        </row>
        <row r="841">
          <cell r="L841" t="str">
            <v>50615617108COD22012_A020801ART5_MBA</v>
          </cell>
        </row>
        <row r="842">
          <cell r="L842" t="str">
            <v>50615617106COD22012_A020801ART5_MBA</v>
          </cell>
        </row>
        <row r="843">
          <cell r="L843" t="str">
            <v>50615617103COD22012_A020801ART5_MBA</v>
          </cell>
        </row>
        <row r="844">
          <cell r="L844" t="str">
            <v>50615617105COD22012_A020801ART5_MBA</v>
          </cell>
        </row>
        <row r="845">
          <cell r="L845" t="str">
            <v>50615617103COD22012_A020801ART5_MBA</v>
          </cell>
        </row>
        <row r="846">
          <cell r="L846" t="str">
            <v>50615617190COD22012_A020801ART5_MBA</v>
          </cell>
        </row>
        <row r="847">
          <cell r="L847" t="str">
            <v>50615617190COD22012_A020801ART5_MBA</v>
          </cell>
        </row>
        <row r="848">
          <cell r="L848" t="str">
            <v>50615455200ART5_MBA</v>
          </cell>
        </row>
        <row r="849">
          <cell r="L849" t="str">
            <v>50623617101COD2299_Z010201ART5_MBA</v>
          </cell>
        </row>
        <row r="850">
          <cell r="L850" t="str">
            <v>50623617101COD2299_Z010201ART5_MBA</v>
          </cell>
        </row>
        <row r="851">
          <cell r="L851" t="str">
            <v>50623617108COD2299_Z010201ART5_MBA</v>
          </cell>
        </row>
        <row r="852">
          <cell r="L852" t="str">
            <v>50623617106COD2299_Z010201ART5_MBA</v>
          </cell>
        </row>
        <row r="853">
          <cell r="L853" t="str">
            <v>50623617103COD2299_Z010201ART5_MBA</v>
          </cell>
        </row>
        <row r="854">
          <cell r="L854" t="str">
            <v>50623617103COD2299_Z010201ART5_MBA</v>
          </cell>
        </row>
        <row r="855">
          <cell r="L855" t="str">
            <v>50623617190COD2299_Z010201ART5_MBA</v>
          </cell>
        </row>
        <row r="856">
          <cell r="L856" t="str">
            <v>50623617190COD2299_Z010201ART5_MBA</v>
          </cell>
        </row>
        <row r="857">
          <cell r="L857" t="str">
            <v>50623455200ART5_MBA</v>
          </cell>
        </row>
        <row r="858">
          <cell r="L858" t="str">
            <v>50624617101COD22022_Z010201ART5_MBA</v>
          </cell>
        </row>
        <row r="859">
          <cell r="L859" t="str">
            <v>50624617108COD22022_Z010201ART5_MBA</v>
          </cell>
        </row>
        <row r="860">
          <cell r="L860" t="str">
            <v>50624617106COD22022_Z010201ART5_MBA</v>
          </cell>
        </row>
        <row r="861">
          <cell r="L861" t="str">
            <v>50624617103COD22022_Z010201ART5_MBA</v>
          </cell>
        </row>
        <row r="862">
          <cell r="L862" t="str">
            <v>50624617105COD22022_Z010201ART5_MBA</v>
          </cell>
        </row>
        <row r="863">
          <cell r="L863" t="str">
            <v>50624617103COD22022_Z010201ART5_MBA</v>
          </cell>
        </row>
        <row r="864">
          <cell r="L864" t="str">
            <v>50624617190COD22022_Z010201ART5_MBA</v>
          </cell>
        </row>
        <row r="865">
          <cell r="L865" t="str">
            <v>50624617190COD22022_Z010201ART5_MBA</v>
          </cell>
        </row>
        <row r="866">
          <cell r="L866" t="str">
            <v>50624455200ART5_MBA</v>
          </cell>
        </row>
        <row r="867">
          <cell r="L867" t="str">
            <v>50624455200ART5_MBA</v>
          </cell>
        </row>
        <row r="868">
          <cell r="L868" t="str">
            <v>50628617101COD2299_Z010201ART5_MBA</v>
          </cell>
        </row>
        <row r="869">
          <cell r="L869" t="str">
            <v>50628617108COD2299_Z010201ART5_MBA</v>
          </cell>
        </row>
        <row r="870">
          <cell r="L870" t="str">
            <v>50628617106COD2299_Z010201ART5_MBA</v>
          </cell>
        </row>
        <row r="871">
          <cell r="L871" t="str">
            <v>50628617103COD2299_Z010201ART5_MBA</v>
          </cell>
        </row>
        <row r="872">
          <cell r="L872" t="str">
            <v>50628617103COD2299_Z010201ART5_MBA</v>
          </cell>
        </row>
        <row r="873">
          <cell r="L873" t="str">
            <v>50628617190COD2299_Z010201ART5_MBA</v>
          </cell>
        </row>
        <row r="874">
          <cell r="L874" t="str">
            <v>50628617190COD2299_Z010201ART5_MBA</v>
          </cell>
        </row>
        <row r="875">
          <cell r="L875" t="str">
            <v>50628455200ART5_MBA</v>
          </cell>
        </row>
        <row r="876">
          <cell r="L876" t="str">
            <v>50631617101COD2299_Z010201ART5_MBA</v>
          </cell>
        </row>
        <row r="877">
          <cell r="L877" t="str">
            <v>50631617101COD2299_Z010201ART5_MBA</v>
          </cell>
        </row>
        <row r="878">
          <cell r="L878" t="str">
            <v>50631617108COD2299_Z010201ART5_MBA</v>
          </cell>
        </row>
        <row r="879">
          <cell r="L879" t="str">
            <v>50631617106COD2299_Z010201ART5_MBA</v>
          </cell>
        </row>
        <row r="880">
          <cell r="L880" t="str">
            <v>50631617103COD2299_Z010201ART5_MBA</v>
          </cell>
        </row>
        <row r="881">
          <cell r="L881" t="str">
            <v>50631617105COD2299_Z010201ART5_MBA</v>
          </cell>
        </row>
        <row r="882">
          <cell r="L882" t="str">
            <v>50631617103COD2299_Z010201ART5_MBA</v>
          </cell>
        </row>
        <row r="883">
          <cell r="L883" t="str">
            <v>50631617190COD2299_Z010201ART5_MBA</v>
          </cell>
        </row>
        <row r="884">
          <cell r="L884" t="str">
            <v>50631617190COD2299_Z010201ART5_MBA</v>
          </cell>
        </row>
        <row r="885">
          <cell r="L885" t="str">
            <v>50631455200ART5_MBA</v>
          </cell>
        </row>
        <row r="886">
          <cell r="L886" t="str">
            <v>50631455200ART5_MBA</v>
          </cell>
        </row>
        <row r="887">
          <cell r="L887" t="str">
            <v>50632617101COD2299_Z010201ART5_MBA</v>
          </cell>
        </row>
        <row r="888">
          <cell r="L888" t="str">
            <v>50632617108COD2299_Z010201ART5_MBA</v>
          </cell>
        </row>
        <row r="889">
          <cell r="L889" t="str">
            <v>50632617106COD2299_Z010201ART5_MBA</v>
          </cell>
        </row>
        <row r="890">
          <cell r="L890" t="str">
            <v>50632617103COD2299_Z010201ART5_MBA</v>
          </cell>
        </row>
        <row r="891">
          <cell r="L891" t="str">
            <v>50632617103COD2299_Z010201ART5_MBA</v>
          </cell>
        </row>
        <row r="892">
          <cell r="L892" t="str">
            <v>50632617190COD2299_Z010201ART5_MBA</v>
          </cell>
        </row>
        <row r="893">
          <cell r="L893" t="str">
            <v>50632617190COD2299_Z010201ART5_MBA</v>
          </cell>
        </row>
        <row r="894">
          <cell r="L894" t="str">
            <v>50632455200ART5_MBA</v>
          </cell>
        </row>
        <row r="895">
          <cell r="L895" t="str">
            <v>50633617101COD2299_Z010201ART5_MBA</v>
          </cell>
        </row>
        <row r="896">
          <cell r="L896" t="str">
            <v>50633617108COD2299_Z010201ART5_MBA</v>
          </cell>
        </row>
        <row r="897">
          <cell r="L897" t="str">
            <v>50633617106COD2299_Z010201ART5_MBA</v>
          </cell>
        </row>
        <row r="898">
          <cell r="L898" t="str">
            <v>50633617103COD2299_Z010201ART5_MBA</v>
          </cell>
        </row>
        <row r="899">
          <cell r="L899" t="str">
            <v>50633617105COD2299_Z010201ART5_MBA</v>
          </cell>
        </row>
        <row r="900">
          <cell r="L900" t="str">
            <v>50633617103COD2299_Z010201ART5_MBA</v>
          </cell>
        </row>
        <row r="901">
          <cell r="L901" t="str">
            <v>50633617190COD2299_Z010201ART5_MBA</v>
          </cell>
        </row>
        <row r="902">
          <cell r="L902" t="str">
            <v>50633617190COD2299_Z010201ART5_MBA</v>
          </cell>
        </row>
        <row r="903">
          <cell r="L903" t="str">
            <v>50633455200ART5_MBA</v>
          </cell>
        </row>
        <row r="904">
          <cell r="L904" t="str">
            <v>50641617101Z010200ART5M</v>
          </cell>
        </row>
        <row r="905">
          <cell r="L905" t="str">
            <v>50641617108Z010200ART5M</v>
          </cell>
        </row>
        <row r="906">
          <cell r="L906" t="str">
            <v>50641617106Z010200ART5M</v>
          </cell>
        </row>
        <row r="907">
          <cell r="L907" t="str">
            <v>50641617103Z010200ART5M</v>
          </cell>
        </row>
        <row r="908">
          <cell r="L908" t="str">
            <v>50641617103Z010200ART5M</v>
          </cell>
        </row>
        <row r="909">
          <cell r="L909" t="str">
            <v>50641617190Z010200ART5M</v>
          </cell>
        </row>
        <row r="910">
          <cell r="L910" t="str">
            <v>50641617190Z010200ART5M</v>
          </cell>
        </row>
        <row r="911">
          <cell r="L911" t="str">
            <v>50641455200ART5M</v>
          </cell>
        </row>
        <row r="912">
          <cell r="L912" t="str">
            <v>50641455200ART5M</v>
          </cell>
        </row>
        <row r="913">
          <cell r="L913" t="str">
            <v>50644617101COD2299_Z010301ART5_MBA</v>
          </cell>
        </row>
        <row r="914">
          <cell r="L914" t="str">
            <v>50644617108COD2299_Z010301ART5_MBA</v>
          </cell>
        </row>
        <row r="915">
          <cell r="L915" t="str">
            <v>50644617106COD2299_Z010301ART5_MBA</v>
          </cell>
        </row>
        <row r="916">
          <cell r="L916" t="str">
            <v>50644617103COD2299_Z010301ART5_MBA</v>
          </cell>
        </row>
        <row r="917">
          <cell r="L917" t="str">
            <v>50644617190COD2299_Z010301ART5_MBA</v>
          </cell>
        </row>
        <row r="918">
          <cell r="L918" t="str">
            <v>50644617190COD2299_Z010301ART5_MBA</v>
          </cell>
        </row>
        <row r="919">
          <cell r="L919" t="str">
            <v>50644455200ART5_MBA</v>
          </cell>
        </row>
        <row r="920">
          <cell r="L920" t="str">
            <v>50750617101COD2299_Z010201ART5_MBA</v>
          </cell>
        </row>
        <row r="921">
          <cell r="L921" t="str">
            <v>50750617108COD2299_Z010201ART5_MBA</v>
          </cell>
        </row>
        <row r="922">
          <cell r="L922" t="str">
            <v>50750617106COD2299_Z010201ART5_MBA</v>
          </cell>
        </row>
        <row r="923">
          <cell r="L923" t="str">
            <v>50750617103COD2299_Z010201ART5_MBA</v>
          </cell>
        </row>
        <row r="924">
          <cell r="L924" t="str">
            <v>50750617105COD2299_Z010201ART5_MBA</v>
          </cell>
        </row>
        <row r="925">
          <cell r="L925" t="str">
            <v>50750617103COD2299_Z010201ART5_MBA</v>
          </cell>
        </row>
        <row r="926">
          <cell r="L926" t="str">
            <v>50750617190COD2299_Z010201ART5_MBA</v>
          </cell>
        </row>
        <row r="927">
          <cell r="L927" t="str">
            <v>50750617190COD2299_Z010201ART5_MBA</v>
          </cell>
        </row>
        <row r="928">
          <cell r="L928" t="str">
            <v>50750455200ART5_MBA</v>
          </cell>
        </row>
        <row r="929">
          <cell r="L929" t="str">
            <v>50751617101COD2299_Z010201ART5_MBA</v>
          </cell>
        </row>
        <row r="930">
          <cell r="L930" t="str">
            <v>50751617108COD2299_Z010201ART5_MBA</v>
          </cell>
        </row>
        <row r="931">
          <cell r="L931" t="str">
            <v>50751617106COD2299_Z010201ART5_MBA</v>
          </cell>
        </row>
        <row r="932">
          <cell r="L932" t="str">
            <v>50751617103COD2299_Z010201ART5_MBA</v>
          </cell>
        </row>
        <row r="933">
          <cell r="L933" t="str">
            <v>50751617190COD2299_Z010201ART5_MBA</v>
          </cell>
        </row>
        <row r="934">
          <cell r="L934" t="str">
            <v>50751617190COD2299_Z010201ART5_MBA</v>
          </cell>
        </row>
        <row r="935">
          <cell r="L935" t="str">
            <v>50751455200ART5_MBA</v>
          </cell>
        </row>
        <row r="936">
          <cell r="L936" t="str">
            <v>50751455200ART5_MBA</v>
          </cell>
        </row>
        <row r="937">
          <cell r="L937" t="str">
            <v>50752617101COD2299_Z010301ART5_MBA</v>
          </cell>
        </row>
        <row r="938">
          <cell r="L938" t="str">
            <v>50752617108COD2299_Z010301ART5_MBA</v>
          </cell>
        </row>
        <row r="939">
          <cell r="L939" t="str">
            <v>50752617106COD2299_Z010301ART5_MBA</v>
          </cell>
        </row>
        <row r="940">
          <cell r="L940" t="str">
            <v>50752617103COD2299_Z010301ART5_MBA</v>
          </cell>
        </row>
        <row r="941">
          <cell r="L941" t="str">
            <v>50752617103COD2299_Z010301ART5_MBA</v>
          </cell>
        </row>
        <row r="942">
          <cell r="L942" t="str">
            <v>50752617190COD2299_Z010301ART5_MBA</v>
          </cell>
        </row>
        <row r="943">
          <cell r="L943" t="str">
            <v>50752617190COD2299_Z010301ART5_MBA</v>
          </cell>
        </row>
        <row r="944">
          <cell r="L944" t="str">
            <v>50752455200ART5_MBA</v>
          </cell>
        </row>
        <row r="945">
          <cell r="L945" t="str">
            <v>50806617101COD22028_A010201ART5_MBA</v>
          </cell>
        </row>
        <row r="946">
          <cell r="L946" t="str">
            <v>50806617108COD22028_A010201ART5_MBA</v>
          </cell>
        </row>
        <row r="947">
          <cell r="L947" t="str">
            <v>50806617106COD22028_A010201ART5_MBA</v>
          </cell>
        </row>
        <row r="948">
          <cell r="L948" t="str">
            <v>50806617105COD22028_A010201ART5_MBA</v>
          </cell>
        </row>
        <row r="949">
          <cell r="L949" t="str">
            <v>50806617103COD22028_A010201ART5_MBA</v>
          </cell>
        </row>
        <row r="950">
          <cell r="L950" t="str">
            <v>50806617190COD22028_A010201ART5_MBA</v>
          </cell>
        </row>
        <row r="951">
          <cell r="L951" t="str">
            <v>50806617190COD22028_A010201ART5_MBA</v>
          </cell>
        </row>
        <row r="952">
          <cell r="L952" t="str">
            <v>50806455200ART5_MBA</v>
          </cell>
        </row>
        <row r="953">
          <cell r="L953" t="str">
            <v>50830617101COD21005_Z010201ART5_MBA</v>
          </cell>
        </row>
        <row r="954">
          <cell r="L954" t="str">
            <v>50830617108COD21005_Z010201ART5_MBA</v>
          </cell>
        </row>
        <row r="955">
          <cell r="L955" t="str">
            <v>50830617106COD21005_Z010201ART5_MBA</v>
          </cell>
        </row>
        <row r="956">
          <cell r="L956" t="str">
            <v>50830617103COD21005_Z010201ART5_MBA</v>
          </cell>
        </row>
        <row r="957">
          <cell r="L957" t="str">
            <v>50830617105COD21005_Z010201ART5_MBA</v>
          </cell>
        </row>
        <row r="958">
          <cell r="L958" t="str">
            <v>50830617103COD21005_Z010201ART5_MBA</v>
          </cell>
        </row>
        <row r="959">
          <cell r="L959" t="str">
            <v>50830617190COD21005_Z010201ART5_MBA</v>
          </cell>
        </row>
        <row r="960">
          <cell r="L960" t="str">
            <v>50830617190COD21005_Z010201ART5_MBA</v>
          </cell>
        </row>
        <row r="961">
          <cell r="L961" t="str">
            <v>50830455200ART5_MBA</v>
          </cell>
        </row>
        <row r="962">
          <cell r="L962" t="str">
            <v>50855617101COD21005_Z010201ART5_MBA</v>
          </cell>
        </row>
        <row r="963">
          <cell r="L963" t="str">
            <v>50855617108COD21005_Z010201ART5_MBA</v>
          </cell>
        </row>
        <row r="964">
          <cell r="L964" t="str">
            <v>50855617106COD21005_Z010201ART5_MBA</v>
          </cell>
        </row>
        <row r="965">
          <cell r="L965" t="str">
            <v>50855617103COD21005_Z010201ART5_MBA</v>
          </cell>
        </row>
        <row r="966">
          <cell r="L966" t="str">
            <v>50855617103COD21005_Z010201ART5_MBA</v>
          </cell>
        </row>
        <row r="967">
          <cell r="L967" t="str">
            <v>50855617190COD21005_Z010201ART5_MBA</v>
          </cell>
        </row>
        <row r="968">
          <cell r="L968" t="str">
            <v>50855617190COD21005_Z010201ART5_MBA</v>
          </cell>
        </row>
        <row r="969">
          <cell r="L969" t="str">
            <v>50855455200ART5_MBA</v>
          </cell>
        </row>
        <row r="970">
          <cell r="L970" t="str">
            <v>50897617101COD2299_Z010201ART5_MBA</v>
          </cell>
        </row>
        <row r="971">
          <cell r="L971" t="str">
            <v>50897617108COD2299_Z010201ART5_MBA</v>
          </cell>
        </row>
        <row r="972">
          <cell r="L972" t="str">
            <v>50897617106COD2299_Z010201ART5_MBA</v>
          </cell>
        </row>
        <row r="973">
          <cell r="L973" t="str">
            <v>50897617103COD2299_Z010201ART5_MBA</v>
          </cell>
        </row>
        <row r="974">
          <cell r="L974" t="str">
            <v>50897617103COD2299_Z010201ART5_MBA</v>
          </cell>
        </row>
        <row r="975">
          <cell r="L975" t="str">
            <v>50897617190COD2299_Z010201ART5_MBA</v>
          </cell>
        </row>
        <row r="976">
          <cell r="L976" t="str">
            <v>50897617190COD2299_Z010201ART5_MBA</v>
          </cell>
        </row>
        <row r="977">
          <cell r="L977" t="str">
            <v>50897455200ART5_MBA</v>
          </cell>
        </row>
        <row r="978">
          <cell r="L978" t="str">
            <v>50897455200ART9_FONAREDD</v>
          </cell>
        </row>
        <row r="979">
          <cell r="L979" t="str">
            <v>50978617101COD2299_Z010201ART5_MBA</v>
          </cell>
        </row>
        <row r="980">
          <cell r="L980" t="str">
            <v>50978617108COD2299_Z010201ART5_MBA</v>
          </cell>
        </row>
        <row r="981">
          <cell r="L981" t="str">
            <v>50978617106COD2299_Z010201ART5_MBA</v>
          </cell>
        </row>
        <row r="982">
          <cell r="L982" t="str">
            <v>50978617103COD2299_Z010201ART5_MBA</v>
          </cell>
        </row>
        <row r="983">
          <cell r="L983" t="str">
            <v>50978617103COD2299_Z010201ART5_MBA</v>
          </cell>
        </row>
        <row r="984">
          <cell r="L984" t="str">
            <v>50978617190COD2299_Z010201ART5_MBA</v>
          </cell>
        </row>
        <row r="985">
          <cell r="L985" t="str">
            <v>50978617190COD2299_Z010201ART5_MBA</v>
          </cell>
        </row>
        <row r="986">
          <cell r="L986" t="str">
            <v>50978455200ART5_MBA</v>
          </cell>
        </row>
        <row r="987">
          <cell r="L987" t="str">
            <v>50978455200ART5_MBA</v>
          </cell>
        </row>
        <row r="988">
          <cell r="L988" t="str">
            <v>50987617101COD2299_Z010201ART5_MBA</v>
          </cell>
        </row>
        <row r="989">
          <cell r="L989" t="str">
            <v>50987617108COD2299_Z010201ART5_MBA</v>
          </cell>
        </row>
        <row r="990">
          <cell r="L990" t="str">
            <v>50987617106COD2299_Z010201ART5_MBA</v>
          </cell>
        </row>
        <row r="991">
          <cell r="L991" t="str">
            <v>50987617103COD2299_Z010201ART5_MBA</v>
          </cell>
        </row>
        <row r="992">
          <cell r="L992" t="str">
            <v>50987617103COD2299_Z010201ART5_MBA</v>
          </cell>
        </row>
        <row r="993">
          <cell r="L993" t="str">
            <v>50987617190COD2299_Z010201ART5_MBA</v>
          </cell>
        </row>
        <row r="994">
          <cell r="L994" t="str">
            <v>50987617190COD2299_Z010201ART5_MBA</v>
          </cell>
        </row>
        <row r="995">
          <cell r="L995" t="str">
            <v>50987455200ART5_MBA</v>
          </cell>
        </row>
        <row r="996">
          <cell r="L996" t="str">
            <v>50991617101RDC182081T_Z010115ART9_FONAREDD</v>
          </cell>
        </row>
        <row r="997">
          <cell r="L997" t="str">
            <v>50991617108RDC182081T_Z010115ART9_FONAREDD</v>
          </cell>
        </row>
        <row r="998">
          <cell r="L998" t="str">
            <v>50991617106RDC182081T_Z010115ART9_FONAREDD</v>
          </cell>
        </row>
        <row r="999">
          <cell r="L999" t="str">
            <v>50991617103RDC182081T_Z010115ART9_FONAREDD</v>
          </cell>
        </row>
        <row r="1000">
          <cell r="L1000" t="str">
            <v>50991617103RDC182081T_Z010115ART9_FONAREDD</v>
          </cell>
        </row>
        <row r="1001">
          <cell r="L1001" t="str">
            <v>50991617190RDC182081T_Z010115ART9_FONAREDD</v>
          </cell>
        </row>
        <row r="1002">
          <cell r="L1002" t="str">
            <v>50991617190RDC182081T_Z010115ART9_FONAREDD</v>
          </cell>
        </row>
        <row r="1003">
          <cell r="L1003" t="str">
            <v>50991455200ART9_FONAREDD</v>
          </cell>
        </row>
        <row r="1004">
          <cell r="L1004" t="str">
            <v>50991455200ART9_FONAREDD</v>
          </cell>
        </row>
        <row r="1005">
          <cell r="L1005" t="str">
            <v>51005617101COD22028_Z010201ART5_MBA</v>
          </cell>
        </row>
        <row r="1006">
          <cell r="L1006" t="str">
            <v>51005617108COD22028_Z010201ART5_MBA</v>
          </cell>
        </row>
        <row r="1007">
          <cell r="L1007" t="str">
            <v>51005617106COD22028_Z010201ART5_MBA</v>
          </cell>
        </row>
        <row r="1008">
          <cell r="L1008" t="str">
            <v>51005617103COD22028_Z010201ART5_MBA</v>
          </cell>
        </row>
        <row r="1009">
          <cell r="L1009" t="str">
            <v>51005617190COD22028_Z010201ART5_MBA</v>
          </cell>
        </row>
        <row r="1010">
          <cell r="L1010" t="str">
            <v>51005617190COD22028_Z010201ART5_MBA</v>
          </cell>
        </row>
        <row r="1011">
          <cell r="L1011" t="str">
            <v>51005455200ART5_MBA</v>
          </cell>
        </row>
        <row r="1012">
          <cell r="L1012" t="str">
            <v>51006617101COD2299_Z010201ART5_MBA</v>
          </cell>
        </row>
        <row r="1013">
          <cell r="L1013" t="str">
            <v>51006617101COD2299_Z010201ART5_MBA</v>
          </cell>
        </row>
        <row r="1014">
          <cell r="L1014" t="str">
            <v>51006617108COD2299_Z010201ART5_MBA</v>
          </cell>
        </row>
        <row r="1015">
          <cell r="L1015" t="str">
            <v>51006617106COD2299_Z010201ART5_MBA</v>
          </cell>
        </row>
        <row r="1016">
          <cell r="L1016" t="str">
            <v>51006617103COD2299_Z010201ART5_MBA</v>
          </cell>
        </row>
        <row r="1017">
          <cell r="L1017" t="str">
            <v>51006617105COD2299_Z010201ART5_MBA</v>
          </cell>
        </row>
        <row r="1018">
          <cell r="L1018" t="str">
            <v>51006617103COD2299_Z010201ART5_MBA</v>
          </cell>
        </row>
        <row r="1019">
          <cell r="L1019" t="str">
            <v>51006617190COD2299_Z010201ART5_MBA</v>
          </cell>
        </row>
        <row r="1020">
          <cell r="L1020" t="str">
            <v>51006617190COD2299_Z010201ART5_MBA</v>
          </cell>
        </row>
        <row r="1021">
          <cell r="L1021" t="str">
            <v>51006455200ART5_MBA</v>
          </cell>
        </row>
        <row r="1022">
          <cell r="L1022" t="str">
            <v>51020617101COD2299_Z010201ART5_MBA</v>
          </cell>
        </row>
        <row r="1023">
          <cell r="L1023" t="str">
            <v>51020617108COD2299_Z010201ART5_MBA</v>
          </cell>
        </row>
        <row r="1024">
          <cell r="L1024" t="str">
            <v>51020617106COD2299_Z010201ART5_MBA</v>
          </cell>
        </row>
        <row r="1025">
          <cell r="L1025" t="str">
            <v>51020617103COD2299_Z010201ART5_MBA</v>
          </cell>
        </row>
        <row r="1026">
          <cell r="L1026" t="str">
            <v>51020617103COD2299_Z010201ART5_MBA</v>
          </cell>
        </row>
        <row r="1027">
          <cell r="L1027" t="str">
            <v>51020617190COD2299_Z010201ART5_MBA</v>
          </cell>
        </row>
        <row r="1028">
          <cell r="L1028" t="str">
            <v>51020617190COD2299_Z010201ART5_MBA</v>
          </cell>
        </row>
        <row r="1029">
          <cell r="L1029" t="str">
            <v>51020455200ART5_MBA</v>
          </cell>
        </row>
        <row r="1030">
          <cell r="L1030" t="str">
            <v>51034617101Z010200ART5M</v>
          </cell>
        </row>
        <row r="1031">
          <cell r="L1031" t="str">
            <v>51034617108Z010200ART5M</v>
          </cell>
        </row>
        <row r="1032">
          <cell r="L1032" t="str">
            <v>51034617106Z010200ART5M</v>
          </cell>
        </row>
        <row r="1033">
          <cell r="L1033" t="str">
            <v>51034617110Z010200ART5M</v>
          </cell>
        </row>
        <row r="1034">
          <cell r="L1034" t="str">
            <v>51034617103Z010200ART5M</v>
          </cell>
        </row>
        <row r="1035">
          <cell r="L1035" t="str">
            <v>51034617190Z010200ART5M</v>
          </cell>
        </row>
        <row r="1036">
          <cell r="L1036" t="str">
            <v>51034617190Z010200ART5M</v>
          </cell>
        </row>
        <row r="1037">
          <cell r="L1037" t="str">
            <v>51034455200ART5M</v>
          </cell>
        </row>
        <row r="1038">
          <cell r="L1038" t="str">
            <v>51117617101COD2299_Z010201ART5_MBA</v>
          </cell>
        </row>
        <row r="1039">
          <cell r="L1039" t="str">
            <v>51117617101COD2299_Z010201ART5_MBA</v>
          </cell>
        </row>
        <row r="1040">
          <cell r="L1040" t="str">
            <v>51117617108COD2299_Z010201ART5_MBA</v>
          </cell>
        </row>
        <row r="1041">
          <cell r="L1041" t="str">
            <v>51117617106COD2299_Z010201ART5_MBA</v>
          </cell>
        </row>
        <row r="1042">
          <cell r="L1042" t="str">
            <v>51117617103COD2299_Z010201ART5_MBA</v>
          </cell>
        </row>
        <row r="1043">
          <cell r="L1043" t="str">
            <v>51117617103COD2299_Z010201ART5_MBA</v>
          </cell>
        </row>
        <row r="1044">
          <cell r="L1044" t="str">
            <v>51117617190COD2299_Z010201ART5_MBA</v>
          </cell>
        </row>
        <row r="1045">
          <cell r="L1045" t="str">
            <v>51117617190COD2299_Z010201ART5_MBA</v>
          </cell>
        </row>
        <row r="1046">
          <cell r="L1046" t="str">
            <v>51117455200ART5_MBA</v>
          </cell>
        </row>
        <row r="1047">
          <cell r="L1047" t="str">
            <v>51257617101COD2299_Z010201ART5_MBA</v>
          </cell>
        </row>
        <row r="1048">
          <cell r="L1048" t="str">
            <v>51257617101COD2299_Z010201ART5_MBA</v>
          </cell>
        </row>
        <row r="1049">
          <cell r="L1049" t="str">
            <v>51257617108COD2299_Z010201ART5_MBA</v>
          </cell>
        </row>
        <row r="1050">
          <cell r="L1050" t="str">
            <v>51257617106COD2299_Z010201ART5_MBA</v>
          </cell>
        </row>
        <row r="1051">
          <cell r="L1051" t="str">
            <v>51257617103COD2299_Z010201ART5_MBA</v>
          </cell>
        </row>
        <row r="1052">
          <cell r="L1052" t="str">
            <v>51257617103COD2299_Z010201ART5_MBA</v>
          </cell>
        </row>
        <row r="1053">
          <cell r="L1053" t="str">
            <v>51257617190COD2299_Z010201ART5_MBA</v>
          </cell>
        </row>
        <row r="1054">
          <cell r="L1054" t="str">
            <v>51257617190COD2299_Z010201ART5_MBA</v>
          </cell>
        </row>
        <row r="1055">
          <cell r="L1055" t="str">
            <v>51257455200ART5_MBA</v>
          </cell>
        </row>
        <row r="1056">
          <cell r="L1056" t="str">
            <v>51257455200ART5_MBA</v>
          </cell>
        </row>
        <row r="1057">
          <cell r="L1057" t="str">
            <v>51389617101RDC182081T_Z010107ART9_FONAREDD</v>
          </cell>
        </row>
        <row r="1058">
          <cell r="L1058" t="str">
            <v>51389617108RDC182081T_Z010107ART9_FONAREDD</v>
          </cell>
        </row>
        <row r="1059">
          <cell r="L1059" t="str">
            <v>51389617106RDC182081T_Z010107ART9_FONAREDD</v>
          </cell>
        </row>
        <row r="1060">
          <cell r="L1060" t="str">
            <v>51389617103RDC182081T_Z010107ART9_FONAREDD</v>
          </cell>
        </row>
        <row r="1061">
          <cell r="L1061" t="str">
            <v>51389617103RDC182081T_Z010107ART9_FONAREDD</v>
          </cell>
        </row>
        <row r="1062">
          <cell r="L1062" t="str">
            <v>51389617190RDC182081T_Z010107ART9_FONAREDD</v>
          </cell>
        </row>
        <row r="1063">
          <cell r="L1063" t="str">
            <v>51389617190RDC182081T_Z010107ART9_FONAREDD</v>
          </cell>
        </row>
        <row r="1064">
          <cell r="L1064" t="str">
            <v>51389455200ART9_FONAREDD</v>
          </cell>
        </row>
        <row r="1065">
          <cell r="L1065" t="str">
            <v>51389455200ART9_FONAREDD</v>
          </cell>
        </row>
        <row r="1066">
          <cell r="L1066" t="str">
            <v>51447617101COD22015_A010501ART5_MBA</v>
          </cell>
        </row>
        <row r="1067">
          <cell r="L1067" t="str">
            <v>51447617108COD22015_A010501ART5_MBA</v>
          </cell>
        </row>
        <row r="1068">
          <cell r="L1068" t="str">
            <v>51447617106COD22015_A010501ART5_MBA</v>
          </cell>
        </row>
        <row r="1069">
          <cell r="L1069" t="str">
            <v>51447617103COD22015_A010501ART5_MBA</v>
          </cell>
        </row>
        <row r="1070">
          <cell r="L1070" t="str">
            <v>51447617105COD22015_A010501ART5_MBA</v>
          </cell>
        </row>
        <row r="1071">
          <cell r="L1071" t="str">
            <v>51447617103COD22015_A010501ART5_MBA</v>
          </cell>
        </row>
        <row r="1072">
          <cell r="L1072" t="str">
            <v>51447617190COD22015_A010501ART5_MBA</v>
          </cell>
        </row>
        <row r="1073">
          <cell r="L1073" t="str">
            <v>51447617190COD22015_A010501ART5_MBA</v>
          </cell>
        </row>
        <row r="1074">
          <cell r="L1074" t="str">
            <v>51447455200ART5_MBA</v>
          </cell>
        </row>
        <row r="1075">
          <cell r="L1075" t="str">
            <v>51451617101COD22021_A020401ART5_MBA</v>
          </cell>
        </row>
        <row r="1076">
          <cell r="L1076" t="str">
            <v>51451617108COD22021_A020401ART5_MBA</v>
          </cell>
        </row>
        <row r="1077">
          <cell r="L1077" t="str">
            <v>51451617106COD22021_A020401ART5_MBA</v>
          </cell>
        </row>
        <row r="1078">
          <cell r="L1078" t="str">
            <v>51451617110COD22021_A020401ART5_MBA</v>
          </cell>
        </row>
        <row r="1079">
          <cell r="L1079" t="str">
            <v>51451617103COD22021_A020401ART5_MBA</v>
          </cell>
        </row>
        <row r="1080">
          <cell r="L1080" t="str">
            <v>51451617105COD22021_A020401ART5_MBA</v>
          </cell>
        </row>
        <row r="1081">
          <cell r="L1081" t="str">
            <v>51451617103COD22021_A020401ART5_MBA</v>
          </cell>
        </row>
        <row r="1082">
          <cell r="L1082" t="str">
            <v>51451617190COD22021_A020401ART5_MBA</v>
          </cell>
        </row>
        <row r="1083">
          <cell r="L1083" t="str">
            <v>51451617190COD22021_A020401ART5_MBA</v>
          </cell>
        </row>
        <row r="1084">
          <cell r="L1084" t="str">
            <v>51451455200ART5_MBA</v>
          </cell>
        </row>
        <row r="1085">
          <cell r="L1085" t="str">
            <v>51515617101COD21004_Z010101ART9_EU</v>
          </cell>
        </row>
        <row r="1086">
          <cell r="L1086" t="str">
            <v>51515617108COD21004_Z010101ART9_EU</v>
          </cell>
        </row>
        <row r="1087">
          <cell r="L1087" t="str">
            <v>51515617106COD21004_Z010101ART9_EU</v>
          </cell>
        </row>
        <row r="1088">
          <cell r="L1088" t="str">
            <v>51515617110COD21004_Z010101ART9_EU</v>
          </cell>
        </row>
        <row r="1089">
          <cell r="L1089" t="str">
            <v>51515617103COD21004_Z010101ART9_EU</v>
          </cell>
        </row>
        <row r="1090">
          <cell r="L1090" t="str">
            <v>51515617190COD21004_Z010101ART9_EU</v>
          </cell>
        </row>
        <row r="1091">
          <cell r="L1091" t="str">
            <v>51515617190COD21004_Z010101ART9_EU</v>
          </cell>
        </row>
        <row r="1092">
          <cell r="L1092" t="str">
            <v>51515455200ART9_EU</v>
          </cell>
        </row>
        <row r="1093">
          <cell r="L1093" t="str">
            <v>51540617101COD2299_Z010201ART5_MBA</v>
          </cell>
        </row>
        <row r="1094">
          <cell r="L1094" t="str">
            <v>51540617101COD2299_Z010201ART5_MBA</v>
          </cell>
        </row>
        <row r="1095">
          <cell r="L1095" t="str">
            <v>51540617108COD2299_Z010201ART5_MBA</v>
          </cell>
        </row>
        <row r="1096">
          <cell r="L1096" t="str">
            <v>51540617106COD2299_Z010201ART5_MBA</v>
          </cell>
        </row>
        <row r="1097">
          <cell r="L1097" t="str">
            <v>51540617103COD2299_Z010201ART5_MBA</v>
          </cell>
        </row>
        <row r="1098">
          <cell r="L1098" t="str">
            <v>51540617105COD2299_Z010201ART5_MBA</v>
          </cell>
        </row>
        <row r="1099">
          <cell r="L1099" t="str">
            <v>51540617103COD2299_Z010201ART5_MBA</v>
          </cell>
        </row>
        <row r="1100">
          <cell r="L1100" t="str">
            <v>51540617190COD2299_Z010201ART5_MBA</v>
          </cell>
        </row>
        <row r="1101">
          <cell r="L1101" t="str">
            <v>51540617190COD2299_Z010201ART5_MBA</v>
          </cell>
        </row>
        <row r="1102">
          <cell r="L1102" t="str">
            <v>51540455200ART5_MBA</v>
          </cell>
        </row>
        <row r="1103">
          <cell r="L1103" t="str">
            <v>51540455200ART5_MBA</v>
          </cell>
        </row>
        <row r="1104">
          <cell r="L1104" t="str">
            <v>51574617101COD22018_A030501ART5_MBA</v>
          </cell>
        </row>
        <row r="1105">
          <cell r="L1105" t="str">
            <v>51574617108COD22018_A030501ART5_MBA</v>
          </cell>
        </row>
        <row r="1106">
          <cell r="L1106" t="str">
            <v>51574617106COD22018_A030501ART5_MBA</v>
          </cell>
        </row>
        <row r="1107">
          <cell r="L1107" t="str">
            <v>51574617103COD22018_A030501ART5_MBA</v>
          </cell>
        </row>
        <row r="1108">
          <cell r="L1108" t="str">
            <v>51574617105COD22018_A030501ART5_MBA</v>
          </cell>
        </row>
        <row r="1109">
          <cell r="L1109" t="str">
            <v>51574617103COD22018_A030501ART5_MBA</v>
          </cell>
        </row>
        <row r="1110">
          <cell r="L1110" t="str">
            <v>51574617190COD22018_A030501ART5_MBA</v>
          </cell>
        </row>
        <row r="1111">
          <cell r="L1111" t="str">
            <v>51574617190COD22018_A030501ART5_MBA</v>
          </cell>
        </row>
        <row r="1112">
          <cell r="L1112" t="str">
            <v>51574455200ART5_MBA</v>
          </cell>
        </row>
        <row r="1113">
          <cell r="L1113" t="str">
            <v>51575617101COD22017_B020701ART5_MBA</v>
          </cell>
        </row>
        <row r="1114">
          <cell r="L1114" t="str">
            <v>51575617108COD22017_B020701ART5_MBA</v>
          </cell>
        </row>
        <row r="1115">
          <cell r="L1115" t="str">
            <v>51575617106COD22017_B020701ART5_MBA</v>
          </cell>
        </row>
        <row r="1116">
          <cell r="L1116" t="str">
            <v>51575617103COD22017_B020701ART5_MBA</v>
          </cell>
        </row>
        <row r="1117">
          <cell r="L1117" t="str">
            <v>51575617105COD22017_B020701ART5_MBA</v>
          </cell>
        </row>
        <row r="1118">
          <cell r="L1118" t="str">
            <v>51575617103COD22017_B020701ART5_MBA</v>
          </cell>
        </row>
        <row r="1119">
          <cell r="L1119" t="str">
            <v>51575617190COD22017_B020701ART5_MBA</v>
          </cell>
        </row>
        <row r="1120">
          <cell r="L1120" t="str">
            <v>51575617190COD22017_B020701ART5_MBA</v>
          </cell>
        </row>
        <row r="1121">
          <cell r="L1121" t="str">
            <v>51575455200ART5_MBA</v>
          </cell>
        </row>
        <row r="1122">
          <cell r="L1122" t="str">
            <v>51575455200ART5_MBA</v>
          </cell>
        </row>
        <row r="1123">
          <cell r="L1123" t="str">
            <v>51594617101COD22007_A010501ART5_MBA</v>
          </cell>
        </row>
        <row r="1124">
          <cell r="L1124" t="str">
            <v>51594617108COD22007_A010501ART5_MBA</v>
          </cell>
        </row>
        <row r="1125">
          <cell r="L1125" t="str">
            <v>51594617106COD22007_A010501ART5_MBA</v>
          </cell>
        </row>
        <row r="1126">
          <cell r="L1126" t="str">
            <v>51594617103COD22007_A010501ART5_MBA</v>
          </cell>
        </row>
        <row r="1127">
          <cell r="L1127" t="str">
            <v>51594617105COD22007_A010501ART5_MBA</v>
          </cell>
        </row>
        <row r="1128">
          <cell r="L1128" t="str">
            <v>51594617103COD22007_A010501ART5_MBA</v>
          </cell>
        </row>
        <row r="1129">
          <cell r="L1129" t="str">
            <v>51594617190COD22007_A010501ART5_MBA</v>
          </cell>
        </row>
        <row r="1130">
          <cell r="L1130" t="str">
            <v>51594617190COD22007_A010501ART5_MBA</v>
          </cell>
        </row>
        <row r="1131">
          <cell r="L1131" t="str">
            <v>51594455200ART5_MBA</v>
          </cell>
        </row>
        <row r="1132">
          <cell r="L1132" t="str">
            <v>51609617101Z010200ART5M</v>
          </cell>
        </row>
        <row r="1133">
          <cell r="L1133" t="str">
            <v>51609617108Z010200ART5M</v>
          </cell>
        </row>
        <row r="1134">
          <cell r="L1134" t="str">
            <v>51609617106Z010200ART5M</v>
          </cell>
        </row>
        <row r="1135">
          <cell r="L1135" t="str">
            <v>51609617103Z010200ART5M</v>
          </cell>
        </row>
        <row r="1136">
          <cell r="L1136" t="str">
            <v>51609617190Z010200ART5M</v>
          </cell>
        </row>
        <row r="1137">
          <cell r="L1137" t="str">
            <v>51609617190Z010200ART5M</v>
          </cell>
        </row>
        <row r="1138">
          <cell r="L1138" t="str">
            <v>51609455200ART5M</v>
          </cell>
        </row>
        <row r="1139">
          <cell r="L1139" t="str">
            <v>51609455200ART5M</v>
          </cell>
        </row>
        <row r="1140">
          <cell r="L1140" t="str">
            <v>51692617101COD22004_A010601ART5_MBA</v>
          </cell>
        </row>
        <row r="1141">
          <cell r="L1141" t="str">
            <v>51692617108COD22004_A010601ART5_MBA</v>
          </cell>
        </row>
        <row r="1142">
          <cell r="L1142" t="str">
            <v>51692617106COD22004_A010601ART5_MBA</v>
          </cell>
        </row>
        <row r="1143">
          <cell r="L1143" t="str">
            <v>51692617103COD22004_A010601ART5_MBA</v>
          </cell>
        </row>
        <row r="1144">
          <cell r="L1144" t="str">
            <v>51692617103COD22004_A010601ART5_MBA</v>
          </cell>
        </row>
        <row r="1145">
          <cell r="L1145" t="str">
            <v>51692617190COD22004_A010601ART5_MBA</v>
          </cell>
        </row>
        <row r="1146">
          <cell r="L1146" t="str">
            <v>51692617190COD22004_A010601ART5_MBA</v>
          </cell>
        </row>
        <row r="1147">
          <cell r="L1147" t="str">
            <v>51692455200ART5_MBA</v>
          </cell>
        </row>
        <row r="1148">
          <cell r="L1148" t="str">
            <v>51692455200ART5_MBA</v>
          </cell>
        </row>
        <row r="1149">
          <cell r="L1149" t="str">
            <v>51694617101COD2299_Z010201ART5_MBA</v>
          </cell>
        </row>
        <row r="1150">
          <cell r="L1150" t="str">
            <v>51694617108COD2299_Z010201ART5_MBA</v>
          </cell>
        </row>
        <row r="1151">
          <cell r="L1151" t="str">
            <v>51694617106COD2299_Z010201ART5_MBA</v>
          </cell>
        </row>
        <row r="1152">
          <cell r="L1152" t="str">
            <v>51694617103COD2299_Z010201ART5_MBA</v>
          </cell>
        </row>
        <row r="1153">
          <cell r="L1153" t="str">
            <v>51694617103COD2299_Z010201ART5_MBA</v>
          </cell>
        </row>
        <row r="1154">
          <cell r="L1154" t="str">
            <v>51694617190COD2299_Z010201ART5_MBA</v>
          </cell>
        </row>
        <row r="1155">
          <cell r="L1155" t="str">
            <v>51694617190COD2299_Z010201ART5_MBA</v>
          </cell>
        </row>
        <row r="1156">
          <cell r="L1156" t="str">
            <v>51694455200ART5_MBA</v>
          </cell>
        </row>
        <row r="1157">
          <cell r="L1157" t="str">
            <v>51696617101COD22010_A010501ART5_MBA</v>
          </cell>
        </row>
        <row r="1158">
          <cell r="L1158" t="str">
            <v>51696617108COD22010_A010501ART5_MBA</v>
          </cell>
        </row>
        <row r="1159">
          <cell r="L1159" t="str">
            <v>51696617106COD22010_A010501ART5_MBA</v>
          </cell>
        </row>
        <row r="1160">
          <cell r="L1160" t="str">
            <v>51696617103COD22010_A010501ART5_MBA</v>
          </cell>
        </row>
        <row r="1161">
          <cell r="L1161" t="str">
            <v>51696617105COD22010_A010501ART5_MBA</v>
          </cell>
        </row>
        <row r="1162">
          <cell r="L1162" t="str">
            <v>51696617103COD22010_A010501ART5_MBA</v>
          </cell>
        </row>
        <row r="1163">
          <cell r="L1163" t="str">
            <v>51696617190COD22010_A010501ART5_MBA</v>
          </cell>
        </row>
        <row r="1164">
          <cell r="L1164" t="str">
            <v>51696617190COD22010_A010501ART5_MBA</v>
          </cell>
        </row>
        <row r="1165">
          <cell r="L1165" t="str">
            <v>51696455200ART5_MBA</v>
          </cell>
        </row>
        <row r="1166">
          <cell r="L1166" t="str">
            <v>51699617101COD22010_A010501ART5_MBA</v>
          </cell>
        </row>
        <row r="1167">
          <cell r="L1167" t="str">
            <v>51699617108COD22010_A010501ART5_MBA</v>
          </cell>
        </row>
        <row r="1168">
          <cell r="L1168" t="str">
            <v>51699617106COD22010_A010501ART5_MBA</v>
          </cell>
        </row>
        <row r="1169">
          <cell r="L1169" t="str">
            <v>51699617103COD22010_A010501ART5_MBA</v>
          </cell>
        </row>
        <row r="1170">
          <cell r="L1170" t="str">
            <v>51699617105COD22010_A010501ART5_MBA</v>
          </cell>
        </row>
        <row r="1171">
          <cell r="L1171" t="str">
            <v>51699617103COD22010_A010501ART5_MBA</v>
          </cell>
        </row>
        <row r="1172">
          <cell r="L1172" t="str">
            <v>51699617190COD22010_A010501ART5_MBA</v>
          </cell>
        </row>
        <row r="1173">
          <cell r="L1173" t="str">
            <v>51699617190COD22010_A010501ART5_MBA</v>
          </cell>
        </row>
        <row r="1174">
          <cell r="L1174" t="str">
            <v>51699455200ART5_MBA</v>
          </cell>
        </row>
        <row r="1175">
          <cell r="L1175" t="str">
            <v>51699455200ART5_MBA</v>
          </cell>
        </row>
        <row r="1176">
          <cell r="L1176" t="str">
            <v>51702617101COD2299_Z010201ART5_MBA</v>
          </cell>
        </row>
        <row r="1177">
          <cell r="L1177" t="str">
            <v>51702617108COD2299_Z010201ART5_MBA</v>
          </cell>
        </row>
        <row r="1178">
          <cell r="L1178" t="str">
            <v>51702617106COD2299_Z010201ART5_MBA</v>
          </cell>
        </row>
        <row r="1179">
          <cell r="L1179" t="str">
            <v>51702617103COD2299_Z010201ART5_MBA</v>
          </cell>
        </row>
        <row r="1180">
          <cell r="L1180" t="str">
            <v>51702617190COD2299_Z010201ART5_MBA</v>
          </cell>
        </row>
        <row r="1181">
          <cell r="L1181" t="str">
            <v>51702617190COD2299_Z010201ART5_MBA</v>
          </cell>
        </row>
        <row r="1182">
          <cell r="L1182" t="str">
            <v>51702455200ART5_MBA</v>
          </cell>
        </row>
        <row r="1183">
          <cell r="L1183" t="str">
            <v>51726617101COD2299_Z010201ART5_MBA</v>
          </cell>
        </row>
        <row r="1184">
          <cell r="L1184" t="str">
            <v>51726617108COD2299_Z010201ART5_MBA</v>
          </cell>
        </row>
        <row r="1185">
          <cell r="L1185" t="str">
            <v>51726617106COD2299_Z010201ART5_MBA</v>
          </cell>
        </row>
        <row r="1186">
          <cell r="L1186" t="str">
            <v>51726617103COD2299_Z010201ART5_MBA</v>
          </cell>
        </row>
        <row r="1187">
          <cell r="L1187" t="str">
            <v>51726617103COD2299_Z010201ART5_MBA</v>
          </cell>
        </row>
        <row r="1188">
          <cell r="L1188" t="str">
            <v>51726617190COD2299_Z010201ART5_MBA</v>
          </cell>
        </row>
        <row r="1189">
          <cell r="L1189" t="str">
            <v>51726617190COD2299_Z010201ART5_MBA</v>
          </cell>
        </row>
        <row r="1190">
          <cell r="L1190" t="str">
            <v>51726455200ART5_MBA</v>
          </cell>
        </row>
        <row r="1191">
          <cell r="L1191" t="str">
            <v>51726617101RDC1419111_Z010200ART5_MBA</v>
          </cell>
        </row>
        <row r="1192">
          <cell r="L1192" t="str">
            <v>51726617108RDC1419111_Z010200ART5_MBA</v>
          </cell>
        </row>
        <row r="1193">
          <cell r="L1193" t="str">
            <v>51726617106RDC1419111_Z010200ART5_MBA</v>
          </cell>
        </row>
        <row r="1194">
          <cell r="L1194" t="str">
            <v>51726617103RDC1419111_Z010200ART5_MBA</v>
          </cell>
        </row>
        <row r="1195">
          <cell r="L1195" t="str">
            <v>51726617103RDC1419111_Z010200ART5_MBA</v>
          </cell>
        </row>
        <row r="1196">
          <cell r="L1196" t="str">
            <v>51726617190RDC1419111_Z010200ART5_MBA</v>
          </cell>
        </row>
        <row r="1197">
          <cell r="L1197" t="str">
            <v>51726617190RDC1419111_Z010200ART5_MBA</v>
          </cell>
        </row>
        <row r="1198">
          <cell r="L1198" t="str">
            <v>51733617101COD21002_Z010301ART9_EU-EDF</v>
          </cell>
        </row>
        <row r="1199">
          <cell r="L1199" t="str">
            <v>51733617108COD21002_Z010301ART9_EU-EDF</v>
          </cell>
        </row>
        <row r="1200">
          <cell r="L1200" t="str">
            <v>51733617106COD21002_Z010301ART9_EU-EDF</v>
          </cell>
        </row>
        <row r="1201">
          <cell r="L1201" t="str">
            <v>51733617103COD21002_Z010301ART9_EU-EDF</v>
          </cell>
        </row>
        <row r="1202">
          <cell r="L1202" t="str">
            <v>51733617103COD21002_Z010301ART9_EU-EDF</v>
          </cell>
        </row>
        <row r="1203">
          <cell r="L1203" t="str">
            <v>51733617190COD21002_Z010301ART9_EU-EDF</v>
          </cell>
        </row>
        <row r="1204">
          <cell r="L1204" t="str">
            <v>51733617190COD21002_Z010301ART9_EU-EDF</v>
          </cell>
        </row>
        <row r="1205">
          <cell r="L1205" t="str">
            <v>51733455200ART9_EU-EDF</v>
          </cell>
        </row>
        <row r="1206">
          <cell r="L1206" t="str">
            <v>51744617101COD2299_Z010201ART5_MBA</v>
          </cell>
        </row>
        <row r="1207">
          <cell r="L1207" t="str">
            <v>51744617101COD2299_Z010201ART5_MBA</v>
          </cell>
        </row>
        <row r="1208">
          <cell r="L1208" t="str">
            <v>51744617108COD2299_Z010201ART5_MBA</v>
          </cell>
        </row>
        <row r="1209">
          <cell r="L1209" t="str">
            <v>51744617106COD2299_Z010201ART5_MBA</v>
          </cell>
        </row>
        <row r="1210">
          <cell r="L1210" t="str">
            <v>51744617103COD2299_Z010201ART5_MBA</v>
          </cell>
        </row>
        <row r="1211">
          <cell r="L1211" t="str">
            <v>51744617190COD2299_Z010201ART5_MBA</v>
          </cell>
        </row>
        <row r="1212">
          <cell r="L1212" t="str">
            <v>51744617190COD2299_Z010201ART5_MBA</v>
          </cell>
        </row>
        <row r="1213">
          <cell r="L1213" t="str">
            <v>51744455200ART5_MBA</v>
          </cell>
        </row>
        <row r="1214">
          <cell r="L1214" t="str">
            <v>51748617101COD22007_A020701ART5_MBA</v>
          </cell>
        </row>
        <row r="1215">
          <cell r="L1215" t="str">
            <v>51748617108COD22007_A020701ART5_MBA</v>
          </cell>
        </row>
        <row r="1216">
          <cell r="L1216" t="str">
            <v>51748617106COD22007_A020701ART5_MBA</v>
          </cell>
        </row>
        <row r="1217">
          <cell r="L1217" t="str">
            <v>51748617105COD22007_A020701ART5_MBA</v>
          </cell>
        </row>
        <row r="1218">
          <cell r="L1218" t="str">
            <v>51748617103COD22007_A020701ART5_MBA</v>
          </cell>
        </row>
        <row r="1219">
          <cell r="L1219" t="str">
            <v>51748617190COD22007_A020701ART5_MBA</v>
          </cell>
        </row>
        <row r="1220">
          <cell r="L1220" t="str">
            <v>51748617190COD22007_A020701ART5_MBA</v>
          </cell>
        </row>
        <row r="1221">
          <cell r="L1221" t="str">
            <v>51748455200ART5_MBA</v>
          </cell>
        </row>
        <row r="1222">
          <cell r="L1222" t="str">
            <v>51811617101COD2299_Z010301ART5_MBA</v>
          </cell>
        </row>
        <row r="1223">
          <cell r="L1223" t="str">
            <v>51811617108COD2299_Z010301ART5_MBA</v>
          </cell>
        </row>
        <row r="1224">
          <cell r="L1224" t="str">
            <v>51811617106COD2299_Z010301ART5_MBA</v>
          </cell>
        </row>
        <row r="1225">
          <cell r="L1225" t="str">
            <v>51811617103COD2299_Z010301ART5_MBA</v>
          </cell>
        </row>
        <row r="1226">
          <cell r="L1226" t="str">
            <v>51811617103COD2299_Z010301ART5_MBA</v>
          </cell>
        </row>
        <row r="1227">
          <cell r="L1227" t="str">
            <v>51811617190COD2299_Z010301ART5_MBA</v>
          </cell>
        </row>
        <row r="1228">
          <cell r="L1228" t="str">
            <v>51811617190COD2299_Z010301ART5_MBA</v>
          </cell>
        </row>
        <row r="1229">
          <cell r="L1229" t="str">
            <v>51811455200ART5_MBA</v>
          </cell>
        </row>
        <row r="1230">
          <cell r="L1230" t="str">
            <v>51844617101COD2299_Z010201ART5_MBA</v>
          </cell>
        </row>
        <row r="1231">
          <cell r="L1231" t="str">
            <v>51844617101COD2299_Z010201ART5_MBA</v>
          </cell>
        </row>
        <row r="1232">
          <cell r="L1232" t="str">
            <v>51844617108COD2299_Z010201ART5_MBA</v>
          </cell>
        </row>
        <row r="1233">
          <cell r="L1233" t="str">
            <v>51844617106COD2299_Z010201ART5_MBA</v>
          </cell>
        </row>
        <row r="1234">
          <cell r="L1234" t="str">
            <v>51844617103COD2299_Z010201ART5_MBA</v>
          </cell>
        </row>
        <row r="1235">
          <cell r="L1235" t="str">
            <v>51844617103COD2299_Z010201ART5_MBA</v>
          </cell>
        </row>
        <row r="1236">
          <cell r="L1236" t="str">
            <v>51844617190COD2299_Z010201ART5_MBA</v>
          </cell>
        </row>
        <row r="1237">
          <cell r="L1237" t="str">
            <v>51844617190COD2299_Z010201ART5_MBA</v>
          </cell>
        </row>
        <row r="1238">
          <cell r="L1238" t="str">
            <v>51844455200ART5_MBA</v>
          </cell>
        </row>
        <row r="1239">
          <cell r="L1239" t="str">
            <v>51844455200ART5_MBA</v>
          </cell>
        </row>
        <row r="1240">
          <cell r="L1240" t="str">
            <v>51867617101COD2299_Z010301ART5_MBA</v>
          </cell>
        </row>
        <row r="1241">
          <cell r="L1241" t="str">
            <v>51867617108COD2299_Z010301ART5_MBA</v>
          </cell>
        </row>
        <row r="1242">
          <cell r="L1242" t="str">
            <v>51867617106COD2299_Z010301ART5_MBA</v>
          </cell>
        </row>
        <row r="1243">
          <cell r="L1243" t="str">
            <v>51867617103COD2299_Z010301ART5_MBA</v>
          </cell>
        </row>
        <row r="1244">
          <cell r="L1244" t="str">
            <v>51867617190COD2299_Z010301ART5_MBA</v>
          </cell>
        </row>
        <row r="1245">
          <cell r="L1245" t="str">
            <v>51867617190COD2299_Z010301ART5_MBA</v>
          </cell>
        </row>
        <row r="1246">
          <cell r="L1246" t="str">
            <v>51867455200ART5_MBA</v>
          </cell>
        </row>
        <row r="1247">
          <cell r="L1247" t="str">
            <v>51881617101Z010200ART5M</v>
          </cell>
        </row>
        <row r="1248">
          <cell r="L1248" t="str">
            <v>51881617108Z010200ART5M</v>
          </cell>
        </row>
        <row r="1249">
          <cell r="L1249" t="str">
            <v>51881617106Z010200ART5M</v>
          </cell>
        </row>
        <row r="1250">
          <cell r="L1250" t="str">
            <v>51881617103Z010200ART5M</v>
          </cell>
        </row>
        <row r="1251">
          <cell r="L1251" t="str">
            <v>51881617103Z010200ART5M</v>
          </cell>
        </row>
        <row r="1252">
          <cell r="L1252" t="str">
            <v>51881617190Z010200ART5M</v>
          </cell>
        </row>
        <row r="1253">
          <cell r="L1253" t="str">
            <v>51881617190Z010200ART5M</v>
          </cell>
        </row>
        <row r="1254">
          <cell r="L1254" t="str">
            <v>51881455200ART5M</v>
          </cell>
        </row>
        <row r="1255">
          <cell r="L1255" t="str">
            <v>51953617101COD22017_A020801ART5_MBA</v>
          </cell>
        </row>
        <row r="1256">
          <cell r="L1256" t="str">
            <v>51953617108COD22017_A020801ART5_MBA</v>
          </cell>
        </row>
        <row r="1257">
          <cell r="L1257" t="str">
            <v>51953617106COD22017_A020801ART5_MBA</v>
          </cell>
        </row>
        <row r="1258">
          <cell r="L1258" t="str">
            <v>51953617103COD22017_A020801ART5_MBA</v>
          </cell>
        </row>
        <row r="1259">
          <cell r="L1259" t="str">
            <v>51953617105COD22017_A020801ART5_MBA</v>
          </cell>
        </row>
        <row r="1260">
          <cell r="L1260" t="str">
            <v>51953617103COD22017_A020801ART5_MBA</v>
          </cell>
        </row>
        <row r="1261">
          <cell r="L1261" t="str">
            <v>51953617190COD22017_A020801ART5_MBA</v>
          </cell>
        </row>
        <row r="1262">
          <cell r="L1262" t="str">
            <v>51953617190COD22017_A020801ART5_MBA</v>
          </cell>
        </row>
        <row r="1263">
          <cell r="L1263" t="str">
            <v>51953455200ART5_MBA</v>
          </cell>
        </row>
        <row r="1264">
          <cell r="L1264" t="str">
            <v>51968617101COD22017_B010501ART5_MBA</v>
          </cell>
        </row>
        <row r="1265">
          <cell r="L1265" t="str">
            <v>51968617108COD22017_B010501ART5_MBA</v>
          </cell>
        </row>
        <row r="1266">
          <cell r="L1266" t="str">
            <v>51968617106COD22017_B010501ART5_MBA</v>
          </cell>
        </row>
        <row r="1267">
          <cell r="L1267" t="str">
            <v>51968617103COD22017_B010501ART5_MBA</v>
          </cell>
        </row>
        <row r="1268">
          <cell r="L1268" t="str">
            <v>51968617103COD22017_B010501ART5_MBA</v>
          </cell>
        </row>
        <row r="1269">
          <cell r="L1269" t="str">
            <v>51968617190COD22017_B010501ART5_MBA</v>
          </cell>
        </row>
        <row r="1270">
          <cell r="L1270" t="str">
            <v>51968617190COD22017_B010501ART5_MBA</v>
          </cell>
        </row>
        <row r="1271">
          <cell r="L1271" t="str">
            <v>51968455200ART5_MBA</v>
          </cell>
        </row>
        <row r="1272">
          <cell r="L1272" t="str">
            <v>51971617101Z010200ART5M</v>
          </cell>
        </row>
        <row r="1273">
          <cell r="L1273" t="str">
            <v>51971617108Z010200ART5M</v>
          </cell>
        </row>
        <row r="1274">
          <cell r="L1274" t="str">
            <v>51971617106Z010200ART5M</v>
          </cell>
        </row>
        <row r="1275">
          <cell r="L1275" t="str">
            <v>51971617110Z010200ART5M</v>
          </cell>
        </row>
        <row r="1276">
          <cell r="L1276" t="str">
            <v>51971617103Z010200ART5M</v>
          </cell>
        </row>
        <row r="1277">
          <cell r="L1277" t="str">
            <v>51971617103Z010200ART5M</v>
          </cell>
        </row>
        <row r="1278">
          <cell r="L1278" t="str">
            <v>51971617190Z010200ART5M</v>
          </cell>
        </row>
        <row r="1279">
          <cell r="L1279" t="str">
            <v>51971617190Z010200ART5M</v>
          </cell>
        </row>
        <row r="1280">
          <cell r="L1280" t="str">
            <v>51971455200ART5M</v>
          </cell>
        </row>
        <row r="1281">
          <cell r="L1281" t="str">
            <v>51971455200ART5M</v>
          </cell>
        </row>
        <row r="1282">
          <cell r="L1282" t="str">
            <v>51972617101COD20001_Z010401ART5_MBA</v>
          </cell>
        </row>
        <row r="1283">
          <cell r="L1283" t="str">
            <v>51972617108COD20001_Z010401ART5_MBA</v>
          </cell>
        </row>
        <row r="1284">
          <cell r="L1284" t="str">
            <v>51972617106COD20001_Z010401ART5_MBA</v>
          </cell>
        </row>
        <row r="1285">
          <cell r="L1285" t="str">
            <v>51972617103COD20001_Z010401ART5_MBA</v>
          </cell>
        </row>
        <row r="1286">
          <cell r="L1286" t="str">
            <v>51972617103COD20001_Z010401ART5_MBA</v>
          </cell>
        </row>
        <row r="1287">
          <cell r="L1287" t="str">
            <v>51972617190COD20001_Z010401ART5_MBA</v>
          </cell>
        </row>
        <row r="1288">
          <cell r="L1288" t="str">
            <v>51972617190COD20001_Z010401ART5_MBA</v>
          </cell>
        </row>
        <row r="1289">
          <cell r="L1289" t="str">
            <v>51972455200ART5_MBA</v>
          </cell>
        </row>
        <row r="1290">
          <cell r="L1290" t="str">
            <v>51986617101Z010200ART5M</v>
          </cell>
        </row>
        <row r="1291">
          <cell r="L1291" t="str">
            <v>51986617108Z010200ART5M</v>
          </cell>
        </row>
        <row r="1292">
          <cell r="L1292" t="str">
            <v>51986617106Z010200ART5M</v>
          </cell>
        </row>
        <row r="1293">
          <cell r="L1293" t="str">
            <v>51986617103Z010200ART5M</v>
          </cell>
        </row>
        <row r="1294">
          <cell r="L1294" t="str">
            <v>51986617103Z010200ART5M</v>
          </cell>
        </row>
        <row r="1295">
          <cell r="L1295" t="str">
            <v>51986617190Z010200ART5M</v>
          </cell>
        </row>
        <row r="1296">
          <cell r="L1296" t="str">
            <v>51986617190Z010200ART5M</v>
          </cell>
        </row>
        <row r="1297">
          <cell r="L1297" t="str">
            <v>51986455200ART5M</v>
          </cell>
        </row>
        <row r="1298">
          <cell r="L1298" t="str">
            <v>51986455200ART5M</v>
          </cell>
        </row>
        <row r="1299">
          <cell r="L1299" t="str">
            <v>51992617101COD20001_A010602ART5_MBA</v>
          </cell>
        </row>
        <row r="1300">
          <cell r="L1300" t="str">
            <v>51992617108COD20001_A010602ART5_MBA</v>
          </cell>
        </row>
        <row r="1301">
          <cell r="L1301" t="str">
            <v>51992617106COD20001_A010602ART5_MBA</v>
          </cell>
        </row>
        <row r="1302">
          <cell r="L1302" t="str">
            <v>51992617103COD20001_A010602ART5_MBA</v>
          </cell>
        </row>
        <row r="1303">
          <cell r="L1303" t="str">
            <v>51992617103COD20001_A010602ART5_MBA</v>
          </cell>
        </row>
        <row r="1304">
          <cell r="L1304" t="str">
            <v>51992617190COD20001_A010602ART5_MBA</v>
          </cell>
        </row>
        <row r="1305">
          <cell r="L1305" t="str">
            <v>51992617190COD20001_A010602ART5_MBA</v>
          </cell>
        </row>
        <row r="1306">
          <cell r="L1306" t="str">
            <v>51992455200ART5_MBA</v>
          </cell>
        </row>
        <row r="1307">
          <cell r="L1307" t="str">
            <v>52002617101COD22024_A040201ART5_MBA</v>
          </cell>
        </row>
        <row r="1308">
          <cell r="L1308" t="str">
            <v>52002617108COD22024_A040201ART5_MBA</v>
          </cell>
        </row>
        <row r="1309">
          <cell r="L1309" t="str">
            <v>52002617106COD22024_A040201ART5_MBA</v>
          </cell>
        </row>
        <row r="1310">
          <cell r="L1310" t="str">
            <v>52002617110COD22024_A040201ART5_MBA</v>
          </cell>
        </row>
        <row r="1311">
          <cell r="L1311" t="str">
            <v>52002617103COD22024_A040201ART5_MBA</v>
          </cell>
        </row>
        <row r="1312">
          <cell r="L1312" t="str">
            <v>52002617105COD22024_A040201ART5_MBA</v>
          </cell>
        </row>
        <row r="1313">
          <cell r="L1313" t="str">
            <v>52002617103COD22024_A040201ART5_MBA</v>
          </cell>
        </row>
        <row r="1314">
          <cell r="L1314" t="str">
            <v>52002617190COD22024_A040201ART5_MBA</v>
          </cell>
        </row>
        <row r="1315">
          <cell r="L1315" t="str">
            <v>52002617190COD22024_A040201ART5_MBA</v>
          </cell>
        </row>
        <row r="1316">
          <cell r="L1316" t="str">
            <v>52002455200ART5_MBA</v>
          </cell>
        </row>
        <row r="1317">
          <cell r="L1317" t="str">
            <v>52002455200ART5_MBA</v>
          </cell>
        </row>
        <row r="1318">
          <cell r="L1318" t="str">
            <v>52006617101COD2299_Z010201ART5_MBA</v>
          </cell>
        </row>
        <row r="1319">
          <cell r="L1319" t="str">
            <v>52006617108COD2299_Z010201ART5_MBA</v>
          </cell>
        </row>
        <row r="1320">
          <cell r="L1320" t="str">
            <v>52006617106COD2299_Z010201ART5_MBA</v>
          </cell>
        </row>
        <row r="1321">
          <cell r="L1321" t="str">
            <v>52006617103COD2299_Z010201ART5_MBA</v>
          </cell>
        </row>
        <row r="1322">
          <cell r="L1322" t="str">
            <v>52006617103COD2299_Z010201ART5_MBA</v>
          </cell>
        </row>
        <row r="1323">
          <cell r="L1323" t="str">
            <v>52006617190COD2299_Z010201ART5_MBA</v>
          </cell>
        </row>
        <row r="1324">
          <cell r="L1324" t="str">
            <v>52006617190COD2299_Z010201ART5_MBA</v>
          </cell>
        </row>
        <row r="1325">
          <cell r="L1325" t="str">
            <v>52006455200ART5_MBA</v>
          </cell>
        </row>
        <row r="1326">
          <cell r="L1326" t="str">
            <v>52006455200ART5_MBA</v>
          </cell>
        </row>
        <row r="1327">
          <cell r="L1327" t="str">
            <v>52026617101COD2299_Z010201ART5_MBA</v>
          </cell>
        </row>
        <row r="1328">
          <cell r="L1328" t="str">
            <v>52026617108COD2299_Z010201ART5_MBA</v>
          </cell>
        </row>
        <row r="1329">
          <cell r="L1329" t="str">
            <v>52026617106COD2299_Z010201ART5_MBA</v>
          </cell>
        </row>
        <row r="1330">
          <cell r="L1330" t="str">
            <v>52026617103COD2299_Z010201ART5_MBA</v>
          </cell>
        </row>
        <row r="1331">
          <cell r="L1331" t="str">
            <v>52026617190COD2299_Z010201ART5_MBA</v>
          </cell>
        </row>
        <row r="1332">
          <cell r="L1332" t="str">
            <v>52026617190COD2299_Z010201ART5_MBA</v>
          </cell>
        </row>
        <row r="1333">
          <cell r="L1333" t="str">
            <v>52026455200ART5_MBA</v>
          </cell>
        </row>
        <row r="1334">
          <cell r="L1334" t="str">
            <v>52032617101COD2299_Z010201ART5_MBA</v>
          </cell>
        </row>
        <row r="1335">
          <cell r="L1335" t="str">
            <v>52032617101COD2299_Z010201ART5_MBA</v>
          </cell>
        </row>
        <row r="1336">
          <cell r="L1336" t="str">
            <v>52032617108COD2299_Z010201ART5_MBA</v>
          </cell>
        </row>
        <row r="1337">
          <cell r="L1337" t="str">
            <v>52032617106COD2299_Z010201ART5_MBA</v>
          </cell>
        </row>
        <row r="1338">
          <cell r="L1338" t="str">
            <v>52032617103COD2299_Z010201ART5_MBA</v>
          </cell>
        </row>
        <row r="1339">
          <cell r="L1339" t="str">
            <v>52032617103COD2299_Z010201ART5_MBA</v>
          </cell>
        </row>
        <row r="1340">
          <cell r="L1340" t="str">
            <v>52032617190COD2299_Z010201ART5_MBA</v>
          </cell>
        </row>
        <row r="1341">
          <cell r="L1341" t="str">
            <v>52032617190COD2299_Z010201ART5_MBA</v>
          </cell>
        </row>
        <row r="1342">
          <cell r="L1342" t="str">
            <v>52032455200ART5_MBA</v>
          </cell>
        </row>
        <row r="1343">
          <cell r="L1343" t="str">
            <v>52036617101COD2299_Z010201ART5_MBA</v>
          </cell>
        </row>
        <row r="1344">
          <cell r="L1344" t="str">
            <v>52036617108COD2299_Z010201ART5_MBA</v>
          </cell>
        </row>
        <row r="1345">
          <cell r="L1345" t="str">
            <v>52036617106COD2299_Z010201ART5_MBA</v>
          </cell>
        </row>
        <row r="1346">
          <cell r="L1346" t="str">
            <v>52036617103COD2299_Z010201ART5_MBA</v>
          </cell>
        </row>
        <row r="1347">
          <cell r="L1347" t="str">
            <v>52036617103COD2299_Z010201ART5_MBA</v>
          </cell>
        </row>
        <row r="1348">
          <cell r="L1348" t="str">
            <v>52036617190COD2299_Z010201ART5_MBA</v>
          </cell>
        </row>
        <row r="1349">
          <cell r="L1349" t="str">
            <v>52036617190COD2299_Z010201ART5_MBA</v>
          </cell>
        </row>
        <row r="1350">
          <cell r="L1350" t="str">
            <v>52036455200ART5_MBA</v>
          </cell>
        </row>
        <row r="1351">
          <cell r="L1351" t="str">
            <v>52036455200ART5_MBA</v>
          </cell>
        </row>
        <row r="1352">
          <cell r="L1352" t="str">
            <v>52037617101COD2299_Z010301ART5_MBA</v>
          </cell>
        </row>
        <row r="1353">
          <cell r="L1353" t="str">
            <v>52037617108COD2299_Z010301ART5_MBA</v>
          </cell>
        </row>
        <row r="1354">
          <cell r="L1354" t="str">
            <v>52037617106COD2299_Z010301ART5_MBA</v>
          </cell>
        </row>
        <row r="1355">
          <cell r="L1355" t="str">
            <v>52037617103COD2299_Z010301ART5_MBA</v>
          </cell>
        </row>
        <row r="1356">
          <cell r="L1356" t="str">
            <v>52037617105COD2299_Z010301ART5_MBA</v>
          </cell>
        </row>
        <row r="1357">
          <cell r="L1357" t="str">
            <v>52037617103COD2299_Z010301ART5_MBA</v>
          </cell>
        </row>
        <row r="1358">
          <cell r="L1358" t="str">
            <v>52037617190COD2299_Z010301ART5_MBA</v>
          </cell>
        </row>
        <row r="1359">
          <cell r="L1359" t="str">
            <v>52037617190COD2299_Z010301ART5_MBA</v>
          </cell>
        </row>
        <row r="1360">
          <cell r="L1360" t="str">
            <v>52037455200ART5_MBA</v>
          </cell>
        </row>
        <row r="1361">
          <cell r="L1361" t="str">
            <v>52047617101COD2299_Z010301ART5_MBA</v>
          </cell>
        </row>
        <row r="1362">
          <cell r="L1362" t="str">
            <v>52047617108COD2299_Z010301ART5_MBA</v>
          </cell>
        </row>
        <row r="1363">
          <cell r="L1363" t="str">
            <v>52047617106COD2299_Z010301ART5_MBA</v>
          </cell>
        </row>
        <row r="1364">
          <cell r="L1364" t="str">
            <v>52047617103COD2299_Z010301ART5_MBA</v>
          </cell>
        </row>
        <row r="1365">
          <cell r="L1365" t="str">
            <v>52047617103COD2299_Z010301ART5_MBA</v>
          </cell>
        </row>
        <row r="1366">
          <cell r="L1366" t="str">
            <v>52047617190COD2299_Z010301ART5_MBA</v>
          </cell>
        </row>
        <row r="1367">
          <cell r="L1367" t="str">
            <v>52047617190COD2299_Z010301ART5_MBA</v>
          </cell>
        </row>
        <row r="1368">
          <cell r="L1368" t="str">
            <v>52047455200ART5_MBA</v>
          </cell>
        </row>
        <row r="1369">
          <cell r="L1369" t="str">
            <v>52056617101COD22002_A050501ART5_MBA</v>
          </cell>
        </row>
        <row r="1370">
          <cell r="L1370" t="str">
            <v>52056617108COD22002_A050501ART5_MBA</v>
          </cell>
        </row>
        <row r="1371">
          <cell r="L1371" t="str">
            <v>52056617106COD22002_A050501ART5_MBA</v>
          </cell>
        </row>
        <row r="1372">
          <cell r="L1372" t="str">
            <v>52056617103COD22002_A050501ART5_MBA</v>
          </cell>
        </row>
        <row r="1373">
          <cell r="L1373" t="str">
            <v>52056617105COD22002_A050501ART5_MBA</v>
          </cell>
        </row>
        <row r="1374">
          <cell r="L1374" t="str">
            <v>52056617103COD22002_A050501ART5_MBA</v>
          </cell>
        </row>
        <row r="1375">
          <cell r="L1375" t="str">
            <v>52056617190COD22002_A050501ART5_MBA</v>
          </cell>
        </row>
        <row r="1376">
          <cell r="L1376" t="str">
            <v>52056617190COD22002_A050501ART5_MBA</v>
          </cell>
        </row>
        <row r="1377">
          <cell r="L1377" t="str">
            <v>52056455200ART5_MBA</v>
          </cell>
        </row>
        <row r="1378">
          <cell r="L1378" t="str">
            <v>52083617101COD22015_B020401ART5_MBA</v>
          </cell>
        </row>
        <row r="1379">
          <cell r="L1379" t="str">
            <v>52083617108COD22015_B020401ART5_MBA</v>
          </cell>
        </row>
        <row r="1380">
          <cell r="L1380" t="str">
            <v>52083617106COD22015_B020401ART5_MBA</v>
          </cell>
        </row>
        <row r="1381">
          <cell r="L1381" t="str">
            <v>52083617103COD22015_B020401ART5_MBA</v>
          </cell>
        </row>
        <row r="1382">
          <cell r="L1382" t="str">
            <v>52083617105COD22015_B020401ART5_MBA</v>
          </cell>
        </row>
        <row r="1383">
          <cell r="L1383" t="str">
            <v>52083617103COD22015_B020401ART5_MBA</v>
          </cell>
        </row>
        <row r="1384">
          <cell r="L1384" t="str">
            <v>52083617190COD22015_B020401ART5_MBA</v>
          </cell>
        </row>
        <row r="1385">
          <cell r="L1385" t="str">
            <v>52083617190COD22015_B020401ART5_MBA</v>
          </cell>
        </row>
        <row r="1386">
          <cell r="L1386" t="str">
            <v>52083455200ART5_MBA</v>
          </cell>
        </row>
        <row r="1387">
          <cell r="L1387" t="str">
            <v>52084617101COD22004_A020501ART5_MBA</v>
          </cell>
        </row>
        <row r="1388">
          <cell r="L1388" t="str">
            <v>52084617108COD22004_A020501ART5_MBA</v>
          </cell>
        </row>
        <row r="1389">
          <cell r="L1389" t="str">
            <v>52084617106COD22004_A020501ART5_MBA</v>
          </cell>
        </row>
        <row r="1390">
          <cell r="L1390" t="str">
            <v>52084617103COD22004_A020501ART5_MBA</v>
          </cell>
        </row>
        <row r="1391">
          <cell r="L1391" t="str">
            <v>52084617103COD22004_A020501ART5_MBA</v>
          </cell>
        </row>
        <row r="1392">
          <cell r="L1392" t="str">
            <v>52084617190COD22004_A020501ART5_MBA</v>
          </cell>
        </row>
        <row r="1393">
          <cell r="L1393" t="str">
            <v>52084617190COD22004_A020501ART5_MBA</v>
          </cell>
        </row>
        <row r="1394">
          <cell r="L1394" t="str">
            <v>52084455200ART5_MBA</v>
          </cell>
        </row>
        <row r="1395">
          <cell r="L1395" t="str">
            <v>52084455200ART5_MBA</v>
          </cell>
        </row>
        <row r="1396">
          <cell r="L1396" t="str">
            <v>52119617101Z010200ART5M</v>
          </cell>
        </row>
        <row r="1397">
          <cell r="L1397" t="str">
            <v>52119617108Z010200ART5M</v>
          </cell>
        </row>
        <row r="1398">
          <cell r="L1398" t="str">
            <v>52119617106Z010200ART5M</v>
          </cell>
        </row>
        <row r="1399">
          <cell r="L1399" t="str">
            <v>52119617110Z010200ART5M</v>
          </cell>
        </row>
        <row r="1400">
          <cell r="L1400" t="str">
            <v>52119617103Z010200ART5M</v>
          </cell>
        </row>
        <row r="1401">
          <cell r="L1401" t="str">
            <v>52119617103Z010200ART5M</v>
          </cell>
        </row>
        <row r="1402">
          <cell r="L1402" t="str">
            <v>52119617190Z010200ART5M</v>
          </cell>
        </row>
        <row r="1403">
          <cell r="L1403" t="str">
            <v>52119617190Z010200ART5M</v>
          </cell>
        </row>
        <row r="1404">
          <cell r="L1404" t="str">
            <v>52119455200ART5M</v>
          </cell>
        </row>
        <row r="1405">
          <cell r="L1405" t="str">
            <v>52119455200ART5M</v>
          </cell>
        </row>
        <row r="1406">
          <cell r="L1406" t="str">
            <v>52121617101COD20006_Z010303ART9_EU-DCI</v>
          </cell>
        </row>
        <row r="1407">
          <cell r="L1407" t="str">
            <v>52121617108COD20006_Z010303ART9_EU-DCI</v>
          </cell>
        </row>
        <row r="1408">
          <cell r="L1408" t="str">
            <v>52121617106COD20006_Z010303ART9_EU-DCI</v>
          </cell>
        </row>
        <row r="1409">
          <cell r="L1409" t="str">
            <v>52121617103COD20006_Z010303ART9_EU-DCI</v>
          </cell>
        </row>
        <row r="1410">
          <cell r="L1410" t="str">
            <v>52121617103COD20006_Z010303ART9_EU-DCI</v>
          </cell>
        </row>
        <row r="1411">
          <cell r="L1411" t="str">
            <v>52121617190COD20006_Z010303ART9_EU-DCI</v>
          </cell>
        </row>
        <row r="1412">
          <cell r="L1412" t="str">
            <v>52121617190COD20006_Z010303ART9_EU-DCI</v>
          </cell>
        </row>
        <row r="1413">
          <cell r="L1413" t="str">
            <v>52121455200ART9_EU-DCI</v>
          </cell>
        </row>
        <row r="1414">
          <cell r="L1414" t="str">
            <v>52153617101COD22015_A010501ART5_MBA</v>
          </cell>
        </row>
        <row r="1415">
          <cell r="L1415" t="str">
            <v>52153617108COD22015_A010501ART5_MBA</v>
          </cell>
        </row>
        <row r="1416">
          <cell r="L1416" t="str">
            <v>52153617106COD22015_A010501ART5_MBA</v>
          </cell>
        </row>
        <row r="1417">
          <cell r="L1417" t="str">
            <v>52153617110COD22015_A010501ART5_MBA</v>
          </cell>
        </row>
        <row r="1418">
          <cell r="L1418" t="str">
            <v>52153617103COD22015_A010501ART5_MBA</v>
          </cell>
        </row>
        <row r="1419">
          <cell r="L1419" t="str">
            <v>52153617103COD22015_A010501ART5_MBA</v>
          </cell>
        </row>
        <row r="1420">
          <cell r="L1420" t="str">
            <v>52153617190COD22015_A010501ART5_MBA</v>
          </cell>
        </row>
        <row r="1421">
          <cell r="L1421" t="str">
            <v>52153617190COD22015_A010501ART5_MBA</v>
          </cell>
        </row>
        <row r="1422">
          <cell r="L1422" t="str">
            <v>52153455200ART5_MBA</v>
          </cell>
        </row>
        <row r="1423">
          <cell r="L1423" t="str">
            <v>52153455200ART5_MBA</v>
          </cell>
        </row>
        <row r="1424">
          <cell r="L1424" t="str">
            <v>52184617101COD2299_Z010201ART5_MBA</v>
          </cell>
        </row>
        <row r="1425">
          <cell r="L1425" t="str">
            <v>52184617108COD2299_Z010201ART5_MBA</v>
          </cell>
        </row>
        <row r="1426">
          <cell r="L1426" t="str">
            <v>52184617106COD2299_Z010201ART5_MBA</v>
          </cell>
        </row>
        <row r="1427">
          <cell r="L1427" t="str">
            <v>52184617103COD2299_Z010201ART5_MBA</v>
          </cell>
        </row>
        <row r="1428">
          <cell r="L1428" t="str">
            <v>52184617103COD2299_Z010201ART5_MBA</v>
          </cell>
        </row>
        <row r="1429">
          <cell r="L1429" t="str">
            <v>52184617190COD2299_Z010201ART5_MBA</v>
          </cell>
        </row>
        <row r="1430">
          <cell r="L1430" t="str">
            <v>52184617190COD2299_Z010201ART5_MBA</v>
          </cell>
        </row>
        <row r="1431">
          <cell r="L1431" t="str">
            <v>52184455200ART5_MBA</v>
          </cell>
        </row>
        <row r="1432">
          <cell r="L1432" t="str">
            <v>52184455200ART5_MBA</v>
          </cell>
        </row>
        <row r="1433">
          <cell r="L1433" t="str">
            <v>52187617101COD2299_Z010301ART5_MBA</v>
          </cell>
        </row>
        <row r="1434">
          <cell r="L1434" t="str">
            <v>52187617108COD2299_Z010301ART5_MBA</v>
          </cell>
        </row>
        <row r="1435">
          <cell r="L1435" t="str">
            <v>52187617106COD2299_Z010301ART5_MBA</v>
          </cell>
        </row>
        <row r="1436">
          <cell r="L1436" t="str">
            <v>52187617103COD2299_Z010301ART5_MBA</v>
          </cell>
        </row>
        <row r="1437">
          <cell r="L1437" t="str">
            <v>52187617103COD2299_Z010301ART5_MBA</v>
          </cell>
        </row>
        <row r="1438">
          <cell r="L1438" t="str">
            <v>52187617190COD2299_Z010301ART5_MBA</v>
          </cell>
        </row>
        <row r="1439">
          <cell r="L1439" t="str">
            <v>52187617190COD2299_Z010301ART5_MBA</v>
          </cell>
        </row>
        <row r="1440">
          <cell r="L1440" t="str">
            <v>52187455200ART5_MBA</v>
          </cell>
        </row>
        <row r="1441">
          <cell r="L1441" t="str">
            <v>52246617101COD20001_A010601ART5_MBA</v>
          </cell>
        </row>
        <row r="1442">
          <cell r="L1442" t="str">
            <v>52246617108COD20001_A010601ART5_MBA</v>
          </cell>
        </row>
        <row r="1443">
          <cell r="L1443" t="str">
            <v>52246617106COD20001_A010601ART5_MBA</v>
          </cell>
        </row>
        <row r="1444">
          <cell r="L1444" t="str">
            <v>52246617103COD20001_A010601ART5_MBA</v>
          </cell>
        </row>
        <row r="1445">
          <cell r="L1445" t="str">
            <v>52246617190COD20001_A010601ART5_MBA</v>
          </cell>
        </row>
        <row r="1446">
          <cell r="L1446" t="str">
            <v>52246617190COD20001_A010601ART5_MBA</v>
          </cell>
        </row>
        <row r="1447">
          <cell r="L1447" t="str">
            <v>52246455200ART5_MBA</v>
          </cell>
        </row>
        <row r="1448">
          <cell r="L1448" t="str">
            <v>52260617101Z010200ART5M</v>
          </cell>
        </row>
        <row r="1449">
          <cell r="L1449" t="str">
            <v>52260617108Z010200ART5M</v>
          </cell>
        </row>
        <row r="1450">
          <cell r="L1450" t="str">
            <v>52260617106Z010200ART5M</v>
          </cell>
        </row>
        <row r="1451">
          <cell r="L1451" t="str">
            <v>52260617103Z010200ART5M</v>
          </cell>
        </row>
        <row r="1452">
          <cell r="L1452" t="str">
            <v>52260617190Z010200ART5M</v>
          </cell>
        </row>
        <row r="1453">
          <cell r="L1453" t="str">
            <v>52260617190Z010200ART5M</v>
          </cell>
        </row>
        <row r="1454">
          <cell r="L1454" t="str">
            <v>52260455200ART5M</v>
          </cell>
        </row>
        <row r="1455">
          <cell r="L1455" t="str">
            <v>52261617101COD2299_Z010201ART5_MBA</v>
          </cell>
        </row>
        <row r="1456">
          <cell r="L1456" t="str">
            <v>52261617108COD2299_Z010201ART5_MBA</v>
          </cell>
        </row>
        <row r="1457">
          <cell r="L1457" t="str">
            <v>52261617106COD2299_Z010201ART5_MBA</v>
          </cell>
        </row>
        <row r="1458">
          <cell r="L1458" t="str">
            <v>52261617103COD2299_Z010201ART5_MBA</v>
          </cell>
        </row>
        <row r="1459">
          <cell r="L1459" t="str">
            <v>52261617190COD2299_Z010201ART5_MBA</v>
          </cell>
        </row>
        <row r="1460">
          <cell r="L1460" t="str">
            <v>52261617190COD2299_Z010201ART5_MBA</v>
          </cell>
        </row>
        <row r="1461">
          <cell r="L1461" t="str">
            <v>52261455200ART5_MBA</v>
          </cell>
        </row>
        <row r="1462">
          <cell r="L1462" t="str">
            <v>52293617101COD2299_Z010201ART5_MBA</v>
          </cell>
        </row>
        <row r="1463">
          <cell r="L1463" t="str">
            <v>52293617108COD2299_Z010201ART5_MBA</v>
          </cell>
        </row>
        <row r="1464">
          <cell r="L1464" t="str">
            <v>52293617106COD2299_Z010201ART5_MBA</v>
          </cell>
        </row>
        <row r="1465">
          <cell r="L1465" t="str">
            <v>52293617103COD2299_Z010201ART5_MBA</v>
          </cell>
        </row>
        <row r="1466">
          <cell r="L1466" t="str">
            <v>52293617103COD2299_Z010201ART5_MBA</v>
          </cell>
        </row>
        <row r="1467">
          <cell r="L1467" t="str">
            <v>52293617190COD2299_Z010201ART5_MBA</v>
          </cell>
        </row>
        <row r="1468">
          <cell r="L1468" t="str">
            <v>52293617190COD2299_Z010201ART5_MBA</v>
          </cell>
        </row>
        <row r="1469">
          <cell r="L1469" t="str">
            <v>52293455200ART5_MBA</v>
          </cell>
        </row>
        <row r="1470">
          <cell r="L1470" t="str">
            <v>52294617101COD2299_Z010201ART5_MBA</v>
          </cell>
        </row>
        <row r="1471">
          <cell r="L1471" t="str">
            <v>52294617108COD2299_Z010201ART5_MBA</v>
          </cell>
        </row>
        <row r="1472">
          <cell r="L1472" t="str">
            <v>52294617106COD2299_Z010201ART5_MBA</v>
          </cell>
        </row>
        <row r="1473">
          <cell r="L1473" t="str">
            <v>52294617103COD2299_Z010201ART5_MBA</v>
          </cell>
        </row>
        <row r="1474">
          <cell r="L1474" t="str">
            <v>52294617105COD2299_Z010201ART5_MBA</v>
          </cell>
        </row>
        <row r="1475">
          <cell r="L1475" t="str">
            <v>52294617103COD2299_Z010201ART5_MBA</v>
          </cell>
        </row>
        <row r="1476">
          <cell r="L1476" t="str">
            <v>52294617190COD2299_Z010201ART5_MBA</v>
          </cell>
        </row>
        <row r="1477">
          <cell r="L1477" t="str">
            <v>52294617190COD2299_Z010201ART5_MBA</v>
          </cell>
        </row>
        <row r="1478">
          <cell r="L1478" t="str">
            <v>52294455200ART5_MBA</v>
          </cell>
        </row>
        <row r="1479">
          <cell r="L1479" t="str">
            <v>52294455200ART5_MBA</v>
          </cell>
        </row>
        <row r="1480">
          <cell r="L1480" t="str">
            <v>52338617101COD22010_A020401ART5_MBA</v>
          </cell>
        </row>
        <row r="1481">
          <cell r="L1481" t="str">
            <v>52338617108COD22010_A020401ART5_MBA</v>
          </cell>
        </row>
        <row r="1482">
          <cell r="L1482" t="str">
            <v>52338617106COD22010_A020401ART5_MBA</v>
          </cell>
        </row>
        <row r="1483">
          <cell r="L1483" t="str">
            <v>52338617103COD22010_A020401ART5_MBA</v>
          </cell>
        </row>
        <row r="1484">
          <cell r="L1484" t="str">
            <v>52338617105COD22010_A020401ART5_MBA</v>
          </cell>
        </row>
        <row r="1485">
          <cell r="L1485" t="str">
            <v>52338617103COD22010_A020401ART5_MBA</v>
          </cell>
        </row>
        <row r="1486">
          <cell r="L1486" t="str">
            <v>52338617190COD22010_A020401ART5_MBA</v>
          </cell>
        </row>
        <row r="1487">
          <cell r="L1487" t="str">
            <v>52338617190COD22010_A020401ART5_MBA</v>
          </cell>
        </row>
        <row r="1488">
          <cell r="L1488" t="str">
            <v>52338455200ART5_MBA</v>
          </cell>
        </row>
        <row r="1489">
          <cell r="L1489" t="str">
            <v>52344617101COD2299_Z010201ART5_MBA</v>
          </cell>
        </row>
        <row r="1490">
          <cell r="L1490" t="str">
            <v>52344617108COD2299_Z010201ART5_MBA</v>
          </cell>
        </row>
        <row r="1491">
          <cell r="L1491" t="str">
            <v>52344617106COD2299_Z010201ART5_MBA</v>
          </cell>
        </row>
        <row r="1492">
          <cell r="L1492" t="str">
            <v>52344617103COD2299_Z010201ART5_MBA</v>
          </cell>
        </row>
        <row r="1493">
          <cell r="L1493" t="str">
            <v>52344617103COD2299_Z010201ART5_MBA</v>
          </cell>
        </row>
        <row r="1494">
          <cell r="L1494" t="str">
            <v>52344617190COD2299_Z010201ART5_MBA</v>
          </cell>
        </row>
        <row r="1495">
          <cell r="L1495" t="str">
            <v>52344617190COD2299_Z010201ART5_MBA</v>
          </cell>
        </row>
        <row r="1496">
          <cell r="L1496" t="str">
            <v>52344455200ART5_MBA</v>
          </cell>
        </row>
        <row r="1497">
          <cell r="L1497" t="str">
            <v>52367617101COD21005_Z010201ART5_MBA</v>
          </cell>
        </row>
        <row r="1498">
          <cell r="L1498" t="str">
            <v>52367617108COD21005_Z010201ART5_MBA</v>
          </cell>
        </row>
        <row r="1499">
          <cell r="L1499" t="str">
            <v>52367617106COD21005_Z010201ART5_MBA</v>
          </cell>
        </row>
        <row r="1500">
          <cell r="L1500" t="str">
            <v>52367617103COD21005_Z010201ART5_MBA</v>
          </cell>
        </row>
        <row r="1501">
          <cell r="L1501" t="str">
            <v>52367617105COD21005_Z010201ART5_MBA</v>
          </cell>
        </row>
        <row r="1502">
          <cell r="L1502" t="str">
            <v>52367617103COD21005_Z010201ART5_MBA</v>
          </cell>
        </row>
        <row r="1503">
          <cell r="L1503" t="str">
            <v>52367617190COD21005_Z010201ART5_MBA</v>
          </cell>
        </row>
        <row r="1504">
          <cell r="L1504" t="str">
            <v>52367617190COD21005_Z010201ART5_MBA</v>
          </cell>
        </row>
        <row r="1505">
          <cell r="L1505" t="str">
            <v>52367455200ART5_MBA</v>
          </cell>
        </row>
        <row r="1506">
          <cell r="L1506" t="str">
            <v>52367455200ART5_MBA</v>
          </cell>
        </row>
        <row r="1507">
          <cell r="L1507" t="str">
            <v>52373617101Z010200ART5M</v>
          </cell>
        </row>
        <row r="1508">
          <cell r="L1508" t="str">
            <v>52373617108Z010200ART5M</v>
          </cell>
        </row>
        <row r="1509">
          <cell r="L1509" t="str">
            <v>52373617106Z010200ART5M</v>
          </cell>
        </row>
        <row r="1510">
          <cell r="L1510" t="str">
            <v>52373617110Z010200ART5M</v>
          </cell>
        </row>
        <row r="1511">
          <cell r="L1511" t="str">
            <v>52373617103Z010200ART5M</v>
          </cell>
        </row>
        <row r="1512">
          <cell r="L1512" t="str">
            <v>52373617103Z010200ART5M</v>
          </cell>
        </row>
        <row r="1513">
          <cell r="L1513" t="str">
            <v>52373617190Z010200ART5M</v>
          </cell>
        </row>
        <row r="1514">
          <cell r="L1514" t="str">
            <v>52373617190Z010200ART5M</v>
          </cell>
        </row>
        <row r="1515">
          <cell r="L1515" t="str">
            <v>52373455200ART5M</v>
          </cell>
        </row>
        <row r="1516">
          <cell r="L1516" t="str">
            <v>52373455200ART5M</v>
          </cell>
        </row>
        <row r="1517">
          <cell r="L1517" t="str">
            <v>52377617101COD21002_Z010403ART9_EU-EDF</v>
          </cell>
        </row>
        <row r="1518">
          <cell r="L1518" t="str">
            <v>52377617101COD21002_Z010403ART9_EU-EDF</v>
          </cell>
        </row>
        <row r="1519">
          <cell r="L1519" t="str">
            <v>52377617108COD21002_Z010403ART9_EU-EDF</v>
          </cell>
        </row>
        <row r="1520">
          <cell r="L1520" t="str">
            <v>52377617106COD21002_Z010403ART9_EU-EDF</v>
          </cell>
        </row>
        <row r="1521">
          <cell r="L1521" t="str">
            <v>52377617103COD21002_Z010403ART9_EU-EDF</v>
          </cell>
        </row>
        <row r="1522">
          <cell r="L1522" t="str">
            <v>52377617103COD21002_Z010403ART9_EU-EDF</v>
          </cell>
        </row>
        <row r="1523">
          <cell r="L1523" t="str">
            <v>52377617190COD21002_Z010403ART9_EU-EDF</v>
          </cell>
        </row>
        <row r="1524">
          <cell r="L1524" t="str">
            <v>52377617190COD21002_Z010403ART9_EU-EDF</v>
          </cell>
        </row>
        <row r="1525">
          <cell r="L1525" t="str">
            <v>52377455200ART9_EU-EDF</v>
          </cell>
        </row>
        <row r="1526">
          <cell r="L1526" t="str">
            <v>52382617101COD2299_Z010301ART5_MBA</v>
          </cell>
        </row>
        <row r="1527">
          <cell r="L1527" t="str">
            <v>52382617108COD2299_Z010301ART5_MBA</v>
          </cell>
        </row>
        <row r="1528">
          <cell r="L1528" t="str">
            <v>52382617106COD2299_Z010301ART5_MBA</v>
          </cell>
        </row>
        <row r="1529">
          <cell r="L1529" t="str">
            <v>52382617103COD2299_Z010301ART5_MBA</v>
          </cell>
        </row>
        <row r="1530">
          <cell r="L1530" t="str">
            <v>52382617103COD2299_Z010301ART5_MBA</v>
          </cell>
        </row>
        <row r="1531">
          <cell r="L1531" t="str">
            <v>52382617190COD2299_Z010301ART5_MBA</v>
          </cell>
        </row>
        <row r="1532">
          <cell r="L1532" t="str">
            <v>52382617190COD2299_Z010301ART5_MBA</v>
          </cell>
        </row>
        <row r="1533">
          <cell r="L1533" t="str">
            <v>52382455200ART5_MBA</v>
          </cell>
        </row>
        <row r="1534">
          <cell r="L1534" t="str">
            <v>52382455200ART5_MBA</v>
          </cell>
        </row>
        <row r="1535">
          <cell r="L1535" t="str">
            <v>52399617101COD2299_Z010201ART5_MBA</v>
          </cell>
        </row>
        <row r="1536">
          <cell r="L1536" t="str">
            <v>52399617108COD2299_Z010201ART5_MBA</v>
          </cell>
        </row>
        <row r="1537">
          <cell r="L1537" t="str">
            <v>52399617106COD2299_Z010201ART5_MBA</v>
          </cell>
        </row>
        <row r="1538">
          <cell r="L1538" t="str">
            <v>52399617103COD2299_Z010201ART5_MBA</v>
          </cell>
        </row>
        <row r="1539">
          <cell r="L1539" t="str">
            <v>52399617103COD2299_Z010201ART5_MBA</v>
          </cell>
        </row>
        <row r="1540">
          <cell r="L1540" t="str">
            <v>52399617190COD2299_Z010201ART5_MBA</v>
          </cell>
        </row>
        <row r="1541">
          <cell r="L1541" t="str">
            <v>52399617190COD2299_Z010201ART5_MBA</v>
          </cell>
        </row>
        <row r="1542">
          <cell r="L1542" t="str">
            <v>52399455200ART5_MBA</v>
          </cell>
        </row>
        <row r="1543">
          <cell r="L1543" t="str">
            <v>52401617101Z010200ART5M</v>
          </cell>
        </row>
        <row r="1544">
          <cell r="L1544" t="str">
            <v>52401617108Z010200ART5M</v>
          </cell>
        </row>
        <row r="1545">
          <cell r="L1545" t="str">
            <v>52401617106Z010200ART5M</v>
          </cell>
        </row>
        <row r="1546">
          <cell r="L1546" t="str">
            <v>52401617110Z010200ART5M</v>
          </cell>
        </row>
        <row r="1547">
          <cell r="L1547" t="str">
            <v>52401617103Z010200ART5M</v>
          </cell>
        </row>
        <row r="1548">
          <cell r="L1548" t="str">
            <v>52401617103Z010200ART5M</v>
          </cell>
        </row>
        <row r="1549">
          <cell r="L1549" t="str">
            <v>52401617190Z010200ART5M</v>
          </cell>
        </row>
        <row r="1550">
          <cell r="L1550" t="str">
            <v>52401617190Z010200ART5M</v>
          </cell>
        </row>
        <row r="1551">
          <cell r="L1551" t="str">
            <v>52401455200ART5M</v>
          </cell>
        </row>
        <row r="1552">
          <cell r="L1552" t="str">
            <v>52468617101RDC1419111_A020500ART5_MBA</v>
          </cell>
        </row>
        <row r="1553">
          <cell r="L1553" t="str">
            <v>52468617108RDC1419111_A020500ART5_MBA</v>
          </cell>
        </row>
        <row r="1554">
          <cell r="L1554" t="str">
            <v>52468617106RDC1419111_A020500ART5_MBA</v>
          </cell>
        </row>
        <row r="1555">
          <cell r="L1555" t="str">
            <v>52468617103RDC1419111_A020500ART5_MBA</v>
          </cell>
        </row>
        <row r="1556">
          <cell r="L1556" t="str">
            <v>52468617103RDC1419111_A020500ART5_MBA</v>
          </cell>
        </row>
        <row r="1557">
          <cell r="L1557" t="str">
            <v>52468617190RDC1419111_A020500ART5_MBA</v>
          </cell>
        </row>
        <row r="1558">
          <cell r="L1558" t="str">
            <v>52468617190RDC1419111_A020500ART5_MBA</v>
          </cell>
        </row>
        <row r="1559">
          <cell r="L1559" t="str">
            <v>52468455200ART5_MBA</v>
          </cell>
        </row>
        <row r="1560">
          <cell r="L1560" t="str">
            <v>52469617101BEL19010_A020101ART9_EU-DCI</v>
          </cell>
        </row>
        <row r="1561">
          <cell r="L1561" t="str">
            <v>52469617108BEL19010_A020101ART9_EU-DCI</v>
          </cell>
        </row>
        <row r="1562">
          <cell r="L1562" t="str">
            <v>52469617106BEL19010_A020101ART9_EU-DCI</v>
          </cell>
        </row>
        <row r="1563">
          <cell r="L1563" t="str">
            <v>52469617103BEL19010_A020101ART9_EU-DCI</v>
          </cell>
        </row>
        <row r="1564">
          <cell r="L1564" t="str">
            <v>52469617103BEL19010_A020101ART9_EU-DCI</v>
          </cell>
        </row>
        <row r="1565">
          <cell r="L1565" t="str">
            <v>52469617190BEL19010_A020101ART9_EU-DCI</v>
          </cell>
        </row>
        <row r="1566">
          <cell r="L1566" t="str">
            <v>52469617190BEL19010_A020101ART9_EU-DCI</v>
          </cell>
        </row>
        <row r="1567">
          <cell r="L1567" t="str">
            <v>52469617101BEL19010_A010101ART9_EU-DCI</v>
          </cell>
        </row>
        <row r="1568">
          <cell r="L1568" t="str">
            <v>52469617108BEL19010_A010101ART9_EU-DCI</v>
          </cell>
        </row>
        <row r="1569">
          <cell r="L1569" t="str">
            <v>52469617106BEL19010_A010101ART9_EU-DCI</v>
          </cell>
        </row>
        <row r="1570">
          <cell r="L1570" t="str">
            <v>52469617103BEL19010_A010101ART9_EU-DCI</v>
          </cell>
        </row>
        <row r="1571">
          <cell r="L1571" t="str">
            <v>52469617103BEL19010_A010101ART9_EU-DCI</v>
          </cell>
        </row>
        <row r="1572">
          <cell r="L1572" t="str">
            <v>52469617190BEL19010_A010101ART9_EU-DCI</v>
          </cell>
        </row>
        <row r="1573">
          <cell r="L1573" t="str">
            <v>52469617190BEL19010_A010101ART9_EU-DCI</v>
          </cell>
        </row>
        <row r="1574">
          <cell r="L1574" t="str">
            <v>52469617101BEL19010_A030101ART9_EU-DCI</v>
          </cell>
        </row>
        <row r="1575">
          <cell r="L1575" t="str">
            <v>52469617108BEL19010_A030101ART9_EU-DCI</v>
          </cell>
        </row>
        <row r="1576">
          <cell r="L1576" t="str">
            <v>52469617106BEL19010_A030101ART9_EU-DCI</v>
          </cell>
        </row>
        <row r="1577">
          <cell r="L1577" t="str">
            <v>52469617103BEL19010_A030101ART9_EU-DCI</v>
          </cell>
        </row>
        <row r="1578">
          <cell r="L1578" t="str">
            <v>52469617103BEL19010_A030101ART9_EU-DCI</v>
          </cell>
        </row>
        <row r="1579">
          <cell r="L1579" t="str">
            <v>52469617190BEL19010_A030101ART9_EU-DCI</v>
          </cell>
        </row>
        <row r="1580">
          <cell r="L1580" t="str">
            <v>52469617190BEL19010_A030101ART9_EU-DCI</v>
          </cell>
        </row>
        <row r="1581">
          <cell r="L1581" t="str">
            <v>52469455200ART9_EU-DCI</v>
          </cell>
        </row>
        <row r="1582">
          <cell r="L1582" t="str">
            <v>52469455200ART9_EU-DCI</v>
          </cell>
        </row>
        <row r="1583">
          <cell r="L1583" t="str">
            <v>52472617101COD21002_Z010402ART9_EU-EDF</v>
          </cell>
        </row>
        <row r="1584">
          <cell r="L1584" t="str">
            <v>52472617108COD21002_Z010402ART9_EU-EDF</v>
          </cell>
        </row>
        <row r="1585">
          <cell r="L1585" t="str">
            <v>52472617106COD21002_Z010402ART9_EU-EDF</v>
          </cell>
        </row>
        <row r="1586">
          <cell r="L1586" t="str">
            <v>52472617103COD21002_Z010402ART9_EU-EDF</v>
          </cell>
        </row>
        <row r="1587">
          <cell r="L1587" t="str">
            <v>52472617103COD21002_Z010402ART9_EU-EDF</v>
          </cell>
        </row>
        <row r="1588">
          <cell r="L1588" t="str">
            <v>52472617190COD21002_Z010402ART9_EU-EDF</v>
          </cell>
        </row>
        <row r="1589">
          <cell r="L1589" t="str">
            <v>52472617190COD21002_Z010402ART9_EU-EDF</v>
          </cell>
        </row>
        <row r="1590">
          <cell r="L1590" t="str">
            <v>52472455200ART9_EU-EDF</v>
          </cell>
        </row>
        <row r="1591">
          <cell r="L1591" t="str">
            <v>52472455200ART9_EU-EDF</v>
          </cell>
        </row>
        <row r="1592">
          <cell r="L1592" t="str">
            <v>52473617101RDC1419111_A030400ART5_MBA</v>
          </cell>
        </row>
        <row r="1593">
          <cell r="L1593" t="str">
            <v>52473617108RDC1419111_A030400ART5_MBA</v>
          </cell>
        </row>
        <row r="1594">
          <cell r="L1594" t="str">
            <v>52473617106RDC1419111_A030400ART5_MBA</v>
          </cell>
        </row>
        <row r="1595">
          <cell r="L1595" t="str">
            <v>52473617103RDC1419111_A030400ART5_MBA</v>
          </cell>
        </row>
        <row r="1596">
          <cell r="L1596" t="str">
            <v>52473617103RDC1419111_A030400ART5_MBA</v>
          </cell>
        </row>
        <row r="1597">
          <cell r="L1597" t="str">
            <v>52473617190RDC1419111_A030400ART5_MBA</v>
          </cell>
        </row>
        <row r="1598">
          <cell r="L1598" t="str">
            <v>52473617190RDC1419111_A030400ART5_MBA</v>
          </cell>
        </row>
        <row r="1599">
          <cell r="L1599" t="str">
            <v>52473617101RDC1419111_C040300ART5_MBA</v>
          </cell>
        </row>
        <row r="1600">
          <cell r="L1600" t="str">
            <v>52473617108RDC1419111_C040300ART5_MBA</v>
          </cell>
        </row>
        <row r="1601">
          <cell r="L1601" t="str">
            <v>52473617106RDC1419111_C040300ART5_MBA</v>
          </cell>
        </row>
        <row r="1602">
          <cell r="L1602" t="str">
            <v>52473617103RDC1419111_C040300ART5_MBA</v>
          </cell>
        </row>
        <row r="1603">
          <cell r="L1603" t="str">
            <v>52473617103RDC1419111_C040300ART5_MBA</v>
          </cell>
        </row>
        <row r="1604">
          <cell r="L1604" t="str">
            <v>52473617190RDC1419111_C040300ART5_MBA</v>
          </cell>
        </row>
        <row r="1605">
          <cell r="L1605" t="str">
            <v>52473617190RDC1419111_C040300ART5_MBA</v>
          </cell>
        </row>
        <row r="1606">
          <cell r="L1606" t="str">
            <v>52473617101RDC1419111_D030400ART5_MBA</v>
          </cell>
        </row>
        <row r="1607">
          <cell r="L1607" t="str">
            <v>52473617108RDC1419111_D030400ART5_MBA</v>
          </cell>
        </row>
        <row r="1608">
          <cell r="L1608" t="str">
            <v>52473617106RDC1419111_D030400ART5_MBA</v>
          </cell>
        </row>
        <row r="1609">
          <cell r="L1609" t="str">
            <v>52473617103RDC1419111_D030400ART5_MBA</v>
          </cell>
        </row>
        <row r="1610">
          <cell r="L1610" t="str">
            <v>52473617103RDC1419111_D030400ART5_MBA</v>
          </cell>
        </row>
        <row r="1611">
          <cell r="L1611" t="str">
            <v>52473617190RDC1419111_D030400ART5_MBA</v>
          </cell>
        </row>
        <row r="1612">
          <cell r="L1612" t="str">
            <v>52473617190RDC1419111_D030400ART5_MBA</v>
          </cell>
        </row>
        <row r="1613">
          <cell r="L1613" t="str">
            <v>52473617101RDC1419111_E030400ART5_MBA</v>
          </cell>
        </row>
        <row r="1614">
          <cell r="L1614" t="str">
            <v>52473617108RDC1419111_E030400ART5_MBA</v>
          </cell>
        </row>
        <row r="1615">
          <cell r="L1615" t="str">
            <v>52473617106RDC1419111_E030400ART5_MBA</v>
          </cell>
        </row>
        <row r="1616">
          <cell r="L1616" t="str">
            <v>52473617103RDC1419111_E030400ART5_MBA</v>
          </cell>
        </row>
        <row r="1617">
          <cell r="L1617" t="str">
            <v>52473617103RDC1419111_E030400ART5_MBA</v>
          </cell>
        </row>
        <row r="1618">
          <cell r="L1618" t="str">
            <v>52473617190RDC1419111_E030400ART5_MBA</v>
          </cell>
        </row>
        <row r="1619">
          <cell r="L1619" t="str">
            <v>52473617190RDC1419111_E030400ART5_MBA</v>
          </cell>
        </row>
        <row r="1620">
          <cell r="L1620" t="str">
            <v>52473455200ART5_MBA</v>
          </cell>
        </row>
        <row r="1621">
          <cell r="L1621" t="str">
            <v>52474617101COD21002_Z010301ART9_EU-EDF</v>
          </cell>
        </row>
        <row r="1622">
          <cell r="L1622" t="str">
            <v>52474617108COD21002_Z010301ART9_EU-EDF</v>
          </cell>
        </row>
        <row r="1623">
          <cell r="L1623" t="str">
            <v>52474617106COD21002_Z010301ART9_EU-EDF</v>
          </cell>
        </row>
        <row r="1624">
          <cell r="L1624" t="str">
            <v>52474617103COD21002_Z010301ART9_EU-EDF</v>
          </cell>
        </row>
        <row r="1625">
          <cell r="L1625" t="str">
            <v>52474617103COD21002_Z010301ART9_EU-EDF</v>
          </cell>
        </row>
        <row r="1626">
          <cell r="L1626" t="str">
            <v>52474617190COD21002_Z010301ART9_EU-EDF</v>
          </cell>
        </row>
        <row r="1627">
          <cell r="L1627" t="str">
            <v>52474617190COD21002_Z010301ART9_EU-EDF</v>
          </cell>
        </row>
        <row r="1628">
          <cell r="L1628" t="str">
            <v>52474455200ART9_EU-EDF</v>
          </cell>
        </row>
        <row r="1629">
          <cell r="L1629" t="str">
            <v>52489617101RDC1419111_A020100ART5_MBA</v>
          </cell>
        </row>
        <row r="1630">
          <cell r="L1630" t="str">
            <v>52489617108RDC1419111_A020100ART5_MBA</v>
          </cell>
        </row>
        <row r="1631">
          <cell r="L1631" t="str">
            <v>52489617106RDC1419111_A020100ART5_MBA</v>
          </cell>
        </row>
        <row r="1632">
          <cell r="L1632" t="str">
            <v>52489617103RDC1419111_A020100ART5_MBA</v>
          </cell>
        </row>
        <row r="1633">
          <cell r="L1633" t="str">
            <v>52489617103RDC1419111_A020100ART5_MBA</v>
          </cell>
        </row>
        <row r="1634">
          <cell r="L1634" t="str">
            <v>52489617190RDC1419111_A020100ART5_MBA</v>
          </cell>
        </row>
        <row r="1635">
          <cell r="L1635" t="str">
            <v>52489617190RDC1419111_A020100ART5_MBA</v>
          </cell>
        </row>
        <row r="1636">
          <cell r="L1636" t="str">
            <v>52489455200ART5_MBA</v>
          </cell>
        </row>
        <row r="1637">
          <cell r="L1637" t="str">
            <v>52489455200ART5_MBA</v>
          </cell>
        </row>
        <row r="1638">
          <cell r="L1638" t="str">
            <v>52489617101RDC1419111_C020100ART5_MBA</v>
          </cell>
        </row>
        <row r="1639">
          <cell r="L1639" t="str">
            <v>52489617108RDC1419111_C020100ART5_MBA</v>
          </cell>
        </row>
        <row r="1640">
          <cell r="L1640" t="str">
            <v>52489617106RDC1419111_C020100ART5_MBA</v>
          </cell>
        </row>
        <row r="1641">
          <cell r="L1641" t="str">
            <v>52489617103RDC1419111_C020100ART5_MBA</v>
          </cell>
        </row>
        <row r="1642">
          <cell r="L1642" t="str">
            <v>52489617103RDC1419111_C020100ART5_MBA</v>
          </cell>
        </row>
        <row r="1643">
          <cell r="L1643" t="str">
            <v>52489617190RDC1419111_C020100ART5_MBA</v>
          </cell>
        </row>
        <row r="1644">
          <cell r="L1644" t="str">
            <v>52489617190RDC1419111_C020100ART5_MBA</v>
          </cell>
        </row>
        <row r="1645">
          <cell r="L1645" t="str">
            <v>52489617101RDC1419111_D010200ART5_MBA</v>
          </cell>
        </row>
        <row r="1646">
          <cell r="L1646" t="str">
            <v>52489617108RDC1419111_D010200ART5_MBA</v>
          </cell>
        </row>
        <row r="1647">
          <cell r="L1647" t="str">
            <v>52489617106RDC1419111_D010200ART5_MBA</v>
          </cell>
        </row>
        <row r="1648">
          <cell r="L1648" t="str">
            <v>52489617103RDC1419111_D010200ART5_MBA</v>
          </cell>
        </row>
        <row r="1649">
          <cell r="L1649" t="str">
            <v>52489617103RDC1419111_D010200ART5_MBA</v>
          </cell>
        </row>
        <row r="1650">
          <cell r="L1650" t="str">
            <v>52489617190RDC1419111_D010200ART5_MBA</v>
          </cell>
        </row>
        <row r="1651">
          <cell r="L1651" t="str">
            <v>52489617190RDC1419111_D010200ART5_MBA</v>
          </cell>
        </row>
        <row r="1652">
          <cell r="L1652" t="str">
            <v>52489617101RDC1419111_E010200ART5_MBA</v>
          </cell>
        </row>
        <row r="1653">
          <cell r="L1653" t="str">
            <v>52489617108RDC1419111_E010200ART5_MBA</v>
          </cell>
        </row>
        <row r="1654">
          <cell r="L1654" t="str">
            <v>52489617106RDC1419111_E010200ART5_MBA</v>
          </cell>
        </row>
        <row r="1655">
          <cell r="L1655" t="str">
            <v>52489617103RDC1419111_E010200ART5_MBA</v>
          </cell>
        </row>
        <row r="1656">
          <cell r="L1656" t="str">
            <v>52489617103RDC1419111_E010200ART5_MBA</v>
          </cell>
        </row>
        <row r="1657">
          <cell r="L1657" t="str">
            <v>52489617190RDC1419111_E010200ART5_MBA</v>
          </cell>
        </row>
        <row r="1658">
          <cell r="L1658" t="str">
            <v>52489617190RDC1419111_E010200ART5_MBA</v>
          </cell>
        </row>
        <row r="1659">
          <cell r="L1659" t="str">
            <v>52490617101RDC1419111_E020400ART5_MBA</v>
          </cell>
        </row>
        <row r="1660">
          <cell r="L1660" t="str">
            <v>52490617108RDC1419111_E020400ART5_MBA</v>
          </cell>
        </row>
        <row r="1661">
          <cell r="L1661" t="str">
            <v>52490617106RDC1419111_E020400ART5_MBA</v>
          </cell>
        </row>
        <row r="1662">
          <cell r="L1662" t="str">
            <v>52490617103RDC1419111_E020400ART5_MBA</v>
          </cell>
        </row>
        <row r="1663">
          <cell r="L1663" t="str">
            <v>52490617103RDC1419111_E020400ART5_MBA</v>
          </cell>
        </row>
        <row r="1664">
          <cell r="L1664" t="str">
            <v>52490617190RDC1419111_E020400ART5_MBA</v>
          </cell>
        </row>
        <row r="1665">
          <cell r="L1665" t="str">
            <v>52490617190RDC1419111_E020400ART5_MBA</v>
          </cell>
        </row>
        <row r="1666">
          <cell r="L1666" t="str">
            <v>52490455200ART5_MBA</v>
          </cell>
        </row>
        <row r="1667">
          <cell r="L1667" t="str">
            <v>52490455200ART5_MBA</v>
          </cell>
        </row>
        <row r="1668">
          <cell r="L1668" t="str">
            <v>52493617101COD21004_Z010301ART9_EU</v>
          </cell>
        </row>
        <row r="1669">
          <cell r="L1669" t="str">
            <v>52493617108COD21004_Z010301ART9_EU</v>
          </cell>
        </row>
        <row r="1670">
          <cell r="L1670" t="str">
            <v>52493617106COD21004_Z010301ART9_EU</v>
          </cell>
        </row>
        <row r="1671">
          <cell r="L1671" t="str">
            <v>52493617103COD21004_Z010301ART9_EU</v>
          </cell>
        </row>
        <row r="1672">
          <cell r="L1672" t="str">
            <v>52493617103COD21004_Z010301ART9_EU</v>
          </cell>
        </row>
        <row r="1673">
          <cell r="L1673" t="str">
            <v>52493617190COD21004_Z010301ART9_EU</v>
          </cell>
        </row>
        <row r="1674">
          <cell r="L1674" t="str">
            <v>52493617190COD21004_Z010301ART9_EU</v>
          </cell>
        </row>
        <row r="1675">
          <cell r="L1675" t="str">
            <v>52493455200ART9_EU</v>
          </cell>
        </row>
        <row r="1676">
          <cell r="L1676" t="str">
            <v>52494617101COD20006_Z010302ART9_EU-DCI</v>
          </cell>
        </row>
        <row r="1677">
          <cell r="L1677" t="str">
            <v>52494617108COD20006_Z010302ART9_EU-DCI</v>
          </cell>
        </row>
        <row r="1678">
          <cell r="L1678" t="str">
            <v>52494617106COD20006_Z010302ART9_EU-DCI</v>
          </cell>
        </row>
        <row r="1679">
          <cell r="L1679" t="str">
            <v>52494617103COD20006_Z010302ART9_EU-DCI</v>
          </cell>
        </row>
        <row r="1680">
          <cell r="L1680" t="str">
            <v>52494617103COD20006_Z010302ART9_EU-DCI</v>
          </cell>
        </row>
        <row r="1681">
          <cell r="L1681" t="str">
            <v>52494617190COD20006_Z010302ART9_EU-DCI</v>
          </cell>
        </row>
        <row r="1682">
          <cell r="L1682" t="str">
            <v>52494617190COD20006_Z010302ART9_EU-DCI</v>
          </cell>
        </row>
        <row r="1683">
          <cell r="L1683" t="str">
            <v>52494455200ART9_EU-DCI</v>
          </cell>
        </row>
        <row r="1684">
          <cell r="L1684" t="str">
            <v>52495617101RDC1419111_D010700ART5_MBA</v>
          </cell>
        </row>
        <row r="1685">
          <cell r="L1685" t="str">
            <v>52495617108RDC1419111_D010700ART5_MBA</v>
          </cell>
        </row>
        <row r="1686">
          <cell r="L1686" t="str">
            <v>52495617106RDC1419111_D010700ART5_MBA</v>
          </cell>
        </row>
        <row r="1687">
          <cell r="L1687" t="str">
            <v>52495617103RDC1419111_D010700ART5_MBA</v>
          </cell>
        </row>
        <row r="1688">
          <cell r="L1688" t="str">
            <v>52495617103RDC1419111_D010700ART5_MBA</v>
          </cell>
        </row>
        <row r="1689">
          <cell r="L1689" t="str">
            <v>52495617190RDC1419111_D010700ART5_MBA</v>
          </cell>
        </row>
        <row r="1690">
          <cell r="L1690" t="str">
            <v>52495617190RDC1419111_D010700ART5_MBA</v>
          </cell>
        </row>
        <row r="1691">
          <cell r="L1691" t="str">
            <v>52495455200ART5_MBA</v>
          </cell>
        </row>
        <row r="1692">
          <cell r="L1692" t="str">
            <v>52495455200ART5_MBA</v>
          </cell>
        </row>
        <row r="1693">
          <cell r="L1693" t="str">
            <v>52496617101COD20006_Z010401ART9_EU-DCI</v>
          </cell>
        </row>
        <row r="1694">
          <cell r="L1694" t="str">
            <v>52496617108COD20006_Z010401ART9_EU-DCI</v>
          </cell>
        </row>
        <row r="1695">
          <cell r="L1695" t="str">
            <v>52496617106COD20006_Z010401ART9_EU-DCI</v>
          </cell>
        </row>
        <row r="1696">
          <cell r="L1696" t="str">
            <v>52496617103COD20006_Z010401ART9_EU-DCI</v>
          </cell>
        </row>
        <row r="1697">
          <cell r="L1697" t="str">
            <v>52496617103COD20006_Z010401ART9_EU-DCI</v>
          </cell>
        </row>
        <row r="1698">
          <cell r="L1698" t="str">
            <v>52496617190COD20006_Z010401ART9_EU-DCI</v>
          </cell>
        </row>
        <row r="1699">
          <cell r="L1699" t="str">
            <v>52496617190COD20006_Z010401ART9_EU-DCI</v>
          </cell>
        </row>
        <row r="1700">
          <cell r="L1700" t="str">
            <v>52496455200ART9_EU-DCI</v>
          </cell>
        </row>
        <row r="1701">
          <cell r="L1701" t="str">
            <v>52497617101COD20006_Z010401ART9_EU-DCI</v>
          </cell>
        </row>
        <row r="1702">
          <cell r="L1702" t="str">
            <v>52497617108COD20006_Z010401ART9_EU-DCI</v>
          </cell>
        </row>
        <row r="1703">
          <cell r="L1703" t="str">
            <v>52497617106COD20006_Z010401ART9_EU-DCI</v>
          </cell>
        </row>
        <row r="1704">
          <cell r="L1704" t="str">
            <v>52497617103COD20006_Z010401ART9_EU-DCI</v>
          </cell>
        </row>
        <row r="1705">
          <cell r="L1705" t="str">
            <v>52497617103COD20006_Z010401ART9_EU-DCI</v>
          </cell>
        </row>
        <row r="1706">
          <cell r="L1706" t="str">
            <v>52497617190COD20006_Z010401ART9_EU-DCI</v>
          </cell>
        </row>
        <row r="1707">
          <cell r="L1707" t="str">
            <v>52497617190COD20006_Z010401ART9_EU-DCI</v>
          </cell>
        </row>
        <row r="1708">
          <cell r="L1708" t="str">
            <v>52497455200ART9_EU-DCI</v>
          </cell>
        </row>
        <row r="1709">
          <cell r="L1709" t="str">
            <v>52499617101COD22019_A030501ART5_MBA</v>
          </cell>
        </row>
        <row r="1710">
          <cell r="L1710" t="str">
            <v>52499617108COD22019_A030501ART5_MBA</v>
          </cell>
        </row>
        <row r="1711">
          <cell r="L1711" t="str">
            <v>52499617106COD22019_A030501ART5_MBA</v>
          </cell>
        </row>
        <row r="1712">
          <cell r="L1712" t="str">
            <v>52499617103COD22019_A030501ART5_MBA</v>
          </cell>
        </row>
        <row r="1713">
          <cell r="L1713" t="str">
            <v>52499617103COD22019_A030501ART5_MBA</v>
          </cell>
        </row>
        <row r="1714">
          <cell r="L1714" t="str">
            <v>52499617190COD22019_A030501ART5_MBA</v>
          </cell>
        </row>
        <row r="1715">
          <cell r="L1715" t="str">
            <v>52499617190COD22019_A030501ART5_MBA</v>
          </cell>
        </row>
        <row r="1716">
          <cell r="L1716" t="str">
            <v>52499455200ART5_MBA</v>
          </cell>
        </row>
        <row r="1717">
          <cell r="L1717" t="str">
            <v>52506617101RDC1419111_E020400ART5_MBA</v>
          </cell>
        </row>
        <row r="1718">
          <cell r="L1718" t="str">
            <v>52506617108RDC1419111_E020400ART5_MBA</v>
          </cell>
        </row>
        <row r="1719">
          <cell r="L1719" t="str">
            <v>52506617106RDC1419111_E020400ART5_MBA</v>
          </cell>
        </row>
        <row r="1720">
          <cell r="L1720" t="str">
            <v>52506617103RDC1419111_E020400ART5_MBA</v>
          </cell>
        </row>
        <row r="1721">
          <cell r="L1721" t="str">
            <v>52506617103RDC1419111_E020400ART5_MBA</v>
          </cell>
        </row>
        <row r="1722">
          <cell r="L1722" t="str">
            <v>52506617190RDC1419111_E020400ART5_MBA</v>
          </cell>
        </row>
        <row r="1723">
          <cell r="L1723" t="str">
            <v>52506617190RDC1419111_E020400ART5_MBA</v>
          </cell>
        </row>
        <row r="1724">
          <cell r="L1724" t="str">
            <v>52506455200ART5_MBA</v>
          </cell>
        </row>
        <row r="1725">
          <cell r="L1725" t="str">
            <v>52506455200ART5_MBA</v>
          </cell>
        </row>
        <row r="1726">
          <cell r="L1726" t="str">
            <v>52506617101RDC1419111_D020400ART5_MBA</v>
          </cell>
        </row>
        <row r="1727">
          <cell r="L1727" t="str">
            <v>52506617108RDC1419111_D020400ART5_MBA</v>
          </cell>
        </row>
        <row r="1728">
          <cell r="L1728" t="str">
            <v>52506617106RDC1419111_D020400ART5_MBA</v>
          </cell>
        </row>
        <row r="1729">
          <cell r="L1729" t="str">
            <v>52506617103RDC1419111_D020400ART5_MBA</v>
          </cell>
        </row>
        <row r="1730">
          <cell r="L1730" t="str">
            <v>52506617103RDC1419111_D020400ART5_MBA</v>
          </cell>
        </row>
        <row r="1731">
          <cell r="L1731" t="str">
            <v>52506617190RDC1419111_D020400ART5_MBA</v>
          </cell>
        </row>
        <row r="1732">
          <cell r="L1732" t="str">
            <v>52506617190RDC1419111_D020400ART5_MBA</v>
          </cell>
        </row>
        <row r="1733">
          <cell r="L1733" t="str">
            <v>52516617101COD2299_Z010201ART5_MBA</v>
          </cell>
        </row>
        <row r="1734">
          <cell r="L1734" t="str">
            <v>52516617108COD2299_Z010201ART5_MBA</v>
          </cell>
        </row>
        <row r="1735">
          <cell r="L1735" t="str">
            <v>52516617106COD2299_Z010201ART5_MBA</v>
          </cell>
        </row>
        <row r="1736">
          <cell r="L1736" t="str">
            <v>52516617103COD2299_Z010201ART5_MBA</v>
          </cell>
        </row>
        <row r="1737">
          <cell r="L1737" t="str">
            <v>52516617103COD2299_Z010201ART5_MBA</v>
          </cell>
        </row>
        <row r="1738">
          <cell r="L1738" t="str">
            <v>52516617190COD2299_Z010201ART5_MBA</v>
          </cell>
        </row>
        <row r="1739">
          <cell r="L1739" t="str">
            <v>52516617190COD2299_Z010201ART5_MBA</v>
          </cell>
        </row>
        <row r="1740">
          <cell r="L1740" t="str">
            <v>52516455200ART5_MBA</v>
          </cell>
        </row>
        <row r="1741">
          <cell r="L1741" t="str">
            <v>52517617101COD2299_Z010201ART5_MBA</v>
          </cell>
        </row>
        <row r="1742">
          <cell r="L1742" t="str">
            <v>52517617108COD2299_Z010201ART5_MBA</v>
          </cell>
        </row>
        <row r="1743">
          <cell r="L1743" t="str">
            <v>52517617106COD2299_Z010201ART5_MBA</v>
          </cell>
        </row>
        <row r="1744">
          <cell r="L1744" t="str">
            <v>52517617103COD2299_Z010201ART5_MBA</v>
          </cell>
        </row>
        <row r="1745">
          <cell r="L1745" t="str">
            <v>52517617105COD2299_Z010201ART5_MBA</v>
          </cell>
        </row>
        <row r="1746">
          <cell r="L1746" t="str">
            <v>52517617103COD2299_Z010201ART5_MBA</v>
          </cell>
        </row>
        <row r="1747">
          <cell r="L1747" t="str">
            <v>52517617190COD2299_Z010201ART5_MBA</v>
          </cell>
        </row>
        <row r="1748">
          <cell r="L1748" t="str">
            <v>52517617190COD2299_Z010201ART5_MBA</v>
          </cell>
        </row>
        <row r="1749">
          <cell r="L1749" t="str">
            <v>52517455200ART5_MBA</v>
          </cell>
        </row>
        <row r="1750">
          <cell r="L1750" t="str">
            <v>52517455200ART5_MBA</v>
          </cell>
        </row>
        <row r="1751">
          <cell r="L1751" t="str">
            <v>52547617101COD2299_Z010201ART5_MBA</v>
          </cell>
        </row>
        <row r="1752">
          <cell r="L1752" t="str">
            <v>52547617108COD2299_Z010201ART5_MBA</v>
          </cell>
        </row>
        <row r="1753">
          <cell r="L1753" t="str">
            <v>52547617106COD2299_Z010201ART5_MBA</v>
          </cell>
        </row>
        <row r="1754">
          <cell r="L1754" t="str">
            <v>52547617103COD2299_Z010201ART5_MBA</v>
          </cell>
        </row>
        <row r="1755">
          <cell r="L1755" t="str">
            <v>52547617103COD2299_Z010201ART5_MBA</v>
          </cell>
        </row>
        <row r="1756">
          <cell r="L1756" t="str">
            <v>52547617190COD2299_Z010201ART5_MBA</v>
          </cell>
        </row>
        <row r="1757">
          <cell r="L1757" t="str">
            <v>52547617190COD2299_Z010201ART5_MBA</v>
          </cell>
        </row>
        <row r="1758">
          <cell r="L1758" t="str">
            <v>52547455200ART5_MBA</v>
          </cell>
        </row>
        <row r="1759">
          <cell r="L1759" t="str">
            <v>52550617101COD20006_A010602ART9_EU-DCI</v>
          </cell>
        </row>
        <row r="1760">
          <cell r="L1760" t="str">
            <v>52550617108COD20006_A010602ART9_EU-DCI</v>
          </cell>
        </row>
        <row r="1761">
          <cell r="L1761" t="str">
            <v>52550617106COD20006_A010602ART9_EU-DCI</v>
          </cell>
        </row>
        <row r="1762">
          <cell r="L1762" t="str">
            <v>52550617103COD20006_A010602ART9_EU-DCI</v>
          </cell>
        </row>
        <row r="1763">
          <cell r="L1763" t="str">
            <v>52550617103COD20006_A010602ART9_EU-DCI</v>
          </cell>
        </row>
        <row r="1764">
          <cell r="L1764" t="str">
            <v>52550617190COD20006_A010602ART9_EU-DCI</v>
          </cell>
        </row>
        <row r="1765">
          <cell r="L1765" t="str">
            <v>52550617190COD20006_A010602ART9_EU-DCI</v>
          </cell>
        </row>
        <row r="1766">
          <cell r="L1766" t="str">
            <v>52550455200ART9_EU-DCI</v>
          </cell>
        </row>
        <row r="1767">
          <cell r="L1767" t="str">
            <v>52557617101COD20006_A020203ART9_EU-DCI</v>
          </cell>
        </row>
        <row r="1768">
          <cell r="L1768" t="str">
            <v>52557617108COD20006_A020203ART9_EU-DCI</v>
          </cell>
        </row>
        <row r="1769">
          <cell r="L1769" t="str">
            <v>52557617106COD20006_A020203ART9_EU-DCI</v>
          </cell>
        </row>
        <row r="1770">
          <cell r="L1770" t="str">
            <v>52557617103COD20006_A020203ART9_EU-DCI</v>
          </cell>
        </row>
        <row r="1771">
          <cell r="L1771" t="str">
            <v>52557617103COD20006_A020203ART9_EU-DCI</v>
          </cell>
        </row>
        <row r="1772">
          <cell r="L1772" t="str">
            <v>52557617190COD20006_A020203ART9_EU-DCI</v>
          </cell>
        </row>
        <row r="1773">
          <cell r="L1773" t="str">
            <v>52557617190COD20006_A020203ART9_EU-DCI</v>
          </cell>
        </row>
        <row r="1774">
          <cell r="L1774" t="str">
            <v>52557455200ART9_EU-DCI</v>
          </cell>
        </row>
        <row r="1775">
          <cell r="L1775" t="str">
            <v>52571617101COD21002_Z010403ART9_EU-EDF</v>
          </cell>
        </row>
        <row r="1776">
          <cell r="L1776" t="str">
            <v>52571617101COD21002_Z010403ART9_EU-EDF</v>
          </cell>
        </row>
        <row r="1777">
          <cell r="L1777" t="str">
            <v>52571617108COD21002_Z010403ART9_EU-EDF</v>
          </cell>
        </row>
        <row r="1778">
          <cell r="L1778" t="str">
            <v>52571617106COD21002_Z010403ART9_EU-EDF</v>
          </cell>
        </row>
        <row r="1779">
          <cell r="L1779" t="str">
            <v>52571617103COD21002_Z010403ART9_EU-EDF</v>
          </cell>
        </row>
        <row r="1780">
          <cell r="L1780" t="str">
            <v>52571617103COD21002_Z010403ART9_EU-EDF</v>
          </cell>
        </row>
        <row r="1781">
          <cell r="L1781" t="str">
            <v>52571617190COD21002_Z010403ART9_EU-EDF</v>
          </cell>
        </row>
        <row r="1782">
          <cell r="L1782" t="str">
            <v>52571617190COD21002_Z010403ART9_EU-EDF</v>
          </cell>
        </row>
        <row r="1783">
          <cell r="L1783" t="str">
            <v>52571455200ART9_EU-EDF</v>
          </cell>
        </row>
        <row r="1784">
          <cell r="L1784" t="str">
            <v>52571455200ART9_EU-EDF</v>
          </cell>
        </row>
        <row r="1785">
          <cell r="L1785" t="str">
            <v>52572617101COD2299_Z010201ART5_MBA</v>
          </cell>
        </row>
        <row r="1786">
          <cell r="L1786" t="str">
            <v>52572617108COD2299_Z010201ART5_MBA</v>
          </cell>
        </row>
        <row r="1787">
          <cell r="L1787" t="str">
            <v>52572617106COD2299_Z010201ART5_MBA</v>
          </cell>
        </row>
        <row r="1788">
          <cell r="L1788" t="str">
            <v>52572617103COD2299_Z010201ART5_MBA</v>
          </cell>
        </row>
        <row r="1789">
          <cell r="L1789" t="str">
            <v>52572617103COD2299_Z010201ART5_MBA</v>
          </cell>
        </row>
        <row r="1790">
          <cell r="L1790" t="str">
            <v>52572617190COD2299_Z010201ART5_MBA</v>
          </cell>
        </row>
        <row r="1791">
          <cell r="L1791" t="str">
            <v>52572617190COD2299_Z010201ART5_MBA</v>
          </cell>
        </row>
        <row r="1792">
          <cell r="L1792" t="str">
            <v>52572455200ART5_MBA</v>
          </cell>
        </row>
        <row r="1793">
          <cell r="L1793" t="str">
            <v>52611617101RDC1419111_Z010200ART5_MBA</v>
          </cell>
        </row>
        <row r="1794">
          <cell r="L1794" t="str">
            <v>52611617108RDC1419111_Z010200ART5_MBA</v>
          </cell>
        </row>
        <row r="1795">
          <cell r="L1795" t="str">
            <v>52611617106RDC1419111_Z010200ART5_MBA</v>
          </cell>
        </row>
        <row r="1796">
          <cell r="L1796" t="str">
            <v>52611617103RDC1419111_Z010200ART5_MBA</v>
          </cell>
        </row>
        <row r="1797">
          <cell r="L1797" t="str">
            <v>52611617103RDC1419111_Z010200ART5_MBA</v>
          </cell>
        </row>
        <row r="1798">
          <cell r="L1798" t="str">
            <v>52611617190RDC1419111_Z010200ART5_MBA</v>
          </cell>
        </row>
        <row r="1799">
          <cell r="L1799" t="str">
            <v>52611617190RDC1419111_Z010200ART5_MBA</v>
          </cell>
        </row>
        <row r="1800">
          <cell r="L1800" t="str">
            <v>52611455200ART5_MBA</v>
          </cell>
        </row>
        <row r="1801">
          <cell r="L1801" t="str">
            <v>52611455200ART5_MBA</v>
          </cell>
        </row>
        <row r="1802">
          <cell r="L1802" t="str">
            <v>52627617101RDC182081T_Z010109ART9_FONAREDD</v>
          </cell>
        </row>
        <row r="1803">
          <cell r="L1803" t="str">
            <v>52627617108RDC182081T_Z010109ART9_FONAREDD</v>
          </cell>
        </row>
        <row r="1804">
          <cell r="L1804" t="str">
            <v>52627617106RDC182081T_Z010109ART9_FONAREDD</v>
          </cell>
        </row>
        <row r="1805">
          <cell r="L1805" t="str">
            <v>52627617103RDC182081T_Z010109ART9_FONAREDD</v>
          </cell>
        </row>
        <row r="1806">
          <cell r="L1806" t="str">
            <v>52627617103RDC182081T_Z010109ART9_FONAREDD</v>
          </cell>
        </row>
        <row r="1807">
          <cell r="L1807" t="str">
            <v>52627617190RDC182081T_Z010109ART9_FONAREDD</v>
          </cell>
        </row>
        <row r="1808">
          <cell r="L1808" t="str">
            <v>52627617190RDC182081T_Z010109ART9_FONAREDD</v>
          </cell>
        </row>
        <row r="1809">
          <cell r="L1809" t="str">
            <v>52627455200ART9_FONAREDD</v>
          </cell>
        </row>
        <row r="1810">
          <cell r="L1810" t="str">
            <v>52627455200ART9_FONAREDD</v>
          </cell>
        </row>
        <row r="1811">
          <cell r="L1811" t="str">
            <v>52654617101COD2299_Z010201ART5_MBA</v>
          </cell>
        </row>
        <row r="1812">
          <cell r="L1812" t="str">
            <v>52654617108COD2299_Z010201ART5_MBA</v>
          </cell>
        </row>
        <row r="1813">
          <cell r="L1813" t="str">
            <v>52654617106COD2299_Z010201ART5_MBA</v>
          </cell>
        </row>
        <row r="1814">
          <cell r="L1814" t="str">
            <v>52654617103COD2299_Z010201ART5_MBA</v>
          </cell>
        </row>
        <row r="1815">
          <cell r="L1815" t="str">
            <v>52654617190COD2299_Z010201ART5_MBA</v>
          </cell>
        </row>
        <row r="1816">
          <cell r="L1816" t="str">
            <v>52654617190COD2299_Z010201ART5_MBA</v>
          </cell>
        </row>
        <row r="1817">
          <cell r="L1817" t="str">
            <v>52654455200ART5_MBA</v>
          </cell>
        </row>
        <row r="1818">
          <cell r="L1818" t="str">
            <v>52662617101COD21005_Z010101ART5_MBA</v>
          </cell>
        </row>
        <row r="1819">
          <cell r="L1819" t="str">
            <v>52662617108COD21005_Z010101ART5_MBA</v>
          </cell>
        </row>
        <row r="1820">
          <cell r="L1820" t="str">
            <v>52662617106COD21005_Z010101ART5_MBA</v>
          </cell>
        </row>
        <row r="1821">
          <cell r="L1821" t="str">
            <v>52662617103COD21005_Z010101ART5_MBA</v>
          </cell>
        </row>
        <row r="1822">
          <cell r="L1822" t="str">
            <v>52662617103COD21005_Z010101ART5_MBA</v>
          </cell>
        </row>
        <row r="1823">
          <cell r="L1823" t="str">
            <v>52662617190COD21005_Z010101ART5_MBA</v>
          </cell>
        </row>
        <row r="1824">
          <cell r="L1824" t="str">
            <v>52662617190COD21005_Z010101ART5_MBA</v>
          </cell>
        </row>
        <row r="1825">
          <cell r="L1825" t="str">
            <v>52662455200ART5_MBA</v>
          </cell>
        </row>
        <row r="1826">
          <cell r="L1826" t="str">
            <v>52663617101COD21005_Z010101ART5_MBA</v>
          </cell>
        </row>
        <row r="1827">
          <cell r="L1827" t="str">
            <v>52663617108COD21005_Z010101ART5_MBA</v>
          </cell>
        </row>
        <row r="1828">
          <cell r="L1828" t="str">
            <v>52663617106COD21005_Z010101ART5_MBA</v>
          </cell>
        </row>
        <row r="1829">
          <cell r="L1829" t="str">
            <v>52663617103COD21005_Z010101ART5_MBA</v>
          </cell>
        </row>
        <row r="1830">
          <cell r="L1830" t="str">
            <v>52663617103COD21005_Z010101ART5_MBA</v>
          </cell>
        </row>
        <row r="1831">
          <cell r="L1831" t="str">
            <v>52663617190COD21005_Z010101ART5_MBA</v>
          </cell>
        </row>
        <row r="1832">
          <cell r="L1832" t="str">
            <v>52663617190COD21005_Z010101ART5_MBA</v>
          </cell>
        </row>
        <row r="1833">
          <cell r="L1833" t="str">
            <v>52663455200ART5_MBA</v>
          </cell>
        </row>
        <row r="1834">
          <cell r="L1834" t="str">
            <v>52664617101Z010200ART5M</v>
          </cell>
        </row>
        <row r="1835">
          <cell r="L1835" t="str">
            <v>52664617108Z010200ART5M</v>
          </cell>
        </row>
        <row r="1836">
          <cell r="L1836" t="str">
            <v>52664617106Z010200ART5M</v>
          </cell>
        </row>
        <row r="1837">
          <cell r="L1837" t="str">
            <v>52664617103Z010200ART5M</v>
          </cell>
        </row>
        <row r="1838">
          <cell r="L1838" t="str">
            <v>52664617103Z010200ART5M</v>
          </cell>
        </row>
        <row r="1839">
          <cell r="L1839" t="str">
            <v>52664617190Z010200ART5M</v>
          </cell>
        </row>
        <row r="1840">
          <cell r="L1840" t="str">
            <v>52664617190Z010200ART5M</v>
          </cell>
        </row>
        <row r="1841">
          <cell r="L1841" t="str">
            <v>52664455200ART5M</v>
          </cell>
        </row>
        <row r="1842">
          <cell r="L1842" t="str">
            <v>52678617101COD21003_A040209ART9_AFD</v>
          </cell>
        </row>
        <row r="1843">
          <cell r="L1843" t="str">
            <v>52678617108COD21003_A040209ART9_AFD</v>
          </cell>
        </row>
        <row r="1844">
          <cell r="L1844" t="str">
            <v>52678617106COD21003_A040209ART9_AFD</v>
          </cell>
        </row>
        <row r="1845">
          <cell r="L1845" t="str">
            <v>52678617103COD21003_A040209ART9_AFD</v>
          </cell>
        </row>
        <row r="1846">
          <cell r="L1846" t="str">
            <v>52678617103COD21003_A040209ART9_AFD</v>
          </cell>
        </row>
        <row r="1847">
          <cell r="L1847" t="str">
            <v>52678617190COD21003_A040209ART9_AFD</v>
          </cell>
        </row>
        <row r="1848">
          <cell r="L1848" t="str">
            <v>52678617190COD21003_A040209ART9_AFD</v>
          </cell>
        </row>
        <row r="1849">
          <cell r="L1849" t="str">
            <v>52678455200ART9_AFD</v>
          </cell>
        </row>
        <row r="1850">
          <cell r="L1850" t="str">
            <v>52678455200ART9_AFD</v>
          </cell>
        </row>
        <row r="1851">
          <cell r="L1851" t="str">
            <v>52679617101COD21003_A040209ART9_AFD</v>
          </cell>
        </row>
        <row r="1852">
          <cell r="L1852" t="str">
            <v>52679617108COD21003_A040209ART9_AFD</v>
          </cell>
        </row>
        <row r="1853">
          <cell r="L1853" t="str">
            <v>52679617106COD21003_A040209ART9_AFD</v>
          </cell>
        </row>
        <row r="1854">
          <cell r="L1854" t="str">
            <v>52679617103COD21003_A040209ART9_AFD</v>
          </cell>
        </row>
        <row r="1855">
          <cell r="L1855" t="str">
            <v>52679617190COD21003_A040209ART9_AFD</v>
          </cell>
        </row>
        <row r="1856">
          <cell r="L1856" t="str">
            <v>52679617190COD21003_A040209ART9_AFD</v>
          </cell>
        </row>
        <row r="1857">
          <cell r="L1857" t="str">
            <v>52679455200ART9_AFD</v>
          </cell>
        </row>
        <row r="1858">
          <cell r="L1858" t="str">
            <v>52682617101COD2299_Z010201ART5_MBA</v>
          </cell>
        </row>
        <row r="1859">
          <cell r="L1859" t="str">
            <v>52682617108COD2299_Z010201ART5_MBA</v>
          </cell>
        </row>
        <row r="1860">
          <cell r="L1860" t="str">
            <v>52682617106COD2299_Z010201ART5_MBA</v>
          </cell>
        </row>
        <row r="1861">
          <cell r="L1861" t="str">
            <v>52682617103COD2299_Z010201ART5_MBA</v>
          </cell>
        </row>
        <row r="1862">
          <cell r="L1862" t="str">
            <v>52682617103COD2299_Z010201ART5_MBA</v>
          </cell>
        </row>
        <row r="1863">
          <cell r="L1863" t="str">
            <v>52682617190COD2299_Z010201ART5_MBA</v>
          </cell>
        </row>
        <row r="1864">
          <cell r="L1864" t="str">
            <v>52682617190COD2299_Z010201ART5_MBA</v>
          </cell>
        </row>
        <row r="1865">
          <cell r="L1865" t="str">
            <v>52682455200ART5_MBA</v>
          </cell>
        </row>
        <row r="1866">
          <cell r="L1866" t="str">
            <v>52698617101COD21003_A020107ART9_AFD</v>
          </cell>
        </row>
        <row r="1867">
          <cell r="L1867" t="str">
            <v>52698617108COD21003_A020107ART9_AFD</v>
          </cell>
        </row>
        <row r="1868">
          <cell r="L1868" t="str">
            <v>52698617106COD21003_A020107ART9_AFD</v>
          </cell>
        </row>
        <row r="1869">
          <cell r="L1869" t="str">
            <v>52698617103COD21003_A020107ART9_AFD</v>
          </cell>
        </row>
        <row r="1870">
          <cell r="L1870" t="str">
            <v>52698617103COD21003_A020107ART9_AFD</v>
          </cell>
        </row>
        <row r="1871">
          <cell r="L1871" t="str">
            <v>52698617190COD21003_A020107ART9_AFD</v>
          </cell>
        </row>
        <row r="1872">
          <cell r="L1872" t="str">
            <v>52698617190COD21003_A020107ART9_AFD</v>
          </cell>
        </row>
        <row r="1873">
          <cell r="L1873" t="str">
            <v>52698455200ART9_AFD</v>
          </cell>
        </row>
        <row r="1874">
          <cell r="L1874" t="str">
            <v>52709617101COD21003_A030304ART9_AFD</v>
          </cell>
        </row>
        <row r="1875">
          <cell r="L1875" t="str">
            <v>52709617108COD21003_A030304ART9_AFD</v>
          </cell>
        </row>
        <row r="1876">
          <cell r="L1876" t="str">
            <v>52709617106COD21003_A030304ART9_AFD</v>
          </cell>
        </row>
        <row r="1877">
          <cell r="L1877" t="str">
            <v>52709617103COD21003_A030304ART9_AFD</v>
          </cell>
        </row>
        <row r="1878">
          <cell r="L1878" t="str">
            <v>52709617103COD21003_A030304ART9_AFD</v>
          </cell>
        </row>
        <row r="1879">
          <cell r="L1879" t="str">
            <v>52709617190COD21003_A030304ART9_AFD</v>
          </cell>
        </row>
        <row r="1880">
          <cell r="L1880" t="str">
            <v>52709617190COD21003_A030304ART9_AFD</v>
          </cell>
        </row>
        <row r="1881">
          <cell r="L1881" t="str">
            <v>52709455200ART9_AFD</v>
          </cell>
        </row>
        <row r="1882">
          <cell r="L1882" t="str">
            <v>52710617101COD21005_Z010201ART5_MBA</v>
          </cell>
        </row>
        <row r="1883">
          <cell r="L1883" t="str">
            <v>52710617108COD21005_Z010201ART5_MBA</v>
          </cell>
        </row>
        <row r="1884">
          <cell r="L1884" t="str">
            <v>52710617106COD21005_Z010201ART5_MBA</v>
          </cell>
        </row>
        <row r="1885">
          <cell r="L1885" t="str">
            <v>52710617103COD21005_Z010201ART5_MBA</v>
          </cell>
        </row>
        <row r="1886">
          <cell r="L1886" t="str">
            <v>52710617103COD21005_Z010201ART5_MBA</v>
          </cell>
        </row>
        <row r="1887">
          <cell r="L1887" t="str">
            <v>52710617190COD21005_Z010201ART5_MBA</v>
          </cell>
        </row>
        <row r="1888">
          <cell r="L1888" t="str">
            <v>52710617190COD21005_Z010201ART5_MBA</v>
          </cell>
        </row>
        <row r="1889">
          <cell r="L1889" t="str">
            <v>52710455200ART5_MBA</v>
          </cell>
        </row>
        <row r="1890">
          <cell r="L1890" t="str">
            <v>52725617101COD22024_A020301ART5_MBA</v>
          </cell>
        </row>
        <row r="1891">
          <cell r="L1891" t="str">
            <v>52725617108COD22024_A020301ART5_MBA</v>
          </cell>
        </row>
        <row r="1892">
          <cell r="L1892" t="str">
            <v>52725617106COD22024_A020301ART5_MBA</v>
          </cell>
        </row>
        <row r="1893">
          <cell r="L1893" t="str">
            <v>52725617103COD22024_A020301ART5_MBA</v>
          </cell>
        </row>
        <row r="1894">
          <cell r="L1894" t="str">
            <v>52725617103COD22024_A020301ART5_MBA</v>
          </cell>
        </row>
        <row r="1895">
          <cell r="L1895" t="str">
            <v>52725617190COD22024_A020301ART5_MBA</v>
          </cell>
        </row>
        <row r="1896">
          <cell r="L1896" t="str">
            <v>52725617190COD22024_A020301ART5_MBA</v>
          </cell>
        </row>
        <row r="1897">
          <cell r="L1897" t="str">
            <v>52725455200ART5_MBA</v>
          </cell>
        </row>
        <row r="1898">
          <cell r="L1898" t="str">
            <v>52734617101COD21003_Z010201ART9_AFD</v>
          </cell>
        </row>
        <row r="1899">
          <cell r="L1899" t="str">
            <v>52734617108COD21003_Z010201ART9_AFD</v>
          </cell>
        </row>
        <row r="1900">
          <cell r="L1900" t="str">
            <v>52734617106COD21003_Z010201ART9_AFD</v>
          </cell>
        </row>
        <row r="1901">
          <cell r="L1901" t="str">
            <v>52734617103COD21003_Z010201ART9_AFD</v>
          </cell>
        </row>
        <row r="1902">
          <cell r="L1902" t="str">
            <v>52734617103COD21003_Z010201ART9_AFD</v>
          </cell>
        </row>
        <row r="1903">
          <cell r="L1903" t="str">
            <v>52734617190COD21003_Z010201ART9_AFD</v>
          </cell>
        </row>
        <row r="1904">
          <cell r="L1904" t="str">
            <v>52734617190COD21003_Z010201ART9_AFD</v>
          </cell>
        </row>
        <row r="1905">
          <cell r="L1905" t="str">
            <v>52734455200ART9_AFD</v>
          </cell>
        </row>
        <row r="1906">
          <cell r="L1906" t="str">
            <v>52735617101COD21005_Z010101ART5_MBA</v>
          </cell>
        </row>
        <row r="1907">
          <cell r="L1907" t="str">
            <v>52735617108COD21005_Z010101ART5_MBA</v>
          </cell>
        </row>
        <row r="1908">
          <cell r="L1908" t="str">
            <v>52735617106COD21005_Z010101ART5_MBA</v>
          </cell>
        </row>
        <row r="1909">
          <cell r="L1909" t="str">
            <v>52735617103COD21005_Z010101ART5_MBA</v>
          </cell>
        </row>
        <row r="1910">
          <cell r="L1910" t="str">
            <v>52735617190COD21005_Z010101ART5_MBA</v>
          </cell>
        </row>
        <row r="1911">
          <cell r="L1911" t="str">
            <v>52735617190COD21005_Z010101ART5_MBA</v>
          </cell>
        </row>
        <row r="1912">
          <cell r="L1912" t="str">
            <v>52735455200ART5_MBA</v>
          </cell>
        </row>
        <row r="1913">
          <cell r="L1913" t="str">
            <v>52746617101COD21005_Z010101ART5_MBA</v>
          </cell>
        </row>
        <row r="1914">
          <cell r="L1914" t="str">
            <v>52746617108COD21005_Z010101ART5_MBA</v>
          </cell>
        </row>
        <row r="1915">
          <cell r="L1915" t="str">
            <v>52746617106COD21005_Z010101ART5_MBA</v>
          </cell>
        </row>
        <row r="1916">
          <cell r="L1916" t="str">
            <v>52746617103COD21005_Z010101ART5_MBA</v>
          </cell>
        </row>
        <row r="1917">
          <cell r="L1917" t="str">
            <v>52746617103COD21005_Z010101ART5_MBA</v>
          </cell>
        </row>
        <row r="1918">
          <cell r="L1918" t="str">
            <v>52746617190COD21005_Z010101ART5_MBA</v>
          </cell>
        </row>
        <row r="1919">
          <cell r="L1919" t="str">
            <v>52746617190COD21005_Z010101ART5_MBA</v>
          </cell>
        </row>
        <row r="1920">
          <cell r="L1920" t="str">
            <v>52746455200ART5_MBA</v>
          </cell>
        </row>
        <row r="1921">
          <cell r="L1921" t="str">
            <v>52751617101COD21005_Z010201ART5_MBA</v>
          </cell>
        </row>
        <row r="1922">
          <cell r="L1922" t="str">
            <v>52751617108COD21005_Z010201ART5_MBA</v>
          </cell>
        </row>
        <row r="1923">
          <cell r="L1923" t="str">
            <v>52751617106COD21005_Z010201ART5_MBA</v>
          </cell>
        </row>
        <row r="1924">
          <cell r="L1924" t="str">
            <v>52751617103COD21005_Z010201ART5_MBA</v>
          </cell>
        </row>
        <row r="1925">
          <cell r="L1925" t="str">
            <v>52751617103COD21005_Z010201ART5_MBA</v>
          </cell>
        </row>
        <row r="1926">
          <cell r="L1926" t="str">
            <v>52751617190COD21005_Z010201ART5_MBA</v>
          </cell>
        </row>
        <row r="1927">
          <cell r="L1927" t="str">
            <v>52751617190COD21005_Z010201ART5_MBA</v>
          </cell>
        </row>
        <row r="1928">
          <cell r="L1928" t="str">
            <v>52751455200ART5_MBA</v>
          </cell>
        </row>
        <row r="1929">
          <cell r="L1929" t="str">
            <v>52751455200ART5_MBA</v>
          </cell>
        </row>
        <row r="1930">
          <cell r="L1930" t="str">
            <v>52764617101COD21005_Z010101ART5_MBA</v>
          </cell>
        </row>
        <row r="1931">
          <cell r="L1931" t="str">
            <v>52764617108COD21005_Z010101ART5_MBA</v>
          </cell>
        </row>
        <row r="1932">
          <cell r="L1932" t="str">
            <v>52764617106COD21005_Z010101ART5_MBA</v>
          </cell>
        </row>
        <row r="1933">
          <cell r="L1933" t="str">
            <v>52764617103COD21005_Z010101ART5_MBA</v>
          </cell>
        </row>
        <row r="1934">
          <cell r="L1934" t="str">
            <v>52764617190COD21005_Z010101ART5_MBA</v>
          </cell>
        </row>
        <row r="1935">
          <cell r="L1935" t="str">
            <v>52764617190COD21005_Z010101ART5_MBA</v>
          </cell>
        </row>
        <row r="1936">
          <cell r="L1936" t="str">
            <v>52764455200ART5_MBA</v>
          </cell>
        </row>
        <row r="1937">
          <cell r="L1937" t="str">
            <v>52776617101Z010200ART5M</v>
          </cell>
        </row>
        <row r="1938">
          <cell r="L1938" t="str">
            <v>52776617101Z010200ART5M</v>
          </cell>
        </row>
        <row r="1939">
          <cell r="L1939" t="str">
            <v>52776617108Z010200ART5M</v>
          </cell>
        </row>
        <row r="1940">
          <cell r="L1940" t="str">
            <v>52776617106Z010200ART5M</v>
          </cell>
        </row>
        <row r="1941">
          <cell r="L1941" t="str">
            <v>52776617103Z010200ART5M</v>
          </cell>
        </row>
        <row r="1942">
          <cell r="L1942" t="str">
            <v>52776617103Z010200ART5M</v>
          </cell>
        </row>
        <row r="1943">
          <cell r="L1943" t="str">
            <v>52776617190Z010200ART5M</v>
          </cell>
        </row>
        <row r="1944">
          <cell r="L1944" t="str">
            <v>52776617190Z010200ART5M</v>
          </cell>
        </row>
        <row r="1945">
          <cell r="L1945" t="str">
            <v>52776455200ART5M</v>
          </cell>
        </row>
        <row r="1946">
          <cell r="L1946" t="str">
            <v>52778617101COD20006_A030104ART9_EU-DCI</v>
          </cell>
        </row>
        <row r="1947">
          <cell r="L1947" t="str">
            <v>52778617108COD20006_A030104ART9_EU-DCI</v>
          </cell>
        </row>
        <row r="1948">
          <cell r="L1948" t="str">
            <v>52778617106COD20006_A030104ART9_EU-DCI</v>
          </cell>
        </row>
        <row r="1949">
          <cell r="L1949" t="str">
            <v>52778617103COD20006_A030104ART9_EU-DCI</v>
          </cell>
        </row>
        <row r="1950">
          <cell r="L1950" t="str">
            <v>52778617103COD20006_A030104ART9_EU-DCI</v>
          </cell>
        </row>
        <row r="1951">
          <cell r="L1951" t="str">
            <v>52778617190COD20006_A030104ART9_EU-DCI</v>
          </cell>
        </row>
        <row r="1952">
          <cell r="L1952" t="str">
            <v>52778617190COD20006_A030104ART9_EU-DCI</v>
          </cell>
        </row>
        <row r="1953">
          <cell r="L1953" t="str">
            <v>52778455200ART9_EU-DCI</v>
          </cell>
        </row>
        <row r="1954">
          <cell r="L1954" t="str">
            <v>52790617101RDC182081T_Z010108ART9_FONAREDD</v>
          </cell>
        </row>
        <row r="1955">
          <cell r="L1955" t="str">
            <v>52790617108RDC182081T_Z010108ART9_FONAREDD</v>
          </cell>
        </row>
        <row r="1956">
          <cell r="L1956" t="str">
            <v>52790617106RDC182081T_Z010108ART9_FONAREDD</v>
          </cell>
        </row>
        <row r="1957">
          <cell r="L1957" t="str">
            <v>52790617103RDC182081T_Z010108ART9_FONAREDD</v>
          </cell>
        </row>
        <row r="1958">
          <cell r="L1958" t="str">
            <v>52790617105RDC182081T_Z010108ART9_FONAREDD</v>
          </cell>
        </row>
        <row r="1959">
          <cell r="L1959" t="str">
            <v>52790617103RDC182081T_Z010108ART9_FONAREDD</v>
          </cell>
        </row>
        <row r="1960">
          <cell r="L1960" t="str">
            <v>52790617190RDC182081T_Z010108ART9_FONAREDD</v>
          </cell>
        </row>
        <row r="1961">
          <cell r="L1961" t="str">
            <v>52790617190RDC182081T_Z010108ART9_FONAREDD</v>
          </cell>
        </row>
        <row r="1962">
          <cell r="L1962" t="str">
            <v>52790455200ART9_FONAREDD</v>
          </cell>
        </row>
        <row r="1963">
          <cell r="L1963" t="str">
            <v>52790455200ART9_FONAREDD</v>
          </cell>
        </row>
        <row r="1964">
          <cell r="L1964" t="str">
            <v>52810617101RDC182081T_Z010109ART9_FONAREDD</v>
          </cell>
        </row>
        <row r="1965">
          <cell r="L1965" t="str">
            <v>52810617108RDC182081T_Z010109ART9_FONAREDD</v>
          </cell>
        </row>
        <row r="1966">
          <cell r="L1966" t="str">
            <v>52810617106RDC182081T_Z010109ART9_FONAREDD</v>
          </cell>
        </row>
        <row r="1967">
          <cell r="L1967" t="str">
            <v>52810617105RDC182081T_Z010109ART9_FONAREDD</v>
          </cell>
        </row>
        <row r="1968">
          <cell r="L1968" t="str">
            <v>52810617103RDC182081T_Z010109ART9_FONAREDD</v>
          </cell>
        </row>
        <row r="1969">
          <cell r="L1969" t="str">
            <v>52810617190RDC182081T_Z010109ART9_FONAREDD</v>
          </cell>
        </row>
        <row r="1970">
          <cell r="L1970" t="str">
            <v>52810617190RDC182081T_Z010109ART9_FONAREDD</v>
          </cell>
        </row>
        <row r="1971">
          <cell r="L1971" t="str">
            <v>52810455200ART9_FONAREDD</v>
          </cell>
        </row>
        <row r="1972">
          <cell r="L1972" t="str">
            <v>52810455200ART9_FONAREDD</v>
          </cell>
        </row>
        <row r="1973">
          <cell r="L1973" t="str">
            <v>52836617101COD21005_Z010201ART5_MBA</v>
          </cell>
        </row>
        <row r="1974">
          <cell r="L1974" t="str">
            <v>52836617108COD21005_Z010201ART5_MBA</v>
          </cell>
        </row>
        <row r="1975">
          <cell r="L1975" t="str">
            <v>52836617106COD21005_Z010201ART5_MBA</v>
          </cell>
        </row>
        <row r="1976">
          <cell r="L1976" t="str">
            <v>52836617103COD21005_Z010201ART5_MBA</v>
          </cell>
        </row>
        <row r="1977">
          <cell r="L1977" t="str">
            <v>52836617105COD21005_Z010201ART5_MBA</v>
          </cell>
        </row>
        <row r="1978">
          <cell r="L1978" t="str">
            <v>52836617103COD21005_Z010201ART5_MBA</v>
          </cell>
        </row>
        <row r="1979">
          <cell r="L1979" t="str">
            <v>52836617190COD21005_Z010201ART5_MBA</v>
          </cell>
        </row>
        <row r="1980">
          <cell r="L1980" t="str">
            <v>52836617190COD21005_Z010201ART5_MBA</v>
          </cell>
        </row>
        <row r="1981">
          <cell r="L1981" t="str">
            <v>52836455200ART5_MBA</v>
          </cell>
        </row>
        <row r="1982">
          <cell r="L1982" t="str">
            <v>52836455200ART5_MBA</v>
          </cell>
        </row>
        <row r="1983">
          <cell r="L1983" t="str">
            <v>52837617101COD21005_Z010201ART5_MBA</v>
          </cell>
        </row>
        <row r="1984">
          <cell r="L1984" t="str">
            <v>52837617108COD21005_Z010201ART5_MBA</v>
          </cell>
        </row>
        <row r="1985">
          <cell r="L1985" t="str">
            <v>52837617106COD21005_Z010201ART5_MBA</v>
          </cell>
        </row>
        <row r="1986">
          <cell r="L1986" t="str">
            <v>52837617103COD21005_Z010201ART5_MBA</v>
          </cell>
        </row>
        <row r="1987">
          <cell r="L1987" t="str">
            <v>52837617105COD21005_Z010201ART5_MBA</v>
          </cell>
        </row>
        <row r="1988">
          <cell r="L1988" t="str">
            <v>52837617103COD21005_Z010201ART5_MBA</v>
          </cell>
        </row>
        <row r="1989">
          <cell r="L1989" t="str">
            <v>52837617190COD21005_Z010201ART5_MBA</v>
          </cell>
        </row>
        <row r="1990">
          <cell r="L1990" t="str">
            <v>52837617190COD21005_Z010201ART5_MBA</v>
          </cell>
        </row>
        <row r="1991">
          <cell r="L1991" t="str">
            <v>52837455200ART5_MBA</v>
          </cell>
        </row>
        <row r="1992">
          <cell r="L1992" t="str">
            <v>52841617101COD21002_Z050101ART9_EU-EDF</v>
          </cell>
        </row>
        <row r="1993">
          <cell r="L1993" t="str">
            <v>52841617108COD21002_Z050101ART9_EU-EDF</v>
          </cell>
        </row>
        <row r="1994">
          <cell r="L1994" t="str">
            <v>52841617106COD21002_Z050101ART9_EU-EDF</v>
          </cell>
        </row>
        <row r="1995">
          <cell r="L1995" t="str">
            <v>52841617103COD21002_Z050101ART9_EU-EDF</v>
          </cell>
        </row>
        <row r="1996">
          <cell r="L1996" t="str">
            <v>52841617190COD21002_Z050101ART9_EU-EDF</v>
          </cell>
        </row>
        <row r="1997">
          <cell r="L1997" t="str">
            <v>52841617190COD21002_Z050101ART9_EU-EDF</v>
          </cell>
        </row>
        <row r="1998">
          <cell r="L1998" t="str">
            <v>52841455200ART9_EU-EDF</v>
          </cell>
        </row>
        <row r="1999">
          <cell r="L1999" t="str">
            <v>52841455200ART9_EU-EDF</v>
          </cell>
        </row>
        <row r="2000">
          <cell r="L2000" t="str">
            <v>52892617101COD2299_Z010201ART5_MBA</v>
          </cell>
        </row>
        <row r="2001">
          <cell r="L2001" t="str">
            <v>52892617101COD2299_Z010201ART5_MBA</v>
          </cell>
        </row>
        <row r="2002">
          <cell r="L2002" t="str">
            <v>52892617108COD2299_Z010201ART5_MBA</v>
          </cell>
        </row>
        <row r="2003">
          <cell r="L2003" t="str">
            <v>52892617106COD2299_Z010201ART5_MBA</v>
          </cell>
        </row>
        <row r="2004">
          <cell r="L2004" t="str">
            <v>52892617103COD2299_Z010201ART5_MBA</v>
          </cell>
        </row>
        <row r="2005">
          <cell r="L2005" t="str">
            <v>52892617103COD2299_Z010201ART5_MBA</v>
          </cell>
        </row>
        <row r="2006">
          <cell r="L2006" t="str">
            <v>52892617190COD2299_Z010201ART5_MBA</v>
          </cell>
        </row>
        <row r="2007">
          <cell r="L2007" t="str">
            <v>52892617190COD2299_Z010201ART5_MBA</v>
          </cell>
        </row>
        <row r="2008">
          <cell r="L2008" t="str">
            <v>52892455200ART5_MBA</v>
          </cell>
        </row>
        <row r="2009">
          <cell r="L2009" t="str">
            <v>52892455200ART5_MBA</v>
          </cell>
        </row>
        <row r="2010">
          <cell r="L2010" t="str">
            <v>52896617101COD2299_Z010201ART5_MBA</v>
          </cell>
        </row>
        <row r="2011">
          <cell r="L2011" t="str">
            <v>52896617101COD2299_Z010201ART5_MBA</v>
          </cell>
        </row>
        <row r="2012">
          <cell r="L2012" t="str">
            <v>52896617108COD2299_Z010201ART5_MBA</v>
          </cell>
        </row>
        <row r="2013">
          <cell r="L2013" t="str">
            <v>52896617106COD2299_Z010201ART5_MBA</v>
          </cell>
        </row>
        <row r="2014">
          <cell r="L2014" t="str">
            <v>52896617103COD2299_Z010201ART5_MBA</v>
          </cell>
        </row>
        <row r="2015">
          <cell r="L2015" t="str">
            <v>52896617103COD2299_Z010201ART5_MBA</v>
          </cell>
        </row>
        <row r="2016">
          <cell r="L2016" t="str">
            <v>52896617190COD2299_Z010201ART5_MBA</v>
          </cell>
        </row>
        <row r="2017">
          <cell r="L2017" t="str">
            <v>52896617190COD2299_Z010201ART5_MBA</v>
          </cell>
        </row>
        <row r="2018">
          <cell r="L2018" t="str">
            <v>52896455200ART5_MBA</v>
          </cell>
        </row>
        <row r="2019">
          <cell r="L2019" t="str">
            <v>52901617101COD2299_Z010301ART5_MBA</v>
          </cell>
        </row>
        <row r="2020">
          <cell r="L2020" t="str">
            <v>52901617108COD2299_Z010301ART5_MBA</v>
          </cell>
        </row>
        <row r="2021">
          <cell r="L2021" t="str">
            <v>52901617106COD2299_Z010301ART5_MBA</v>
          </cell>
        </row>
        <row r="2022">
          <cell r="L2022" t="str">
            <v>52901617103COD2299_Z010301ART5_MBA</v>
          </cell>
        </row>
        <row r="2023">
          <cell r="L2023" t="str">
            <v>52901617190COD2299_Z010301ART5_MBA</v>
          </cell>
        </row>
        <row r="2024">
          <cell r="L2024" t="str">
            <v>52901617190COD2299_Z010301ART5_MBA</v>
          </cell>
        </row>
        <row r="2025">
          <cell r="L2025" t="str">
            <v>52901455200ART5_MBA</v>
          </cell>
        </row>
        <row r="2026">
          <cell r="L2026" t="str">
            <v>52901455200ART5_MBA</v>
          </cell>
        </row>
        <row r="2027">
          <cell r="L2027" t="str">
            <v>52902617101COD2299_Z010201ART5_MBA</v>
          </cell>
        </row>
        <row r="2028">
          <cell r="L2028" t="str">
            <v>52902617108COD2299_Z010201ART5_MBA</v>
          </cell>
        </row>
        <row r="2029">
          <cell r="L2029" t="str">
            <v>52902617106COD2299_Z010201ART5_MBA</v>
          </cell>
        </row>
        <row r="2030">
          <cell r="L2030" t="str">
            <v>52902617103COD2299_Z010201ART5_MBA</v>
          </cell>
        </row>
        <row r="2031">
          <cell r="L2031" t="str">
            <v>52902617103COD2299_Z010201ART5_MBA</v>
          </cell>
        </row>
        <row r="2032">
          <cell r="L2032" t="str">
            <v>52902617190COD2299_Z010201ART5_MBA</v>
          </cell>
        </row>
        <row r="2033">
          <cell r="L2033" t="str">
            <v>52902617190COD2299_Z010201ART5_MBA</v>
          </cell>
        </row>
        <row r="2034">
          <cell r="L2034" t="str">
            <v>52902455200ART5_MBA</v>
          </cell>
        </row>
        <row r="2035">
          <cell r="L2035" t="str">
            <v>52902455200ART5_MBA</v>
          </cell>
        </row>
        <row r="2036">
          <cell r="L2036" t="str">
            <v>52903617101COD2299_Z010201ART5_MBA</v>
          </cell>
        </row>
        <row r="2037">
          <cell r="L2037" t="str">
            <v>52903617108COD2299_Z010201ART5_MBA</v>
          </cell>
        </row>
        <row r="2038">
          <cell r="L2038" t="str">
            <v>52903617106COD2299_Z010201ART5_MBA</v>
          </cell>
        </row>
        <row r="2039">
          <cell r="L2039" t="str">
            <v>52903617103COD2299_Z010201ART5_MBA</v>
          </cell>
        </row>
        <row r="2040">
          <cell r="L2040" t="str">
            <v>52903617103COD2299_Z010201ART5_MBA</v>
          </cell>
        </row>
        <row r="2041">
          <cell r="L2041" t="str">
            <v>52903617190COD2299_Z010201ART5_MBA</v>
          </cell>
        </row>
        <row r="2042">
          <cell r="L2042" t="str">
            <v>52903617190COD2299_Z010201ART5_MBA</v>
          </cell>
        </row>
        <row r="2043">
          <cell r="L2043" t="str">
            <v>52903455200ART5_MBA</v>
          </cell>
        </row>
        <row r="2044">
          <cell r="L2044" t="str">
            <v>52904617101COD2299_Z010201ART5_MBA</v>
          </cell>
        </row>
        <row r="2045">
          <cell r="L2045" t="str">
            <v>52904617108COD2299_Z010201ART5_MBA</v>
          </cell>
        </row>
        <row r="2046">
          <cell r="L2046" t="str">
            <v>52904617106COD2299_Z010201ART5_MBA</v>
          </cell>
        </row>
        <row r="2047">
          <cell r="L2047" t="str">
            <v>52904617103COD2299_Z010201ART5_MBA</v>
          </cell>
        </row>
        <row r="2048">
          <cell r="L2048" t="str">
            <v>52904617103COD2299_Z010201ART5_MBA</v>
          </cell>
        </row>
        <row r="2049">
          <cell r="L2049" t="str">
            <v>52904617190COD2299_Z010201ART5_MBA</v>
          </cell>
        </row>
        <row r="2050">
          <cell r="L2050" t="str">
            <v>52904617190COD2299_Z010201ART5_MBA</v>
          </cell>
        </row>
        <row r="2051">
          <cell r="L2051" t="str">
            <v>52904455200ART5_MBA</v>
          </cell>
        </row>
        <row r="2052">
          <cell r="L2052" t="str">
            <v>52904455200ART5_MBA</v>
          </cell>
        </row>
        <row r="2053">
          <cell r="L2053" t="str">
            <v>52905617101COD2299_Z010201ART5_MBA</v>
          </cell>
        </row>
        <row r="2054">
          <cell r="L2054" t="str">
            <v>52905617108COD2299_Z010201ART5_MBA</v>
          </cell>
        </row>
        <row r="2055">
          <cell r="L2055" t="str">
            <v>52905617106COD2299_Z010201ART5_MBA</v>
          </cell>
        </row>
        <row r="2056">
          <cell r="L2056" t="str">
            <v>52905617103COD2299_Z010201ART5_MBA</v>
          </cell>
        </row>
        <row r="2057">
          <cell r="L2057" t="str">
            <v>52905617103COD2299_Z010201ART5_MBA</v>
          </cell>
        </row>
        <row r="2058">
          <cell r="L2058" t="str">
            <v>52905617190COD2299_Z010201ART5_MBA</v>
          </cell>
        </row>
        <row r="2059">
          <cell r="L2059" t="str">
            <v>52905617190COD2299_Z010201ART5_MBA</v>
          </cell>
        </row>
        <row r="2060">
          <cell r="L2060" t="str">
            <v>52905455200ART5_MBA</v>
          </cell>
        </row>
        <row r="2061">
          <cell r="L2061" t="str">
            <v>52905455200ART5_MBA</v>
          </cell>
        </row>
        <row r="2062">
          <cell r="L2062" t="str">
            <v>52933617101COD2299_Z010301ART5_MBA</v>
          </cell>
        </row>
        <row r="2063">
          <cell r="L2063" t="str">
            <v>52933617108COD2299_Z010301ART5_MBA</v>
          </cell>
        </row>
        <row r="2064">
          <cell r="L2064" t="str">
            <v>52933617106COD2299_Z010301ART5_MBA</v>
          </cell>
        </row>
        <row r="2065">
          <cell r="L2065" t="str">
            <v>52933617103COD2299_Z010301ART5_MBA</v>
          </cell>
        </row>
        <row r="2066">
          <cell r="L2066" t="str">
            <v>52933617103COD2299_Z010301ART5_MBA</v>
          </cell>
        </row>
        <row r="2067">
          <cell r="L2067" t="str">
            <v>52933617190COD2299_Z010301ART5_MBA</v>
          </cell>
        </row>
        <row r="2068">
          <cell r="L2068" t="str">
            <v>52933617190COD2299_Z010301ART5_MBA</v>
          </cell>
        </row>
        <row r="2069">
          <cell r="L2069" t="str">
            <v>52933455200ART5_MBA</v>
          </cell>
        </row>
        <row r="2070">
          <cell r="L2070" t="str">
            <v>52936617101COD2299_Z010201ART5_MBA</v>
          </cell>
        </row>
        <row r="2071">
          <cell r="L2071" t="str">
            <v>52936617108COD2299_Z010201ART5_MBA</v>
          </cell>
        </row>
        <row r="2072">
          <cell r="L2072" t="str">
            <v>52936617106COD2299_Z010201ART5_MBA</v>
          </cell>
        </row>
        <row r="2073">
          <cell r="L2073" t="str">
            <v>52936617103COD2299_Z010201ART5_MBA</v>
          </cell>
        </row>
        <row r="2074">
          <cell r="L2074" t="str">
            <v>52936617103COD2299_Z010201ART5_MBA</v>
          </cell>
        </row>
        <row r="2075">
          <cell r="L2075" t="str">
            <v>52936617190COD2299_Z010201ART5_MBA</v>
          </cell>
        </row>
        <row r="2076">
          <cell r="L2076" t="str">
            <v>52936617190COD2299_Z010201ART5_MBA</v>
          </cell>
        </row>
        <row r="2077">
          <cell r="L2077" t="str">
            <v>52936455200ART5_MBA</v>
          </cell>
        </row>
        <row r="2078">
          <cell r="L2078" t="str">
            <v>52937617101COD21005_Z010101ART5_MBA</v>
          </cell>
        </row>
        <row r="2079">
          <cell r="L2079" t="str">
            <v>52937617108COD21005_Z010101ART5_MBA</v>
          </cell>
        </row>
        <row r="2080">
          <cell r="L2080" t="str">
            <v>52937617106COD21005_Z010101ART5_MBA</v>
          </cell>
        </row>
        <row r="2081">
          <cell r="L2081" t="str">
            <v>52937617103COD21005_Z010101ART5_MBA</v>
          </cell>
        </row>
        <row r="2082">
          <cell r="L2082" t="str">
            <v>52937617103COD21005_Z010101ART5_MBA</v>
          </cell>
        </row>
        <row r="2083">
          <cell r="L2083" t="str">
            <v>52937617190COD21005_Z010101ART5_MBA</v>
          </cell>
        </row>
        <row r="2084">
          <cell r="L2084" t="str">
            <v>52937617190COD21005_Z010101ART5_MBA</v>
          </cell>
        </row>
        <row r="2085">
          <cell r="L2085" t="str">
            <v>52937455200ART5_MBA</v>
          </cell>
        </row>
        <row r="2086">
          <cell r="L2086" t="str">
            <v>52938617101COD2299_Z010201ART5_MBA</v>
          </cell>
        </row>
        <row r="2087">
          <cell r="L2087" t="str">
            <v>52938617108COD2299_Z010201ART5_MBA</v>
          </cell>
        </row>
        <row r="2088">
          <cell r="L2088" t="str">
            <v>52938617106COD2299_Z010201ART5_MBA</v>
          </cell>
        </row>
        <row r="2089">
          <cell r="L2089" t="str">
            <v>52938617103COD2299_Z010201ART5_MBA</v>
          </cell>
        </row>
        <row r="2090">
          <cell r="L2090" t="str">
            <v>52938617103COD2299_Z010201ART5_MBA</v>
          </cell>
        </row>
        <row r="2091">
          <cell r="L2091" t="str">
            <v>52938617190COD2299_Z010201ART5_MBA</v>
          </cell>
        </row>
        <row r="2092">
          <cell r="L2092" t="str">
            <v>52938617190COD2299_Z010201ART5_MBA</v>
          </cell>
        </row>
        <row r="2093">
          <cell r="L2093" t="str">
            <v>52938455200ART5_MBA</v>
          </cell>
        </row>
        <row r="2094">
          <cell r="L2094" t="str">
            <v>52938455200ART5_MBA</v>
          </cell>
        </row>
        <row r="2095">
          <cell r="L2095" t="str">
            <v>52943617101COD22003_A020301ART5_MBA</v>
          </cell>
        </row>
        <row r="2096">
          <cell r="L2096" t="str">
            <v>52943617108COD22003_A020301ART5_MBA</v>
          </cell>
        </row>
        <row r="2097">
          <cell r="L2097" t="str">
            <v>52943617106COD22003_A020301ART5_MBA</v>
          </cell>
        </row>
        <row r="2098">
          <cell r="L2098" t="str">
            <v>52943617103COD22003_A020301ART5_MBA</v>
          </cell>
        </row>
        <row r="2099">
          <cell r="L2099" t="str">
            <v>52943617103COD22003_A020301ART5_MBA</v>
          </cell>
        </row>
        <row r="2100">
          <cell r="L2100" t="str">
            <v>52943617190COD22003_A020301ART5_MBA</v>
          </cell>
        </row>
        <row r="2101">
          <cell r="L2101" t="str">
            <v>52943617190COD22003_A020301ART5_MBA</v>
          </cell>
        </row>
        <row r="2102">
          <cell r="L2102" t="str">
            <v>52943455200ART5_MBA</v>
          </cell>
        </row>
        <row r="2103">
          <cell r="L2103" t="str">
            <v>52945617101COD22021_A010301ART5_MBA</v>
          </cell>
        </row>
        <row r="2104">
          <cell r="L2104" t="str">
            <v>52945617108COD22021_A010301ART5_MBA</v>
          </cell>
        </row>
        <row r="2105">
          <cell r="L2105" t="str">
            <v>52945617106COD22021_A010301ART5_MBA</v>
          </cell>
        </row>
        <row r="2106">
          <cell r="L2106" t="str">
            <v>52945617103COD22021_A010301ART5_MBA</v>
          </cell>
        </row>
        <row r="2107">
          <cell r="L2107" t="str">
            <v>52945617103COD22021_A010301ART5_MBA</v>
          </cell>
        </row>
        <row r="2108">
          <cell r="L2108" t="str">
            <v>52945617190COD22021_A010301ART5_MBA</v>
          </cell>
        </row>
        <row r="2109">
          <cell r="L2109" t="str">
            <v>52945617190COD22021_A010301ART5_MBA</v>
          </cell>
        </row>
        <row r="2110">
          <cell r="L2110" t="str">
            <v>52945455200ART5_MBA</v>
          </cell>
        </row>
        <row r="2111">
          <cell r="L2111" t="str">
            <v>52946617101COD22010_A030401ART5_MBA</v>
          </cell>
        </row>
        <row r="2112">
          <cell r="L2112" t="str">
            <v>52946617108COD22010_A030401ART5_MBA</v>
          </cell>
        </row>
        <row r="2113">
          <cell r="L2113" t="str">
            <v>52946617106COD22010_A030401ART5_MBA</v>
          </cell>
        </row>
        <row r="2114">
          <cell r="L2114" t="str">
            <v>52946617103COD22010_A030401ART5_MBA</v>
          </cell>
        </row>
        <row r="2115">
          <cell r="L2115" t="str">
            <v>52946617103COD22010_A030401ART5_MBA</v>
          </cell>
        </row>
        <row r="2116">
          <cell r="L2116" t="str">
            <v>52946617190COD22010_A030401ART5_MBA</v>
          </cell>
        </row>
        <row r="2117">
          <cell r="L2117" t="str">
            <v>52946617190COD22010_A030401ART5_MBA</v>
          </cell>
        </row>
        <row r="2118">
          <cell r="L2118" t="str">
            <v>52946455200ART5_MBA</v>
          </cell>
        </row>
        <row r="2119">
          <cell r="L2119" t="str">
            <v>52947617101COD22015_A010501ART5_MBA</v>
          </cell>
        </row>
        <row r="2120">
          <cell r="L2120" t="str">
            <v>52947617108COD22015_A010501ART5_MBA</v>
          </cell>
        </row>
        <row r="2121">
          <cell r="L2121" t="str">
            <v>52947617106COD22015_A010501ART5_MBA</v>
          </cell>
        </row>
        <row r="2122">
          <cell r="L2122" t="str">
            <v>52947617103COD22015_A010501ART5_MBA</v>
          </cell>
        </row>
        <row r="2123">
          <cell r="L2123" t="str">
            <v>52947617103COD22015_A010501ART5_MBA</v>
          </cell>
        </row>
        <row r="2124">
          <cell r="L2124" t="str">
            <v>52947617190COD22015_A010501ART5_MBA</v>
          </cell>
        </row>
        <row r="2125">
          <cell r="L2125" t="str">
            <v>52947617190COD22015_A010501ART5_MBA</v>
          </cell>
        </row>
        <row r="2126">
          <cell r="L2126" t="str">
            <v>52947455200ART5_MBA</v>
          </cell>
        </row>
        <row r="2127">
          <cell r="L2127" t="str">
            <v>52948617101COD2299_Z010201ART5_MBA</v>
          </cell>
        </row>
        <row r="2128">
          <cell r="L2128" t="str">
            <v>52948617108COD2299_Z010201ART5_MBA</v>
          </cell>
        </row>
        <row r="2129">
          <cell r="L2129" t="str">
            <v>52948617106COD2299_Z010201ART5_MBA</v>
          </cell>
        </row>
        <row r="2130">
          <cell r="L2130" t="str">
            <v>52948617103COD2299_Z010201ART5_MBA</v>
          </cell>
        </row>
        <row r="2131">
          <cell r="L2131" t="str">
            <v>52948617103COD2299_Z010201ART5_MBA</v>
          </cell>
        </row>
        <row r="2132">
          <cell r="L2132" t="str">
            <v>52948617190COD2299_Z010201ART5_MBA</v>
          </cell>
        </row>
        <row r="2133">
          <cell r="L2133" t="str">
            <v>52948617190COD2299_Z010201ART5_MBA</v>
          </cell>
        </row>
        <row r="2134">
          <cell r="L2134" t="str">
            <v>52948455200ART5_MBA</v>
          </cell>
        </row>
        <row r="2135">
          <cell r="L2135" t="str">
            <v>52948455200ART5_MBA</v>
          </cell>
        </row>
        <row r="2136">
          <cell r="L2136" t="str">
            <v>52950617101COD2299_Z010301ART5_MBA</v>
          </cell>
        </row>
        <row r="2137">
          <cell r="L2137" t="str">
            <v>52950617108COD2299_Z010301ART5_MBA</v>
          </cell>
        </row>
        <row r="2138">
          <cell r="L2138" t="str">
            <v>52950617106COD2299_Z010301ART5_MBA</v>
          </cell>
        </row>
        <row r="2139">
          <cell r="L2139" t="str">
            <v>52950617103COD2299_Z010301ART5_MBA</v>
          </cell>
        </row>
        <row r="2140">
          <cell r="L2140" t="str">
            <v>52950617103COD2299_Z010301ART5_MBA</v>
          </cell>
        </row>
        <row r="2141">
          <cell r="L2141" t="str">
            <v>52950617190COD2299_Z010301ART5_MBA</v>
          </cell>
        </row>
        <row r="2142">
          <cell r="L2142" t="str">
            <v>52950617190COD2299_Z010301ART5_MBA</v>
          </cell>
        </row>
        <row r="2143">
          <cell r="L2143" t="str">
            <v>52950455200ART5_MBA</v>
          </cell>
        </row>
        <row r="2144">
          <cell r="L2144" t="str">
            <v>52950455200ART5_MBA</v>
          </cell>
        </row>
        <row r="2145">
          <cell r="L2145" t="str">
            <v>52951617101COD2299_Z010201ART5_MBA</v>
          </cell>
        </row>
        <row r="2146">
          <cell r="L2146" t="str">
            <v>52951617108COD2299_Z010201ART5_MBA</v>
          </cell>
        </row>
        <row r="2147">
          <cell r="L2147" t="str">
            <v>52951617106COD2299_Z010201ART5_MBA</v>
          </cell>
        </row>
        <row r="2148">
          <cell r="L2148" t="str">
            <v>52951617103COD2299_Z010201ART5_MBA</v>
          </cell>
        </row>
        <row r="2149">
          <cell r="L2149" t="str">
            <v>52951617103COD2299_Z010201ART5_MBA</v>
          </cell>
        </row>
        <row r="2150">
          <cell r="L2150" t="str">
            <v>52951617190COD2299_Z010201ART5_MBA</v>
          </cell>
        </row>
        <row r="2151">
          <cell r="L2151" t="str">
            <v>52951617190COD2299_Z010201ART5_MBA</v>
          </cell>
        </row>
        <row r="2152">
          <cell r="L2152" t="str">
            <v>52951455200ART5_MBA</v>
          </cell>
        </row>
        <row r="2153">
          <cell r="L2153" t="str">
            <v>52952617101COD22002_A020301ART5_MBA</v>
          </cell>
        </row>
        <row r="2154">
          <cell r="L2154" t="str">
            <v>52952617108COD22002_A020301ART5_MBA</v>
          </cell>
        </row>
        <row r="2155">
          <cell r="L2155" t="str">
            <v>52952617106COD22002_A020301ART5_MBA</v>
          </cell>
        </row>
        <row r="2156">
          <cell r="L2156" t="str">
            <v>52952617103COD22002_A020301ART5_MBA</v>
          </cell>
        </row>
        <row r="2157">
          <cell r="L2157" t="str">
            <v>52952617103COD22002_A020301ART5_MBA</v>
          </cell>
        </row>
        <row r="2158">
          <cell r="L2158" t="str">
            <v>52952617190COD22002_A020301ART5_MBA</v>
          </cell>
        </row>
        <row r="2159">
          <cell r="L2159" t="str">
            <v>52952617190COD22002_A020301ART5_MBA</v>
          </cell>
        </row>
        <row r="2160">
          <cell r="L2160" t="str">
            <v>52952455200ART5_MBA</v>
          </cell>
        </row>
        <row r="2161">
          <cell r="L2161" t="str">
            <v>52953617101COD22018_A040301ART5_MBA</v>
          </cell>
        </row>
        <row r="2162">
          <cell r="L2162" t="str">
            <v>52953617108COD22018_A040301ART5_MBA</v>
          </cell>
        </row>
        <row r="2163">
          <cell r="L2163" t="str">
            <v>52953617106COD22018_A040301ART5_MBA</v>
          </cell>
        </row>
        <row r="2164">
          <cell r="L2164" t="str">
            <v>52953617103COD22018_A040301ART5_MBA</v>
          </cell>
        </row>
        <row r="2165">
          <cell r="L2165" t="str">
            <v>52953617103COD22018_A040301ART5_MBA</v>
          </cell>
        </row>
        <row r="2166">
          <cell r="L2166" t="str">
            <v>52953617190COD22018_A040301ART5_MBA</v>
          </cell>
        </row>
        <row r="2167">
          <cell r="L2167" t="str">
            <v>52953617190COD22018_A040301ART5_MBA</v>
          </cell>
        </row>
        <row r="2168">
          <cell r="L2168" t="str">
            <v>52953455200ART5_MBA</v>
          </cell>
        </row>
        <row r="2169">
          <cell r="L2169" t="str">
            <v>52953455200ART5_MBA</v>
          </cell>
        </row>
        <row r="2170">
          <cell r="L2170" t="str">
            <v>52954617101COD22018_A020301ART5_MBA</v>
          </cell>
        </row>
        <row r="2171">
          <cell r="L2171" t="str">
            <v>52954617108COD22018_A020301ART5_MBA</v>
          </cell>
        </row>
        <row r="2172">
          <cell r="L2172" t="str">
            <v>52954617106COD22018_A020301ART5_MBA</v>
          </cell>
        </row>
        <row r="2173">
          <cell r="L2173" t="str">
            <v>52954617103COD22018_A020301ART5_MBA</v>
          </cell>
        </row>
        <row r="2174">
          <cell r="L2174" t="str">
            <v>52954617103COD22018_A020301ART5_MBA</v>
          </cell>
        </row>
        <row r="2175">
          <cell r="L2175" t="str">
            <v>52954617190COD22018_A020301ART5_MBA</v>
          </cell>
        </row>
        <row r="2176">
          <cell r="L2176" t="str">
            <v>52954617190COD22018_A020301ART5_MBA</v>
          </cell>
        </row>
        <row r="2177">
          <cell r="L2177" t="str">
            <v>52954455200ART5_MBA</v>
          </cell>
        </row>
        <row r="2178">
          <cell r="L2178" t="str">
            <v>52954455200ART5_MBA</v>
          </cell>
        </row>
        <row r="2179">
          <cell r="L2179" t="str">
            <v>52955617101COD21004_A040204ART9_EU</v>
          </cell>
        </row>
        <row r="2180">
          <cell r="L2180" t="str">
            <v>52955617108COD21004_A040204ART9_EU</v>
          </cell>
        </row>
        <row r="2181">
          <cell r="L2181" t="str">
            <v>52955617106COD21004_A040204ART9_EU</v>
          </cell>
        </row>
        <row r="2182">
          <cell r="L2182" t="str">
            <v>52955617103COD21004_A040204ART9_EU</v>
          </cell>
        </row>
        <row r="2183">
          <cell r="L2183" t="str">
            <v>52955617190COD21004_A040204ART9_EU</v>
          </cell>
        </row>
        <row r="2184">
          <cell r="L2184" t="str">
            <v>52955617190COD21004_A040204ART9_EU</v>
          </cell>
        </row>
        <row r="2185">
          <cell r="L2185" t="str">
            <v>52955455200ART9_EU</v>
          </cell>
        </row>
        <row r="2186">
          <cell r="L2186" t="str">
            <v>52956617101COD22010_A020401ART5_MBA</v>
          </cell>
        </row>
        <row r="2187">
          <cell r="L2187" t="str">
            <v>52956617108COD22010_A020401ART5_MBA</v>
          </cell>
        </row>
        <row r="2188">
          <cell r="L2188" t="str">
            <v>52956617106COD22010_A020401ART5_MBA</v>
          </cell>
        </row>
        <row r="2189">
          <cell r="L2189" t="str">
            <v>52956617103COD22010_A020401ART5_MBA</v>
          </cell>
        </row>
        <row r="2190">
          <cell r="L2190" t="str">
            <v>52956617190COD22010_A020401ART5_MBA</v>
          </cell>
        </row>
        <row r="2191">
          <cell r="L2191" t="str">
            <v>52956617190COD22010_A020401ART5_MBA</v>
          </cell>
        </row>
        <row r="2192">
          <cell r="L2192" t="str">
            <v>52956455200ART5_MBA</v>
          </cell>
        </row>
        <row r="2193">
          <cell r="L2193" t="str">
            <v>52956455200ART5_MBA</v>
          </cell>
        </row>
        <row r="2194">
          <cell r="L2194" t="str">
            <v>52957617101RDC182081T_Z010123ART9_FONAREDD</v>
          </cell>
        </row>
        <row r="2195">
          <cell r="L2195" t="str">
            <v>52957617108RDC182081T_Z010123ART9_FONAREDD</v>
          </cell>
        </row>
        <row r="2196">
          <cell r="L2196" t="str">
            <v>52957617106RDC182081T_Z010123ART9_FONAREDD</v>
          </cell>
        </row>
        <row r="2197">
          <cell r="L2197" t="str">
            <v>52957617103RDC182081T_Z010123ART9_FONAREDD</v>
          </cell>
        </row>
        <row r="2198">
          <cell r="L2198" t="str">
            <v>52957617190RDC182081T_Z010123ART9_FONAREDD</v>
          </cell>
        </row>
        <row r="2199">
          <cell r="L2199" t="str">
            <v>52957617190RDC182081T_Z010123ART9_FONAREDD</v>
          </cell>
        </row>
        <row r="2200">
          <cell r="L2200" t="str">
            <v>52957455200ART9_FONAREDD</v>
          </cell>
        </row>
        <row r="2201">
          <cell r="L2201" t="str">
            <v>52957455200ART9_FONAREDD</v>
          </cell>
        </row>
        <row r="2202">
          <cell r="L2202" t="str">
            <v>52959617101COD22009_A010601ART5_MBA</v>
          </cell>
        </row>
        <row r="2203">
          <cell r="L2203" t="str">
            <v>52959617108COD22009_A010601ART5_MBA</v>
          </cell>
        </row>
        <row r="2204">
          <cell r="L2204" t="str">
            <v>52959617106COD22009_A010601ART5_MBA</v>
          </cell>
        </row>
        <row r="2205">
          <cell r="L2205" t="str">
            <v>52959617103COD22009_A010601ART5_MBA</v>
          </cell>
        </row>
        <row r="2206">
          <cell r="L2206" t="str">
            <v>52959617103COD22009_A010601ART5_MBA</v>
          </cell>
        </row>
        <row r="2207">
          <cell r="L2207" t="str">
            <v>52959617190COD22009_A010601ART5_MBA</v>
          </cell>
        </row>
        <row r="2208">
          <cell r="L2208" t="str">
            <v>52959617190COD22009_A010601ART5_MBA</v>
          </cell>
        </row>
        <row r="2209">
          <cell r="L2209" t="str">
            <v>52959455200ART5_MBA</v>
          </cell>
        </row>
        <row r="2210">
          <cell r="L2210" t="str">
            <v>52960617101COD22012_A010501ART5_MBA</v>
          </cell>
        </row>
        <row r="2211">
          <cell r="L2211" t="str">
            <v>52960617108COD22012_A010501ART5_MBA</v>
          </cell>
        </row>
        <row r="2212">
          <cell r="L2212" t="str">
            <v>52960617106COD22012_A010501ART5_MBA</v>
          </cell>
        </row>
        <row r="2213">
          <cell r="L2213" t="str">
            <v>52960617103COD22012_A010501ART5_MBA</v>
          </cell>
        </row>
        <row r="2214">
          <cell r="L2214" t="str">
            <v>52960617190COD22012_A010501ART5_MBA</v>
          </cell>
        </row>
        <row r="2215">
          <cell r="L2215" t="str">
            <v>52960617190COD22012_A010501ART5_MBA</v>
          </cell>
        </row>
        <row r="2216">
          <cell r="L2216" t="str">
            <v>52960455200ART5_MBA</v>
          </cell>
        </row>
        <row r="2217">
          <cell r="L2217" t="str">
            <v>52961617101COD22015_B020401ART5_MBA</v>
          </cell>
        </row>
        <row r="2218">
          <cell r="L2218" t="str">
            <v>52961617108COD22015_B020401ART5_MBA</v>
          </cell>
        </row>
        <row r="2219">
          <cell r="L2219" t="str">
            <v>52961617106COD22015_B020401ART5_MBA</v>
          </cell>
        </row>
        <row r="2220">
          <cell r="L2220" t="str">
            <v>52961617103COD22015_B020401ART5_MBA</v>
          </cell>
        </row>
        <row r="2221">
          <cell r="L2221" t="str">
            <v>52961617103COD22015_B020401ART5_MBA</v>
          </cell>
        </row>
        <row r="2222">
          <cell r="L2222" t="str">
            <v>52961617190COD22015_B020401ART5_MBA</v>
          </cell>
        </row>
        <row r="2223">
          <cell r="L2223" t="str">
            <v>52961617190COD22015_B020401ART5_MBA</v>
          </cell>
        </row>
        <row r="2224">
          <cell r="L2224" t="str">
            <v>52961455200ART5_MBA</v>
          </cell>
        </row>
        <row r="2225">
          <cell r="L2225" t="str">
            <v>52961455200ART5_MBA</v>
          </cell>
        </row>
        <row r="2226">
          <cell r="L2226" t="str">
            <v>52962617101COD2299_Z010201ART5_MBA</v>
          </cell>
        </row>
        <row r="2227">
          <cell r="L2227" t="str">
            <v>52962617108COD2299_Z010201ART5_MBA</v>
          </cell>
        </row>
        <row r="2228">
          <cell r="L2228" t="str">
            <v>52962617106COD2299_Z010201ART5_MBA</v>
          </cell>
        </row>
        <row r="2229">
          <cell r="L2229" t="str">
            <v>52962617103COD2299_Z010201ART5_MBA</v>
          </cell>
        </row>
        <row r="2230">
          <cell r="L2230" t="str">
            <v>52962617103COD2299_Z010201ART5_MBA</v>
          </cell>
        </row>
        <row r="2231">
          <cell r="L2231" t="str">
            <v>52962617190COD2299_Z010201ART5_MBA</v>
          </cell>
        </row>
        <row r="2232">
          <cell r="L2232" t="str">
            <v>52962617190COD2299_Z010201ART5_MBA</v>
          </cell>
        </row>
        <row r="2233">
          <cell r="L2233" t="str">
            <v>52962455200ART5_MBA</v>
          </cell>
        </row>
        <row r="2234">
          <cell r="L2234" t="str">
            <v>52962455200ART5_MBA</v>
          </cell>
        </row>
        <row r="2235">
          <cell r="L2235" t="str">
            <v>52963617101COD22015_A010501ART5_MBA</v>
          </cell>
        </row>
        <row r="2236">
          <cell r="L2236" t="str">
            <v>52963617108COD22015_A010501ART5_MBA</v>
          </cell>
        </row>
        <row r="2237">
          <cell r="L2237" t="str">
            <v>52963617106COD22015_A010501ART5_MBA</v>
          </cell>
        </row>
        <row r="2238">
          <cell r="L2238" t="str">
            <v>52963617103COD22015_A010501ART5_MBA</v>
          </cell>
        </row>
        <row r="2239">
          <cell r="L2239" t="str">
            <v>52963617103COD22015_A010501ART5_MBA</v>
          </cell>
        </row>
        <row r="2240">
          <cell r="L2240" t="str">
            <v>52963617190COD22015_A010501ART5_MBA</v>
          </cell>
        </row>
        <row r="2241">
          <cell r="L2241" t="str">
            <v>52963617190COD22015_A010501ART5_MBA</v>
          </cell>
        </row>
        <row r="2242">
          <cell r="L2242" t="str">
            <v>52963455200ART5_MBA</v>
          </cell>
        </row>
        <row r="2243">
          <cell r="L2243" t="str">
            <v>52964617101COD2299_Z010201ART5_MBA</v>
          </cell>
        </row>
        <row r="2244">
          <cell r="L2244" t="str">
            <v>52964617108COD2299_Z010201ART5_MBA</v>
          </cell>
        </row>
        <row r="2245">
          <cell r="L2245" t="str">
            <v>52964617106COD2299_Z010201ART5_MBA</v>
          </cell>
        </row>
        <row r="2246">
          <cell r="L2246" t="str">
            <v>52964617103COD2299_Z010201ART5_MBA</v>
          </cell>
        </row>
        <row r="2247">
          <cell r="L2247" t="str">
            <v>52964617103COD2299_Z010201ART5_MBA</v>
          </cell>
        </row>
        <row r="2248">
          <cell r="L2248" t="str">
            <v>52964617190COD2299_Z010201ART5_MBA</v>
          </cell>
        </row>
        <row r="2249">
          <cell r="L2249" t="str">
            <v>52964617190COD2299_Z010201ART5_MBA</v>
          </cell>
        </row>
        <row r="2250">
          <cell r="L2250" t="str">
            <v>52964455200ART5_MBA</v>
          </cell>
        </row>
        <row r="2251">
          <cell r="L2251" t="str">
            <v>52964455200ART5_MBA</v>
          </cell>
        </row>
        <row r="2252">
          <cell r="L2252" t="str">
            <v>52965617101COD22013_A020301ART5_MBA</v>
          </cell>
        </row>
        <row r="2253">
          <cell r="L2253" t="str">
            <v>52965617108COD22013_A020301ART5_MBA</v>
          </cell>
        </row>
        <row r="2254">
          <cell r="L2254" t="str">
            <v>52965617106COD22013_A020301ART5_MBA</v>
          </cell>
        </row>
        <row r="2255">
          <cell r="L2255" t="str">
            <v>52965617103COD22013_A020301ART5_MBA</v>
          </cell>
        </row>
        <row r="2256">
          <cell r="L2256" t="str">
            <v>52965617103COD22013_A020301ART5_MBA</v>
          </cell>
        </row>
        <row r="2257">
          <cell r="L2257" t="str">
            <v>52965617190COD22013_A020301ART5_MBA</v>
          </cell>
        </row>
        <row r="2258">
          <cell r="L2258" t="str">
            <v>52965617190COD22013_A020301ART5_MBA</v>
          </cell>
        </row>
        <row r="2259">
          <cell r="L2259" t="str">
            <v>52965455200ART5_MBA</v>
          </cell>
        </row>
        <row r="2260">
          <cell r="L2260" t="str">
            <v>52965455200ART5_MBA</v>
          </cell>
        </row>
        <row r="2261">
          <cell r="L2261" t="str">
            <v>52966617101COD22010_A030401ART5_MBA</v>
          </cell>
        </row>
        <row r="2262">
          <cell r="L2262" t="str">
            <v>52966617108COD22010_A030401ART5_MBA</v>
          </cell>
        </row>
        <row r="2263">
          <cell r="L2263" t="str">
            <v>52966617106COD22010_A030401ART5_MBA</v>
          </cell>
        </row>
        <row r="2264">
          <cell r="L2264" t="str">
            <v>52966617103COD22010_A030401ART5_MBA</v>
          </cell>
        </row>
        <row r="2265">
          <cell r="L2265" t="str">
            <v>52966617103COD22010_A030401ART5_MBA</v>
          </cell>
        </row>
        <row r="2266">
          <cell r="L2266" t="str">
            <v>52966617190COD22010_A030401ART5_MBA</v>
          </cell>
        </row>
        <row r="2267">
          <cell r="L2267" t="str">
            <v>52966617190COD22010_A030401ART5_MBA</v>
          </cell>
        </row>
        <row r="2268">
          <cell r="L2268" t="str">
            <v>52966455200ART5_MBA</v>
          </cell>
        </row>
        <row r="2269">
          <cell r="L2269" t="str">
            <v>52966455200ART5_MBA</v>
          </cell>
        </row>
        <row r="2270">
          <cell r="L2270" t="str">
            <v>52967617101COD22013_A030501ART5_MBA</v>
          </cell>
        </row>
        <row r="2271">
          <cell r="L2271" t="str">
            <v>52967617108COD22013_A030501ART5_MBA</v>
          </cell>
        </row>
        <row r="2272">
          <cell r="L2272" t="str">
            <v>52967617106COD22013_A030501ART5_MBA</v>
          </cell>
        </row>
        <row r="2273">
          <cell r="L2273" t="str">
            <v>52967617103COD22013_A030501ART5_MBA</v>
          </cell>
        </row>
        <row r="2274">
          <cell r="L2274" t="str">
            <v>52967617103COD22013_A030501ART5_MBA</v>
          </cell>
        </row>
        <row r="2275">
          <cell r="L2275" t="str">
            <v>52967617190COD22013_A030501ART5_MBA</v>
          </cell>
        </row>
        <row r="2276">
          <cell r="L2276" t="str">
            <v>52967617190COD22013_A030501ART5_MBA</v>
          </cell>
        </row>
        <row r="2277">
          <cell r="L2277" t="str">
            <v>52967455200ART5_MBA</v>
          </cell>
        </row>
        <row r="2278">
          <cell r="L2278" t="str">
            <v>52967455200ART5_MBA</v>
          </cell>
        </row>
        <row r="2279">
          <cell r="L2279" t="str">
            <v>52969617101COD2299_Z010201ART5_MBA</v>
          </cell>
        </row>
        <row r="2280">
          <cell r="L2280" t="str">
            <v>52969617108COD2299_Z010201ART5_MBA</v>
          </cell>
        </row>
        <row r="2281">
          <cell r="L2281" t="str">
            <v>52969617106COD2299_Z010201ART5_MBA</v>
          </cell>
        </row>
        <row r="2282">
          <cell r="L2282" t="str">
            <v>52969617103COD2299_Z010201ART5_MBA</v>
          </cell>
        </row>
        <row r="2283">
          <cell r="L2283" t="str">
            <v>52969617103COD2299_Z010201ART5_MBA</v>
          </cell>
        </row>
        <row r="2284">
          <cell r="L2284" t="str">
            <v>52969617190COD2299_Z010201ART5_MBA</v>
          </cell>
        </row>
        <row r="2285">
          <cell r="L2285" t="str">
            <v>52969617190COD2299_Z010201ART5_MBA</v>
          </cell>
        </row>
        <row r="2286">
          <cell r="L2286" t="str">
            <v>52969455200ART5_MBA</v>
          </cell>
        </row>
        <row r="2287">
          <cell r="L2287" t="str">
            <v>52970617101COD2299_Z010201ART5_MBA</v>
          </cell>
        </row>
        <row r="2288">
          <cell r="L2288" t="str">
            <v>52970617108COD2299_Z010201ART5_MBA</v>
          </cell>
        </row>
        <row r="2289">
          <cell r="L2289" t="str">
            <v>52970617106COD2299_Z010201ART5_MBA</v>
          </cell>
        </row>
        <row r="2290">
          <cell r="L2290" t="str">
            <v>52970617103COD2299_Z010201ART5_MBA</v>
          </cell>
        </row>
        <row r="2291">
          <cell r="L2291" t="str">
            <v>52970617190COD2299_Z010201ART5_MBA</v>
          </cell>
        </row>
        <row r="2292">
          <cell r="L2292" t="str">
            <v>52970617190COD2299_Z010201ART5_MBA</v>
          </cell>
        </row>
        <row r="2293">
          <cell r="L2293" t="str">
            <v>52970455200ART5_MBA</v>
          </cell>
        </row>
        <row r="2294">
          <cell r="L2294" t="str">
            <v>52970455200ART5_MBA</v>
          </cell>
        </row>
        <row r="2295">
          <cell r="L2295" t="str">
            <v>52971617101COD22009_A020301ART5_MBA</v>
          </cell>
        </row>
        <row r="2296">
          <cell r="L2296" t="str">
            <v>52971617108COD22009_A020301ART5_MBA</v>
          </cell>
        </row>
        <row r="2297">
          <cell r="L2297" t="str">
            <v>52971617106COD22009_A020301ART5_MBA</v>
          </cell>
        </row>
        <row r="2298">
          <cell r="L2298" t="str">
            <v>52971617103COD22009_A020301ART5_MBA</v>
          </cell>
        </row>
        <row r="2299">
          <cell r="L2299" t="str">
            <v>52971617103COD22009_A020301ART5_MBA</v>
          </cell>
        </row>
        <row r="2300">
          <cell r="L2300" t="str">
            <v>52971617190COD22009_A020301ART5_MBA</v>
          </cell>
        </row>
        <row r="2301">
          <cell r="L2301" t="str">
            <v>52971617190COD22009_A020301ART5_MBA</v>
          </cell>
        </row>
        <row r="2302">
          <cell r="L2302" t="str">
            <v>52971455200ART5_MBA</v>
          </cell>
        </row>
        <row r="2303">
          <cell r="L2303" t="str">
            <v>52971455200ART5_MBA</v>
          </cell>
        </row>
        <row r="2304">
          <cell r="L2304" t="str">
            <v>52973617101COD2299_Z010201ART5_MBA</v>
          </cell>
        </row>
        <row r="2305">
          <cell r="L2305" t="str">
            <v>52973617108COD2299_Z010201ART5_MBA</v>
          </cell>
        </row>
        <row r="2306">
          <cell r="L2306" t="str">
            <v>52973617106COD2299_Z010201ART5_MBA</v>
          </cell>
        </row>
        <row r="2307">
          <cell r="L2307" t="str">
            <v>52973617103COD2299_Z010201ART5_MBA</v>
          </cell>
        </row>
        <row r="2308">
          <cell r="L2308" t="str">
            <v>52973617103COD2299_Z010201ART5_MBA</v>
          </cell>
        </row>
        <row r="2309">
          <cell r="L2309" t="str">
            <v>52973617190COD2299_Z010201ART5_MBA</v>
          </cell>
        </row>
        <row r="2310">
          <cell r="L2310" t="str">
            <v>52973617190COD2299_Z010201ART5_MBA</v>
          </cell>
        </row>
        <row r="2311">
          <cell r="L2311" t="str">
            <v>52973455200ART5_MBA</v>
          </cell>
        </row>
        <row r="2312">
          <cell r="L2312" t="str">
            <v>52974617101COD22001_Z010101ART9_EU</v>
          </cell>
        </row>
        <row r="2313">
          <cell r="L2313" t="str">
            <v>52974617108COD22001_Z010101ART9_EU</v>
          </cell>
        </row>
        <row r="2314">
          <cell r="L2314" t="str">
            <v>52974617106COD22001_Z010101ART9_EU</v>
          </cell>
        </row>
        <row r="2315">
          <cell r="L2315" t="str">
            <v>52974617103COD22001_Z010101ART9_EU</v>
          </cell>
        </row>
        <row r="2316">
          <cell r="L2316" t="str">
            <v>52974617103COD22001_Z010101ART9_EU</v>
          </cell>
        </row>
        <row r="2317">
          <cell r="L2317" t="str">
            <v>52974617190COD22001_Z010101ART9_EU</v>
          </cell>
        </row>
        <row r="2318">
          <cell r="L2318" t="str">
            <v>52974617190COD22001_Z010101ART9_EU</v>
          </cell>
        </row>
        <row r="2319">
          <cell r="L2319" t="str">
            <v>52974455200ART9_EU</v>
          </cell>
        </row>
        <row r="2320">
          <cell r="L2320" t="str">
            <v>52977617101COD2299_Z010201ART5_MBA</v>
          </cell>
        </row>
        <row r="2321">
          <cell r="L2321" t="str">
            <v>52977617108COD2299_Z010201ART5_MBA</v>
          </cell>
        </row>
        <row r="2322">
          <cell r="L2322" t="str">
            <v>52977617106COD2299_Z010201ART5_MBA</v>
          </cell>
        </row>
        <row r="2323">
          <cell r="L2323" t="str">
            <v>52977617103COD2299_Z010201ART5_MBA</v>
          </cell>
        </row>
        <row r="2324">
          <cell r="L2324" t="str">
            <v>52977617103COD2299_Z010201ART5_MBA</v>
          </cell>
        </row>
        <row r="2325">
          <cell r="L2325" t="str">
            <v>52977617190COD2299_Z010201ART5_MBA</v>
          </cell>
        </row>
        <row r="2326">
          <cell r="L2326" t="str">
            <v>52977617190COD2299_Z010201ART5_MBA</v>
          </cell>
        </row>
        <row r="2327">
          <cell r="L2327" t="str">
            <v>52977455200ART5_MBA</v>
          </cell>
        </row>
        <row r="2328">
          <cell r="L2328" t="str">
            <v>52978617101COD2299_Z010201ART5_MBA</v>
          </cell>
        </row>
        <row r="2329">
          <cell r="L2329" t="str">
            <v>52978617101COD2299_Z010201ART5_MBA</v>
          </cell>
        </row>
        <row r="2330">
          <cell r="L2330" t="str">
            <v>52978617108COD2299_Z010201ART5_MBA</v>
          </cell>
        </row>
        <row r="2331">
          <cell r="L2331" t="str">
            <v>52978617106COD2299_Z010201ART5_MBA</v>
          </cell>
        </row>
        <row r="2332">
          <cell r="L2332" t="str">
            <v>52978617103COD2299_Z010201ART5_MBA</v>
          </cell>
        </row>
        <row r="2333">
          <cell r="L2333" t="str">
            <v>52978617103COD2299_Z010201ART5_MBA</v>
          </cell>
        </row>
        <row r="2334">
          <cell r="L2334" t="str">
            <v>52978617190COD2299_Z010201ART5_MBA</v>
          </cell>
        </row>
        <row r="2335">
          <cell r="L2335" t="str">
            <v>52978617190COD2299_Z010201ART5_MBA</v>
          </cell>
        </row>
        <row r="2336">
          <cell r="L2336" t="str">
            <v>52978455200ART5_MBA</v>
          </cell>
        </row>
        <row r="2337">
          <cell r="L2337" t="str">
            <v>52978455200ART5_MBA</v>
          </cell>
        </row>
        <row r="2338">
          <cell r="L2338" t="str">
            <v>52979617101COD2299_Z010201ART5_MBA</v>
          </cell>
        </row>
        <row r="2339">
          <cell r="L2339" t="str">
            <v>52979617108COD2299_Z010201ART5_MBA</v>
          </cell>
        </row>
        <row r="2340">
          <cell r="L2340" t="str">
            <v>52979617106COD2299_Z010201ART5_MBA</v>
          </cell>
        </row>
        <row r="2341">
          <cell r="L2341" t="str">
            <v>52979617103COD2299_Z010201ART5_MBA</v>
          </cell>
        </row>
        <row r="2342">
          <cell r="L2342" t="str">
            <v>52979617103COD2299_Z010201ART5_MBA</v>
          </cell>
        </row>
        <row r="2343">
          <cell r="L2343" t="str">
            <v>52979617190COD2299_Z010201ART5_MBA</v>
          </cell>
        </row>
        <row r="2344">
          <cell r="L2344" t="str">
            <v>52979617190COD2299_Z010201ART5_MBA</v>
          </cell>
        </row>
        <row r="2345">
          <cell r="L2345" t="str">
            <v>52979455200ART5_MBA</v>
          </cell>
        </row>
        <row r="2346">
          <cell r="L2346" t="str">
            <v>52979455200ART5_MBA</v>
          </cell>
        </row>
        <row r="2347">
          <cell r="L2347" t="str">
            <v>52980617101COD2299_Z010201ART5_MBA</v>
          </cell>
        </row>
        <row r="2348">
          <cell r="L2348" t="str">
            <v>52980617101COD2299_Z010201ART5_MBA</v>
          </cell>
        </row>
        <row r="2349">
          <cell r="L2349" t="str">
            <v>52980617108COD2299_Z010201ART5_MBA</v>
          </cell>
        </row>
        <row r="2350">
          <cell r="L2350" t="str">
            <v>52980617106COD2299_Z010201ART5_MBA</v>
          </cell>
        </row>
        <row r="2351">
          <cell r="L2351" t="str">
            <v>52980617103COD2299_Z010201ART5_MBA</v>
          </cell>
        </row>
        <row r="2352">
          <cell r="L2352" t="str">
            <v>52980617103COD2299_Z010201ART5_MBA</v>
          </cell>
        </row>
        <row r="2353">
          <cell r="L2353" t="str">
            <v>52980617190COD2299_Z010201ART5_MBA</v>
          </cell>
        </row>
        <row r="2354">
          <cell r="L2354" t="str">
            <v>52980617190COD2299_Z010201ART5_MBA</v>
          </cell>
        </row>
        <row r="2355">
          <cell r="L2355" t="str">
            <v>52980455200ART5_MBA</v>
          </cell>
        </row>
        <row r="2356">
          <cell r="L2356" t="str">
            <v>52981617101COD22021_Z010201ART5_MBA</v>
          </cell>
        </row>
        <row r="2357">
          <cell r="L2357" t="str">
            <v>52981617108COD22021_Z010201ART5_MBA</v>
          </cell>
        </row>
        <row r="2358">
          <cell r="L2358" t="str">
            <v>52981617106COD22021_Z010201ART5_MBA</v>
          </cell>
        </row>
        <row r="2359">
          <cell r="L2359" t="str">
            <v>52981617103COD22021_Z010201ART5_MBA</v>
          </cell>
        </row>
        <row r="2360">
          <cell r="L2360" t="str">
            <v>52981617103COD22021_Z010201ART5_MBA</v>
          </cell>
        </row>
        <row r="2361">
          <cell r="L2361" t="str">
            <v>52981617190COD22021_Z010201ART5_MBA</v>
          </cell>
        </row>
        <row r="2362">
          <cell r="L2362" t="str">
            <v>52981617190COD22021_Z010201ART5_MBA</v>
          </cell>
        </row>
        <row r="2363">
          <cell r="L2363" t="str">
            <v>52981455200ART5_MBA</v>
          </cell>
        </row>
        <row r="2364">
          <cell r="L2364" t="str">
            <v>52982617101COD2299_Z010201ART5_MBA</v>
          </cell>
        </row>
        <row r="2365">
          <cell r="L2365" t="str">
            <v>52982617108COD2299_Z010201ART5_MBA</v>
          </cell>
        </row>
        <row r="2366">
          <cell r="L2366" t="str">
            <v>52982617106COD2299_Z010201ART5_MBA</v>
          </cell>
        </row>
        <row r="2367">
          <cell r="L2367" t="str">
            <v>52982617103COD2299_Z010201ART5_MBA</v>
          </cell>
        </row>
        <row r="2368">
          <cell r="L2368" t="str">
            <v>52982617103COD2299_Z010201ART5_MBA</v>
          </cell>
        </row>
        <row r="2369">
          <cell r="L2369" t="str">
            <v>52982617190COD2299_Z010201ART5_MBA</v>
          </cell>
        </row>
        <row r="2370">
          <cell r="L2370" t="str">
            <v>52982617190COD2299_Z010201ART5_MBA</v>
          </cell>
        </row>
        <row r="2371">
          <cell r="L2371" t="str">
            <v>52982455200ART5_MBA</v>
          </cell>
        </row>
        <row r="2372">
          <cell r="L2372" t="str">
            <v>52982455200ART5_MBA</v>
          </cell>
        </row>
        <row r="2373">
          <cell r="L2373" t="str">
            <v>52983617101COD22021_Z010201ART5_MBA</v>
          </cell>
        </row>
        <row r="2374">
          <cell r="L2374" t="str">
            <v>52983617108COD22021_Z010201ART5_MBA</v>
          </cell>
        </row>
        <row r="2375">
          <cell r="L2375" t="str">
            <v>52983617106COD22021_Z010201ART5_MBA</v>
          </cell>
        </row>
        <row r="2376">
          <cell r="L2376" t="str">
            <v>52983617103COD22021_Z010201ART5_MBA</v>
          </cell>
        </row>
        <row r="2377">
          <cell r="L2377" t="str">
            <v>52983617190COD22021_Z010201ART5_MBA</v>
          </cell>
        </row>
        <row r="2378">
          <cell r="L2378" t="str">
            <v>52983617190COD22021_Z010201ART5_MBA</v>
          </cell>
        </row>
        <row r="2379">
          <cell r="L2379" t="str">
            <v>52983455200ART5_MBA</v>
          </cell>
        </row>
        <row r="2380">
          <cell r="L2380" t="str">
            <v>52984617101COD2299_Z010201ART5_MBA</v>
          </cell>
        </row>
        <row r="2381">
          <cell r="L2381" t="str">
            <v>52984617108COD2299_Z010201ART5_MBA</v>
          </cell>
        </row>
        <row r="2382">
          <cell r="L2382" t="str">
            <v>52984617106COD2299_Z010201ART5_MBA</v>
          </cell>
        </row>
        <row r="2383">
          <cell r="L2383" t="str">
            <v>52984617103COD2299_Z010201ART5_MBA</v>
          </cell>
        </row>
        <row r="2384">
          <cell r="L2384" t="str">
            <v>52984617190COD2299_Z010201ART5_MBA</v>
          </cell>
        </row>
        <row r="2385">
          <cell r="L2385" t="str">
            <v>52984617190COD2299_Z010201ART5_MBA</v>
          </cell>
        </row>
        <row r="2386">
          <cell r="L2386" t="str">
            <v>52984455200ART5_MBA</v>
          </cell>
        </row>
        <row r="2387">
          <cell r="L2387" t="str">
            <v>52985617101COD2299_Z010201ART5_MBA</v>
          </cell>
        </row>
        <row r="2388">
          <cell r="L2388" t="str">
            <v>52985617108COD2299_Z010201ART5_MBA</v>
          </cell>
        </row>
        <row r="2389">
          <cell r="L2389" t="str">
            <v>52985617106COD2299_Z010201ART5_MBA</v>
          </cell>
        </row>
        <row r="2390">
          <cell r="L2390" t="str">
            <v>52985617103COD2299_Z010201ART5_MBA</v>
          </cell>
        </row>
        <row r="2391">
          <cell r="L2391" t="str">
            <v>52985617103COD2299_Z010201ART5_MBA</v>
          </cell>
        </row>
        <row r="2392">
          <cell r="L2392" t="str">
            <v>52985617190COD2299_Z010201ART5_MBA</v>
          </cell>
        </row>
        <row r="2393">
          <cell r="L2393" t="str">
            <v>52985617190COD2299_Z010201ART5_MBA</v>
          </cell>
        </row>
        <row r="2394">
          <cell r="L2394" t="str">
            <v>52985455200ART5_MBA</v>
          </cell>
        </row>
        <row r="2395">
          <cell r="L2395" t="str">
            <v>52995617101COD2299_Z010201ART5_MBA</v>
          </cell>
        </row>
        <row r="2396">
          <cell r="L2396" t="str">
            <v>52995617108COD2299_Z010201ART5_MBA</v>
          </cell>
        </row>
        <row r="2397">
          <cell r="L2397" t="str">
            <v>52995617106COD2299_Z010201ART5_MBA</v>
          </cell>
        </row>
        <row r="2398">
          <cell r="L2398" t="str">
            <v>52995617103COD2299_Z010201ART5_MBA</v>
          </cell>
        </row>
        <row r="2399">
          <cell r="L2399" t="str">
            <v>52995617103COD2299_Z010201ART5_MBA</v>
          </cell>
        </row>
        <row r="2400">
          <cell r="L2400" t="str">
            <v>52995617190COD2299_Z010201ART5_MBA</v>
          </cell>
        </row>
        <row r="2401">
          <cell r="L2401" t="str">
            <v>52995617190COD2299_Z010201ART5_MBA</v>
          </cell>
        </row>
        <row r="2402">
          <cell r="L2402" t="str">
            <v>52995455200ART5_MBA</v>
          </cell>
        </row>
        <row r="2403">
          <cell r="L2403" t="str">
            <v>52996617101COD2299_Z010201ART5_MBA</v>
          </cell>
        </row>
        <row r="2404">
          <cell r="L2404" t="str">
            <v>52996617108COD2299_Z010201ART5_MBA</v>
          </cell>
        </row>
        <row r="2405">
          <cell r="L2405" t="str">
            <v>52996617106COD2299_Z010201ART5_MBA</v>
          </cell>
        </row>
        <row r="2406">
          <cell r="L2406" t="str">
            <v>52996617103COD2299_Z010201ART5_MBA</v>
          </cell>
        </row>
        <row r="2407">
          <cell r="L2407" t="str">
            <v>52996617103COD2299_Z010201ART5_MBA</v>
          </cell>
        </row>
        <row r="2408">
          <cell r="L2408" t="str">
            <v>52996617190COD2299_Z010201ART5_MBA</v>
          </cell>
        </row>
        <row r="2409">
          <cell r="L2409" t="str">
            <v>52996617190COD2299_Z010201ART5_MBA</v>
          </cell>
        </row>
        <row r="2410">
          <cell r="L2410" t="str">
            <v>52996455200ART5_MBA</v>
          </cell>
        </row>
        <row r="2411">
          <cell r="L2411" t="str">
            <v>52996455200ART5_MBA</v>
          </cell>
        </row>
        <row r="2412">
          <cell r="L2412" t="str">
            <v>52997617101RDC182081T_Z010116ART9_FONAREDD</v>
          </cell>
        </row>
        <row r="2413">
          <cell r="L2413" t="str">
            <v>52997617108RDC182081T_Z010116ART9_FONAREDD</v>
          </cell>
        </row>
        <row r="2414">
          <cell r="L2414" t="str">
            <v>52997617106RDC182081T_Z010116ART9_FONAREDD</v>
          </cell>
        </row>
        <row r="2415">
          <cell r="L2415" t="str">
            <v>52997617103RDC182081T_Z010116ART9_FONAREDD</v>
          </cell>
        </row>
        <row r="2416">
          <cell r="L2416" t="str">
            <v>52997617103RDC182081T_Z010116ART9_FONAREDD</v>
          </cell>
        </row>
        <row r="2417">
          <cell r="L2417" t="str">
            <v>52997617190RDC182081T_Z010116ART9_FONAREDD</v>
          </cell>
        </row>
        <row r="2418">
          <cell r="L2418" t="str">
            <v>52997617190RDC182081T_Z010116ART9_FONAREDD</v>
          </cell>
        </row>
        <row r="2419">
          <cell r="L2419" t="str">
            <v>52997455200ART9_FONAREDD</v>
          </cell>
        </row>
        <row r="2420">
          <cell r="L2420" t="str">
            <v>53000617101COD2299_Z010201ART5_MBA</v>
          </cell>
        </row>
        <row r="2421">
          <cell r="L2421" t="str">
            <v>53000617108COD2299_Z010201ART5_MBA</v>
          </cell>
        </row>
        <row r="2422">
          <cell r="L2422" t="str">
            <v>53000617106COD2299_Z010201ART5_MBA</v>
          </cell>
        </row>
        <row r="2423">
          <cell r="L2423" t="str">
            <v>53000617103COD2299_Z010201ART5_MBA</v>
          </cell>
        </row>
        <row r="2424">
          <cell r="L2424" t="str">
            <v>53000617103COD2299_Z010201ART5_MBA</v>
          </cell>
        </row>
        <row r="2425">
          <cell r="L2425" t="str">
            <v>53000617190COD2299_Z010201ART5_MBA</v>
          </cell>
        </row>
        <row r="2426">
          <cell r="L2426" t="str">
            <v>53000617190COD2299_Z010201ART5_MBA</v>
          </cell>
        </row>
        <row r="2427">
          <cell r="L2427" t="str">
            <v>53000455200ART5_MBA</v>
          </cell>
        </row>
        <row r="2428">
          <cell r="L2428" t="str">
            <v>53009617101COD21003_A010401ART9_AFD</v>
          </cell>
        </row>
        <row r="2429">
          <cell r="L2429" t="str">
            <v>53009617108COD21003_A010401ART9_AFD</v>
          </cell>
        </row>
        <row r="2430">
          <cell r="L2430" t="str">
            <v>53009617106COD21003_A010401ART9_AFD</v>
          </cell>
        </row>
        <row r="2431">
          <cell r="L2431" t="str">
            <v>53009617103COD21003_A010401ART9_AFD</v>
          </cell>
        </row>
        <row r="2432">
          <cell r="L2432" t="str">
            <v>53009617190COD21003_A010401ART9_AFD</v>
          </cell>
        </row>
        <row r="2433">
          <cell r="L2433" t="str">
            <v>53009617190COD21003_A010401ART9_AFD</v>
          </cell>
        </row>
        <row r="2434">
          <cell r="L2434" t="str">
            <v>53009455200ART9_AFD</v>
          </cell>
        </row>
        <row r="2435">
          <cell r="L2435" t="str">
            <v>53010617101COD2299_Z010201ART5_MBA</v>
          </cell>
        </row>
        <row r="2436">
          <cell r="L2436" t="str">
            <v>53010617108COD2299_Z010201ART5_MBA</v>
          </cell>
        </row>
        <row r="2437">
          <cell r="L2437" t="str">
            <v>53010617106COD2299_Z010201ART5_MBA</v>
          </cell>
        </row>
        <row r="2438">
          <cell r="L2438" t="str">
            <v>53010617103COD2299_Z010201ART5_MBA</v>
          </cell>
        </row>
        <row r="2439">
          <cell r="L2439" t="str">
            <v>53010617190COD2299_Z010201ART5_MBA</v>
          </cell>
        </row>
        <row r="2440">
          <cell r="L2440" t="str">
            <v>53010617190COD2299_Z010201ART5_MBA</v>
          </cell>
        </row>
        <row r="2441">
          <cell r="L2441" t="str">
            <v>53010455200ART5_MBA</v>
          </cell>
        </row>
        <row r="2442">
          <cell r="L2442" t="str">
            <v>53011617101COD2299_Z010201ART5_MBA</v>
          </cell>
        </row>
        <row r="2443">
          <cell r="L2443" t="str">
            <v>53011617101COD2299_Z010201ART5_MBA</v>
          </cell>
        </row>
        <row r="2444">
          <cell r="L2444" t="str">
            <v>53011617108COD2299_Z010201ART5_MBA</v>
          </cell>
        </row>
        <row r="2445">
          <cell r="L2445" t="str">
            <v>53011617106COD2299_Z010201ART5_MBA</v>
          </cell>
        </row>
        <row r="2446">
          <cell r="L2446" t="str">
            <v>53011617103COD2299_Z010201ART5_MBA</v>
          </cell>
        </row>
        <row r="2447">
          <cell r="L2447" t="str">
            <v>53011617103COD2299_Z010201ART5_MBA</v>
          </cell>
        </row>
        <row r="2448">
          <cell r="L2448" t="str">
            <v>53011617190COD2299_Z010201ART5_MBA</v>
          </cell>
        </row>
        <row r="2449">
          <cell r="L2449" t="str">
            <v>53011617190COD2299_Z010201ART5_MBA</v>
          </cell>
        </row>
        <row r="2450">
          <cell r="L2450" t="str">
            <v>53011455200ART5_MBA</v>
          </cell>
        </row>
        <row r="2451">
          <cell r="L2451" t="str">
            <v>53019617101COD2299_Z010201ART5_MBA</v>
          </cell>
        </row>
        <row r="2452">
          <cell r="L2452" t="str">
            <v>53019617108COD2299_Z010201ART5_MBA</v>
          </cell>
        </row>
        <row r="2453">
          <cell r="L2453" t="str">
            <v>53019617106COD2299_Z010201ART5_MBA</v>
          </cell>
        </row>
        <row r="2454">
          <cell r="L2454" t="str">
            <v>53019617103COD2299_Z010201ART5_MBA</v>
          </cell>
        </row>
        <row r="2455">
          <cell r="L2455" t="str">
            <v>53019617190COD2299_Z010201ART5_MBA</v>
          </cell>
        </row>
        <row r="2456">
          <cell r="L2456" t="str">
            <v>53019617190COD2299_Z010201ART5_MBA</v>
          </cell>
        </row>
        <row r="2457">
          <cell r="L2457" t="str">
            <v>53019455200ART5_MBA</v>
          </cell>
        </row>
        <row r="2458">
          <cell r="L2458" t="str">
            <v>53026617101COD2299_Z010201ART5_MBA</v>
          </cell>
        </row>
        <row r="2459">
          <cell r="L2459" t="str">
            <v>53026617108COD2299_Z010201ART5_MBA</v>
          </cell>
        </row>
        <row r="2460">
          <cell r="L2460" t="str">
            <v>53026617106COD2299_Z010201ART5_MBA</v>
          </cell>
        </row>
        <row r="2461">
          <cell r="L2461" t="str">
            <v>53026617103COD2299_Z010201ART5_MBA</v>
          </cell>
        </row>
        <row r="2462">
          <cell r="L2462" t="str">
            <v>53026617190COD2299_Z010201ART5_MBA</v>
          </cell>
        </row>
        <row r="2463">
          <cell r="L2463" t="str">
            <v>53026617190COD2299_Z010201ART5_MBA</v>
          </cell>
        </row>
        <row r="2464">
          <cell r="L2464" t="str">
            <v>53026455200ART5_MBA</v>
          </cell>
        </row>
        <row r="2465">
          <cell r="L2465" t="str">
            <v>53027617101COD2299_Z010201ART5_MBA</v>
          </cell>
        </row>
        <row r="2466">
          <cell r="L2466" t="str">
            <v>53027617108COD2299_Z010201ART5_MBA</v>
          </cell>
        </row>
        <row r="2467">
          <cell r="L2467" t="str">
            <v>53027617106COD2299_Z010201ART5_MBA</v>
          </cell>
        </row>
        <row r="2468">
          <cell r="L2468" t="str">
            <v>53027617103COD2299_Z010201ART5_MBA</v>
          </cell>
        </row>
        <row r="2469">
          <cell r="L2469" t="str">
            <v>53027617103COD2299_Z010201ART5_MBA</v>
          </cell>
        </row>
        <row r="2470">
          <cell r="L2470" t="str">
            <v>53027617190COD2299_Z010201ART5_MBA</v>
          </cell>
        </row>
        <row r="2471">
          <cell r="L2471" t="str">
            <v>53027617190COD2299_Z010201ART5_MBA</v>
          </cell>
        </row>
        <row r="2472">
          <cell r="L2472" t="str">
            <v>53027455200ART5_MBA</v>
          </cell>
        </row>
        <row r="2473">
          <cell r="L2473" t="str">
            <v>53027455200ART5_MBA</v>
          </cell>
        </row>
        <row r="2474">
          <cell r="L2474" t="str">
            <v>53030617101COD2299_Z010201ART5_MBA</v>
          </cell>
        </row>
        <row r="2475">
          <cell r="L2475" t="str">
            <v>53030617108COD2299_Z010201ART5_MBA</v>
          </cell>
        </row>
        <row r="2476">
          <cell r="L2476" t="str">
            <v>53030617106COD2299_Z010201ART5_MBA</v>
          </cell>
        </row>
        <row r="2477">
          <cell r="L2477" t="str">
            <v>53030617103COD2299_Z010201ART5_MBA</v>
          </cell>
        </row>
        <row r="2478">
          <cell r="L2478" t="str">
            <v>53030617103COD2299_Z010201ART5_MBA</v>
          </cell>
        </row>
        <row r="2479">
          <cell r="L2479" t="str">
            <v>53030617190COD2299_Z010201ART5_MBA</v>
          </cell>
        </row>
        <row r="2480">
          <cell r="L2480" t="str">
            <v>53030617190COD2299_Z010201ART5_MBA</v>
          </cell>
        </row>
        <row r="2481">
          <cell r="L2481" t="str">
            <v>53030455200ART5_MBA</v>
          </cell>
        </row>
        <row r="2482">
          <cell r="L2482" t="str">
            <v>53030455200ART5_MBA</v>
          </cell>
        </row>
        <row r="2483">
          <cell r="L2483" t="str">
            <v>53040617101COD22021_Z010201ART5_MBA</v>
          </cell>
        </row>
        <row r="2484">
          <cell r="L2484" t="str">
            <v>53040617108COD22021_Z010201ART5_MBA</v>
          </cell>
        </row>
        <row r="2485">
          <cell r="L2485" t="str">
            <v>53040617106COD22021_Z010201ART5_MBA</v>
          </cell>
        </row>
        <row r="2486">
          <cell r="L2486" t="str">
            <v>53040617103COD22021_Z010201ART5_MBA</v>
          </cell>
        </row>
        <row r="2487">
          <cell r="L2487" t="str">
            <v>53040617190COD22021_Z010201ART5_MBA</v>
          </cell>
        </row>
        <row r="2488">
          <cell r="L2488" t="str">
            <v>53040617190COD22021_Z010201ART5_MBA</v>
          </cell>
        </row>
        <row r="2489">
          <cell r="L2489" t="str">
            <v>53040455200ART5_MBA</v>
          </cell>
        </row>
        <row r="2490">
          <cell r="L2490" t="str">
            <v>53047617101COD2299_Z010301ART5_MBA</v>
          </cell>
        </row>
        <row r="2491">
          <cell r="L2491" t="str">
            <v>53047617108COD2299_Z010301ART5_MBA</v>
          </cell>
        </row>
        <row r="2492">
          <cell r="L2492" t="str">
            <v>53047617106COD2299_Z010301ART5_MBA</v>
          </cell>
        </row>
        <row r="2493">
          <cell r="L2493" t="str">
            <v>53047617103COD2299_Z010301ART5_MBA</v>
          </cell>
        </row>
        <row r="2494">
          <cell r="L2494" t="str">
            <v>53047617103COD2299_Z010301ART5_MBA</v>
          </cell>
        </row>
        <row r="2495">
          <cell r="L2495" t="str">
            <v>53047617190COD2299_Z010301ART5_MBA</v>
          </cell>
        </row>
        <row r="2496">
          <cell r="L2496" t="str">
            <v>53047617190COD2299_Z010301ART5_MBA</v>
          </cell>
        </row>
        <row r="2497">
          <cell r="L2497" t="str">
            <v>53047455200ART5_MBA</v>
          </cell>
        </row>
        <row r="2498">
          <cell r="L2498" t="str">
            <v>53052617101COD2299_Z010201ART5_MBA</v>
          </cell>
        </row>
        <row r="2499">
          <cell r="L2499" t="str">
            <v>53052617108COD2299_Z010201ART5_MBA</v>
          </cell>
        </row>
        <row r="2500">
          <cell r="L2500" t="str">
            <v>53052617106COD2299_Z010201ART5_MBA</v>
          </cell>
        </row>
        <row r="2501">
          <cell r="L2501" t="str">
            <v>53052617103COD2299_Z010201ART5_MBA</v>
          </cell>
        </row>
        <row r="2502">
          <cell r="L2502" t="str">
            <v>53052617103COD2299_Z010201ART5_MBA</v>
          </cell>
        </row>
        <row r="2503">
          <cell r="L2503" t="str">
            <v>53052617190COD2299_Z010201ART5_MBA</v>
          </cell>
        </row>
        <row r="2504">
          <cell r="L2504" t="str">
            <v>53052617190COD2299_Z010201ART5_MBA</v>
          </cell>
        </row>
        <row r="2505">
          <cell r="L2505" t="str">
            <v>53052455200ART5_MBA</v>
          </cell>
        </row>
        <row r="2506">
          <cell r="L2506" t="str">
            <v>53073617101COD20006_Z010301ART9_EU-DCI</v>
          </cell>
        </row>
        <row r="2507">
          <cell r="L2507" t="str">
            <v>53073617108COD20006_Z010301ART9_EU-DCI</v>
          </cell>
        </row>
        <row r="2508">
          <cell r="L2508" t="str">
            <v>53073617106COD20006_Z010301ART9_EU-DCI</v>
          </cell>
        </row>
        <row r="2509">
          <cell r="L2509" t="str">
            <v>53073617103COD20006_Z010301ART9_EU-DCI</v>
          </cell>
        </row>
        <row r="2510">
          <cell r="L2510" t="str">
            <v>53073617103COD20006_Z010301ART9_EU-DCI</v>
          </cell>
        </row>
        <row r="2511">
          <cell r="L2511" t="str">
            <v>53073617190COD20006_Z010301ART9_EU-DCI</v>
          </cell>
        </row>
        <row r="2512">
          <cell r="L2512" t="str">
            <v>53073617190COD20006_Z010301ART9_EU-DCI</v>
          </cell>
        </row>
        <row r="2513">
          <cell r="L2513" t="str">
            <v>53073455200ART9_EU-DCI</v>
          </cell>
        </row>
        <row r="2514">
          <cell r="L2514" t="str">
            <v>53073455200ART9_EU-DCI</v>
          </cell>
        </row>
        <row r="2515">
          <cell r="L2515" t="str">
            <v>53084617101RDC182081T_Z010114ART9_FONAREDD</v>
          </cell>
        </row>
        <row r="2516">
          <cell r="L2516" t="str">
            <v>53084617108RDC182081T_Z010114ART9_FONAREDD</v>
          </cell>
        </row>
        <row r="2517">
          <cell r="L2517" t="str">
            <v>53084617106RDC182081T_Z010114ART9_FONAREDD</v>
          </cell>
        </row>
        <row r="2518">
          <cell r="L2518" t="str">
            <v>53084617103RDC182081T_Z010114ART9_FONAREDD</v>
          </cell>
        </row>
        <row r="2519">
          <cell r="L2519" t="str">
            <v>53084617103RDC182081T_Z010114ART9_FONAREDD</v>
          </cell>
        </row>
        <row r="2520">
          <cell r="L2520" t="str">
            <v>53084617190RDC182081T_Z010114ART9_FONAREDD</v>
          </cell>
        </row>
        <row r="2521">
          <cell r="L2521" t="str">
            <v>53084617190RDC182081T_Z010114ART9_FONAREDD</v>
          </cell>
        </row>
        <row r="2522">
          <cell r="L2522" t="str">
            <v>53084455200ART9_FONAREDD</v>
          </cell>
        </row>
        <row r="2523">
          <cell r="L2523" t="str">
            <v>53084455200ART9_FONAREDD</v>
          </cell>
        </row>
        <row r="2524">
          <cell r="L2524" t="str">
            <v>53087617101COD22001_Z010101ART9_EU</v>
          </cell>
        </row>
        <row r="2525">
          <cell r="L2525" t="str">
            <v>53087617108COD22001_Z010101ART9_EU</v>
          </cell>
        </row>
        <row r="2526">
          <cell r="L2526" t="str">
            <v>53087617106COD22001_Z010101ART9_EU</v>
          </cell>
        </row>
        <row r="2527">
          <cell r="L2527" t="str">
            <v>53087617103COD22001_Z010101ART9_EU</v>
          </cell>
        </row>
        <row r="2528">
          <cell r="L2528" t="str">
            <v>53087617103COD22001_Z010101ART9_EU</v>
          </cell>
        </row>
        <row r="2529">
          <cell r="L2529" t="str">
            <v>53087617190COD22001_Z010101ART9_EU</v>
          </cell>
        </row>
        <row r="2530">
          <cell r="L2530" t="str">
            <v>53087617190COD22001_Z010101ART9_EU</v>
          </cell>
        </row>
        <row r="2531">
          <cell r="L2531" t="str">
            <v>53087455200ART9_EU</v>
          </cell>
        </row>
        <row r="2532">
          <cell r="L2532" t="str">
            <v>53092617101COD20001_A020501ART5_MBA</v>
          </cell>
        </row>
        <row r="2533">
          <cell r="L2533" t="str">
            <v>53092617108COD20001_A020501ART5_MBA</v>
          </cell>
        </row>
        <row r="2534">
          <cell r="L2534" t="str">
            <v>53092617106COD20001_A020501ART5_MBA</v>
          </cell>
        </row>
        <row r="2535">
          <cell r="L2535" t="str">
            <v>53092617103COD20001_A020501ART5_MBA</v>
          </cell>
        </row>
        <row r="2536">
          <cell r="L2536" t="str">
            <v>53092617103COD20001_A020501ART5_MBA</v>
          </cell>
        </row>
        <row r="2537">
          <cell r="L2537" t="str">
            <v>53092617190COD20001_A020501ART5_MBA</v>
          </cell>
        </row>
        <row r="2538">
          <cell r="L2538" t="str">
            <v>53092617190COD20001_A020501ART5_MBA</v>
          </cell>
        </row>
        <row r="2539">
          <cell r="L2539" t="str">
            <v>53092455200ART5_MBA</v>
          </cell>
        </row>
        <row r="2540">
          <cell r="L2540" t="str">
            <v>53093617101COD2299_Z010201ART5_MBA</v>
          </cell>
        </row>
        <row r="2541">
          <cell r="L2541" t="str">
            <v>53093617108COD2299_Z010201ART5_MBA</v>
          </cell>
        </row>
        <row r="2542">
          <cell r="L2542" t="str">
            <v>53093617106COD2299_Z010201ART5_MBA</v>
          </cell>
        </row>
        <row r="2543">
          <cell r="L2543" t="str">
            <v>53093617103COD2299_Z010201ART5_MBA</v>
          </cell>
        </row>
        <row r="2544">
          <cell r="L2544" t="str">
            <v>53093617103COD2299_Z010201ART5_MBA</v>
          </cell>
        </row>
        <row r="2545">
          <cell r="L2545" t="str">
            <v>53093617190COD2299_Z010201ART5_MBA</v>
          </cell>
        </row>
        <row r="2546">
          <cell r="L2546" t="str">
            <v>53093617190COD2299_Z010201ART5_MBA</v>
          </cell>
        </row>
        <row r="2547">
          <cell r="L2547" t="str">
            <v>53093455200ART5_MBA</v>
          </cell>
        </row>
        <row r="2548">
          <cell r="L2548" t="str">
            <v>53103617101COD21004_B040104ART9_EU</v>
          </cell>
        </row>
        <row r="2549">
          <cell r="L2549" t="str">
            <v>53103617108COD21004_B040104ART9_EU</v>
          </cell>
        </row>
        <row r="2550">
          <cell r="L2550" t="str">
            <v>53103617106COD21004_B040104ART9_EU</v>
          </cell>
        </row>
        <row r="2551">
          <cell r="L2551" t="str">
            <v>53103617103COD21004_B040104ART9_EU</v>
          </cell>
        </row>
        <row r="2552">
          <cell r="L2552" t="str">
            <v>53103617103COD21004_B040104ART9_EU</v>
          </cell>
        </row>
        <row r="2553">
          <cell r="L2553" t="str">
            <v>53103617190COD21004_B040104ART9_EU</v>
          </cell>
        </row>
        <row r="2554">
          <cell r="L2554" t="str">
            <v>53103617190COD21004_B040104ART9_EU</v>
          </cell>
        </row>
        <row r="2555">
          <cell r="L2555" t="str">
            <v>53103455200ART9_EU</v>
          </cell>
        </row>
        <row r="2556">
          <cell r="L2556" t="str">
            <v>53110617101COD22021_Z010201ART5_MBA</v>
          </cell>
        </row>
        <row r="2557">
          <cell r="L2557" t="str">
            <v>53110617108COD22021_Z010201ART5_MBA</v>
          </cell>
        </row>
        <row r="2558">
          <cell r="L2558" t="str">
            <v>53110617106COD22021_Z010201ART5_MBA</v>
          </cell>
        </row>
        <row r="2559">
          <cell r="L2559" t="str">
            <v>53110617103COD22021_Z010201ART5_MBA</v>
          </cell>
        </row>
        <row r="2560">
          <cell r="L2560" t="str">
            <v>53110617103COD22021_Z010201ART5_MBA</v>
          </cell>
        </row>
        <row r="2561">
          <cell r="L2561" t="str">
            <v>53110617190COD22021_Z010201ART5_MBA</v>
          </cell>
        </row>
        <row r="2562">
          <cell r="L2562" t="str">
            <v>53110617190COD22021_Z010201ART5_MBA</v>
          </cell>
        </row>
        <row r="2563">
          <cell r="L2563" t="str">
            <v>53110455200ART5_MBA</v>
          </cell>
        </row>
        <row r="2564">
          <cell r="L2564" t="str">
            <v>53129617101COD21004_A010402ART9_EU</v>
          </cell>
        </row>
        <row r="2565">
          <cell r="L2565" t="str">
            <v>53129617108COD21004_A010402ART9_EU</v>
          </cell>
        </row>
        <row r="2566">
          <cell r="L2566" t="str">
            <v>53129617106COD21004_A010402ART9_EU</v>
          </cell>
        </row>
        <row r="2567">
          <cell r="L2567" t="str">
            <v>53129617103COD21004_A010402ART9_EU</v>
          </cell>
        </row>
        <row r="2568">
          <cell r="L2568" t="str">
            <v>53129617103COD21004_A010402ART9_EU</v>
          </cell>
        </row>
        <row r="2569">
          <cell r="L2569" t="str">
            <v>53129617190COD21004_A010402ART9_EU</v>
          </cell>
        </row>
        <row r="2570">
          <cell r="L2570" t="str">
            <v>53129617190COD21004_A010402ART9_EU</v>
          </cell>
        </row>
        <row r="2571">
          <cell r="L2571" t="str">
            <v>53129455200ART9_EU</v>
          </cell>
        </row>
        <row r="2572">
          <cell r="L2572" t="str">
            <v>53141617101COD2299_Z010201ART5_MBA</v>
          </cell>
        </row>
        <row r="2573">
          <cell r="L2573" t="str">
            <v>53141617108COD2299_Z010201ART5_MBA</v>
          </cell>
        </row>
        <row r="2574">
          <cell r="L2574" t="str">
            <v>53141617106COD2299_Z010201ART5_MBA</v>
          </cell>
        </row>
        <row r="2575">
          <cell r="L2575" t="str">
            <v>53141617103COD2299_Z010201ART5_MBA</v>
          </cell>
        </row>
        <row r="2576">
          <cell r="L2576" t="str">
            <v>53141617103COD2299_Z010201ART5_MBA</v>
          </cell>
        </row>
        <row r="2577">
          <cell r="L2577" t="str">
            <v>53141617190COD2299_Z010201ART5_MBA</v>
          </cell>
        </row>
        <row r="2578">
          <cell r="L2578" t="str">
            <v>53141617190COD2299_Z010201ART5_MBA</v>
          </cell>
        </row>
        <row r="2579">
          <cell r="L2579" t="str">
            <v>53141455200ART5_MBA</v>
          </cell>
        </row>
        <row r="2580">
          <cell r="L2580" t="str">
            <v>53141455200ART5_MBA</v>
          </cell>
        </row>
        <row r="2581">
          <cell r="L2581" t="str">
            <v>53153617101COD2299_Z010201ART5_MBA</v>
          </cell>
        </row>
        <row r="2582">
          <cell r="L2582" t="str">
            <v>53153617108COD2299_Z010201ART5_MBA</v>
          </cell>
        </row>
        <row r="2583">
          <cell r="L2583" t="str">
            <v>53153617106COD2299_Z010201ART5_MBA</v>
          </cell>
        </row>
        <row r="2584">
          <cell r="L2584" t="str">
            <v>53153617103COD2299_Z010201ART5_MBA</v>
          </cell>
        </row>
        <row r="2585">
          <cell r="L2585" t="str">
            <v>53153617190COD2299_Z010201ART5_MBA</v>
          </cell>
        </row>
        <row r="2586">
          <cell r="L2586" t="str">
            <v>53153617190COD2299_Z010201ART5_MBA</v>
          </cell>
        </row>
        <row r="2587">
          <cell r="L2587" t="str">
            <v>53153455200ART5_MBA</v>
          </cell>
        </row>
        <row r="2588">
          <cell r="L2588" t="str">
            <v>53153455200ART5_MBA</v>
          </cell>
        </row>
        <row r="2589">
          <cell r="L2589" t="str">
            <v>53169617101COD2299_Z010201ART5_MBA</v>
          </cell>
        </row>
        <row r="2590">
          <cell r="L2590" t="str">
            <v>53169617108COD2299_Z010201ART5_MBA</v>
          </cell>
        </row>
        <row r="2591">
          <cell r="L2591" t="str">
            <v>53169617106COD2299_Z010201ART5_MBA</v>
          </cell>
        </row>
        <row r="2592">
          <cell r="L2592" t="str">
            <v>53169617103COD2299_Z010201ART5_MBA</v>
          </cell>
        </row>
        <row r="2593">
          <cell r="L2593" t="str">
            <v>53169617190COD2299_Z010201ART5_MBA</v>
          </cell>
        </row>
        <row r="2594">
          <cell r="L2594" t="str">
            <v>53169617190COD2299_Z010201ART5_MBA</v>
          </cell>
        </row>
        <row r="2595">
          <cell r="L2595" t="str">
            <v>53169455200ART5_MBA</v>
          </cell>
        </row>
        <row r="2596">
          <cell r="L2596" t="str">
            <v>53169455200ART5_MBA</v>
          </cell>
        </row>
        <row r="2597">
          <cell r="L2597" t="str">
            <v>53172617101COD21004_Z010301ART9_EU</v>
          </cell>
        </row>
        <row r="2598">
          <cell r="L2598" t="str">
            <v>53172617108COD21004_Z010301ART9_EU</v>
          </cell>
        </row>
        <row r="2599">
          <cell r="L2599" t="str">
            <v>53172617106COD21004_Z010301ART9_EU</v>
          </cell>
        </row>
        <row r="2600">
          <cell r="L2600" t="str">
            <v>53172617103COD21004_Z010301ART9_EU</v>
          </cell>
        </row>
        <row r="2601">
          <cell r="L2601" t="str">
            <v>53172617190COD21004_Z010301ART9_EU</v>
          </cell>
        </row>
        <row r="2602">
          <cell r="L2602" t="str">
            <v>53172617190COD21004_Z010301ART9_EU</v>
          </cell>
        </row>
        <row r="2603">
          <cell r="L2603" t="str">
            <v>53172455200ART9_EU</v>
          </cell>
        </row>
        <row r="2604">
          <cell r="L2604" t="str">
            <v>53174617101COD2299_Z010201ART5_MBA</v>
          </cell>
        </row>
        <row r="2605">
          <cell r="L2605" t="str">
            <v>53174617108COD2299_Z010201ART5_MBA</v>
          </cell>
        </row>
        <row r="2606">
          <cell r="L2606" t="str">
            <v>53174617106COD2299_Z010201ART5_MBA</v>
          </cell>
        </row>
        <row r="2607">
          <cell r="L2607" t="str">
            <v>53174617103COD2299_Z010201ART5_MBA</v>
          </cell>
        </row>
        <row r="2608">
          <cell r="L2608" t="str">
            <v>53174617103COD2299_Z010201ART5_MBA</v>
          </cell>
        </row>
        <row r="2609">
          <cell r="L2609" t="str">
            <v>53174617190COD2299_Z010201ART5_MBA</v>
          </cell>
        </row>
        <row r="2610">
          <cell r="L2610" t="str">
            <v>53174617190COD2299_Z010201ART5_MBA</v>
          </cell>
        </row>
        <row r="2611">
          <cell r="L2611" t="str">
            <v>53174455200ART5_MBA</v>
          </cell>
        </row>
        <row r="2612">
          <cell r="L2612" t="str">
            <v>53190617101COD2299_Z010201ART5_MBA</v>
          </cell>
        </row>
        <row r="2613">
          <cell r="L2613" t="str">
            <v>53190617108COD2299_Z010201ART5_MBA</v>
          </cell>
        </row>
        <row r="2614">
          <cell r="L2614" t="str">
            <v>53190617106COD2299_Z010201ART5_MBA</v>
          </cell>
        </row>
        <row r="2615">
          <cell r="L2615" t="str">
            <v>53190617103COD2299_Z010201ART5_MBA</v>
          </cell>
        </row>
        <row r="2616">
          <cell r="L2616" t="str">
            <v>53190617103COD2299_Z010201ART5_MBA</v>
          </cell>
        </row>
        <row r="2617">
          <cell r="L2617" t="str">
            <v>53190617190COD2299_Z010201ART5_MBA</v>
          </cell>
        </row>
        <row r="2618">
          <cell r="L2618" t="str">
            <v>53190617190COD2299_Z010201ART5_MBA</v>
          </cell>
        </row>
        <row r="2619">
          <cell r="L2619" t="str">
            <v>53190455200ART5_MBA</v>
          </cell>
        </row>
        <row r="2620">
          <cell r="L2620" t="str">
            <v>53191617101COD22021_Z010201ART5_MBA</v>
          </cell>
        </row>
        <row r="2621">
          <cell r="L2621" t="str">
            <v>53191617108COD22021_Z010201ART5_MBA</v>
          </cell>
        </row>
        <row r="2622">
          <cell r="L2622" t="str">
            <v>53191617106COD22021_Z010201ART5_MBA</v>
          </cell>
        </row>
        <row r="2623">
          <cell r="L2623" t="str">
            <v>53191617103COD22021_Z010201ART5_MBA</v>
          </cell>
        </row>
        <row r="2624">
          <cell r="L2624" t="str">
            <v>53191617103COD22021_Z010201ART5_MBA</v>
          </cell>
        </row>
        <row r="2625">
          <cell r="L2625" t="str">
            <v>53191617190COD22021_Z010201ART5_MBA</v>
          </cell>
        </row>
        <row r="2626">
          <cell r="L2626" t="str">
            <v>53191617190COD22021_Z010201ART5_MBA</v>
          </cell>
        </row>
        <row r="2627">
          <cell r="L2627" t="str">
            <v>53191455200ART5_MBA</v>
          </cell>
        </row>
        <row r="2628">
          <cell r="L2628" t="str">
            <v>53193617101COD21004_Z010401ART9_EU</v>
          </cell>
        </row>
        <row r="2629">
          <cell r="L2629" t="str">
            <v>53193617108COD21004_Z010401ART9_EU</v>
          </cell>
        </row>
        <row r="2630">
          <cell r="L2630" t="str">
            <v>53193617106COD21004_Z010401ART9_EU</v>
          </cell>
        </row>
        <row r="2631">
          <cell r="L2631" t="str">
            <v>53193617103COD21004_Z010401ART9_EU</v>
          </cell>
        </row>
        <row r="2632">
          <cell r="L2632" t="str">
            <v>53193617103COD21004_Z010401ART9_EU</v>
          </cell>
        </row>
        <row r="2633">
          <cell r="L2633" t="str">
            <v>53193617190COD21004_Z010401ART9_EU</v>
          </cell>
        </row>
        <row r="2634">
          <cell r="L2634" t="str">
            <v>53193617190COD21004_Z010401ART9_EU</v>
          </cell>
        </row>
        <row r="2635">
          <cell r="L2635" t="str">
            <v>53193455200ART9_EU</v>
          </cell>
        </row>
        <row r="2636">
          <cell r="L2636" t="str">
            <v>53196617101COD2299_Z010201ART5_MBA</v>
          </cell>
        </row>
        <row r="2637">
          <cell r="L2637" t="str">
            <v>53196617108COD2299_Z010201ART5_MBA</v>
          </cell>
        </row>
        <row r="2638">
          <cell r="L2638" t="str">
            <v>53196617106COD2299_Z010201ART5_MBA</v>
          </cell>
        </row>
        <row r="2639">
          <cell r="L2639" t="str">
            <v>53196617103COD2299_Z010201ART5_MBA</v>
          </cell>
        </row>
        <row r="2640">
          <cell r="L2640" t="str">
            <v>53196617103COD2299_Z010201ART5_MBA</v>
          </cell>
        </row>
        <row r="2641">
          <cell r="L2641" t="str">
            <v>53196617190COD2299_Z010201ART5_MBA</v>
          </cell>
        </row>
        <row r="2642">
          <cell r="L2642" t="str">
            <v>53196617190COD2299_Z010201ART5_MBA</v>
          </cell>
        </row>
        <row r="2643">
          <cell r="L2643" t="str">
            <v>53196455200ART5_MBA</v>
          </cell>
        </row>
        <row r="2644">
          <cell r="L2644" t="str">
            <v>53196455200ART5_MBA</v>
          </cell>
        </row>
        <row r="2645">
          <cell r="L2645" t="str">
            <v>53197617101COD22021_A030601ART5_MBA</v>
          </cell>
        </row>
        <row r="2646">
          <cell r="L2646" t="str">
            <v>53197617108COD22021_A030601ART5_MBA</v>
          </cell>
        </row>
        <row r="2647">
          <cell r="L2647" t="str">
            <v>53197617106COD22021_A030601ART5_MBA</v>
          </cell>
        </row>
        <row r="2648">
          <cell r="L2648" t="str">
            <v>53197617103COD22021_A030601ART5_MBA</v>
          </cell>
        </row>
        <row r="2649">
          <cell r="L2649" t="str">
            <v>53197617190COD22021_A030601ART5_MBA</v>
          </cell>
        </row>
        <row r="2650">
          <cell r="L2650" t="str">
            <v>53197617190COD22021_A030601ART5_MBA</v>
          </cell>
        </row>
        <row r="2651">
          <cell r="L2651" t="str">
            <v>53197455200ART5_MBA</v>
          </cell>
        </row>
        <row r="2652">
          <cell r="L2652" t="str">
            <v>53197455200ART5_MBA</v>
          </cell>
        </row>
        <row r="2653">
          <cell r="L2653" t="str">
            <v>53200617101COD2299_Z010201ART5_MBA</v>
          </cell>
        </row>
        <row r="2654">
          <cell r="L2654" t="str">
            <v>53200617108COD2299_Z010201ART5_MBA</v>
          </cell>
        </row>
        <row r="2655">
          <cell r="L2655" t="str">
            <v>53200617106COD2299_Z010201ART5_MBA</v>
          </cell>
        </row>
        <row r="2656">
          <cell r="L2656" t="str">
            <v>53200617103COD2299_Z010201ART5_MBA</v>
          </cell>
        </row>
        <row r="2657">
          <cell r="L2657" t="str">
            <v>53200617103COD2299_Z010201ART5_MBA</v>
          </cell>
        </row>
        <row r="2658">
          <cell r="L2658" t="str">
            <v>53200617190COD2299_Z010201ART5_MBA</v>
          </cell>
        </row>
        <row r="2659">
          <cell r="L2659" t="str">
            <v>53200617190COD2299_Z010201ART5_MBA</v>
          </cell>
        </row>
        <row r="2660">
          <cell r="L2660" t="str">
            <v>53200455200ART5_MBA</v>
          </cell>
        </row>
        <row r="2661">
          <cell r="L2661" t="str">
            <v>53207617101COD22001_Z010101ART9_EU</v>
          </cell>
        </row>
        <row r="2662">
          <cell r="L2662" t="str">
            <v>53207617108COD22001_Z010101ART9_EU</v>
          </cell>
        </row>
        <row r="2663">
          <cell r="L2663" t="str">
            <v>53207617106COD22001_Z010101ART9_EU</v>
          </cell>
        </row>
        <row r="2664">
          <cell r="L2664" t="str">
            <v>53207617103COD22001_Z010101ART9_EU</v>
          </cell>
        </row>
        <row r="2665">
          <cell r="L2665" t="str">
            <v>53207617190COD22001_Z010101ART9_EU</v>
          </cell>
        </row>
        <row r="2666">
          <cell r="L2666" t="str">
            <v>53207617190COD22001_Z010101ART9_EU</v>
          </cell>
        </row>
        <row r="2667">
          <cell r="L2667" t="str">
            <v>53207455200ART9_EU</v>
          </cell>
        </row>
        <row r="2668">
          <cell r="L2668" t="str">
            <v>53208617108COD22001_Z010101ART9_EU</v>
          </cell>
        </row>
        <row r="2669">
          <cell r="L2669" t="str">
            <v>53208455200ART9_EU</v>
          </cell>
        </row>
        <row r="2670">
          <cell r="L2670" t="str">
            <v>53210617101COD2299_Z010201ART5_MBA</v>
          </cell>
        </row>
        <row r="2671">
          <cell r="L2671" t="str">
            <v>53210617108COD2299_Z010201ART5_MBA</v>
          </cell>
        </row>
        <row r="2672">
          <cell r="L2672" t="str">
            <v>53210617106COD2299_Z010201ART5_MBA</v>
          </cell>
        </row>
        <row r="2673">
          <cell r="L2673" t="str">
            <v>53210617103COD2299_Z010201ART5_MBA</v>
          </cell>
        </row>
        <row r="2674">
          <cell r="L2674" t="str">
            <v>53210617103COD2299_Z010201ART5_MBA</v>
          </cell>
        </row>
        <row r="2675">
          <cell r="L2675" t="str">
            <v>53210617190COD2299_Z010201ART5_MBA</v>
          </cell>
        </row>
        <row r="2676">
          <cell r="L2676" t="str">
            <v>53210617190COD2299_Z010201ART5_MBA</v>
          </cell>
        </row>
        <row r="2677">
          <cell r="L2677" t="str">
            <v>53210455200ART5_MBA</v>
          </cell>
        </row>
        <row r="2678">
          <cell r="L2678" t="str">
            <v>53210455200ART5_MBA</v>
          </cell>
        </row>
        <row r="2679">
          <cell r="L2679" t="str">
            <v>53219617101COD21004_Z010301ART9_EU</v>
          </cell>
        </row>
        <row r="2680">
          <cell r="L2680" t="str">
            <v>53219617108COD21004_Z010301ART9_EU</v>
          </cell>
        </row>
        <row r="2681">
          <cell r="L2681" t="str">
            <v>53219617106COD21004_Z010301ART9_EU</v>
          </cell>
        </row>
        <row r="2682">
          <cell r="L2682" t="str">
            <v>53219617103COD21004_Z010301ART9_EU</v>
          </cell>
        </row>
        <row r="2683">
          <cell r="L2683" t="str">
            <v>53219617103COD21004_Z010301ART9_EU</v>
          </cell>
        </row>
        <row r="2684">
          <cell r="L2684" t="str">
            <v>53219617190COD21004_Z010301ART9_EU</v>
          </cell>
        </row>
        <row r="2685">
          <cell r="L2685" t="str">
            <v>53219617190COD21004_Z010301ART9_EU</v>
          </cell>
        </row>
        <row r="2686">
          <cell r="L2686" t="str">
            <v>53219455200ART9_EU</v>
          </cell>
        </row>
        <row r="2687">
          <cell r="L2687" t="str">
            <v>53223617101COD2299_Z010201ART5_MBA</v>
          </cell>
        </row>
        <row r="2688">
          <cell r="L2688" t="str">
            <v>53223617108COD2299_Z010201ART5_MBA</v>
          </cell>
        </row>
        <row r="2689">
          <cell r="L2689" t="str">
            <v>53223617106COD2299_Z010201ART5_MBA</v>
          </cell>
        </row>
        <row r="2690">
          <cell r="L2690" t="str">
            <v>53223617103COD2299_Z010201ART5_MBA</v>
          </cell>
        </row>
        <row r="2691">
          <cell r="L2691" t="str">
            <v>53223617103COD2299_Z010201ART5_MBA</v>
          </cell>
        </row>
        <row r="2692">
          <cell r="L2692" t="str">
            <v>53223617190COD2299_Z010201ART5_MBA</v>
          </cell>
        </row>
        <row r="2693">
          <cell r="L2693" t="str">
            <v>53223617190COD2299_Z010201ART5_MBA</v>
          </cell>
        </row>
        <row r="2694">
          <cell r="L2694" t="str">
            <v>53223455200ART5_MBA</v>
          </cell>
        </row>
        <row r="2695">
          <cell r="L2695" t="str">
            <v>53224617101COD2299_Z010201ART5_MBA</v>
          </cell>
        </row>
        <row r="2696">
          <cell r="L2696" t="str">
            <v>53224617108COD2299_Z010201ART5_MBA</v>
          </cell>
        </row>
        <row r="2697">
          <cell r="L2697" t="str">
            <v>53224617106COD2299_Z010201ART5_MBA</v>
          </cell>
        </row>
        <row r="2698">
          <cell r="L2698" t="str">
            <v>53224617103COD2299_Z010201ART5_MBA</v>
          </cell>
        </row>
        <row r="2699">
          <cell r="L2699" t="str">
            <v>53224617103COD2299_Z010201ART5_MBA</v>
          </cell>
        </row>
        <row r="2700">
          <cell r="L2700" t="str">
            <v>53224617190COD2299_Z010201ART5_MBA</v>
          </cell>
        </row>
        <row r="2701">
          <cell r="L2701" t="str">
            <v>53224617190COD2299_Z010201ART5_MBA</v>
          </cell>
        </row>
        <row r="2702">
          <cell r="L2702" t="str">
            <v>53224455200ART5_MBA</v>
          </cell>
        </row>
        <row r="2703">
          <cell r="L2703" t="str">
            <v>53224455200ART5_MBA</v>
          </cell>
        </row>
        <row r="2704">
          <cell r="L2704" t="str">
            <v>53236617101COD22003_A020301ART5_MBA</v>
          </cell>
        </row>
        <row r="2705">
          <cell r="L2705" t="str">
            <v>53236617108COD22003_A020301ART5_MBA</v>
          </cell>
        </row>
        <row r="2706">
          <cell r="L2706" t="str">
            <v>53236617106COD22003_A020301ART5_MBA</v>
          </cell>
        </row>
        <row r="2707">
          <cell r="L2707" t="str">
            <v>53236617103COD22003_A020301ART5_MBA</v>
          </cell>
        </row>
        <row r="2708">
          <cell r="L2708" t="str">
            <v>53236617103COD22003_A020301ART5_MBA</v>
          </cell>
        </row>
        <row r="2709">
          <cell r="L2709" t="str">
            <v>53236617190COD22003_A020301ART5_MBA</v>
          </cell>
        </row>
        <row r="2710">
          <cell r="L2710" t="str">
            <v>53236617190COD22003_A020301ART5_MBA</v>
          </cell>
        </row>
        <row r="2711">
          <cell r="L2711" t="str">
            <v>53236455200ART5_MBA</v>
          </cell>
        </row>
        <row r="2712">
          <cell r="L2712" t="str">
            <v>53237617101COD22024_Z010201ART5_MBA</v>
          </cell>
        </row>
        <row r="2713">
          <cell r="L2713" t="str">
            <v>53237617108COD22024_Z010201ART5_MBA</v>
          </cell>
        </row>
        <row r="2714">
          <cell r="L2714" t="str">
            <v>53237617106COD22024_Z010201ART5_MBA</v>
          </cell>
        </row>
        <row r="2715">
          <cell r="L2715" t="str">
            <v>53237617103COD22024_Z010201ART5_MBA</v>
          </cell>
        </row>
        <row r="2716">
          <cell r="L2716" t="str">
            <v>53237617190COD22024_Z010201ART5_MBA</v>
          </cell>
        </row>
        <row r="2717">
          <cell r="L2717" t="str">
            <v>53237617190COD22024_Z010201ART5_MBA</v>
          </cell>
        </row>
        <row r="2718">
          <cell r="L2718" t="str">
            <v>53237455200ART5_MBA</v>
          </cell>
        </row>
        <row r="2719">
          <cell r="L2719" t="str">
            <v>53238617101COD2299_Z010301ART5_MBA</v>
          </cell>
        </row>
        <row r="2720">
          <cell r="L2720" t="str">
            <v>53238617108COD2299_Z010301ART5_MBA</v>
          </cell>
        </row>
        <row r="2721">
          <cell r="L2721" t="str">
            <v>53238617106COD2299_Z010301ART5_MBA</v>
          </cell>
        </row>
        <row r="2722">
          <cell r="L2722" t="str">
            <v>53238617103COD2299_Z010301ART5_MBA</v>
          </cell>
        </row>
        <row r="2723">
          <cell r="L2723" t="str">
            <v>53238617103COD2299_Z010301ART5_MBA</v>
          </cell>
        </row>
        <row r="2724">
          <cell r="L2724" t="str">
            <v>53238617190COD2299_Z010301ART5_MBA</v>
          </cell>
        </row>
        <row r="2725">
          <cell r="L2725" t="str">
            <v>53238617190COD2299_Z010301ART5_MBA</v>
          </cell>
        </row>
        <row r="2726">
          <cell r="L2726" t="str">
            <v>53238455200ART5_MBA</v>
          </cell>
        </row>
        <row r="2727">
          <cell r="L2727" t="str">
            <v>53239617101COD22003_A020301ART5_MBA</v>
          </cell>
        </row>
        <row r="2728">
          <cell r="L2728" t="str">
            <v>53239617108COD22003_A020301ART5_MBA</v>
          </cell>
        </row>
        <row r="2729">
          <cell r="L2729" t="str">
            <v>53239617106COD22003_A020301ART5_MBA</v>
          </cell>
        </row>
        <row r="2730">
          <cell r="L2730" t="str">
            <v>53239617103COD22003_A020301ART5_MBA</v>
          </cell>
        </row>
        <row r="2731">
          <cell r="L2731" t="str">
            <v>53239617103COD22003_A020301ART5_MBA</v>
          </cell>
        </row>
        <row r="2732">
          <cell r="L2732" t="str">
            <v>53239617190COD22003_A020301ART5_MBA</v>
          </cell>
        </row>
        <row r="2733">
          <cell r="L2733" t="str">
            <v>53239617190COD22003_A020301ART5_MBA</v>
          </cell>
        </row>
        <row r="2734">
          <cell r="L2734" t="str">
            <v>53239455200ART5_MBA</v>
          </cell>
        </row>
        <row r="2735">
          <cell r="L2735" t="str">
            <v>53240617101COD2299_Z010201ART5_MBA</v>
          </cell>
        </row>
        <row r="2736">
          <cell r="L2736" t="str">
            <v>53240617108COD2299_Z010201ART5_MBA</v>
          </cell>
        </row>
        <row r="2737">
          <cell r="L2737" t="str">
            <v>53240617106COD2299_Z010201ART5_MBA</v>
          </cell>
        </row>
        <row r="2738">
          <cell r="L2738" t="str">
            <v>53240617103COD2299_Z010201ART5_MBA</v>
          </cell>
        </row>
        <row r="2739">
          <cell r="L2739" t="str">
            <v>53240617103COD2299_Z010201ART5_MBA</v>
          </cell>
        </row>
        <row r="2740">
          <cell r="L2740" t="str">
            <v>53240617190COD2299_Z010201ART5_MBA</v>
          </cell>
        </row>
        <row r="2741">
          <cell r="L2741" t="str">
            <v>53240617190COD2299_Z010201ART5_MBA</v>
          </cell>
        </row>
        <row r="2742">
          <cell r="L2742" t="str">
            <v>53240455200ART5_MBA</v>
          </cell>
        </row>
        <row r="2743">
          <cell r="L2743" t="str">
            <v>53240455200ART5_MBA</v>
          </cell>
        </row>
        <row r="2744">
          <cell r="L2744" t="str">
            <v>53259617101COD22021_Z010201ART5_MBA</v>
          </cell>
        </row>
        <row r="2745">
          <cell r="L2745" t="str">
            <v>53259617108COD22021_Z010201ART5_MBA</v>
          </cell>
        </row>
        <row r="2746">
          <cell r="L2746" t="str">
            <v>53259617106COD22021_Z010201ART5_MBA</v>
          </cell>
        </row>
        <row r="2747">
          <cell r="L2747" t="str">
            <v>53259617103COD22021_Z010201ART5_MBA</v>
          </cell>
        </row>
        <row r="2748">
          <cell r="L2748" t="str">
            <v>53259617103COD22021_Z010201ART5_MBA</v>
          </cell>
        </row>
        <row r="2749">
          <cell r="L2749" t="str">
            <v>53259617190COD22021_Z010201ART5_MBA</v>
          </cell>
        </row>
        <row r="2750">
          <cell r="L2750" t="str">
            <v>53259617190COD22021_Z010201ART5_MBA</v>
          </cell>
        </row>
        <row r="2751">
          <cell r="L2751" t="str">
            <v>53259455200ART5_MBA</v>
          </cell>
        </row>
        <row r="2752">
          <cell r="L2752" t="str">
            <v>53259617101COD21004_Z010301ART9_EU</v>
          </cell>
        </row>
        <row r="2753">
          <cell r="L2753" t="str">
            <v>53259617108COD21004_Z010301ART9_EU</v>
          </cell>
        </row>
        <row r="2754">
          <cell r="L2754" t="str">
            <v>53259617106COD21004_Z010301ART9_EU</v>
          </cell>
        </row>
        <row r="2755">
          <cell r="L2755" t="str">
            <v>53259617103COD21004_Z010301ART9_EU</v>
          </cell>
        </row>
        <row r="2756">
          <cell r="L2756" t="str">
            <v>53259617103COD21004_Z010301ART9_EU</v>
          </cell>
        </row>
        <row r="2757">
          <cell r="L2757" t="str">
            <v>53259617190COD21004_Z010301ART9_EU</v>
          </cell>
        </row>
        <row r="2758">
          <cell r="L2758" t="str">
            <v>53259617190COD21004_Z010301ART9_EU</v>
          </cell>
        </row>
        <row r="2759">
          <cell r="L2759" t="str">
            <v>53260617101COD2299_Z010301ART5_MBA</v>
          </cell>
        </row>
        <row r="2760">
          <cell r="L2760" t="str">
            <v>53260617108COD2299_Z010301ART5_MBA</v>
          </cell>
        </row>
        <row r="2761">
          <cell r="L2761" t="str">
            <v>53260617106COD2299_Z010301ART5_MBA</v>
          </cell>
        </row>
        <row r="2762">
          <cell r="L2762" t="str">
            <v>53260617103COD2299_Z010301ART5_MBA</v>
          </cell>
        </row>
        <row r="2763">
          <cell r="L2763" t="str">
            <v>53260617103COD2299_Z010301ART5_MBA</v>
          </cell>
        </row>
        <row r="2764">
          <cell r="L2764" t="str">
            <v>53260617190COD2299_Z010301ART5_MBA</v>
          </cell>
        </row>
        <row r="2765">
          <cell r="L2765" t="str">
            <v>53260617190COD2299_Z010301ART5_MBA</v>
          </cell>
        </row>
        <row r="2766">
          <cell r="L2766" t="str">
            <v>53260455200ART5_MBA</v>
          </cell>
        </row>
        <row r="2767">
          <cell r="L2767" t="str">
            <v>53267617101COD2299_Z010201ART5_MBA</v>
          </cell>
        </row>
        <row r="2768">
          <cell r="L2768" t="str">
            <v>53267617108COD2299_Z010201ART5_MBA</v>
          </cell>
        </row>
        <row r="2769">
          <cell r="L2769" t="str">
            <v>53267617106COD2299_Z010201ART5_MBA</v>
          </cell>
        </row>
        <row r="2770">
          <cell r="L2770" t="str">
            <v>53267617103COD2299_Z010201ART5_MBA</v>
          </cell>
        </row>
        <row r="2771">
          <cell r="L2771" t="str">
            <v>53267617103COD2299_Z010201ART5_MBA</v>
          </cell>
        </row>
        <row r="2772">
          <cell r="L2772" t="str">
            <v>53267617190COD2299_Z010201ART5_MBA</v>
          </cell>
        </row>
        <row r="2773">
          <cell r="L2773" t="str">
            <v>53267617190COD2299_Z010201ART5_MBA</v>
          </cell>
        </row>
        <row r="2774">
          <cell r="L2774" t="str">
            <v>53267455200ART5_MBA</v>
          </cell>
        </row>
        <row r="2775">
          <cell r="L2775" t="str">
            <v>53275617101COD22023_A020401ART5_MBA</v>
          </cell>
        </row>
        <row r="2776">
          <cell r="L2776" t="str">
            <v>53275617108COD22023_A020401ART5_MBA</v>
          </cell>
        </row>
        <row r="2777">
          <cell r="L2777" t="str">
            <v>53275617106COD22023_A020401ART5_MBA</v>
          </cell>
        </row>
        <row r="2778">
          <cell r="L2778" t="str">
            <v>53275617103COD22023_A020401ART5_MBA</v>
          </cell>
        </row>
        <row r="2779">
          <cell r="L2779" t="str">
            <v>53275617190COD22023_A020401ART5_MBA</v>
          </cell>
        </row>
        <row r="2780">
          <cell r="L2780" t="str">
            <v>53275617190COD22023_A020401ART5_MBA</v>
          </cell>
        </row>
        <row r="2781">
          <cell r="L2781" t="str">
            <v>53275455200ART5_MBA</v>
          </cell>
        </row>
        <row r="2782">
          <cell r="L2782" t="str">
            <v>53279617101COD21005_Z010201ART5_MBA</v>
          </cell>
        </row>
        <row r="2783">
          <cell r="L2783" t="str">
            <v>53279617108COD21005_Z010201ART5_MBA</v>
          </cell>
        </row>
        <row r="2784">
          <cell r="L2784" t="str">
            <v>53279617106COD21005_Z010201ART5_MBA</v>
          </cell>
        </row>
        <row r="2785">
          <cell r="L2785" t="str">
            <v>53279617103COD21005_Z010201ART5_MBA</v>
          </cell>
        </row>
        <row r="2786">
          <cell r="L2786" t="str">
            <v>53279617103COD21005_Z010201ART5_MBA</v>
          </cell>
        </row>
        <row r="2787">
          <cell r="L2787" t="str">
            <v>53279617190COD21005_Z010201ART5_MBA</v>
          </cell>
        </row>
        <row r="2788">
          <cell r="L2788" t="str">
            <v>53279617190COD21005_Z010201ART5_MBA</v>
          </cell>
        </row>
        <row r="2789">
          <cell r="L2789" t="str">
            <v>53279455200ART5_MBA</v>
          </cell>
        </row>
        <row r="2790">
          <cell r="L2790" t="str">
            <v>53289617101COD22023_A020401ART5_MBA</v>
          </cell>
        </row>
        <row r="2791">
          <cell r="L2791" t="str">
            <v>53289617108COD22023_A020401ART5_MBA</v>
          </cell>
        </row>
        <row r="2792">
          <cell r="L2792" t="str">
            <v>53289617106COD22023_A020401ART5_MBA</v>
          </cell>
        </row>
        <row r="2793">
          <cell r="L2793" t="str">
            <v>53289617103COD22023_A020401ART5_MBA</v>
          </cell>
        </row>
        <row r="2794">
          <cell r="L2794" t="str">
            <v>53289617103COD22023_A020401ART5_MBA</v>
          </cell>
        </row>
        <row r="2795">
          <cell r="L2795" t="str">
            <v>53289617190COD22023_A020401ART5_MBA</v>
          </cell>
        </row>
        <row r="2796">
          <cell r="L2796" t="str">
            <v>53289617190COD22023_A020401ART5_MBA</v>
          </cell>
        </row>
        <row r="2797">
          <cell r="L2797" t="str">
            <v>53289455200ART5_MBA</v>
          </cell>
        </row>
        <row r="2798">
          <cell r="L2798" t="str">
            <v>53290617101COD22013_A030501ART5_MBA</v>
          </cell>
        </row>
        <row r="2799">
          <cell r="L2799" t="str">
            <v>53290617108COD22013_A030501ART5_MBA</v>
          </cell>
        </row>
        <row r="2800">
          <cell r="L2800" t="str">
            <v>53290617106COD22013_A030501ART5_MBA</v>
          </cell>
        </row>
        <row r="2801">
          <cell r="L2801" t="str">
            <v>53290617103COD22013_A030501ART5_MBA</v>
          </cell>
        </row>
        <row r="2802">
          <cell r="L2802" t="str">
            <v>53290617103COD22013_A030501ART5_MBA</v>
          </cell>
        </row>
        <row r="2803">
          <cell r="L2803" t="str">
            <v>53290617190COD22013_A030501ART5_MBA</v>
          </cell>
        </row>
        <row r="2804">
          <cell r="L2804" t="str">
            <v>53290617190COD22013_A030501ART5_MBA</v>
          </cell>
        </row>
        <row r="2805">
          <cell r="L2805" t="str">
            <v>53290455200ART5_MBA</v>
          </cell>
        </row>
        <row r="2806">
          <cell r="L2806" t="str">
            <v>53291617101COD2299_Z010201ART5_MBA</v>
          </cell>
        </row>
        <row r="2807">
          <cell r="L2807" t="str">
            <v>53291617108COD2299_Z010201ART5_MBA</v>
          </cell>
        </row>
        <row r="2808">
          <cell r="L2808" t="str">
            <v>53291617106COD2299_Z010201ART5_MBA</v>
          </cell>
        </row>
        <row r="2809">
          <cell r="L2809" t="str">
            <v>53291617103COD2299_Z010201ART5_MBA</v>
          </cell>
        </row>
        <row r="2810">
          <cell r="L2810" t="str">
            <v>53291617103COD2299_Z010201ART5_MBA</v>
          </cell>
        </row>
        <row r="2811">
          <cell r="L2811" t="str">
            <v>53291617190COD2299_Z010201ART5_MBA</v>
          </cell>
        </row>
        <row r="2812">
          <cell r="L2812" t="str">
            <v>53291617190COD2299_Z010201ART5_MBA</v>
          </cell>
        </row>
        <row r="2813">
          <cell r="L2813" t="str">
            <v>53291455200ART5_MBA</v>
          </cell>
        </row>
        <row r="2814">
          <cell r="L2814" t="str">
            <v>53292617101COD2299_Z010201ART5_MBA</v>
          </cell>
        </row>
        <row r="2815">
          <cell r="L2815" t="str">
            <v>53292617108COD2299_Z010201ART5_MBA</v>
          </cell>
        </row>
        <row r="2816">
          <cell r="L2816" t="str">
            <v>53292617106COD2299_Z010201ART5_MBA</v>
          </cell>
        </row>
        <row r="2817">
          <cell r="L2817" t="str">
            <v>53292617103COD2299_Z010201ART5_MBA</v>
          </cell>
        </row>
        <row r="2818">
          <cell r="L2818" t="str">
            <v>53292617103COD2299_Z010201ART5_MBA</v>
          </cell>
        </row>
        <row r="2819">
          <cell r="L2819" t="str">
            <v>53292617190COD2299_Z010201ART5_MBA</v>
          </cell>
        </row>
        <row r="2820">
          <cell r="L2820" t="str">
            <v>53292617190COD2299_Z010201ART5_MBA</v>
          </cell>
        </row>
        <row r="2821">
          <cell r="L2821" t="str">
            <v>53292455200ART5_MBA</v>
          </cell>
        </row>
        <row r="2822">
          <cell r="L2822" t="str">
            <v>53293617101COD21004_Z010301ART9_EU</v>
          </cell>
        </row>
        <row r="2823">
          <cell r="L2823" t="str">
            <v>53293617108COD21004_Z010301ART9_EU</v>
          </cell>
        </row>
        <row r="2824">
          <cell r="L2824" t="str">
            <v>53293617106COD21004_Z010301ART9_EU</v>
          </cell>
        </row>
        <row r="2825">
          <cell r="L2825" t="str">
            <v>53293617103COD21004_Z010301ART9_EU</v>
          </cell>
        </row>
        <row r="2826">
          <cell r="L2826" t="str">
            <v>53293617103COD21004_Z010301ART9_EU</v>
          </cell>
        </row>
        <row r="2827">
          <cell r="L2827" t="str">
            <v>53293617190COD21004_Z010301ART9_EU</v>
          </cell>
        </row>
        <row r="2828">
          <cell r="L2828" t="str">
            <v>53293617190COD21004_Z010301ART9_EU</v>
          </cell>
        </row>
        <row r="2829">
          <cell r="L2829" t="str">
            <v>53293455200ART9_EU</v>
          </cell>
        </row>
        <row r="2830">
          <cell r="L2830" t="str">
            <v>53298617101COD2299_Z010201ART5_MBA</v>
          </cell>
        </row>
        <row r="2831">
          <cell r="L2831" t="str">
            <v>53298617108COD2299_Z010201ART5_MBA</v>
          </cell>
        </row>
        <row r="2832">
          <cell r="L2832" t="str">
            <v>53298617106COD2299_Z010201ART5_MBA</v>
          </cell>
        </row>
        <row r="2833">
          <cell r="L2833" t="str">
            <v>53298617103COD2299_Z010201ART5_MBA</v>
          </cell>
        </row>
        <row r="2834">
          <cell r="L2834" t="str">
            <v>53298617103COD2299_Z010201ART5_MBA</v>
          </cell>
        </row>
        <row r="2835">
          <cell r="L2835" t="str">
            <v>53298617190COD2299_Z010201ART5_MBA</v>
          </cell>
        </row>
        <row r="2836">
          <cell r="L2836" t="str">
            <v>53298617190COD2299_Z010201ART5_MBA</v>
          </cell>
        </row>
        <row r="2837">
          <cell r="L2837" t="str">
            <v>53298455200ART5_MBA</v>
          </cell>
        </row>
        <row r="2838">
          <cell r="L2838" t="str">
            <v>53299617101COD22021_Z010201ART5_MBA</v>
          </cell>
        </row>
        <row r="2839">
          <cell r="L2839" t="str">
            <v>53299617108COD22021_Z010201ART5_MBA</v>
          </cell>
        </row>
        <row r="2840">
          <cell r="L2840" t="str">
            <v>53299617106COD22021_Z010201ART5_MBA</v>
          </cell>
        </row>
        <row r="2841">
          <cell r="L2841" t="str">
            <v>53299617103COD22021_Z010201ART5_MBA</v>
          </cell>
        </row>
        <row r="2842">
          <cell r="L2842" t="str">
            <v>53299617103COD22021_Z010201ART5_MBA</v>
          </cell>
        </row>
        <row r="2843">
          <cell r="L2843" t="str">
            <v>53299617190COD22021_Z010201ART5_MBA</v>
          </cell>
        </row>
        <row r="2844">
          <cell r="L2844" t="str">
            <v>53299617190COD22021_Z010201ART5_MBA</v>
          </cell>
        </row>
        <row r="2845">
          <cell r="L2845" t="str">
            <v>53299455200ART5_MBA</v>
          </cell>
        </row>
        <row r="2846">
          <cell r="L2846" t="str">
            <v>53299455200ART5_MBA</v>
          </cell>
        </row>
        <row r="2847">
          <cell r="L2847" t="str">
            <v>53300617101COD22002_A030401ART5_MBA</v>
          </cell>
        </row>
        <row r="2848">
          <cell r="L2848" t="str">
            <v>53300617108COD22002_A030401ART5_MBA</v>
          </cell>
        </row>
        <row r="2849">
          <cell r="L2849" t="str">
            <v>53300617106COD22002_A030401ART5_MBA</v>
          </cell>
        </row>
        <row r="2850">
          <cell r="L2850" t="str">
            <v>53300617103COD22002_A030401ART5_MBA</v>
          </cell>
        </row>
        <row r="2851">
          <cell r="L2851" t="str">
            <v>53300617103COD22002_A030401ART5_MBA</v>
          </cell>
        </row>
        <row r="2852">
          <cell r="L2852" t="str">
            <v>53300617190COD22002_A030401ART5_MBA</v>
          </cell>
        </row>
        <row r="2853">
          <cell r="L2853" t="str">
            <v>53300617190COD22002_A030401ART5_MBA</v>
          </cell>
        </row>
        <row r="2854">
          <cell r="L2854" t="str">
            <v>53300455200ART5_MBA</v>
          </cell>
        </row>
        <row r="2855">
          <cell r="L2855" t="str">
            <v>53300455200ART5_MBA</v>
          </cell>
        </row>
        <row r="2856">
          <cell r="L2856" t="str">
            <v>53314617101COD2299_Z010201ART5_MBA</v>
          </cell>
        </row>
        <row r="2857">
          <cell r="L2857" t="str">
            <v>53314617108COD2299_Z010201ART5_MBA</v>
          </cell>
        </row>
        <row r="2858">
          <cell r="L2858" t="str">
            <v>53314617106COD2299_Z010201ART5_MBA</v>
          </cell>
        </row>
        <row r="2859">
          <cell r="L2859" t="str">
            <v>53314617103COD2299_Z010201ART5_MBA</v>
          </cell>
        </row>
        <row r="2860">
          <cell r="L2860" t="str">
            <v>53314617103COD2299_Z010201ART5_MBA</v>
          </cell>
        </row>
        <row r="2861">
          <cell r="L2861" t="str">
            <v>53314617190COD2299_Z010201ART5_MBA</v>
          </cell>
        </row>
        <row r="2862">
          <cell r="L2862" t="str">
            <v>53314617190COD2299_Z010201ART5_MBA</v>
          </cell>
        </row>
        <row r="2863">
          <cell r="L2863" t="str">
            <v>53314455200ART5_MBA</v>
          </cell>
        </row>
        <row r="2864">
          <cell r="L2864" t="str">
            <v>53302617101COD21004_Z010301ART9_EU</v>
          </cell>
        </row>
        <row r="2865">
          <cell r="L2865" t="str">
            <v>53302617108COD21004_Z010301ART9_EU</v>
          </cell>
        </row>
        <row r="2866">
          <cell r="L2866" t="str">
            <v>53302617106COD21004_Z010301ART9_EU</v>
          </cell>
        </row>
        <row r="2867">
          <cell r="L2867" t="str">
            <v>53302617103COD21004_Z010301ART9_EU</v>
          </cell>
        </row>
        <row r="2868">
          <cell r="L2868" t="str">
            <v>53302617103COD21004_Z010301ART9_EU</v>
          </cell>
        </row>
        <row r="2869">
          <cell r="L2869" t="str">
            <v>53302617190COD21004_Z010301ART9_EU</v>
          </cell>
        </row>
        <row r="2870">
          <cell r="L2870" t="str">
            <v>53302617190COD21004_Z010301ART9_EU</v>
          </cell>
        </row>
        <row r="2871">
          <cell r="L2871" t="str">
            <v>53302455200ART9_EU</v>
          </cell>
        </row>
        <row r="2872">
          <cell r="L2872" t="str">
            <v>53303617101COD22021_Z010201ART5_MBA</v>
          </cell>
        </row>
        <row r="2873">
          <cell r="L2873" t="str">
            <v>53303617108COD22021_Z010201ART5_MBA</v>
          </cell>
        </row>
        <row r="2874">
          <cell r="L2874" t="str">
            <v>53303617106COD22021_Z010201ART5_MBA</v>
          </cell>
        </row>
        <row r="2875">
          <cell r="L2875" t="str">
            <v>53303617103COD22021_Z010201ART5_MBA</v>
          </cell>
        </row>
        <row r="2876">
          <cell r="L2876" t="str">
            <v>53303617103COD22021_Z010201ART5_MBA</v>
          </cell>
        </row>
        <row r="2877">
          <cell r="L2877" t="str">
            <v>53303617190COD22021_Z010201ART5_MBA</v>
          </cell>
        </row>
        <row r="2878">
          <cell r="L2878" t="str">
            <v>53303617190COD22021_Z010201ART5_MBA</v>
          </cell>
        </row>
        <row r="2879">
          <cell r="L2879" t="str">
            <v>53303455200ART5_MBA</v>
          </cell>
        </row>
        <row r="2880">
          <cell r="L2880" t="str">
            <v>53306617101COD22002_A010301ART5_MBA</v>
          </cell>
        </row>
        <row r="2881">
          <cell r="L2881" t="str">
            <v>53306617108COD22002_A010301ART5_MBA</v>
          </cell>
        </row>
        <row r="2882">
          <cell r="L2882" t="str">
            <v>53306617106COD22002_A010301ART5_MBA</v>
          </cell>
        </row>
        <row r="2883">
          <cell r="L2883" t="str">
            <v>53306617103COD22002_A010301ART5_MBA</v>
          </cell>
        </row>
        <row r="2884">
          <cell r="L2884" t="str">
            <v>53306617103COD22002_A010301ART5_MBA</v>
          </cell>
        </row>
        <row r="2885">
          <cell r="L2885" t="str">
            <v>53306617190COD22002_A010301ART5_MBA</v>
          </cell>
        </row>
        <row r="2886">
          <cell r="L2886" t="str">
            <v>53306617190COD22002_A010301ART5_MBA</v>
          </cell>
        </row>
        <row r="2887">
          <cell r="L2887" t="str">
            <v>53306455200ART5_MBA</v>
          </cell>
        </row>
        <row r="2888">
          <cell r="L2888" t="str">
            <v>53308617101COD22024_Z010201ART5_MBA</v>
          </cell>
        </row>
        <row r="2889">
          <cell r="L2889" t="str">
            <v>53308617108COD22024_Z010201ART5_MBA</v>
          </cell>
        </row>
        <row r="2890">
          <cell r="L2890" t="str">
            <v>53308617106COD22024_Z010201ART5_MBA</v>
          </cell>
        </row>
        <row r="2891">
          <cell r="L2891" t="str">
            <v>53308617103COD22024_Z010201ART5_MBA</v>
          </cell>
        </row>
        <row r="2892">
          <cell r="L2892" t="str">
            <v>53308617190COD22024_Z010201ART5_MBA</v>
          </cell>
        </row>
        <row r="2893">
          <cell r="L2893" t="str">
            <v>53308617190COD22024_Z010201ART5_MBA</v>
          </cell>
        </row>
        <row r="2894">
          <cell r="L2894" t="str">
            <v>53308455200ART5_MBA</v>
          </cell>
        </row>
        <row r="2895">
          <cell r="L2895" t="str">
            <v>53309617101COD2299_Z010201ART5_MBA</v>
          </cell>
        </row>
        <row r="2896">
          <cell r="L2896" t="str">
            <v>53309617101COD2299_Z010201ART5_MBA</v>
          </cell>
        </row>
        <row r="2897">
          <cell r="L2897" t="str">
            <v>53309617108COD2299_Z010201ART5_MBA</v>
          </cell>
        </row>
        <row r="2898">
          <cell r="L2898" t="str">
            <v>53309617106COD2299_Z010201ART5_MBA</v>
          </cell>
        </row>
        <row r="2899">
          <cell r="L2899" t="str">
            <v>53309617103COD2299_Z010201ART5_MBA</v>
          </cell>
        </row>
        <row r="2900">
          <cell r="L2900" t="str">
            <v>53309617190COD2299_Z010201ART5_MBA</v>
          </cell>
        </row>
        <row r="2901">
          <cell r="L2901" t="str">
            <v>53309617190COD2299_Z010201ART5_MBA</v>
          </cell>
        </row>
        <row r="2902">
          <cell r="L2902" t="str">
            <v>53309455200ART5_MBA</v>
          </cell>
        </row>
        <row r="2903">
          <cell r="L2903" t="str">
            <v>53342617101COD22019_A030501ART5_MBA</v>
          </cell>
        </row>
        <row r="2904">
          <cell r="L2904" t="str">
            <v>53342617108COD22019_A030501ART5_MBA</v>
          </cell>
        </row>
        <row r="2905">
          <cell r="L2905" t="str">
            <v>53342617106COD22019_A030501ART5_MBA</v>
          </cell>
        </row>
        <row r="2906">
          <cell r="L2906" t="str">
            <v>53342617103COD22019_A030501ART5_MBA</v>
          </cell>
        </row>
        <row r="2907">
          <cell r="L2907" t="str">
            <v>53342617103COD22019_A030501ART5_MBA</v>
          </cell>
        </row>
        <row r="2908">
          <cell r="L2908" t="str">
            <v>53342617190COD22019_A030501ART5_MBA</v>
          </cell>
        </row>
        <row r="2909">
          <cell r="L2909" t="str">
            <v>53342617190COD22019_A030501ART5_MBA</v>
          </cell>
        </row>
        <row r="2910">
          <cell r="L2910" t="str">
            <v>53342455200ART5_MBA</v>
          </cell>
        </row>
        <row r="2911">
          <cell r="L2911" t="str">
            <v>53343617101COD2299_Z010201ART5_MBA</v>
          </cell>
        </row>
        <row r="2912">
          <cell r="L2912" t="str">
            <v>53343617108COD2299_Z010201ART5_MBA</v>
          </cell>
        </row>
        <row r="2913">
          <cell r="L2913" t="str">
            <v>53343617106COD2299_Z010201ART5_MBA</v>
          </cell>
        </row>
        <row r="2914">
          <cell r="L2914" t="str">
            <v>53343617103COD2299_Z010201ART5_MBA</v>
          </cell>
        </row>
        <row r="2915">
          <cell r="L2915" t="str">
            <v>53343617190COD2299_Z010201ART5_MBA</v>
          </cell>
        </row>
        <row r="2916">
          <cell r="L2916" t="str">
            <v>53343617190COD2299_Z010201ART5_MBA</v>
          </cell>
        </row>
        <row r="2917">
          <cell r="L2917" t="str">
            <v>53343455200ART5_MBA</v>
          </cell>
        </row>
        <row r="2918">
          <cell r="L2918" t="str">
            <v>53344617101COD2299_Z010201ART5_MBA</v>
          </cell>
        </row>
        <row r="2919">
          <cell r="L2919" t="str">
            <v>53344617108COD2299_Z010201ART5_MBA</v>
          </cell>
        </row>
        <row r="2920">
          <cell r="L2920" t="str">
            <v>53344617106COD2299_Z010201ART5_MBA</v>
          </cell>
        </row>
        <row r="2921">
          <cell r="L2921" t="str">
            <v>53344617103COD2299_Z010201ART5_MBA</v>
          </cell>
        </row>
        <row r="2922">
          <cell r="L2922" t="str">
            <v>53344617190COD2299_Z010201ART5_MBA</v>
          </cell>
        </row>
        <row r="2923">
          <cell r="L2923" t="str">
            <v>53344617190COD2299_Z010201ART5_MBA</v>
          </cell>
        </row>
        <row r="2924">
          <cell r="L2924" t="str">
            <v>53344455200ART5_MBA</v>
          </cell>
        </row>
        <row r="2925">
          <cell r="L2925" t="str">
            <v>53345617101COD2299_Z010201ART5_MBA</v>
          </cell>
        </row>
        <row r="2926">
          <cell r="L2926" t="str">
            <v>53345617108COD2299_Z010201ART5_MBA</v>
          </cell>
        </row>
        <row r="2927">
          <cell r="L2927" t="str">
            <v>53345617106COD2299_Z010201ART5_MBA</v>
          </cell>
        </row>
        <row r="2928">
          <cell r="L2928" t="str">
            <v>53345617103COD2299_Z010201ART5_MBA</v>
          </cell>
        </row>
        <row r="2929">
          <cell r="L2929" t="str">
            <v>53345617190COD2299_Z010201ART5_MBA</v>
          </cell>
        </row>
        <row r="2930">
          <cell r="L2930" t="str">
            <v>53345617190COD2299_Z010201ART5_MBA</v>
          </cell>
        </row>
        <row r="2931">
          <cell r="L2931" t="str">
            <v>53345455200ART5_MBA</v>
          </cell>
        </row>
        <row r="2932">
          <cell r="L2932" t="str">
            <v>53346617101COD22004_A010601ART5_MBA</v>
          </cell>
        </row>
        <row r="2933">
          <cell r="L2933" t="str">
            <v>53346617108COD22004_A010601ART5_MBA</v>
          </cell>
        </row>
        <row r="2934">
          <cell r="L2934" t="str">
            <v>53346617106COD22004_A010601ART5_MBA</v>
          </cell>
        </row>
        <row r="2935">
          <cell r="L2935" t="str">
            <v>53346617103COD22004_A010601ART5_MBA</v>
          </cell>
        </row>
        <row r="2936">
          <cell r="L2936" t="str">
            <v>53346617190COD22004_A010601ART5_MBA</v>
          </cell>
        </row>
        <row r="2937">
          <cell r="L2937" t="str">
            <v>53346617190COD22004_A010601ART5_MBA</v>
          </cell>
        </row>
        <row r="2938">
          <cell r="L2938" t="str">
            <v>53346455200ART5_MBA</v>
          </cell>
        </row>
        <row r="2939">
          <cell r="L2939" t="str">
            <v>53381617101COD22019_A030501ART5_MBA</v>
          </cell>
        </row>
        <row r="2940">
          <cell r="L2940" t="str">
            <v>53381617108COD22019_A030501ART5_MBA</v>
          </cell>
        </row>
        <row r="2941">
          <cell r="L2941" t="str">
            <v>53381617106COD22019_A030501ART5_MBA</v>
          </cell>
        </row>
        <row r="2942">
          <cell r="L2942" t="str">
            <v>53381617103COD22019_A030501ART5_MBA</v>
          </cell>
        </row>
        <row r="2943">
          <cell r="L2943" t="str">
            <v>53381617103COD22019_A030501ART5_MBA</v>
          </cell>
        </row>
        <row r="2944">
          <cell r="L2944" t="str">
            <v>53381617190COD22019_A030501ART5_MBA</v>
          </cell>
        </row>
        <row r="2945">
          <cell r="L2945" t="str">
            <v>53381617190COD22019_A030501ART5_MBA</v>
          </cell>
        </row>
        <row r="2946">
          <cell r="L2946" t="str">
            <v>53381455200ART5_MBA</v>
          </cell>
        </row>
        <row r="2947">
          <cell r="L2947" t="str">
            <v>53382617101COD21005_Z010101ART5_MBA</v>
          </cell>
        </row>
        <row r="2948">
          <cell r="L2948" t="str">
            <v>53382617108COD21005_Z010101ART5_MBA</v>
          </cell>
        </row>
        <row r="2949">
          <cell r="L2949" t="str">
            <v>53382617106COD21005_Z010101ART5_MBA</v>
          </cell>
        </row>
        <row r="2950">
          <cell r="L2950" t="str">
            <v>53382617103COD21005_Z010101ART5_MBA</v>
          </cell>
        </row>
        <row r="2951">
          <cell r="L2951" t="str">
            <v>53382617103COD21005_Z010101ART5_MBA</v>
          </cell>
        </row>
        <row r="2952">
          <cell r="L2952" t="str">
            <v>53382617190COD21005_Z010101ART5_MBA</v>
          </cell>
        </row>
        <row r="2953">
          <cell r="L2953" t="str">
            <v>53382617190COD21005_Z010101ART5_MBA</v>
          </cell>
        </row>
        <row r="2954">
          <cell r="L2954" t="str">
            <v>53382455200ART5_MBA</v>
          </cell>
        </row>
        <row r="2955">
          <cell r="L2955" t="str">
            <v>53383617101COD2299_Z010301ART5_MBA</v>
          </cell>
        </row>
        <row r="2956">
          <cell r="L2956" t="str">
            <v>53383617108COD2299_Z010301ART5_MBA</v>
          </cell>
        </row>
        <row r="2957">
          <cell r="L2957" t="str">
            <v>53383617106COD2299_Z010301ART5_MBA</v>
          </cell>
        </row>
        <row r="2958">
          <cell r="L2958" t="str">
            <v>53383617103COD2299_Z010301ART5_MBA</v>
          </cell>
        </row>
        <row r="2959">
          <cell r="L2959" t="str">
            <v>53383617190COD2299_Z010301ART5_MBA</v>
          </cell>
        </row>
        <row r="2960">
          <cell r="L2960" t="str">
            <v>53383617190COD2299_Z010301ART5_MBA</v>
          </cell>
        </row>
        <row r="2961">
          <cell r="L2961" t="str">
            <v>53383455200ART5_MBA</v>
          </cell>
        </row>
        <row r="2962">
          <cell r="L2962" t="str">
            <v>53386617101COD22013_A010401ART5_MBA</v>
          </cell>
        </row>
        <row r="2963">
          <cell r="L2963" t="str">
            <v>53386617108COD22013_A010401ART5_MBA</v>
          </cell>
        </row>
        <row r="2964">
          <cell r="L2964" t="str">
            <v>53386617106COD22013_A010401ART5_MBA</v>
          </cell>
        </row>
        <row r="2965">
          <cell r="L2965" t="str">
            <v>53386617103COD22013_A010401ART5_MBA</v>
          </cell>
        </row>
        <row r="2966">
          <cell r="L2966" t="str">
            <v>53386617190COD22013_A010401ART5_MBA</v>
          </cell>
        </row>
        <row r="2967">
          <cell r="L2967" t="str">
            <v>53386617190COD22013_A010401ART5_MBA</v>
          </cell>
        </row>
        <row r="2968">
          <cell r="L2968" t="str">
            <v>53386455200ART5_MBA</v>
          </cell>
        </row>
        <row r="2969">
          <cell r="L2969" t="str">
            <v>53391617101COD2299_Z010301ART5_MBA</v>
          </cell>
        </row>
        <row r="2970">
          <cell r="L2970" t="str">
            <v>53391617108COD2299_Z010301ART5_MBA</v>
          </cell>
        </row>
        <row r="2971">
          <cell r="L2971" t="str">
            <v>53391617106COD2299_Z010301ART5_MBA</v>
          </cell>
        </row>
        <row r="2972">
          <cell r="L2972" t="str">
            <v>53391617103COD2299_Z010301ART5_MBA</v>
          </cell>
        </row>
        <row r="2973">
          <cell r="L2973" t="str">
            <v>53391617103COD2299_Z010301ART5_MBA</v>
          </cell>
        </row>
        <row r="2974">
          <cell r="L2974" t="str">
            <v>53391617190COD2299_Z010301ART5_MBA</v>
          </cell>
        </row>
        <row r="2975">
          <cell r="L2975" t="str">
            <v>53391617190COD2299_Z010301ART5_MBA</v>
          </cell>
        </row>
        <row r="2976">
          <cell r="L2976" t="str">
            <v>53391455200ART5_MBA</v>
          </cell>
        </row>
        <row r="2977">
          <cell r="L2977" t="str">
            <v>53395617101COD2299_Z010301ART5_MBA</v>
          </cell>
        </row>
        <row r="2978">
          <cell r="L2978" t="str">
            <v>53395617108COD2299_Z010301ART5_MBA</v>
          </cell>
        </row>
        <row r="2979">
          <cell r="L2979" t="str">
            <v>53395617106COD2299_Z010301ART5_MBA</v>
          </cell>
        </row>
        <row r="2980">
          <cell r="L2980" t="str">
            <v>53395617103COD2299_Z010301ART5_MBA</v>
          </cell>
        </row>
        <row r="2981">
          <cell r="L2981" t="str">
            <v>53395617190COD2299_Z010301ART5_MBA</v>
          </cell>
        </row>
        <row r="2982">
          <cell r="L2982" t="str">
            <v>53395617190COD2299_Z010301ART5_MBA</v>
          </cell>
        </row>
        <row r="2983">
          <cell r="L2983" t="str">
            <v>53395455200ART5_MBA</v>
          </cell>
        </row>
        <row r="2984">
          <cell r="L2984" t="str">
            <v>53413617101COD2299_Z010301ART5_MBA</v>
          </cell>
        </row>
        <row r="2985">
          <cell r="L2985" t="str">
            <v>53413617108COD2299_Z010301ART5_MBA</v>
          </cell>
        </row>
        <row r="2986">
          <cell r="L2986" t="str">
            <v>53413617106COD2299_Z010301ART5_MBA</v>
          </cell>
        </row>
        <row r="2987">
          <cell r="L2987" t="str">
            <v>53413617103COD2299_Z010301ART5_MBA</v>
          </cell>
        </row>
        <row r="2988">
          <cell r="L2988" t="str">
            <v>53413617190COD2299_Z010301ART5_MBA</v>
          </cell>
        </row>
        <row r="2989">
          <cell r="L2989" t="str">
            <v>53413617190COD2299_Z010301ART5_MBA</v>
          </cell>
        </row>
        <row r="2990">
          <cell r="L2990" t="str">
            <v>53413455200ART5_MBA</v>
          </cell>
        </row>
        <row r="2991">
          <cell r="L2991" t="str">
            <v>53387617101COD22018_A010301ART5_MBA</v>
          </cell>
        </row>
        <row r="2992">
          <cell r="L2992" t="str">
            <v>53387617108COD22018_A010301ART5_MBA</v>
          </cell>
        </row>
        <row r="2993">
          <cell r="L2993" t="str">
            <v>53387617106COD22018_A010301ART5_MBA</v>
          </cell>
        </row>
        <row r="2994">
          <cell r="L2994" t="str">
            <v>53387617103COD22018_A010301ART5_MBA</v>
          </cell>
        </row>
        <row r="2995">
          <cell r="L2995" t="str">
            <v>53387617103COD22018_A010301ART5_MBA</v>
          </cell>
        </row>
        <row r="2996">
          <cell r="L2996" t="str">
            <v>53387617190COD22018_A010301ART5_MBA</v>
          </cell>
        </row>
        <row r="2997">
          <cell r="L2997" t="str">
            <v>53387617190COD22018_A010301ART5_MBA</v>
          </cell>
        </row>
        <row r="2998">
          <cell r="L2998" t="str">
            <v>53387455200ART5_MBA</v>
          </cell>
        </row>
        <row r="2999">
          <cell r="L2999" t="str">
            <v>53415617101COD22015_A010501ART5_MBA</v>
          </cell>
        </row>
        <row r="3000">
          <cell r="L3000" t="str">
            <v>53415617108COD22015_A010501ART5_MBA</v>
          </cell>
        </row>
        <row r="3001">
          <cell r="L3001" t="str">
            <v>53415617106COD22015_A010501ART5_MBA</v>
          </cell>
        </row>
        <row r="3002">
          <cell r="L3002" t="str">
            <v>53415617103COD22015_A010501ART5_MBA</v>
          </cell>
        </row>
        <row r="3003">
          <cell r="L3003" t="str">
            <v>53415617190COD22015_A010501ART5_MBA</v>
          </cell>
        </row>
        <row r="3004">
          <cell r="L3004" t="str">
            <v>53415617190COD22015_A010501ART5_MBA</v>
          </cell>
        </row>
        <row r="3005">
          <cell r="L3005" t="str">
            <v>53415455200ART5_MBA</v>
          </cell>
        </row>
        <row r="3006">
          <cell r="L3006" t="str">
            <v>52962617101COD2299_Z010201ART5_MBA</v>
          </cell>
        </row>
        <row r="3007">
          <cell r="L3007" t="str">
            <v>52962617108COD2299_Z010201ART5_MBA</v>
          </cell>
        </row>
        <row r="3008">
          <cell r="L3008" t="str">
            <v>52962617106COD2299_Z010201ART5_MBA</v>
          </cell>
        </row>
        <row r="3009">
          <cell r="L3009" t="str">
            <v>52962617110COD2299_Z010201ART5_MBA</v>
          </cell>
        </row>
        <row r="3010">
          <cell r="L3010" t="str">
            <v>52962617103COD2299_Z010201ART5_MBA</v>
          </cell>
        </row>
        <row r="3011">
          <cell r="L3011" t="str">
            <v>52962617105COD2299_Z010201ART5_MBA</v>
          </cell>
        </row>
        <row r="3012">
          <cell r="L3012" t="str">
            <v>52962617103COD2299_Z010201ART5_MBA</v>
          </cell>
        </row>
        <row r="3013">
          <cell r="L3013" t="str">
            <v>52962617190COD2299_Z010201ART5_MBA</v>
          </cell>
        </row>
        <row r="3014">
          <cell r="L3014" t="str">
            <v>52962617190COD2299_Z010201ART5_MBA</v>
          </cell>
        </row>
        <row r="3015">
          <cell r="L3015" t="str">
            <v>52962455200ART5_MBA</v>
          </cell>
        </row>
        <row r="3016">
          <cell r="L3016" t="str">
            <v>38564617101Z010200ART5M</v>
          </cell>
        </row>
        <row r="3017">
          <cell r="L3017" t="str">
            <v>38564617108Z010200ART5M</v>
          </cell>
        </row>
        <row r="3018">
          <cell r="L3018" t="str">
            <v>38564617105Z010200ART5M</v>
          </cell>
        </row>
        <row r="3019">
          <cell r="L3019" t="str">
            <v>38564617103Z010200ART5M</v>
          </cell>
        </row>
        <row r="3020">
          <cell r="L3020" t="str">
            <v>38564617190Z010200ART5M</v>
          </cell>
        </row>
        <row r="3021">
          <cell r="L3021" t="str">
            <v>38564617190Z010200ART5M</v>
          </cell>
        </row>
        <row r="3022">
          <cell r="L3022" t="str">
            <v>38564455200ART5M</v>
          </cell>
        </row>
        <row r="3023">
          <cell r="L3023" t="str">
            <v>38564455200ART5M</v>
          </cell>
        </row>
        <row r="3024">
          <cell r="L3024" t="str">
            <v>51433617101COD21003_A020106ART9_AFD</v>
          </cell>
        </row>
        <row r="3025">
          <cell r="L3025" t="str">
            <v>51433617108COD21003_A020106ART9_AFD</v>
          </cell>
        </row>
        <row r="3026">
          <cell r="L3026" t="str">
            <v>51433617106COD21003_A020106ART9_AFD</v>
          </cell>
        </row>
        <row r="3027">
          <cell r="L3027" t="str">
            <v>51433617103COD21003_A020106ART9_AFD</v>
          </cell>
        </row>
        <row r="3028">
          <cell r="L3028" t="str">
            <v>51433617105COD21003_A020106ART9_AFD</v>
          </cell>
        </row>
        <row r="3029">
          <cell r="L3029" t="str">
            <v>51433617103COD21003_A020106ART9_AFD</v>
          </cell>
        </row>
        <row r="3030">
          <cell r="L3030" t="str">
            <v>51433617190COD21003_A020106ART9_AFD</v>
          </cell>
        </row>
        <row r="3031">
          <cell r="L3031" t="str">
            <v>51433617190COD21003_A020106ART9_AFD</v>
          </cell>
        </row>
        <row r="3032">
          <cell r="L3032" t="str">
            <v>51433455200ART9_AFD</v>
          </cell>
        </row>
        <row r="3033">
          <cell r="L3033" t="str">
            <v>51500617101RDC182081T_Z010116ART9_FONAREDD</v>
          </cell>
        </row>
        <row r="3034">
          <cell r="L3034" t="str">
            <v>51500617108RDC182081T_Z010116ART9_FONAREDD</v>
          </cell>
        </row>
        <row r="3035">
          <cell r="L3035" t="str">
            <v>51500617106RDC182081T_Z010116ART9_FONAREDD</v>
          </cell>
        </row>
        <row r="3036">
          <cell r="L3036" t="str">
            <v>51500617110RDC182081T_Z010116ART9_FONAREDD</v>
          </cell>
        </row>
        <row r="3037">
          <cell r="L3037" t="str">
            <v>51500617103RDC182081T_Z010116ART9_FONAREDD</v>
          </cell>
        </row>
        <row r="3038">
          <cell r="L3038" t="str">
            <v>51500617105RDC182081T_Z010116ART9_FONAREDD</v>
          </cell>
        </row>
        <row r="3039">
          <cell r="L3039" t="str">
            <v>51500617103RDC182081T_Z010116ART9_FONAREDD</v>
          </cell>
        </row>
        <row r="3040">
          <cell r="L3040" t="str">
            <v>51500617190RDC182081T_Z010116ART9_FONAREDD</v>
          </cell>
        </row>
        <row r="3041">
          <cell r="L3041" t="str">
            <v>51500617190RDC182081T_Z010116ART9_FONAREDD</v>
          </cell>
        </row>
        <row r="3042">
          <cell r="L3042" t="str">
            <v>51500455200ART9_FONAREDD</v>
          </cell>
        </row>
        <row r="3043">
          <cell r="L3043" t="str">
            <v>52468617101RDC1419111_A020500ART5_MBA</v>
          </cell>
        </row>
        <row r="3044">
          <cell r="L3044" t="str">
            <v>52468617108RDC1419111_A020500ART5_MBA</v>
          </cell>
        </row>
        <row r="3045">
          <cell r="L3045" t="str">
            <v>52468617106RDC1419111_A020500ART5_MBA</v>
          </cell>
        </row>
        <row r="3046">
          <cell r="L3046" t="str">
            <v>52468617110RDC1419111_A020500ART5_MBA</v>
          </cell>
        </row>
        <row r="3047">
          <cell r="L3047" t="str">
            <v>52468617103RDC1419111_A020500ART5_MBA</v>
          </cell>
        </row>
        <row r="3048">
          <cell r="L3048" t="str">
            <v>52468617105RDC1419111_A020500ART5_MBA</v>
          </cell>
        </row>
        <row r="3049">
          <cell r="L3049" t="str">
            <v>52468617103RDC1419111_A020500ART5_MBA</v>
          </cell>
        </row>
        <row r="3050">
          <cell r="L3050" t="str">
            <v>52468617190RDC1419111_A020500ART5_MBA</v>
          </cell>
        </row>
        <row r="3051">
          <cell r="L3051" t="str">
            <v>52468617190RDC1419111_A020500ART5_MBA</v>
          </cell>
        </row>
        <row r="3052">
          <cell r="L3052" t="str">
            <v>52468455200ART5_MBA</v>
          </cell>
        </row>
        <row r="3053">
          <cell r="L3053" t="str">
            <v>53001617101RDC182081T_Z010109ART9_FONAREDD</v>
          </cell>
        </row>
        <row r="3054">
          <cell r="L3054" t="str">
            <v>53001617108RDC182081T_Z010109ART9_FONAREDD</v>
          </cell>
        </row>
        <row r="3055">
          <cell r="L3055" t="str">
            <v>53001617106RDC182081T_Z010109ART9_FONAREDD</v>
          </cell>
        </row>
        <row r="3056">
          <cell r="L3056" t="str">
            <v>53001617110RDC182081T_Z010109ART9_FONAREDD</v>
          </cell>
        </row>
        <row r="3057">
          <cell r="L3057" t="str">
            <v>53001617103RDC182081T_Z010109ART9_FONAREDD</v>
          </cell>
        </row>
        <row r="3058">
          <cell r="L3058" t="str">
            <v>53001617105RDC182081T_Z010109ART9_FONAREDD</v>
          </cell>
        </row>
        <row r="3059">
          <cell r="L3059" t="str">
            <v>53001617103RDC182081T_Z010109ART9_FONAREDD</v>
          </cell>
        </row>
        <row r="3060">
          <cell r="L3060" t="str">
            <v>53001617190RDC182081T_Z010109ART9_FONAREDD</v>
          </cell>
        </row>
        <row r="3061">
          <cell r="L3061" t="str">
            <v>53001617190RDC182081T_Z010109ART9_FONAREDD</v>
          </cell>
        </row>
        <row r="3062">
          <cell r="L3062" t="str">
            <v>53001455200ART9_FONAREDD</v>
          </cell>
        </row>
        <row r="3063">
          <cell r="L3063" t="str">
            <v>53002617101RDC182081T_Z010118ART9_FONAREDD</v>
          </cell>
        </row>
        <row r="3064">
          <cell r="L3064" t="str">
            <v>53002617108RDC182081T_Z010118ART9_FONAREDD</v>
          </cell>
        </row>
        <row r="3065">
          <cell r="L3065" t="str">
            <v>53002617106RDC182081T_Z010118ART9_FONAREDD</v>
          </cell>
        </row>
        <row r="3066">
          <cell r="L3066" t="str">
            <v>53002617110RDC182081T_Z010118ART9_FONAREDD</v>
          </cell>
        </row>
        <row r="3067">
          <cell r="L3067" t="str">
            <v>53002617105RDC182081T_Z010118ART9_FONAREDD</v>
          </cell>
        </row>
        <row r="3068">
          <cell r="L3068" t="str">
            <v>53002617103RDC182081T_Z010118ART9_FONAREDD</v>
          </cell>
        </row>
        <row r="3069">
          <cell r="L3069" t="str">
            <v>53002617190RDC182081T_Z010118ART9_FONAREDD</v>
          </cell>
        </row>
        <row r="3070">
          <cell r="L3070" t="str">
            <v>53002617190RDC182081T_Z010118ART9_FONAREDD</v>
          </cell>
        </row>
        <row r="3071">
          <cell r="L3071" t="str">
            <v>53002455200ART9_FONAREDD</v>
          </cell>
        </row>
        <row r="3072">
          <cell r="L3072" t="str">
            <v>53044617101RDC182081T_Z010101ART9_FONAREDD</v>
          </cell>
        </row>
        <row r="3073">
          <cell r="L3073" t="str">
            <v>53044617108RDC182081T_Z010101ART9_FONAREDD</v>
          </cell>
        </row>
        <row r="3074">
          <cell r="L3074" t="str">
            <v>53044617106RDC182081T_Z010101ART9_FONAREDD</v>
          </cell>
        </row>
        <row r="3075">
          <cell r="L3075" t="str">
            <v>53044617110RDC182081T_Z010101ART9_FONAREDD</v>
          </cell>
        </row>
        <row r="3076">
          <cell r="L3076" t="str">
            <v>53044617103RDC182081T_Z010101ART9_FONAREDD</v>
          </cell>
        </row>
        <row r="3077">
          <cell r="L3077" t="str">
            <v>53044617105RDC182081T_Z010101ART9_FONAREDD</v>
          </cell>
        </row>
        <row r="3078">
          <cell r="L3078" t="str">
            <v>53044617103RDC182081T_Z010101ART9_FONAREDD</v>
          </cell>
        </row>
        <row r="3079">
          <cell r="L3079" t="str">
            <v>53044617190RDC182081T_Z010101ART9_FONAREDD</v>
          </cell>
        </row>
        <row r="3080">
          <cell r="L3080" t="str">
            <v>53044617190RDC182081T_Z010101ART9_FONAREDD</v>
          </cell>
        </row>
        <row r="3081">
          <cell r="L3081" t="str">
            <v>53044455200ART9_FONAREDD</v>
          </cell>
        </row>
        <row r="3082">
          <cell r="L3082" t="str">
            <v>53209617101RDC182081T_Z010201ART9_FONAREDD</v>
          </cell>
        </row>
        <row r="3083">
          <cell r="L3083" t="str">
            <v>53209617101RDC182081T_Z010201ART9_FONAREDD</v>
          </cell>
        </row>
        <row r="3084">
          <cell r="L3084" t="str">
            <v>53209617108RDC182081T_Z010201ART9_FONAREDD</v>
          </cell>
        </row>
        <row r="3085">
          <cell r="L3085" t="str">
            <v>53209617106RDC182081T_Z010201ART9_FONAREDD</v>
          </cell>
        </row>
        <row r="3086">
          <cell r="L3086" t="str">
            <v>53209617110RDC182081T_Z010201ART9_FONAREDD</v>
          </cell>
        </row>
        <row r="3087">
          <cell r="L3087" t="str">
            <v>53209617103RDC182081T_Z010201ART9_FONAREDD</v>
          </cell>
        </row>
        <row r="3088">
          <cell r="L3088" t="str">
            <v>53209617105RDC182081T_Z010201ART9_FONAREDD</v>
          </cell>
        </row>
        <row r="3089">
          <cell r="L3089" t="str">
            <v>53209617103RDC182081T_Z010201ART9_FONAREDD</v>
          </cell>
        </row>
        <row r="3090">
          <cell r="L3090" t="str">
            <v>53209617190RDC182081T_Z010201ART9_FONAREDD</v>
          </cell>
        </row>
        <row r="3091">
          <cell r="L3091" t="str">
            <v>53209617190RDC182081T_Z010201ART9_FONAREDD</v>
          </cell>
        </row>
        <row r="3092">
          <cell r="L3092" t="str">
            <v>53209455200ART9_FONAREDD</v>
          </cell>
        </row>
        <row r="3093">
          <cell r="L3093" t="str">
            <v>53213617101RDC182081T_Z010201ART9_FONAREDD</v>
          </cell>
        </row>
        <row r="3094">
          <cell r="L3094" t="str">
            <v>53213617108RDC182081T_Z010201ART9_FONAREDD</v>
          </cell>
        </row>
        <row r="3095">
          <cell r="L3095" t="str">
            <v>53213617106RDC182081T_Z010201ART9_FONAREDD</v>
          </cell>
        </row>
        <row r="3096">
          <cell r="L3096" t="str">
            <v>53213617110RDC182081T_Z010201ART9_FONAREDD</v>
          </cell>
        </row>
        <row r="3097">
          <cell r="L3097" t="str">
            <v>53213617103RDC182081T_Z010201ART9_FONAREDD</v>
          </cell>
        </row>
        <row r="3098">
          <cell r="L3098" t="str">
            <v>53213617105RDC182081T_Z010201ART9_FONAREDD</v>
          </cell>
        </row>
        <row r="3099">
          <cell r="L3099" t="str">
            <v>53213617103RDC182081T_Z010201ART9_FONAREDD</v>
          </cell>
        </row>
        <row r="3100">
          <cell r="L3100" t="str">
            <v>53213617190RDC182081T_Z010201ART9_FONAREDD</v>
          </cell>
        </row>
        <row r="3101">
          <cell r="L3101" t="str">
            <v>53213617190RDC182081T_Z010201ART9_FONAREDD</v>
          </cell>
        </row>
        <row r="3102">
          <cell r="L3102" t="str">
            <v>53213455200ART9_FONAREDD</v>
          </cell>
        </row>
        <row r="3103">
          <cell r="L3103" t="str">
            <v>53233617105COD2299_Z010201ART5_MBA</v>
          </cell>
        </row>
        <row r="3104">
          <cell r="L3104" t="str">
            <v>53233617103COD2299_Z010201ART5_MBA</v>
          </cell>
        </row>
        <row r="3105">
          <cell r="L3105" t="str">
            <v>53233617190COD2299_Z010201ART5_MBA</v>
          </cell>
        </row>
        <row r="3106">
          <cell r="L3106" t="str">
            <v>53233455200ART5_MBA</v>
          </cell>
        </row>
        <row r="3107">
          <cell r="L3107" t="str">
            <v>53416617101COD22021_A030601ART5_MBA</v>
          </cell>
        </row>
        <row r="3108">
          <cell r="L3108" t="str">
            <v>53416617108COD22021_A030601ART5_MBA</v>
          </cell>
        </row>
        <row r="3109">
          <cell r="L3109" t="str">
            <v>53416617106COD22021_A030601ART5_MBA</v>
          </cell>
        </row>
        <row r="3110">
          <cell r="L3110" t="str">
            <v>53416617103COD22021_A030601ART5_MBA</v>
          </cell>
        </row>
        <row r="3111">
          <cell r="L3111" t="str">
            <v>53416617103COD22021_A030601ART5_MBA</v>
          </cell>
        </row>
        <row r="3112">
          <cell r="L3112" t="str">
            <v>53416617190COD22021_A030601ART5_MBA</v>
          </cell>
        </row>
        <row r="3113">
          <cell r="L3113" t="str">
            <v>53416617190COD22021_A030601ART5_MBA</v>
          </cell>
        </row>
        <row r="3114">
          <cell r="L3114" t="str">
            <v>53416455200ART5_MBA</v>
          </cell>
        </row>
        <row r="3115">
          <cell r="L3115" t="str">
            <v>53416455200ART5_MBA</v>
          </cell>
        </row>
        <row r="3116">
          <cell r="L3116" t="str">
            <v>53421617101COD22028_Z010301ART5_MBA</v>
          </cell>
        </row>
        <row r="3117">
          <cell r="L3117" t="str">
            <v>53421617108COD22028_Z010301ART5_MBA</v>
          </cell>
        </row>
        <row r="3118">
          <cell r="L3118" t="str">
            <v>53421617106COD22028_Z010301ART5_MBA</v>
          </cell>
        </row>
        <row r="3119">
          <cell r="L3119" t="str">
            <v>53421617110COD22028_Z010301ART5_MBA</v>
          </cell>
        </row>
        <row r="3120">
          <cell r="L3120" t="str">
            <v>53421617105COD22028_Z010301ART5_MBA</v>
          </cell>
        </row>
        <row r="3121">
          <cell r="L3121" t="str">
            <v>53421617103COD22028_Z010301ART5_MBA</v>
          </cell>
        </row>
        <row r="3122">
          <cell r="L3122" t="str">
            <v>53421617190COD22028_Z010301ART5_MBA</v>
          </cell>
        </row>
        <row r="3123">
          <cell r="L3123" t="str">
            <v>53421617190COD22028_Z010301ART5_MBA</v>
          </cell>
        </row>
        <row r="3124">
          <cell r="L3124" t="str">
            <v>53421455200ART5_MBA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DB26A-1BEA-43B4-80A7-3EEEF6B87E4F}" name="Ecritures" displayName="Ecritures" ref="A1:N3138" totalsRowShown="0" headerRowDxfId="18" dataDxfId="17" headerRowBorderDxfId="15" tableBorderDxfId="16" totalsRowBorderDxfId="14">
  <autoFilter ref="A1:N3138" xr:uid="{DE37A6B9-4AD7-449A-AE8E-4EB038AF20E0}"/>
  <tableColumns count="14">
    <tableColumn id="1" xr3:uid="{6BB16B7D-1F97-4B3A-A4ED-03C4DAFD64AC}" name="Compte" dataDxfId="13"/>
    <tableColumn id="2" xr3:uid="{87654DC8-CBFE-4E47-AF6E-06061B42D028}" name="Dev" dataDxfId="12"/>
    <tableColumn id="3" xr3:uid="{6D51DB81-399C-4C41-8D0E-D3EE27BFE93A}" name="Montant Devise" dataDxfId="11"/>
    <tableColumn id="4" xr3:uid="{57E255E5-5E15-4294-8E94-3177D1367AE6}" name="Texte" dataDxfId="10"/>
    <tableColumn id="5" xr3:uid="{25F090F5-27A0-4C03-BC6A-D52635B8B1ED}" name="Date " dataDxfId="9"/>
    <tableColumn id="6" xr3:uid="{A0DE4E4B-677B-424D-8D5D-8463143ABFE5}" name="Période" dataDxfId="8"/>
    <tableColumn id="7" xr3:uid="{0DC0D9D8-0C09-48F1-8EFA-6C13534E64D3}" name="ANA1" dataDxfId="7"/>
    <tableColumn id="8" xr3:uid="{1BC25E28-EA54-46EA-98E0-FDD27EFF0188}" name="ANA2" dataDxfId="6"/>
    <tableColumn id="9" xr3:uid="{96A5661A-A9A2-463B-8327-16F6E2B67DE2}" name="ANA3" dataDxfId="5"/>
    <tableColumn id="10" xr3:uid="{722A7128-EE74-4B9D-87B6-4A4998B3AAC5}" name="ANA4" dataDxfId="4"/>
    <tableColumn id="11" xr3:uid="{2D25C694-70EB-47E1-B63C-DA65952E74DD}" name="ANA5" dataDxfId="3"/>
    <tableColumn id="12" xr3:uid="{3044EC8E-85A0-442E-8318-5BA488452777}" name="Colonne1" dataDxfId="2">
      <calculatedColumnFormula>I2&amp;A2&amp;H2&amp;K2</calculatedColumnFormula>
    </tableColumn>
    <tableColumn id="13" xr3:uid="{25F2C6EE-8BBA-4F2C-8D8F-E202C0A902B5}" name="Vérification" dataDxfId="1">
      <calculatedColumnFormula>IF(OR(A2=617105,A2=617110,COUNTIF([3]DernMois!L:L,I2&amp;A2&amp;H2&amp;K2)&gt;=1),"","PBLA Changé/Nouveau")</calculatedColumnFormula>
    </tableColumn>
    <tableColumn id="14" xr3:uid="{462343CB-4797-4575-984B-CEC5AB1FCF99}" name="Colonne2" dataDxfId="0">
      <calculatedColumnFormula>ROUND(Ecritures[[#This Row],[Montant Devise]],2)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X5341"/>
  <sheetViews>
    <sheetView tabSelected="1" workbookViewId="0">
      <pane xSplit="1" ySplit="1" topLeftCell="B629" activePane="bottomRight" state="frozen"/>
      <selection pane="topRight" activeCell="B1" sqref="B1"/>
      <selection pane="bottomLeft" activeCell="A2" sqref="A2"/>
      <selection pane="bottomRight" activeCell="A636" sqref="A636"/>
    </sheetView>
  </sheetViews>
  <sheetFormatPr baseColWidth="10" defaultColWidth="8.88671875" defaultRowHeight="14.4" x14ac:dyDescent="0.3"/>
  <cols>
    <col min="1" max="1" width="51.44140625" customWidth="1"/>
    <col min="5" max="5" width="16.44140625" customWidth="1"/>
    <col min="6" max="6" width="19.88671875" bestFit="1" customWidth="1"/>
    <col min="9" max="9" width="15.44140625" bestFit="1" customWidth="1"/>
    <col min="11" max="11" width="10.33203125" hidden="1" customWidth="1"/>
    <col min="12" max="12" width="11.21875" hidden="1" customWidth="1"/>
    <col min="13" max="13" width="11.5546875" hidden="1" customWidth="1"/>
    <col min="14" max="14" width="8.88671875" customWidth="1"/>
    <col min="17" max="17" width="33.33203125" customWidth="1"/>
    <col min="18" max="18" width="10.5546875" bestFit="1" customWidth="1"/>
    <col min="20" max="20" width="14.77734375" bestFit="1" customWidth="1"/>
    <col min="21" max="21" width="16.6640625" bestFit="1" customWidth="1"/>
    <col min="24" max="24" width="10.109375" bestFit="1" customWidth="1"/>
  </cols>
  <sheetData>
    <row r="1" spans="1:24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x14ac:dyDescent="0.3">
      <c r="A2" t="s">
        <v>9</v>
      </c>
      <c r="B2" t="s">
        <v>10</v>
      </c>
      <c r="C2" s="2">
        <v>-100.9</v>
      </c>
      <c r="E2" s="3" t="s">
        <v>67</v>
      </c>
      <c r="F2" s="3" t="s">
        <v>12</v>
      </c>
      <c r="G2" t="s">
        <v>215</v>
      </c>
      <c r="H2" t="s">
        <v>14</v>
      </c>
      <c r="I2" t="s">
        <v>15</v>
      </c>
    </row>
    <row r="3" spans="1:24" x14ac:dyDescent="0.3">
      <c r="A3" t="s">
        <v>169</v>
      </c>
      <c r="B3" t="s">
        <v>10</v>
      </c>
      <c r="C3" s="2">
        <v>-4.04</v>
      </c>
      <c r="E3" s="3" t="s">
        <v>67</v>
      </c>
      <c r="F3" s="3" t="s">
        <v>12</v>
      </c>
      <c r="G3" t="s">
        <v>215</v>
      </c>
      <c r="H3" t="s">
        <v>14</v>
      </c>
      <c r="I3" t="s">
        <v>15</v>
      </c>
    </row>
    <row r="4" spans="1:24" x14ac:dyDescent="0.3">
      <c r="A4" t="s">
        <v>170</v>
      </c>
      <c r="B4" t="s">
        <v>10</v>
      </c>
      <c r="C4" s="2">
        <v>238</v>
      </c>
      <c r="E4" s="3" t="s">
        <v>67</v>
      </c>
      <c r="F4" s="3" t="s">
        <v>12</v>
      </c>
      <c r="G4" t="s">
        <v>215</v>
      </c>
      <c r="H4" t="s">
        <v>14</v>
      </c>
      <c r="I4" t="s">
        <v>15</v>
      </c>
    </row>
    <row r="5" spans="1:24" x14ac:dyDescent="0.3">
      <c r="A5" t="s">
        <v>171</v>
      </c>
      <c r="B5" t="s">
        <v>10</v>
      </c>
      <c r="C5" s="2">
        <v>195</v>
      </c>
      <c r="E5" s="3" t="s">
        <v>67</v>
      </c>
      <c r="F5" s="3" t="s">
        <v>12</v>
      </c>
      <c r="G5" t="s">
        <v>215</v>
      </c>
      <c r="H5" t="s">
        <v>14</v>
      </c>
      <c r="I5" t="s">
        <v>15</v>
      </c>
    </row>
    <row r="6" spans="1:24" x14ac:dyDescent="0.3">
      <c r="A6" t="s">
        <v>170</v>
      </c>
      <c r="B6" t="s">
        <v>10</v>
      </c>
      <c r="C6" s="2">
        <v>1542</v>
      </c>
      <c r="E6" s="3" t="s">
        <v>67</v>
      </c>
      <c r="F6" s="3" t="s">
        <v>12</v>
      </c>
      <c r="G6" t="s">
        <v>215</v>
      </c>
      <c r="H6" t="s">
        <v>14</v>
      </c>
      <c r="I6" t="s">
        <v>15</v>
      </c>
    </row>
    <row r="7" spans="1:24" x14ac:dyDescent="0.3">
      <c r="A7" t="s">
        <v>172</v>
      </c>
      <c r="B7" t="s">
        <v>10</v>
      </c>
      <c r="C7" s="2">
        <v>-509.78</v>
      </c>
      <c r="E7" s="3" t="s">
        <v>67</v>
      </c>
      <c r="F7" s="3" t="s">
        <v>12</v>
      </c>
      <c r="G7" t="s">
        <v>215</v>
      </c>
      <c r="H7" t="s">
        <v>14</v>
      </c>
      <c r="I7" t="s">
        <v>15</v>
      </c>
    </row>
    <row r="8" spans="1:24" x14ac:dyDescent="0.3">
      <c r="A8" t="s">
        <v>174</v>
      </c>
      <c r="B8" t="s">
        <v>10</v>
      </c>
      <c r="C8" s="2">
        <v>19.5</v>
      </c>
      <c r="E8" s="3" t="s">
        <v>67</v>
      </c>
      <c r="F8" s="3" t="s">
        <v>12</v>
      </c>
      <c r="G8" t="s">
        <v>215</v>
      </c>
      <c r="H8" t="s">
        <v>14</v>
      </c>
      <c r="I8" t="s">
        <v>15</v>
      </c>
    </row>
    <row r="9" spans="1:24" x14ac:dyDescent="0.3">
      <c r="A9" t="s">
        <v>169</v>
      </c>
      <c r="B9" t="s">
        <v>10</v>
      </c>
      <c r="C9" s="2">
        <v>-20.18</v>
      </c>
      <c r="E9" s="3" t="s">
        <v>67</v>
      </c>
      <c r="F9" s="3" t="s">
        <v>12</v>
      </c>
      <c r="G9" t="s">
        <v>215</v>
      </c>
      <c r="H9" t="s">
        <v>14</v>
      </c>
      <c r="I9" t="s">
        <v>15</v>
      </c>
    </row>
    <row r="10" spans="1:24" x14ac:dyDescent="0.3">
      <c r="A10" t="s">
        <v>175</v>
      </c>
      <c r="B10" t="s">
        <v>10</v>
      </c>
      <c r="C10" s="2">
        <v>-800</v>
      </c>
      <c r="E10" s="3" t="s">
        <v>67</v>
      </c>
      <c r="F10" s="3" t="s">
        <v>12</v>
      </c>
      <c r="G10" t="s">
        <v>215</v>
      </c>
      <c r="H10" t="s">
        <v>14</v>
      </c>
      <c r="I10" t="s">
        <v>15</v>
      </c>
    </row>
    <row r="11" spans="1:24" x14ac:dyDescent="0.3">
      <c r="A11" t="s">
        <v>176</v>
      </c>
      <c r="B11" t="s">
        <v>10</v>
      </c>
      <c r="C11" s="2">
        <v>20.18</v>
      </c>
      <c r="E11" s="3" t="s">
        <v>67</v>
      </c>
      <c r="F11" s="3" t="s">
        <v>12</v>
      </c>
      <c r="G11" t="s">
        <v>215</v>
      </c>
      <c r="H11" t="s">
        <v>14</v>
      </c>
      <c r="I11" t="s">
        <v>15</v>
      </c>
    </row>
    <row r="12" spans="1:24" x14ac:dyDescent="0.3">
      <c r="A12" t="s">
        <v>9</v>
      </c>
      <c r="B12" t="s">
        <v>10</v>
      </c>
      <c r="C12" s="2">
        <v>-262.33999999999997</v>
      </c>
      <c r="E12" s="3" t="s">
        <v>67</v>
      </c>
      <c r="F12" s="3" t="s">
        <v>12</v>
      </c>
      <c r="G12" t="s">
        <v>215</v>
      </c>
      <c r="H12" t="s">
        <v>14</v>
      </c>
      <c r="I12" t="s">
        <v>15</v>
      </c>
    </row>
    <row r="13" spans="1:24" x14ac:dyDescent="0.3">
      <c r="A13" t="s">
        <v>177</v>
      </c>
      <c r="B13" t="s">
        <v>10</v>
      </c>
      <c r="C13" s="2">
        <v>605.4</v>
      </c>
      <c r="E13" s="3" t="s">
        <v>67</v>
      </c>
      <c r="F13" s="3" t="s">
        <v>12</v>
      </c>
      <c r="G13" t="s">
        <v>215</v>
      </c>
      <c r="H13" t="s">
        <v>14</v>
      </c>
      <c r="I13" t="s">
        <v>15</v>
      </c>
    </row>
    <row r="14" spans="1:24" x14ac:dyDescent="0.3">
      <c r="A14" t="s">
        <v>178</v>
      </c>
      <c r="B14" t="s">
        <v>10</v>
      </c>
      <c r="C14" s="2">
        <v>0</v>
      </c>
      <c r="E14" s="3" t="s">
        <v>67</v>
      </c>
      <c r="F14" s="3" t="s">
        <v>12</v>
      </c>
      <c r="G14" t="s">
        <v>215</v>
      </c>
      <c r="H14" t="s">
        <v>14</v>
      </c>
      <c r="I14" t="s">
        <v>15</v>
      </c>
    </row>
    <row r="15" spans="1:24" x14ac:dyDescent="0.3">
      <c r="A15" t="s">
        <v>176</v>
      </c>
      <c r="B15" t="s">
        <v>10</v>
      </c>
      <c r="C15" s="2">
        <v>4.04</v>
      </c>
      <c r="E15" s="3" t="s">
        <v>67</v>
      </c>
      <c r="F15" s="3" t="s">
        <v>12</v>
      </c>
      <c r="G15" t="s">
        <v>215</v>
      </c>
      <c r="H15" t="s">
        <v>14</v>
      </c>
      <c r="I15" t="s">
        <v>15</v>
      </c>
    </row>
    <row r="16" spans="1:24" x14ac:dyDescent="0.3">
      <c r="A16" t="s">
        <v>174</v>
      </c>
      <c r="B16" t="s">
        <v>10</v>
      </c>
      <c r="C16" s="2">
        <v>262.33999999999997</v>
      </c>
      <c r="E16" s="3" t="s">
        <v>67</v>
      </c>
      <c r="F16" s="3" t="s">
        <v>12</v>
      </c>
      <c r="G16" t="s">
        <v>215</v>
      </c>
      <c r="H16" t="s">
        <v>14</v>
      </c>
      <c r="I16" t="s">
        <v>15</v>
      </c>
    </row>
    <row r="17" spans="1:9" x14ac:dyDescent="0.3">
      <c r="A17" t="s">
        <v>170</v>
      </c>
      <c r="B17" t="s">
        <v>10</v>
      </c>
      <c r="C17" s="2">
        <v>238</v>
      </c>
      <c r="E17" s="3" t="s">
        <v>67</v>
      </c>
      <c r="F17" s="3" t="s">
        <v>12</v>
      </c>
      <c r="G17" t="s">
        <v>215</v>
      </c>
      <c r="H17" t="s">
        <v>14</v>
      </c>
      <c r="I17" t="s">
        <v>15</v>
      </c>
    </row>
    <row r="18" spans="1:9" x14ac:dyDescent="0.3">
      <c r="A18" t="s">
        <v>9</v>
      </c>
      <c r="B18" t="s">
        <v>10</v>
      </c>
      <c r="C18">
        <v>-119.6</v>
      </c>
      <c r="E18" t="s">
        <v>67</v>
      </c>
      <c r="F18" t="s">
        <v>68</v>
      </c>
      <c r="G18" t="s">
        <v>373</v>
      </c>
      <c r="H18" t="s">
        <v>70</v>
      </c>
      <c r="I18" t="s">
        <v>71</v>
      </c>
    </row>
    <row r="19" spans="1:9" x14ac:dyDescent="0.3">
      <c r="A19" t="s">
        <v>169</v>
      </c>
      <c r="B19" t="s">
        <v>10</v>
      </c>
      <c r="C19">
        <v>-4.78</v>
      </c>
      <c r="E19" t="s">
        <v>67</v>
      </c>
      <c r="F19" t="s">
        <v>68</v>
      </c>
      <c r="G19" t="s">
        <v>373</v>
      </c>
      <c r="H19" t="s">
        <v>70</v>
      </c>
      <c r="I19" t="s">
        <v>71</v>
      </c>
    </row>
    <row r="20" spans="1:9" x14ac:dyDescent="0.3">
      <c r="A20" t="s">
        <v>170</v>
      </c>
      <c r="B20" t="s">
        <v>10</v>
      </c>
      <c r="C20">
        <v>612</v>
      </c>
      <c r="E20" t="s">
        <v>67</v>
      </c>
      <c r="F20" t="s">
        <v>68</v>
      </c>
      <c r="G20" t="s">
        <v>373</v>
      </c>
      <c r="H20" t="s">
        <v>70</v>
      </c>
      <c r="I20" t="s">
        <v>71</v>
      </c>
    </row>
    <row r="21" spans="1:9" x14ac:dyDescent="0.3">
      <c r="A21" t="s">
        <v>171</v>
      </c>
      <c r="B21" t="s">
        <v>10</v>
      </c>
      <c r="C21">
        <v>195</v>
      </c>
      <c r="E21" t="s">
        <v>67</v>
      </c>
      <c r="F21" t="s">
        <v>68</v>
      </c>
      <c r="G21" t="s">
        <v>373</v>
      </c>
      <c r="H21" t="s">
        <v>70</v>
      </c>
      <c r="I21" t="s">
        <v>71</v>
      </c>
    </row>
    <row r="22" spans="1:9" x14ac:dyDescent="0.3">
      <c r="A22" t="s">
        <v>170</v>
      </c>
      <c r="B22" t="s">
        <v>10</v>
      </c>
      <c r="C22">
        <v>1542</v>
      </c>
      <c r="E22" t="s">
        <v>67</v>
      </c>
      <c r="F22" t="s">
        <v>68</v>
      </c>
      <c r="G22" t="s">
        <v>373</v>
      </c>
      <c r="H22" t="s">
        <v>70</v>
      </c>
      <c r="I22" t="s">
        <v>71</v>
      </c>
    </row>
    <row r="23" spans="1:9" x14ac:dyDescent="0.3">
      <c r="A23" t="s">
        <v>172</v>
      </c>
      <c r="B23" t="s">
        <v>10</v>
      </c>
      <c r="C23">
        <v>-592.36</v>
      </c>
      <c r="E23" t="s">
        <v>67</v>
      </c>
      <c r="F23" t="s">
        <v>68</v>
      </c>
      <c r="G23" t="s">
        <v>373</v>
      </c>
      <c r="H23" t="s">
        <v>70</v>
      </c>
      <c r="I23" t="s">
        <v>71</v>
      </c>
    </row>
    <row r="24" spans="1:9" x14ac:dyDescent="0.3">
      <c r="A24" t="s">
        <v>174</v>
      </c>
      <c r="B24" t="s">
        <v>10</v>
      </c>
      <c r="C24">
        <v>97.5</v>
      </c>
      <c r="E24" t="s">
        <v>67</v>
      </c>
      <c r="F24" t="s">
        <v>68</v>
      </c>
      <c r="G24" t="s">
        <v>373</v>
      </c>
      <c r="H24" t="s">
        <v>70</v>
      </c>
      <c r="I24" t="s">
        <v>71</v>
      </c>
    </row>
    <row r="25" spans="1:9" x14ac:dyDescent="0.3">
      <c r="A25" t="s">
        <v>169</v>
      </c>
      <c r="B25" t="s">
        <v>10</v>
      </c>
      <c r="C25">
        <v>-23.92</v>
      </c>
      <c r="E25" t="s">
        <v>67</v>
      </c>
      <c r="F25" t="s">
        <v>68</v>
      </c>
      <c r="G25" t="s">
        <v>373</v>
      </c>
      <c r="H25" t="s">
        <v>70</v>
      </c>
      <c r="I25" t="s">
        <v>71</v>
      </c>
    </row>
    <row r="26" spans="1:9" x14ac:dyDescent="0.3">
      <c r="A26" t="s">
        <v>175</v>
      </c>
      <c r="B26" t="s">
        <v>10</v>
      </c>
      <c r="C26">
        <v>-1000</v>
      </c>
      <c r="E26" t="s">
        <v>67</v>
      </c>
      <c r="F26" t="s">
        <v>68</v>
      </c>
      <c r="G26" t="s">
        <v>373</v>
      </c>
      <c r="H26" t="s">
        <v>70</v>
      </c>
      <c r="I26" t="s">
        <v>71</v>
      </c>
    </row>
    <row r="27" spans="1:9" x14ac:dyDescent="0.3">
      <c r="A27" t="s">
        <v>176</v>
      </c>
      <c r="B27" t="s">
        <v>10</v>
      </c>
      <c r="C27">
        <v>23.92</v>
      </c>
      <c r="E27" t="s">
        <v>67</v>
      </c>
      <c r="F27" t="s">
        <v>68</v>
      </c>
      <c r="G27" t="s">
        <v>373</v>
      </c>
      <c r="H27" t="s">
        <v>70</v>
      </c>
      <c r="I27" t="s">
        <v>71</v>
      </c>
    </row>
    <row r="28" spans="1:9" x14ac:dyDescent="0.3">
      <c r="A28" t="s">
        <v>9</v>
      </c>
      <c r="B28" t="s">
        <v>10</v>
      </c>
      <c r="C28">
        <v>-310.95999999999998</v>
      </c>
      <c r="E28" t="s">
        <v>67</v>
      </c>
      <c r="F28" t="s">
        <v>68</v>
      </c>
      <c r="G28" t="s">
        <v>373</v>
      </c>
      <c r="H28" t="s">
        <v>70</v>
      </c>
      <c r="I28" t="s">
        <v>71</v>
      </c>
    </row>
    <row r="29" spans="1:9" x14ac:dyDescent="0.3">
      <c r="A29" t="s">
        <v>177</v>
      </c>
      <c r="B29" t="s">
        <v>10</v>
      </c>
      <c r="C29">
        <v>717.6</v>
      </c>
      <c r="E29" t="s">
        <v>67</v>
      </c>
      <c r="F29" t="s">
        <v>68</v>
      </c>
      <c r="G29" t="s">
        <v>373</v>
      </c>
      <c r="H29" t="s">
        <v>70</v>
      </c>
      <c r="I29" t="s">
        <v>71</v>
      </c>
    </row>
    <row r="30" spans="1:9" x14ac:dyDescent="0.3">
      <c r="A30" t="s">
        <v>178</v>
      </c>
      <c r="B30" t="s">
        <v>10</v>
      </c>
      <c r="C30">
        <v>0</v>
      </c>
      <c r="E30" t="s">
        <v>67</v>
      </c>
      <c r="F30" t="s">
        <v>68</v>
      </c>
      <c r="G30" t="s">
        <v>373</v>
      </c>
      <c r="H30" t="s">
        <v>70</v>
      </c>
      <c r="I30" t="s">
        <v>71</v>
      </c>
    </row>
    <row r="31" spans="1:9" x14ac:dyDescent="0.3">
      <c r="A31" t="s">
        <v>176</v>
      </c>
      <c r="B31" t="s">
        <v>10</v>
      </c>
      <c r="C31">
        <v>4.78</v>
      </c>
      <c r="E31" t="s">
        <v>67</v>
      </c>
      <c r="F31" t="s">
        <v>68</v>
      </c>
      <c r="G31" t="s">
        <v>373</v>
      </c>
      <c r="H31" t="s">
        <v>70</v>
      </c>
      <c r="I31" t="s">
        <v>71</v>
      </c>
    </row>
    <row r="32" spans="1:9" x14ac:dyDescent="0.3">
      <c r="A32" t="s">
        <v>174</v>
      </c>
      <c r="B32" t="s">
        <v>10</v>
      </c>
      <c r="C32">
        <v>310.95999999999998</v>
      </c>
      <c r="E32" t="s">
        <v>67</v>
      </c>
      <c r="F32" t="s">
        <v>68</v>
      </c>
      <c r="G32" t="s">
        <v>373</v>
      </c>
      <c r="H32" t="s">
        <v>70</v>
      </c>
      <c r="I32" t="s">
        <v>71</v>
      </c>
    </row>
    <row r="33" spans="1:9" x14ac:dyDescent="0.3">
      <c r="A33" t="s">
        <v>170</v>
      </c>
      <c r="B33" t="s">
        <v>10</v>
      </c>
      <c r="C33">
        <v>238</v>
      </c>
      <c r="E33" t="s">
        <v>67</v>
      </c>
      <c r="F33" t="s">
        <v>68</v>
      </c>
      <c r="G33" t="s">
        <v>373</v>
      </c>
      <c r="H33" t="s">
        <v>70</v>
      </c>
      <c r="I33" t="s">
        <v>71</v>
      </c>
    </row>
    <row r="34" spans="1:9" x14ac:dyDescent="0.3">
      <c r="A34" t="s">
        <v>9</v>
      </c>
      <c r="B34" t="s">
        <v>10</v>
      </c>
      <c r="C34">
        <v>-151.35</v>
      </c>
      <c r="E34" t="s">
        <v>63</v>
      </c>
      <c r="F34" t="s">
        <v>257</v>
      </c>
      <c r="G34" t="s">
        <v>258</v>
      </c>
      <c r="H34" t="s">
        <v>14</v>
      </c>
      <c r="I34" t="s">
        <v>66</v>
      </c>
    </row>
    <row r="35" spans="1:9" x14ac:dyDescent="0.3">
      <c r="A35" t="s">
        <v>169</v>
      </c>
      <c r="B35" t="s">
        <v>10</v>
      </c>
      <c r="C35">
        <v>-6.05</v>
      </c>
      <c r="E35" t="s">
        <v>63</v>
      </c>
      <c r="F35" t="s">
        <v>257</v>
      </c>
      <c r="G35" t="s">
        <v>258</v>
      </c>
      <c r="H35" t="s">
        <v>14</v>
      </c>
      <c r="I35" t="s">
        <v>66</v>
      </c>
    </row>
    <row r="36" spans="1:9" x14ac:dyDescent="0.3">
      <c r="A36" t="s">
        <v>170</v>
      </c>
      <c r="B36" t="s">
        <v>10</v>
      </c>
      <c r="C36">
        <v>204</v>
      </c>
      <c r="E36" t="s">
        <v>63</v>
      </c>
      <c r="F36" t="s">
        <v>257</v>
      </c>
      <c r="G36" t="s">
        <v>258</v>
      </c>
      <c r="H36" t="s">
        <v>14</v>
      </c>
      <c r="I36" t="s">
        <v>66</v>
      </c>
    </row>
    <row r="37" spans="1:9" x14ac:dyDescent="0.3">
      <c r="A37" t="s">
        <v>171</v>
      </c>
      <c r="B37" t="s">
        <v>10</v>
      </c>
      <c r="C37">
        <v>195</v>
      </c>
      <c r="E37" t="s">
        <v>63</v>
      </c>
      <c r="F37" t="s">
        <v>257</v>
      </c>
      <c r="G37" t="s">
        <v>258</v>
      </c>
      <c r="H37" t="s">
        <v>14</v>
      </c>
      <c r="I37" t="s">
        <v>66</v>
      </c>
    </row>
    <row r="38" spans="1:9" x14ac:dyDescent="0.3">
      <c r="A38" t="s">
        <v>170</v>
      </c>
      <c r="B38" t="s">
        <v>10</v>
      </c>
      <c r="C38">
        <v>2313</v>
      </c>
      <c r="E38" t="s">
        <v>63</v>
      </c>
      <c r="F38" t="s">
        <v>257</v>
      </c>
      <c r="G38" t="s">
        <v>258</v>
      </c>
      <c r="H38" t="s">
        <v>14</v>
      </c>
      <c r="I38" t="s">
        <v>66</v>
      </c>
    </row>
    <row r="39" spans="1:9" x14ac:dyDescent="0.3">
      <c r="A39" t="s">
        <v>172</v>
      </c>
      <c r="B39" t="s">
        <v>10</v>
      </c>
      <c r="C39">
        <v>-862.7</v>
      </c>
      <c r="E39" t="s">
        <v>63</v>
      </c>
      <c r="F39" t="s">
        <v>257</v>
      </c>
      <c r="G39" t="s">
        <v>258</v>
      </c>
      <c r="H39" t="s">
        <v>14</v>
      </c>
      <c r="I39" t="s">
        <v>66</v>
      </c>
    </row>
    <row r="40" spans="1:9" x14ac:dyDescent="0.3">
      <c r="A40" t="s">
        <v>169</v>
      </c>
      <c r="B40" t="s">
        <v>10</v>
      </c>
      <c r="C40">
        <v>-30.27</v>
      </c>
      <c r="E40" t="s">
        <v>63</v>
      </c>
      <c r="F40" t="s">
        <v>257</v>
      </c>
      <c r="G40" t="s">
        <v>258</v>
      </c>
      <c r="H40" t="s">
        <v>14</v>
      </c>
      <c r="I40" t="s">
        <v>66</v>
      </c>
    </row>
    <row r="41" spans="1:9" x14ac:dyDescent="0.3">
      <c r="A41" t="s">
        <v>175</v>
      </c>
      <c r="B41" t="s">
        <v>10</v>
      </c>
      <c r="C41">
        <v>-1000</v>
      </c>
      <c r="E41" t="s">
        <v>63</v>
      </c>
      <c r="F41" t="s">
        <v>257</v>
      </c>
      <c r="G41" t="s">
        <v>258</v>
      </c>
      <c r="H41" t="s">
        <v>14</v>
      </c>
      <c r="I41" t="s">
        <v>66</v>
      </c>
    </row>
    <row r="42" spans="1:9" x14ac:dyDescent="0.3">
      <c r="A42" t="s">
        <v>176</v>
      </c>
      <c r="B42" t="s">
        <v>10</v>
      </c>
      <c r="C42">
        <v>30.27</v>
      </c>
      <c r="E42" t="s">
        <v>63</v>
      </c>
      <c r="F42" t="s">
        <v>257</v>
      </c>
      <c r="G42" t="s">
        <v>258</v>
      </c>
      <c r="H42" t="s">
        <v>14</v>
      </c>
      <c r="I42" t="s">
        <v>66</v>
      </c>
    </row>
    <row r="43" spans="1:9" x14ac:dyDescent="0.3">
      <c r="A43" t="s">
        <v>9</v>
      </c>
      <c r="B43" t="s">
        <v>10</v>
      </c>
      <c r="C43">
        <v>-393.51</v>
      </c>
      <c r="E43" t="s">
        <v>63</v>
      </c>
      <c r="F43" t="s">
        <v>257</v>
      </c>
      <c r="G43" t="s">
        <v>258</v>
      </c>
      <c r="H43" t="s">
        <v>14</v>
      </c>
      <c r="I43" t="s">
        <v>66</v>
      </c>
    </row>
    <row r="44" spans="1:9" x14ac:dyDescent="0.3">
      <c r="A44" t="s">
        <v>173</v>
      </c>
      <c r="B44" t="s">
        <v>10</v>
      </c>
      <c r="C44">
        <v>800</v>
      </c>
      <c r="E44" t="s">
        <v>63</v>
      </c>
      <c r="F44" t="s">
        <v>257</v>
      </c>
      <c r="G44" t="s">
        <v>258</v>
      </c>
      <c r="H44" t="s">
        <v>14</v>
      </c>
      <c r="I44" t="s">
        <v>66</v>
      </c>
    </row>
    <row r="45" spans="1:9" x14ac:dyDescent="0.3">
      <c r="A45" t="s">
        <v>177</v>
      </c>
      <c r="B45" t="s">
        <v>10</v>
      </c>
      <c r="C45">
        <v>908.1</v>
      </c>
      <c r="E45" t="s">
        <v>63</v>
      </c>
      <c r="F45" t="s">
        <v>257</v>
      </c>
      <c r="G45" t="s">
        <v>258</v>
      </c>
      <c r="H45" t="s">
        <v>14</v>
      </c>
      <c r="I45" t="s">
        <v>66</v>
      </c>
    </row>
    <row r="46" spans="1:9" x14ac:dyDescent="0.3">
      <c r="A46" t="s">
        <v>178</v>
      </c>
      <c r="B46" t="s">
        <v>10</v>
      </c>
      <c r="C46">
        <v>0</v>
      </c>
      <c r="E46" t="s">
        <v>63</v>
      </c>
      <c r="F46" t="s">
        <v>257</v>
      </c>
      <c r="G46" t="s">
        <v>258</v>
      </c>
      <c r="H46" t="s">
        <v>14</v>
      </c>
      <c r="I46" t="s">
        <v>66</v>
      </c>
    </row>
    <row r="47" spans="1:9" x14ac:dyDescent="0.3">
      <c r="A47" t="s">
        <v>176</v>
      </c>
      <c r="B47" t="s">
        <v>10</v>
      </c>
      <c r="C47">
        <v>6.05</v>
      </c>
      <c r="E47" t="s">
        <v>63</v>
      </c>
      <c r="F47" t="s">
        <v>257</v>
      </c>
      <c r="G47" t="s">
        <v>258</v>
      </c>
      <c r="H47" t="s">
        <v>14</v>
      </c>
      <c r="I47" t="s">
        <v>66</v>
      </c>
    </row>
    <row r="48" spans="1:9" x14ac:dyDescent="0.3">
      <c r="A48" t="s">
        <v>174</v>
      </c>
      <c r="B48" t="s">
        <v>10</v>
      </c>
      <c r="C48">
        <v>393.51</v>
      </c>
      <c r="E48" t="s">
        <v>63</v>
      </c>
      <c r="F48" t="s">
        <v>257</v>
      </c>
      <c r="G48" t="s">
        <v>258</v>
      </c>
      <c r="H48" t="s">
        <v>14</v>
      </c>
      <c r="I48" t="s">
        <v>66</v>
      </c>
    </row>
    <row r="49" spans="1:9" x14ac:dyDescent="0.3">
      <c r="A49" t="s">
        <v>170</v>
      </c>
      <c r="B49" t="s">
        <v>10</v>
      </c>
      <c r="C49">
        <v>510</v>
      </c>
      <c r="E49" t="s">
        <v>63</v>
      </c>
      <c r="F49" t="s">
        <v>257</v>
      </c>
      <c r="G49" t="s">
        <v>258</v>
      </c>
      <c r="H49" t="s">
        <v>14</v>
      </c>
      <c r="I49" t="s">
        <v>66</v>
      </c>
    </row>
    <row r="50" spans="1:9" x14ac:dyDescent="0.3">
      <c r="A50" t="s">
        <v>9</v>
      </c>
      <c r="B50" t="s">
        <v>10</v>
      </c>
      <c r="C50">
        <v>-197.25</v>
      </c>
      <c r="E50" t="s">
        <v>108</v>
      </c>
      <c r="F50" t="s">
        <v>292</v>
      </c>
      <c r="G50" t="s">
        <v>293</v>
      </c>
      <c r="H50" t="s">
        <v>14</v>
      </c>
      <c r="I50" t="s">
        <v>15</v>
      </c>
    </row>
    <row r="51" spans="1:9" x14ac:dyDescent="0.3">
      <c r="A51" t="s">
        <v>169</v>
      </c>
      <c r="B51" t="s">
        <v>10</v>
      </c>
      <c r="C51">
        <v>-7.89</v>
      </c>
      <c r="E51" t="s">
        <v>108</v>
      </c>
      <c r="F51" t="s">
        <v>292</v>
      </c>
      <c r="G51" t="s">
        <v>293</v>
      </c>
      <c r="H51" t="s">
        <v>14</v>
      </c>
      <c r="I51" t="s">
        <v>15</v>
      </c>
    </row>
    <row r="52" spans="1:9" x14ac:dyDescent="0.3">
      <c r="A52" t="s">
        <v>170</v>
      </c>
      <c r="B52" t="s">
        <v>10</v>
      </c>
      <c r="C52">
        <v>748</v>
      </c>
      <c r="E52" t="s">
        <v>108</v>
      </c>
      <c r="F52" t="s">
        <v>292</v>
      </c>
      <c r="G52" t="s">
        <v>293</v>
      </c>
      <c r="H52" t="s">
        <v>14</v>
      </c>
      <c r="I52" t="s">
        <v>15</v>
      </c>
    </row>
    <row r="53" spans="1:9" x14ac:dyDescent="0.3">
      <c r="A53" t="s">
        <v>171</v>
      </c>
      <c r="B53" t="s">
        <v>10</v>
      </c>
      <c r="C53">
        <v>195</v>
      </c>
      <c r="E53" t="s">
        <v>108</v>
      </c>
      <c r="F53" t="s">
        <v>292</v>
      </c>
      <c r="G53" t="s">
        <v>293</v>
      </c>
      <c r="H53" t="s">
        <v>14</v>
      </c>
      <c r="I53" t="s">
        <v>15</v>
      </c>
    </row>
    <row r="54" spans="1:9" x14ac:dyDescent="0.3">
      <c r="A54" t="s">
        <v>170</v>
      </c>
      <c r="B54" t="s">
        <v>10</v>
      </c>
      <c r="C54">
        <v>1542</v>
      </c>
      <c r="E54" t="s">
        <v>108</v>
      </c>
      <c r="F54" t="s">
        <v>292</v>
      </c>
      <c r="G54" t="s">
        <v>293</v>
      </c>
      <c r="H54" t="s">
        <v>14</v>
      </c>
      <c r="I54" t="s">
        <v>15</v>
      </c>
    </row>
    <row r="55" spans="1:9" x14ac:dyDescent="0.3">
      <c r="A55" t="s">
        <v>172</v>
      </c>
      <c r="B55" t="s">
        <v>10</v>
      </c>
      <c r="C55">
        <v>-1124.33</v>
      </c>
      <c r="E55" t="s">
        <v>108</v>
      </c>
      <c r="F55" t="s">
        <v>292</v>
      </c>
      <c r="G55" t="s">
        <v>293</v>
      </c>
      <c r="H55" t="s">
        <v>14</v>
      </c>
      <c r="I55" t="s">
        <v>15</v>
      </c>
    </row>
    <row r="56" spans="1:9" x14ac:dyDescent="0.3">
      <c r="A56" t="s">
        <v>169</v>
      </c>
      <c r="B56" t="s">
        <v>10</v>
      </c>
      <c r="C56">
        <v>-39.450000000000003</v>
      </c>
      <c r="E56" t="s">
        <v>108</v>
      </c>
      <c r="F56" t="s">
        <v>292</v>
      </c>
      <c r="G56" t="s">
        <v>293</v>
      </c>
      <c r="H56" t="s">
        <v>14</v>
      </c>
      <c r="I56" t="s">
        <v>15</v>
      </c>
    </row>
    <row r="57" spans="1:9" x14ac:dyDescent="0.3">
      <c r="A57" t="s">
        <v>176</v>
      </c>
      <c r="B57" t="s">
        <v>10</v>
      </c>
      <c r="C57">
        <v>39.450000000000003</v>
      </c>
      <c r="E57" t="s">
        <v>108</v>
      </c>
      <c r="F57" t="s">
        <v>292</v>
      </c>
      <c r="G57" t="s">
        <v>293</v>
      </c>
      <c r="H57" t="s">
        <v>14</v>
      </c>
      <c r="I57" t="s">
        <v>15</v>
      </c>
    </row>
    <row r="58" spans="1:9" x14ac:dyDescent="0.3">
      <c r="A58" t="s">
        <v>9</v>
      </c>
      <c r="B58" t="s">
        <v>10</v>
      </c>
      <c r="C58">
        <v>-512.85</v>
      </c>
      <c r="E58" t="s">
        <v>108</v>
      </c>
      <c r="F58" t="s">
        <v>292</v>
      </c>
      <c r="G58" t="s">
        <v>293</v>
      </c>
      <c r="H58" t="s">
        <v>14</v>
      </c>
      <c r="I58" t="s">
        <v>15</v>
      </c>
    </row>
    <row r="59" spans="1:9" x14ac:dyDescent="0.3">
      <c r="A59" t="s">
        <v>177</v>
      </c>
      <c r="B59" t="s">
        <v>10</v>
      </c>
      <c r="C59">
        <v>1183.5</v>
      </c>
      <c r="E59" t="s">
        <v>108</v>
      </c>
      <c r="F59" t="s">
        <v>292</v>
      </c>
      <c r="G59" t="s">
        <v>293</v>
      </c>
      <c r="H59" t="s">
        <v>14</v>
      </c>
      <c r="I59" t="s">
        <v>15</v>
      </c>
    </row>
    <row r="60" spans="1:9" x14ac:dyDescent="0.3">
      <c r="A60" t="s">
        <v>178</v>
      </c>
      <c r="B60" t="s">
        <v>10</v>
      </c>
      <c r="C60">
        <v>0</v>
      </c>
      <c r="E60" t="s">
        <v>108</v>
      </c>
      <c r="F60" t="s">
        <v>292</v>
      </c>
      <c r="G60" t="s">
        <v>293</v>
      </c>
      <c r="H60" t="s">
        <v>14</v>
      </c>
      <c r="I60" t="s">
        <v>15</v>
      </c>
    </row>
    <row r="61" spans="1:9" x14ac:dyDescent="0.3">
      <c r="A61" t="s">
        <v>176</v>
      </c>
      <c r="B61" t="s">
        <v>10</v>
      </c>
      <c r="C61">
        <v>7.89</v>
      </c>
      <c r="E61" t="s">
        <v>108</v>
      </c>
      <c r="F61" t="s">
        <v>292</v>
      </c>
      <c r="G61" t="s">
        <v>293</v>
      </c>
      <c r="H61" t="s">
        <v>14</v>
      </c>
      <c r="I61" t="s">
        <v>15</v>
      </c>
    </row>
    <row r="62" spans="1:9" x14ac:dyDescent="0.3">
      <c r="A62" t="s">
        <v>174</v>
      </c>
      <c r="B62" t="s">
        <v>10</v>
      </c>
      <c r="C62">
        <v>512.85</v>
      </c>
      <c r="E62" t="s">
        <v>108</v>
      </c>
      <c r="F62" t="s">
        <v>292</v>
      </c>
      <c r="G62" t="s">
        <v>293</v>
      </c>
      <c r="H62" t="s">
        <v>14</v>
      </c>
      <c r="I62" t="s">
        <v>15</v>
      </c>
    </row>
    <row r="63" spans="1:9" x14ac:dyDescent="0.3">
      <c r="A63" t="s">
        <v>170</v>
      </c>
      <c r="B63" t="s">
        <v>10</v>
      </c>
      <c r="C63">
        <v>340</v>
      </c>
      <c r="E63" t="s">
        <v>108</v>
      </c>
      <c r="F63" t="s">
        <v>292</v>
      </c>
      <c r="G63" t="s">
        <v>293</v>
      </c>
      <c r="H63" t="s">
        <v>14</v>
      </c>
      <c r="I63" t="s">
        <v>15</v>
      </c>
    </row>
    <row r="64" spans="1:9" x14ac:dyDescent="0.3">
      <c r="A64" t="s">
        <v>170</v>
      </c>
      <c r="B64" t="s">
        <v>10</v>
      </c>
      <c r="C64">
        <v>1315</v>
      </c>
      <c r="E64" t="s">
        <v>108</v>
      </c>
      <c r="F64" t="s">
        <v>292</v>
      </c>
      <c r="G64" t="s">
        <v>293</v>
      </c>
      <c r="H64" t="s">
        <v>14</v>
      </c>
      <c r="I64" t="s">
        <v>15</v>
      </c>
    </row>
    <row r="65" spans="1:9" x14ac:dyDescent="0.3">
      <c r="A65" t="s">
        <v>9</v>
      </c>
      <c r="B65" t="s">
        <v>10</v>
      </c>
      <c r="C65">
        <v>-61.45</v>
      </c>
      <c r="E65" t="s">
        <v>40</v>
      </c>
      <c r="F65" t="s">
        <v>12</v>
      </c>
      <c r="G65" t="s">
        <v>413</v>
      </c>
      <c r="H65" t="s">
        <v>14</v>
      </c>
      <c r="I65" t="s">
        <v>15</v>
      </c>
    </row>
    <row r="66" spans="1:9" x14ac:dyDescent="0.3">
      <c r="A66" t="s">
        <v>169</v>
      </c>
      <c r="B66" t="s">
        <v>10</v>
      </c>
      <c r="C66">
        <v>-2.46</v>
      </c>
      <c r="E66" t="s">
        <v>40</v>
      </c>
      <c r="F66" t="s">
        <v>12</v>
      </c>
      <c r="G66" t="s">
        <v>413</v>
      </c>
      <c r="H66" t="s">
        <v>14</v>
      </c>
      <c r="I66" t="s">
        <v>15</v>
      </c>
    </row>
    <row r="67" spans="1:9" x14ac:dyDescent="0.3">
      <c r="A67" t="s">
        <v>170</v>
      </c>
      <c r="B67" t="s">
        <v>10</v>
      </c>
      <c r="C67">
        <v>189</v>
      </c>
      <c r="E67" t="s">
        <v>40</v>
      </c>
      <c r="F67" t="s">
        <v>12</v>
      </c>
      <c r="G67" t="s">
        <v>413</v>
      </c>
      <c r="H67" t="s">
        <v>14</v>
      </c>
      <c r="I67" t="s">
        <v>15</v>
      </c>
    </row>
    <row r="68" spans="1:9" x14ac:dyDescent="0.3">
      <c r="A68" t="s">
        <v>171</v>
      </c>
      <c r="B68" t="s">
        <v>10</v>
      </c>
      <c r="C68">
        <v>195</v>
      </c>
      <c r="E68" t="s">
        <v>40</v>
      </c>
      <c r="F68" t="s">
        <v>12</v>
      </c>
      <c r="G68" t="s">
        <v>413</v>
      </c>
      <c r="H68" t="s">
        <v>14</v>
      </c>
      <c r="I68" t="s">
        <v>15</v>
      </c>
    </row>
    <row r="69" spans="1:9" x14ac:dyDescent="0.3">
      <c r="A69" t="s">
        <v>170</v>
      </c>
      <c r="B69" t="s">
        <v>10</v>
      </c>
      <c r="C69">
        <v>935</v>
      </c>
      <c r="E69" t="s">
        <v>40</v>
      </c>
      <c r="F69" t="s">
        <v>12</v>
      </c>
      <c r="G69" t="s">
        <v>413</v>
      </c>
      <c r="H69" t="s">
        <v>14</v>
      </c>
      <c r="I69" t="s">
        <v>15</v>
      </c>
    </row>
    <row r="70" spans="1:9" x14ac:dyDescent="0.3">
      <c r="A70" t="s">
        <v>172</v>
      </c>
      <c r="B70" t="s">
        <v>10</v>
      </c>
      <c r="C70">
        <v>-235.36</v>
      </c>
      <c r="E70" t="s">
        <v>40</v>
      </c>
      <c r="F70" t="s">
        <v>12</v>
      </c>
      <c r="G70" t="s">
        <v>413</v>
      </c>
      <c r="H70" t="s">
        <v>14</v>
      </c>
      <c r="I70" t="s">
        <v>15</v>
      </c>
    </row>
    <row r="71" spans="1:9" x14ac:dyDescent="0.3">
      <c r="A71" t="s">
        <v>174</v>
      </c>
      <c r="B71" t="s">
        <v>10</v>
      </c>
      <c r="C71">
        <v>19.5</v>
      </c>
      <c r="E71" t="s">
        <v>40</v>
      </c>
      <c r="F71" t="s">
        <v>12</v>
      </c>
      <c r="G71" t="s">
        <v>413</v>
      </c>
      <c r="H71" t="s">
        <v>14</v>
      </c>
      <c r="I71" t="s">
        <v>15</v>
      </c>
    </row>
    <row r="72" spans="1:9" x14ac:dyDescent="0.3">
      <c r="A72" t="s">
        <v>169</v>
      </c>
      <c r="B72" t="s">
        <v>10</v>
      </c>
      <c r="C72">
        <v>-12.29</v>
      </c>
      <c r="E72" t="s">
        <v>40</v>
      </c>
      <c r="F72" t="s">
        <v>12</v>
      </c>
      <c r="G72" t="s">
        <v>413</v>
      </c>
      <c r="H72" t="s">
        <v>14</v>
      </c>
      <c r="I72" t="s">
        <v>15</v>
      </c>
    </row>
    <row r="73" spans="1:9" x14ac:dyDescent="0.3">
      <c r="A73" t="s">
        <v>175</v>
      </c>
      <c r="B73" t="s">
        <v>10</v>
      </c>
      <c r="C73">
        <v>-500</v>
      </c>
      <c r="E73" t="s">
        <v>40</v>
      </c>
      <c r="F73" t="s">
        <v>12</v>
      </c>
      <c r="G73" t="s">
        <v>413</v>
      </c>
      <c r="H73" t="s">
        <v>14</v>
      </c>
      <c r="I73" t="s">
        <v>15</v>
      </c>
    </row>
    <row r="74" spans="1:9" x14ac:dyDescent="0.3">
      <c r="A74" t="s">
        <v>176</v>
      </c>
      <c r="B74" t="s">
        <v>10</v>
      </c>
      <c r="C74">
        <v>12.29</v>
      </c>
      <c r="E74" t="s">
        <v>40</v>
      </c>
      <c r="F74" t="s">
        <v>12</v>
      </c>
      <c r="G74" t="s">
        <v>413</v>
      </c>
      <c r="H74" t="s">
        <v>14</v>
      </c>
      <c r="I74" t="s">
        <v>15</v>
      </c>
    </row>
    <row r="75" spans="1:9" x14ac:dyDescent="0.3">
      <c r="A75" t="s">
        <v>9</v>
      </c>
      <c r="B75" t="s">
        <v>10</v>
      </c>
      <c r="C75">
        <v>-159.77000000000001</v>
      </c>
      <c r="E75" t="s">
        <v>40</v>
      </c>
      <c r="F75" t="s">
        <v>12</v>
      </c>
      <c r="G75" t="s">
        <v>413</v>
      </c>
      <c r="H75" t="s">
        <v>14</v>
      </c>
      <c r="I75" t="s">
        <v>15</v>
      </c>
    </row>
    <row r="76" spans="1:9" x14ac:dyDescent="0.3">
      <c r="A76" t="s">
        <v>177</v>
      </c>
      <c r="B76" t="s">
        <v>10</v>
      </c>
      <c r="C76">
        <v>368.7</v>
      </c>
      <c r="E76" t="s">
        <v>40</v>
      </c>
      <c r="F76" t="s">
        <v>12</v>
      </c>
      <c r="G76" t="s">
        <v>413</v>
      </c>
      <c r="H76" t="s">
        <v>14</v>
      </c>
      <c r="I76" t="s">
        <v>15</v>
      </c>
    </row>
    <row r="77" spans="1:9" x14ac:dyDescent="0.3">
      <c r="A77" t="s">
        <v>178</v>
      </c>
      <c r="B77" t="s">
        <v>10</v>
      </c>
      <c r="C77">
        <v>0</v>
      </c>
      <c r="E77" t="s">
        <v>40</v>
      </c>
      <c r="F77" t="s">
        <v>12</v>
      </c>
      <c r="G77" t="s">
        <v>413</v>
      </c>
      <c r="H77" t="s">
        <v>14</v>
      </c>
      <c r="I77" t="s">
        <v>15</v>
      </c>
    </row>
    <row r="78" spans="1:9" x14ac:dyDescent="0.3">
      <c r="A78" t="s">
        <v>176</v>
      </c>
      <c r="B78" t="s">
        <v>10</v>
      </c>
      <c r="C78">
        <v>2.46</v>
      </c>
      <c r="E78" t="s">
        <v>40</v>
      </c>
      <c r="F78" t="s">
        <v>12</v>
      </c>
      <c r="G78" t="s">
        <v>413</v>
      </c>
      <c r="H78" t="s">
        <v>14</v>
      </c>
      <c r="I78" t="s">
        <v>15</v>
      </c>
    </row>
    <row r="79" spans="1:9" x14ac:dyDescent="0.3">
      <c r="A79" t="s">
        <v>174</v>
      </c>
      <c r="B79" t="s">
        <v>10</v>
      </c>
      <c r="C79">
        <v>159.77000000000001</v>
      </c>
      <c r="E79" t="s">
        <v>40</v>
      </c>
      <c r="F79" t="s">
        <v>12</v>
      </c>
      <c r="G79" t="s">
        <v>413</v>
      </c>
      <c r="H79" t="s">
        <v>14</v>
      </c>
      <c r="I79" t="s">
        <v>15</v>
      </c>
    </row>
    <row r="80" spans="1:9" x14ac:dyDescent="0.3">
      <c r="A80" t="s">
        <v>170</v>
      </c>
      <c r="B80" t="s">
        <v>10</v>
      </c>
      <c r="C80">
        <v>105</v>
      </c>
      <c r="E80" t="s">
        <v>40</v>
      </c>
      <c r="F80" t="s">
        <v>12</v>
      </c>
      <c r="G80" t="s">
        <v>413</v>
      </c>
      <c r="H80" t="s">
        <v>14</v>
      </c>
      <c r="I80" t="s">
        <v>15</v>
      </c>
    </row>
    <row r="81" spans="1:9" x14ac:dyDescent="0.3">
      <c r="A81" t="s">
        <v>9</v>
      </c>
      <c r="B81" t="s">
        <v>10</v>
      </c>
      <c r="C81">
        <v>-132.24</v>
      </c>
      <c r="E81" t="s">
        <v>67</v>
      </c>
      <c r="F81" t="s">
        <v>68</v>
      </c>
      <c r="G81" t="s">
        <v>97</v>
      </c>
      <c r="H81" t="s">
        <v>70</v>
      </c>
      <c r="I81" t="s">
        <v>71</v>
      </c>
    </row>
    <row r="82" spans="1:9" x14ac:dyDescent="0.3">
      <c r="A82" t="s">
        <v>169</v>
      </c>
      <c r="B82" t="s">
        <v>10</v>
      </c>
      <c r="C82">
        <v>-5.29</v>
      </c>
      <c r="E82" t="s">
        <v>67</v>
      </c>
      <c r="F82" t="s">
        <v>68</v>
      </c>
      <c r="G82" t="s">
        <v>97</v>
      </c>
      <c r="H82" t="s">
        <v>70</v>
      </c>
      <c r="I82" t="s">
        <v>71</v>
      </c>
    </row>
    <row r="83" spans="1:9" x14ac:dyDescent="0.3">
      <c r="A83" t="s">
        <v>170</v>
      </c>
      <c r="B83" t="s">
        <v>10</v>
      </c>
      <c r="C83">
        <v>200</v>
      </c>
      <c r="E83" t="s">
        <v>67</v>
      </c>
      <c r="F83" t="s">
        <v>68</v>
      </c>
      <c r="G83" t="s">
        <v>97</v>
      </c>
      <c r="H83" t="s">
        <v>70</v>
      </c>
      <c r="I83" t="s">
        <v>71</v>
      </c>
    </row>
    <row r="84" spans="1:9" x14ac:dyDescent="0.3">
      <c r="A84" t="s">
        <v>171</v>
      </c>
      <c r="B84" t="s">
        <v>10</v>
      </c>
      <c r="C84">
        <v>195</v>
      </c>
      <c r="E84" t="s">
        <v>67</v>
      </c>
      <c r="F84" t="s">
        <v>68</v>
      </c>
      <c r="G84" t="s">
        <v>97</v>
      </c>
      <c r="H84" t="s">
        <v>70</v>
      </c>
      <c r="I84" t="s">
        <v>71</v>
      </c>
    </row>
    <row r="85" spans="1:9" x14ac:dyDescent="0.3">
      <c r="A85" t="s">
        <v>170</v>
      </c>
      <c r="B85" t="s">
        <v>10</v>
      </c>
      <c r="C85">
        <v>432</v>
      </c>
      <c r="E85" t="s">
        <v>67</v>
      </c>
      <c r="F85" t="s">
        <v>68</v>
      </c>
      <c r="G85" t="s">
        <v>97</v>
      </c>
      <c r="H85" t="s">
        <v>70</v>
      </c>
      <c r="I85" t="s">
        <v>71</v>
      </c>
    </row>
    <row r="86" spans="1:9" x14ac:dyDescent="0.3">
      <c r="A86" t="s">
        <v>170</v>
      </c>
      <c r="B86" t="s">
        <v>10</v>
      </c>
      <c r="C86">
        <v>785.74</v>
      </c>
      <c r="E86" t="s">
        <v>67</v>
      </c>
      <c r="F86" t="s">
        <v>68</v>
      </c>
      <c r="G86" t="s">
        <v>97</v>
      </c>
      <c r="H86" t="s">
        <v>70</v>
      </c>
      <c r="I86" t="s">
        <v>71</v>
      </c>
    </row>
    <row r="87" spans="1:9" x14ac:dyDescent="0.3">
      <c r="A87" t="s">
        <v>172</v>
      </c>
      <c r="B87" t="s">
        <v>10</v>
      </c>
      <c r="C87">
        <v>-676.92</v>
      </c>
      <c r="E87" t="s">
        <v>67</v>
      </c>
      <c r="F87" t="s">
        <v>68</v>
      </c>
      <c r="G87" t="s">
        <v>97</v>
      </c>
      <c r="H87" t="s">
        <v>70</v>
      </c>
      <c r="I87" t="s">
        <v>71</v>
      </c>
    </row>
    <row r="88" spans="1:9" x14ac:dyDescent="0.3">
      <c r="A88" t="s">
        <v>170</v>
      </c>
      <c r="B88" t="s">
        <v>10</v>
      </c>
      <c r="C88">
        <v>210.47</v>
      </c>
      <c r="E88" t="s">
        <v>67</v>
      </c>
      <c r="F88" t="s">
        <v>68</v>
      </c>
      <c r="G88" t="s">
        <v>97</v>
      </c>
      <c r="H88" t="s">
        <v>70</v>
      </c>
      <c r="I88" t="s">
        <v>71</v>
      </c>
    </row>
    <row r="89" spans="1:9" x14ac:dyDescent="0.3">
      <c r="A89" t="s">
        <v>173</v>
      </c>
      <c r="B89" t="s">
        <v>10</v>
      </c>
      <c r="C89">
        <v>167.96</v>
      </c>
      <c r="E89" t="s">
        <v>67</v>
      </c>
      <c r="F89" t="s">
        <v>68</v>
      </c>
      <c r="G89" t="s">
        <v>97</v>
      </c>
      <c r="H89" t="s">
        <v>70</v>
      </c>
      <c r="I89" t="s">
        <v>71</v>
      </c>
    </row>
    <row r="90" spans="1:9" x14ac:dyDescent="0.3">
      <c r="A90" t="s">
        <v>174</v>
      </c>
      <c r="B90" t="s">
        <v>10</v>
      </c>
      <c r="C90">
        <v>97.5</v>
      </c>
      <c r="E90" t="s">
        <v>67</v>
      </c>
      <c r="F90" t="s">
        <v>68</v>
      </c>
      <c r="G90" t="s">
        <v>97</v>
      </c>
      <c r="H90" t="s">
        <v>70</v>
      </c>
      <c r="I90" t="s">
        <v>71</v>
      </c>
    </row>
    <row r="91" spans="1:9" x14ac:dyDescent="0.3">
      <c r="A91" t="s">
        <v>169</v>
      </c>
      <c r="B91" t="s">
        <v>10</v>
      </c>
      <c r="C91">
        <v>-26.45</v>
      </c>
      <c r="E91" t="s">
        <v>67</v>
      </c>
      <c r="F91" t="s">
        <v>68</v>
      </c>
      <c r="G91" t="s">
        <v>97</v>
      </c>
      <c r="H91" t="s">
        <v>70</v>
      </c>
      <c r="I91" t="s">
        <v>71</v>
      </c>
    </row>
    <row r="92" spans="1:9" x14ac:dyDescent="0.3">
      <c r="A92" t="s">
        <v>175</v>
      </c>
      <c r="B92" t="s">
        <v>10</v>
      </c>
      <c r="C92">
        <v>-500</v>
      </c>
      <c r="E92" t="s">
        <v>67</v>
      </c>
      <c r="F92" t="s">
        <v>68</v>
      </c>
      <c r="G92" t="s">
        <v>97</v>
      </c>
      <c r="H92" t="s">
        <v>70</v>
      </c>
      <c r="I92" t="s">
        <v>71</v>
      </c>
    </row>
    <row r="93" spans="1:9" x14ac:dyDescent="0.3">
      <c r="A93" t="s">
        <v>170</v>
      </c>
      <c r="B93" t="s">
        <v>10</v>
      </c>
      <c r="C93">
        <v>798.69</v>
      </c>
      <c r="E93" t="s">
        <v>67</v>
      </c>
      <c r="F93" t="s">
        <v>68</v>
      </c>
      <c r="G93" t="s">
        <v>97</v>
      </c>
      <c r="H93" t="s">
        <v>70</v>
      </c>
      <c r="I93" t="s">
        <v>71</v>
      </c>
    </row>
    <row r="94" spans="1:9" x14ac:dyDescent="0.3">
      <c r="A94" t="s">
        <v>176</v>
      </c>
      <c r="B94" t="s">
        <v>10</v>
      </c>
      <c r="C94">
        <v>26.45</v>
      </c>
      <c r="E94" t="s">
        <v>67</v>
      </c>
      <c r="F94" t="s">
        <v>68</v>
      </c>
      <c r="G94" t="s">
        <v>97</v>
      </c>
      <c r="H94" t="s">
        <v>70</v>
      </c>
      <c r="I94" t="s">
        <v>71</v>
      </c>
    </row>
    <row r="95" spans="1:9" x14ac:dyDescent="0.3">
      <c r="A95" t="s">
        <v>9</v>
      </c>
      <c r="B95" t="s">
        <v>10</v>
      </c>
      <c r="C95">
        <v>-343.83</v>
      </c>
      <c r="E95" t="s">
        <v>67</v>
      </c>
      <c r="F95" t="s">
        <v>68</v>
      </c>
      <c r="G95" t="s">
        <v>97</v>
      </c>
      <c r="H95" t="s">
        <v>70</v>
      </c>
      <c r="I95" t="s">
        <v>71</v>
      </c>
    </row>
    <row r="96" spans="1:9" x14ac:dyDescent="0.3">
      <c r="A96" t="s">
        <v>177</v>
      </c>
      <c r="B96" t="s">
        <v>10</v>
      </c>
      <c r="C96">
        <v>254.99</v>
      </c>
      <c r="E96" t="s">
        <v>67</v>
      </c>
      <c r="F96" t="s">
        <v>68</v>
      </c>
      <c r="G96" t="s">
        <v>97</v>
      </c>
      <c r="H96" t="s">
        <v>70</v>
      </c>
      <c r="I96" t="s">
        <v>71</v>
      </c>
    </row>
    <row r="97" spans="1:9" x14ac:dyDescent="0.3">
      <c r="A97" t="s">
        <v>178</v>
      </c>
      <c r="B97" t="s">
        <v>10</v>
      </c>
      <c r="C97">
        <v>0</v>
      </c>
      <c r="E97" t="s">
        <v>67</v>
      </c>
      <c r="F97" t="s">
        <v>68</v>
      </c>
      <c r="G97" t="s">
        <v>97</v>
      </c>
      <c r="H97" t="s">
        <v>70</v>
      </c>
      <c r="I97" t="s">
        <v>71</v>
      </c>
    </row>
    <row r="98" spans="1:9" x14ac:dyDescent="0.3">
      <c r="A98" t="s">
        <v>176</v>
      </c>
      <c r="B98" t="s">
        <v>10</v>
      </c>
      <c r="C98">
        <v>5.29</v>
      </c>
      <c r="E98" t="s">
        <v>67</v>
      </c>
      <c r="F98" t="s">
        <v>68</v>
      </c>
      <c r="G98" t="s">
        <v>97</v>
      </c>
      <c r="H98" t="s">
        <v>70</v>
      </c>
      <c r="I98" t="s">
        <v>71</v>
      </c>
    </row>
    <row r="99" spans="1:9" x14ac:dyDescent="0.3">
      <c r="A99" t="s">
        <v>174</v>
      </c>
      <c r="B99" t="s">
        <v>10</v>
      </c>
      <c r="C99">
        <v>343.83</v>
      </c>
      <c r="E99" t="s">
        <v>67</v>
      </c>
      <c r="F99" t="s">
        <v>68</v>
      </c>
      <c r="G99" t="s">
        <v>97</v>
      </c>
      <c r="H99" t="s">
        <v>70</v>
      </c>
      <c r="I99" t="s">
        <v>71</v>
      </c>
    </row>
    <row r="100" spans="1:9" x14ac:dyDescent="0.3">
      <c r="A100" t="s">
        <v>170</v>
      </c>
      <c r="B100" t="s">
        <v>10</v>
      </c>
      <c r="C100">
        <v>50</v>
      </c>
      <c r="E100" t="s">
        <v>67</v>
      </c>
      <c r="F100" t="s">
        <v>68</v>
      </c>
      <c r="G100" t="s">
        <v>97</v>
      </c>
      <c r="H100" t="s">
        <v>70</v>
      </c>
      <c r="I100" t="s">
        <v>71</v>
      </c>
    </row>
    <row r="101" spans="1:9" x14ac:dyDescent="0.3">
      <c r="A101" t="s">
        <v>9</v>
      </c>
      <c r="B101" t="s">
        <v>10</v>
      </c>
      <c r="C101">
        <v>-176.85</v>
      </c>
      <c r="E101" t="s">
        <v>11</v>
      </c>
      <c r="F101" t="s">
        <v>45</v>
      </c>
      <c r="G101" t="s">
        <v>46</v>
      </c>
      <c r="H101" t="s">
        <v>14</v>
      </c>
      <c r="I101" t="s">
        <v>15</v>
      </c>
    </row>
    <row r="102" spans="1:9" x14ac:dyDescent="0.3">
      <c r="A102" t="s">
        <v>169</v>
      </c>
      <c r="B102" t="s">
        <v>10</v>
      </c>
      <c r="C102">
        <v>-7.07</v>
      </c>
      <c r="E102" t="s">
        <v>11</v>
      </c>
      <c r="F102" t="s">
        <v>45</v>
      </c>
      <c r="G102" t="s">
        <v>46</v>
      </c>
      <c r="H102" t="s">
        <v>14</v>
      </c>
      <c r="I102" t="s">
        <v>15</v>
      </c>
    </row>
    <row r="103" spans="1:9" x14ac:dyDescent="0.3">
      <c r="A103" t="s">
        <v>170</v>
      </c>
      <c r="B103" t="s">
        <v>10</v>
      </c>
      <c r="C103">
        <v>714</v>
      </c>
      <c r="E103" t="s">
        <v>11</v>
      </c>
      <c r="F103" t="s">
        <v>45</v>
      </c>
      <c r="G103" t="s">
        <v>46</v>
      </c>
      <c r="H103" t="s">
        <v>14</v>
      </c>
      <c r="I103" t="s">
        <v>15</v>
      </c>
    </row>
    <row r="104" spans="1:9" x14ac:dyDescent="0.3">
      <c r="A104" t="s">
        <v>171</v>
      </c>
      <c r="B104" t="s">
        <v>10</v>
      </c>
      <c r="C104">
        <v>195</v>
      </c>
      <c r="E104" t="s">
        <v>11</v>
      </c>
      <c r="F104" t="s">
        <v>45</v>
      </c>
      <c r="G104" t="s">
        <v>46</v>
      </c>
      <c r="H104" t="s">
        <v>14</v>
      </c>
      <c r="I104" t="s">
        <v>15</v>
      </c>
    </row>
    <row r="105" spans="1:9" x14ac:dyDescent="0.3">
      <c r="A105" t="s">
        <v>170</v>
      </c>
      <c r="B105" t="s">
        <v>10</v>
      </c>
      <c r="C105">
        <v>2313</v>
      </c>
      <c r="E105" t="s">
        <v>11</v>
      </c>
      <c r="F105" t="s">
        <v>45</v>
      </c>
      <c r="G105" t="s">
        <v>46</v>
      </c>
      <c r="H105" t="s">
        <v>14</v>
      </c>
      <c r="I105" t="s">
        <v>15</v>
      </c>
    </row>
    <row r="106" spans="1:9" x14ac:dyDescent="0.3">
      <c r="A106" t="s">
        <v>172</v>
      </c>
      <c r="B106" t="s">
        <v>10</v>
      </c>
      <c r="C106">
        <v>-1008.05</v>
      </c>
      <c r="E106" t="s">
        <v>11</v>
      </c>
      <c r="F106" t="s">
        <v>45</v>
      </c>
      <c r="G106" t="s">
        <v>46</v>
      </c>
      <c r="H106" t="s">
        <v>14</v>
      </c>
      <c r="I106" t="s">
        <v>15</v>
      </c>
    </row>
    <row r="107" spans="1:9" x14ac:dyDescent="0.3">
      <c r="A107" t="s">
        <v>174</v>
      </c>
      <c r="B107" t="s">
        <v>10</v>
      </c>
      <c r="C107">
        <v>19.5</v>
      </c>
      <c r="E107" t="s">
        <v>11</v>
      </c>
      <c r="F107" t="s">
        <v>45</v>
      </c>
      <c r="G107" t="s">
        <v>46</v>
      </c>
      <c r="H107" t="s">
        <v>14</v>
      </c>
      <c r="I107" t="s">
        <v>15</v>
      </c>
    </row>
    <row r="108" spans="1:9" x14ac:dyDescent="0.3">
      <c r="A108" t="s">
        <v>169</v>
      </c>
      <c r="B108" t="s">
        <v>10</v>
      </c>
      <c r="C108">
        <v>-35.369999999999997</v>
      </c>
      <c r="E108" t="s">
        <v>11</v>
      </c>
      <c r="F108" t="s">
        <v>45</v>
      </c>
      <c r="G108" t="s">
        <v>46</v>
      </c>
      <c r="H108" t="s">
        <v>14</v>
      </c>
      <c r="I108" t="s">
        <v>15</v>
      </c>
    </row>
    <row r="109" spans="1:9" x14ac:dyDescent="0.3">
      <c r="A109" t="s">
        <v>175</v>
      </c>
      <c r="B109" t="s">
        <v>10</v>
      </c>
      <c r="C109">
        <v>-1000</v>
      </c>
      <c r="E109" t="s">
        <v>11</v>
      </c>
      <c r="F109" t="s">
        <v>45</v>
      </c>
      <c r="G109" t="s">
        <v>46</v>
      </c>
      <c r="H109" t="s">
        <v>14</v>
      </c>
      <c r="I109" t="s">
        <v>15</v>
      </c>
    </row>
    <row r="110" spans="1:9" x14ac:dyDescent="0.3">
      <c r="A110" t="s">
        <v>176</v>
      </c>
      <c r="B110" t="s">
        <v>10</v>
      </c>
      <c r="C110">
        <v>35.369999999999997</v>
      </c>
      <c r="E110" t="s">
        <v>11</v>
      </c>
      <c r="F110" t="s">
        <v>45</v>
      </c>
      <c r="G110" t="s">
        <v>46</v>
      </c>
      <c r="H110" t="s">
        <v>14</v>
      </c>
      <c r="I110" t="s">
        <v>15</v>
      </c>
    </row>
    <row r="111" spans="1:9" x14ac:dyDescent="0.3">
      <c r="A111" t="s">
        <v>9</v>
      </c>
      <c r="B111" t="s">
        <v>10</v>
      </c>
      <c r="C111">
        <v>-459.81</v>
      </c>
      <c r="E111" t="s">
        <v>11</v>
      </c>
      <c r="F111" t="s">
        <v>45</v>
      </c>
      <c r="G111" t="s">
        <v>46</v>
      </c>
      <c r="H111" t="s">
        <v>14</v>
      </c>
      <c r="I111" t="s">
        <v>15</v>
      </c>
    </row>
    <row r="112" spans="1:9" x14ac:dyDescent="0.3">
      <c r="A112" t="s">
        <v>177</v>
      </c>
      <c r="B112" t="s">
        <v>10</v>
      </c>
      <c r="C112">
        <v>1061.0999999999999</v>
      </c>
      <c r="E112" t="s">
        <v>11</v>
      </c>
      <c r="F112" t="s">
        <v>45</v>
      </c>
      <c r="G112" t="s">
        <v>46</v>
      </c>
      <c r="H112" t="s">
        <v>14</v>
      </c>
      <c r="I112" t="s">
        <v>15</v>
      </c>
    </row>
    <row r="113" spans="1:9" x14ac:dyDescent="0.3">
      <c r="A113" t="s">
        <v>178</v>
      </c>
      <c r="B113" t="s">
        <v>10</v>
      </c>
      <c r="C113">
        <v>0</v>
      </c>
      <c r="E113" t="s">
        <v>11</v>
      </c>
      <c r="F113" t="s">
        <v>45</v>
      </c>
      <c r="G113" t="s">
        <v>46</v>
      </c>
      <c r="H113" t="s">
        <v>14</v>
      </c>
      <c r="I113" t="s">
        <v>15</v>
      </c>
    </row>
    <row r="114" spans="1:9" x14ac:dyDescent="0.3">
      <c r="A114" t="s">
        <v>176</v>
      </c>
      <c r="B114" t="s">
        <v>10</v>
      </c>
      <c r="C114">
        <v>7.07</v>
      </c>
      <c r="E114" t="s">
        <v>11</v>
      </c>
      <c r="F114" t="s">
        <v>45</v>
      </c>
      <c r="G114" t="s">
        <v>46</v>
      </c>
      <c r="H114" t="s">
        <v>14</v>
      </c>
      <c r="I114" t="s">
        <v>15</v>
      </c>
    </row>
    <row r="115" spans="1:9" x14ac:dyDescent="0.3">
      <c r="A115" t="s">
        <v>174</v>
      </c>
      <c r="B115" t="s">
        <v>10</v>
      </c>
      <c r="C115">
        <v>459.81</v>
      </c>
      <c r="E115" t="s">
        <v>11</v>
      </c>
      <c r="F115" t="s">
        <v>45</v>
      </c>
      <c r="G115" t="s">
        <v>46</v>
      </c>
      <c r="H115" t="s">
        <v>14</v>
      </c>
      <c r="I115" t="s">
        <v>15</v>
      </c>
    </row>
    <row r="116" spans="1:9" x14ac:dyDescent="0.3">
      <c r="A116" t="s">
        <v>170</v>
      </c>
      <c r="B116" t="s">
        <v>10</v>
      </c>
      <c r="C116">
        <v>510</v>
      </c>
      <c r="E116" t="s">
        <v>11</v>
      </c>
      <c r="F116" t="s">
        <v>45</v>
      </c>
      <c r="G116" t="s">
        <v>46</v>
      </c>
      <c r="H116" t="s">
        <v>14</v>
      </c>
      <c r="I116" t="s">
        <v>15</v>
      </c>
    </row>
    <row r="117" spans="1:9" x14ac:dyDescent="0.3">
      <c r="A117" t="s">
        <v>9</v>
      </c>
      <c r="B117" t="s">
        <v>10</v>
      </c>
      <c r="C117">
        <v>-111.1</v>
      </c>
      <c r="E117" t="s">
        <v>16</v>
      </c>
      <c r="F117" t="s">
        <v>21</v>
      </c>
      <c r="G117" t="s">
        <v>96</v>
      </c>
      <c r="H117" t="s">
        <v>14</v>
      </c>
      <c r="I117" t="s">
        <v>15</v>
      </c>
    </row>
    <row r="118" spans="1:9" x14ac:dyDescent="0.3">
      <c r="A118" t="s">
        <v>169</v>
      </c>
      <c r="B118" t="s">
        <v>10</v>
      </c>
      <c r="C118">
        <v>-4.4400000000000004</v>
      </c>
      <c r="E118" t="s">
        <v>16</v>
      </c>
      <c r="F118" t="s">
        <v>21</v>
      </c>
      <c r="G118" t="s">
        <v>96</v>
      </c>
      <c r="H118" t="s">
        <v>14</v>
      </c>
      <c r="I118" t="s">
        <v>15</v>
      </c>
    </row>
    <row r="119" spans="1:9" x14ac:dyDescent="0.3">
      <c r="A119" t="s">
        <v>170</v>
      </c>
      <c r="B119" t="s">
        <v>10</v>
      </c>
      <c r="C119">
        <v>442</v>
      </c>
      <c r="E119" t="s">
        <v>16</v>
      </c>
      <c r="F119" t="s">
        <v>21</v>
      </c>
      <c r="G119" t="s">
        <v>96</v>
      </c>
      <c r="H119" t="s">
        <v>14</v>
      </c>
      <c r="I119" t="s">
        <v>15</v>
      </c>
    </row>
    <row r="120" spans="1:9" x14ac:dyDescent="0.3">
      <c r="A120" t="s">
        <v>171</v>
      </c>
      <c r="B120" t="s">
        <v>10</v>
      </c>
      <c r="C120">
        <v>195</v>
      </c>
      <c r="E120" t="s">
        <v>16</v>
      </c>
      <c r="F120" t="s">
        <v>21</v>
      </c>
      <c r="G120" t="s">
        <v>96</v>
      </c>
      <c r="H120" t="s">
        <v>14</v>
      </c>
      <c r="I120" t="s">
        <v>15</v>
      </c>
    </row>
    <row r="121" spans="1:9" x14ac:dyDescent="0.3">
      <c r="A121" t="s">
        <v>170</v>
      </c>
      <c r="B121" t="s">
        <v>10</v>
      </c>
      <c r="C121">
        <v>1542</v>
      </c>
      <c r="E121" t="s">
        <v>16</v>
      </c>
      <c r="F121" t="s">
        <v>21</v>
      </c>
      <c r="G121" t="s">
        <v>96</v>
      </c>
      <c r="H121" t="s">
        <v>14</v>
      </c>
      <c r="I121" t="s">
        <v>15</v>
      </c>
    </row>
    <row r="122" spans="1:9" x14ac:dyDescent="0.3">
      <c r="A122" t="s">
        <v>172</v>
      </c>
      <c r="B122" t="s">
        <v>10</v>
      </c>
      <c r="C122">
        <v>-547.69000000000005</v>
      </c>
      <c r="E122" t="s">
        <v>16</v>
      </c>
      <c r="F122" t="s">
        <v>21</v>
      </c>
      <c r="G122" t="s">
        <v>96</v>
      </c>
      <c r="H122" t="s">
        <v>14</v>
      </c>
      <c r="I122" t="s">
        <v>15</v>
      </c>
    </row>
    <row r="123" spans="1:9" x14ac:dyDescent="0.3">
      <c r="A123" t="s">
        <v>174</v>
      </c>
      <c r="B123" t="s">
        <v>10</v>
      </c>
      <c r="C123">
        <v>78</v>
      </c>
      <c r="E123" t="s">
        <v>16</v>
      </c>
      <c r="F123" t="s">
        <v>21</v>
      </c>
      <c r="G123" t="s">
        <v>96</v>
      </c>
      <c r="H123" t="s">
        <v>14</v>
      </c>
      <c r="I123" t="s">
        <v>15</v>
      </c>
    </row>
    <row r="124" spans="1:9" x14ac:dyDescent="0.3">
      <c r="A124" t="s">
        <v>169</v>
      </c>
      <c r="B124" t="s">
        <v>10</v>
      </c>
      <c r="C124">
        <v>-22.22</v>
      </c>
      <c r="E124" t="s">
        <v>16</v>
      </c>
      <c r="F124" t="s">
        <v>21</v>
      </c>
      <c r="G124" t="s">
        <v>96</v>
      </c>
      <c r="H124" t="s">
        <v>14</v>
      </c>
      <c r="I124" t="s">
        <v>15</v>
      </c>
    </row>
    <row r="125" spans="1:9" x14ac:dyDescent="0.3">
      <c r="A125" t="s">
        <v>175</v>
      </c>
      <c r="B125" t="s">
        <v>10</v>
      </c>
      <c r="C125">
        <v>-1220</v>
      </c>
      <c r="E125" t="s">
        <v>16</v>
      </c>
      <c r="F125" t="s">
        <v>21</v>
      </c>
      <c r="G125" t="s">
        <v>96</v>
      </c>
      <c r="H125" t="s">
        <v>14</v>
      </c>
      <c r="I125" t="s">
        <v>15</v>
      </c>
    </row>
    <row r="126" spans="1:9" x14ac:dyDescent="0.3">
      <c r="A126" t="s">
        <v>176</v>
      </c>
      <c r="B126" t="s">
        <v>10</v>
      </c>
      <c r="C126">
        <v>22.22</v>
      </c>
      <c r="E126" t="s">
        <v>16</v>
      </c>
      <c r="F126" t="s">
        <v>21</v>
      </c>
      <c r="G126" t="s">
        <v>96</v>
      </c>
      <c r="H126" t="s">
        <v>14</v>
      </c>
      <c r="I126" t="s">
        <v>15</v>
      </c>
    </row>
    <row r="127" spans="1:9" x14ac:dyDescent="0.3">
      <c r="A127" t="s">
        <v>9</v>
      </c>
      <c r="B127" t="s">
        <v>10</v>
      </c>
      <c r="C127">
        <v>-288.86</v>
      </c>
      <c r="E127" t="s">
        <v>16</v>
      </c>
      <c r="F127" t="s">
        <v>21</v>
      </c>
      <c r="G127" t="s">
        <v>96</v>
      </c>
      <c r="H127" t="s">
        <v>14</v>
      </c>
      <c r="I127" t="s">
        <v>15</v>
      </c>
    </row>
    <row r="128" spans="1:9" x14ac:dyDescent="0.3">
      <c r="A128" t="s">
        <v>177</v>
      </c>
      <c r="B128" t="s">
        <v>10</v>
      </c>
      <c r="C128">
        <v>666.6</v>
      </c>
      <c r="E128" t="s">
        <v>16</v>
      </c>
      <c r="F128" t="s">
        <v>21</v>
      </c>
      <c r="G128" t="s">
        <v>96</v>
      </c>
      <c r="H128" t="s">
        <v>14</v>
      </c>
      <c r="I128" t="s">
        <v>15</v>
      </c>
    </row>
    <row r="129" spans="1:9" x14ac:dyDescent="0.3">
      <c r="A129" t="s">
        <v>178</v>
      </c>
      <c r="B129" t="s">
        <v>10</v>
      </c>
      <c r="C129">
        <v>0</v>
      </c>
      <c r="E129" t="s">
        <v>16</v>
      </c>
      <c r="F129" t="s">
        <v>21</v>
      </c>
      <c r="G129" t="s">
        <v>96</v>
      </c>
      <c r="H129" t="s">
        <v>14</v>
      </c>
      <c r="I129" t="s">
        <v>15</v>
      </c>
    </row>
    <row r="130" spans="1:9" x14ac:dyDescent="0.3">
      <c r="A130" t="s">
        <v>176</v>
      </c>
      <c r="B130" t="s">
        <v>10</v>
      </c>
      <c r="C130">
        <v>4.4400000000000004</v>
      </c>
      <c r="E130" t="s">
        <v>16</v>
      </c>
      <c r="F130" t="s">
        <v>21</v>
      </c>
      <c r="G130" t="s">
        <v>96</v>
      </c>
      <c r="H130" t="s">
        <v>14</v>
      </c>
      <c r="I130" t="s">
        <v>15</v>
      </c>
    </row>
    <row r="131" spans="1:9" x14ac:dyDescent="0.3">
      <c r="A131" t="s">
        <v>174</v>
      </c>
      <c r="B131" t="s">
        <v>10</v>
      </c>
      <c r="C131">
        <v>288.86</v>
      </c>
      <c r="E131" t="s">
        <v>16</v>
      </c>
      <c r="F131" t="s">
        <v>21</v>
      </c>
      <c r="G131" t="s">
        <v>96</v>
      </c>
      <c r="H131" t="s">
        <v>14</v>
      </c>
      <c r="I131" t="s">
        <v>15</v>
      </c>
    </row>
    <row r="132" spans="1:9" x14ac:dyDescent="0.3">
      <c r="A132" t="s">
        <v>170</v>
      </c>
      <c r="B132" t="s">
        <v>10</v>
      </c>
      <c r="C132">
        <v>238</v>
      </c>
      <c r="E132" t="s">
        <v>16</v>
      </c>
      <c r="F132" t="s">
        <v>21</v>
      </c>
      <c r="G132" t="s">
        <v>96</v>
      </c>
      <c r="H132" t="s">
        <v>14</v>
      </c>
      <c r="I132" t="s">
        <v>15</v>
      </c>
    </row>
    <row r="133" spans="1:9" x14ac:dyDescent="0.3">
      <c r="A133" t="s">
        <v>9</v>
      </c>
      <c r="B133" t="s">
        <v>10</v>
      </c>
      <c r="C133">
        <v>-44.75</v>
      </c>
      <c r="E133" t="s">
        <v>23</v>
      </c>
      <c r="F133" t="s">
        <v>94</v>
      </c>
      <c r="G133" t="s">
        <v>207</v>
      </c>
      <c r="H133" t="s">
        <v>14</v>
      </c>
      <c r="I133" t="s">
        <v>15</v>
      </c>
    </row>
    <row r="134" spans="1:9" x14ac:dyDescent="0.3">
      <c r="A134" t="s">
        <v>169</v>
      </c>
      <c r="B134" t="s">
        <v>10</v>
      </c>
      <c r="C134">
        <v>-1.79</v>
      </c>
      <c r="E134" t="s">
        <v>23</v>
      </c>
      <c r="F134" t="s">
        <v>94</v>
      </c>
      <c r="G134" t="s">
        <v>207</v>
      </c>
      <c r="H134" t="s">
        <v>14</v>
      </c>
      <c r="I134" t="s">
        <v>15</v>
      </c>
    </row>
    <row r="135" spans="1:9" x14ac:dyDescent="0.3">
      <c r="A135" t="s">
        <v>170</v>
      </c>
      <c r="B135" t="s">
        <v>10</v>
      </c>
      <c r="C135">
        <v>247</v>
      </c>
      <c r="E135" t="s">
        <v>23</v>
      </c>
      <c r="F135" t="s">
        <v>94</v>
      </c>
      <c r="G135" t="s">
        <v>207</v>
      </c>
      <c r="H135" t="s">
        <v>14</v>
      </c>
      <c r="I135" t="s">
        <v>15</v>
      </c>
    </row>
    <row r="136" spans="1:9" x14ac:dyDescent="0.3">
      <c r="A136" t="s">
        <v>171</v>
      </c>
      <c r="B136" t="s">
        <v>10</v>
      </c>
      <c r="C136">
        <v>195</v>
      </c>
      <c r="E136" t="s">
        <v>23</v>
      </c>
      <c r="F136" t="s">
        <v>94</v>
      </c>
      <c r="G136" t="s">
        <v>207</v>
      </c>
      <c r="H136" t="s">
        <v>14</v>
      </c>
      <c r="I136" t="s">
        <v>15</v>
      </c>
    </row>
    <row r="137" spans="1:9" x14ac:dyDescent="0.3">
      <c r="A137" t="s">
        <v>170</v>
      </c>
      <c r="B137" t="s">
        <v>10</v>
      </c>
      <c r="C137">
        <v>583</v>
      </c>
      <c r="E137" t="s">
        <v>23</v>
      </c>
      <c r="F137" t="s">
        <v>94</v>
      </c>
      <c r="G137" t="s">
        <v>207</v>
      </c>
      <c r="H137" t="s">
        <v>14</v>
      </c>
      <c r="I137" t="s">
        <v>15</v>
      </c>
    </row>
    <row r="138" spans="1:9" x14ac:dyDescent="0.3">
      <c r="A138" t="s">
        <v>172</v>
      </c>
      <c r="B138" t="s">
        <v>10</v>
      </c>
      <c r="C138">
        <v>-143.97999999999999</v>
      </c>
      <c r="E138" t="s">
        <v>23</v>
      </c>
      <c r="F138" t="s">
        <v>94</v>
      </c>
      <c r="G138" t="s">
        <v>207</v>
      </c>
      <c r="H138" t="s">
        <v>14</v>
      </c>
      <c r="I138" t="s">
        <v>15</v>
      </c>
    </row>
    <row r="139" spans="1:9" x14ac:dyDescent="0.3">
      <c r="A139" t="s">
        <v>174</v>
      </c>
      <c r="B139" t="s">
        <v>10</v>
      </c>
      <c r="C139">
        <v>19.5</v>
      </c>
      <c r="E139" t="s">
        <v>23</v>
      </c>
      <c r="F139" t="s">
        <v>94</v>
      </c>
      <c r="G139" t="s">
        <v>207</v>
      </c>
      <c r="H139" t="s">
        <v>14</v>
      </c>
      <c r="I139" t="s">
        <v>15</v>
      </c>
    </row>
    <row r="140" spans="1:9" x14ac:dyDescent="0.3">
      <c r="A140" t="s">
        <v>169</v>
      </c>
      <c r="B140" t="s">
        <v>10</v>
      </c>
      <c r="C140">
        <v>-8.9499999999999993</v>
      </c>
      <c r="E140" t="s">
        <v>23</v>
      </c>
      <c r="F140" t="s">
        <v>94</v>
      </c>
      <c r="G140" t="s">
        <v>207</v>
      </c>
      <c r="H140" t="s">
        <v>14</v>
      </c>
      <c r="I140" t="s">
        <v>15</v>
      </c>
    </row>
    <row r="141" spans="1:9" x14ac:dyDescent="0.3">
      <c r="A141" t="s">
        <v>176</v>
      </c>
      <c r="B141" t="s">
        <v>10</v>
      </c>
      <c r="C141">
        <v>8.9499999999999993</v>
      </c>
      <c r="E141" t="s">
        <v>23</v>
      </c>
      <c r="F141" t="s">
        <v>94</v>
      </c>
      <c r="G141" t="s">
        <v>207</v>
      </c>
      <c r="H141" t="s">
        <v>14</v>
      </c>
      <c r="I141" t="s">
        <v>15</v>
      </c>
    </row>
    <row r="142" spans="1:9" x14ac:dyDescent="0.3">
      <c r="A142" t="s">
        <v>9</v>
      </c>
      <c r="B142" t="s">
        <v>10</v>
      </c>
      <c r="C142">
        <v>-116.35</v>
      </c>
      <c r="E142" t="s">
        <v>23</v>
      </c>
      <c r="F142" t="s">
        <v>94</v>
      </c>
      <c r="G142" t="s">
        <v>207</v>
      </c>
      <c r="H142" t="s">
        <v>14</v>
      </c>
      <c r="I142" t="s">
        <v>15</v>
      </c>
    </row>
    <row r="143" spans="1:9" x14ac:dyDescent="0.3">
      <c r="A143" t="s">
        <v>177</v>
      </c>
      <c r="B143" t="s">
        <v>10</v>
      </c>
      <c r="C143">
        <v>268.5</v>
      </c>
      <c r="E143" t="s">
        <v>23</v>
      </c>
      <c r="F143" t="s">
        <v>94</v>
      </c>
      <c r="G143" t="s">
        <v>207</v>
      </c>
      <c r="H143" t="s">
        <v>14</v>
      </c>
      <c r="I143" t="s">
        <v>15</v>
      </c>
    </row>
    <row r="144" spans="1:9" x14ac:dyDescent="0.3">
      <c r="A144" t="s">
        <v>178</v>
      </c>
      <c r="B144" t="s">
        <v>10</v>
      </c>
      <c r="C144">
        <v>0</v>
      </c>
      <c r="E144" t="s">
        <v>23</v>
      </c>
      <c r="F144" t="s">
        <v>94</v>
      </c>
      <c r="G144" t="s">
        <v>207</v>
      </c>
      <c r="H144" t="s">
        <v>14</v>
      </c>
      <c r="I144" t="s">
        <v>15</v>
      </c>
    </row>
    <row r="145" spans="1:9" x14ac:dyDescent="0.3">
      <c r="A145" t="s">
        <v>176</v>
      </c>
      <c r="B145" t="s">
        <v>10</v>
      </c>
      <c r="C145">
        <v>1.79</v>
      </c>
      <c r="E145" t="s">
        <v>23</v>
      </c>
      <c r="F145" t="s">
        <v>94</v>
      </c>
      <c r="G145" t="s">
        <v>207</v>
      </c>
      <c r="H145" t="s">
        <v>14</v>
      </c>
      <c r="I145" t="s">
        <v>15</v>
      </c>
    </row>
    <row r="146" spans="1:9" x14ac:dyDescent="0.3">
      <c r="A146" t="s">
        <v>174</v>
      </c>
      <c r="B146" t="s">
        <v>10</v>
      </c>
      <c r="C146">
        <v>116.35</v>
      </c>
      <c r="E146" t="s">
        <v>23</v>
      </c>
      <c r="F146" t="s">
        <v>94</v>
      </c>
      <c r="G146" t="s">
        <v>207</v>
      </c>
      <c r="H146" t="s">
        <v>14</v>
      </c>
      <c r="I146" t="s">
        <v>15</v>
      </c>
    </row>
    <row r="147" spans="1:9" x14ac:dyDescent="0.3">
      <c r="A147" t="s">
        <v>170</v>
      </c>
      <c r="B147" t="s">
        <v>10</v>
      </c>
      <c r="C147">
        <v>65</v>
      </c>
      <c r="E147" t="s">
        <v>23</v>
      </c>
      <c r="F147" t="s">
        <v>94</v>
      </c>
      <c r="G147" t="s">
        <v>207</v>
      </c>
      <c r="H147" t="s">
        <v>14</v>
      </c>
      <c r="I147" t="s">
        <v>15</v>
      </c>
    </row>
    <row r="148" spans="1:9" x14ac:dyDescent="0.3">
      <c r="A148" t="s">
        <v>9</v>
      </c>
      <c r="B148" t="s">
        <v>10</v>
      </c>
      <c r="C148">
        <v>-57.25</v>
      </c>
      <c r="E148" t="s">
        <v>84</v>
      </c>
      <c r="F148" t="s">
        <v>218</v>
      </c>
      <c r="G148" t="s">
        <v>219</v>
      </c>
      <c r="H148" t="s">
        <v>14</v>
      </c>
      <c r="I148" t="s">
        <v>87</v>
      </c>
    </row>
    <row r="149" spans="1:9" x14ac:dyDescent="0.3">
      <c r="A149" t="s">
        <v>169</v>
      </c>
      <c r="B149" t="s">
        <v>10</v>
      </c>
      <c r="C149">
        <v>-2.29</v>
      </c>
      <c r="E149" t="s">
        <v>84</v>
      </c>
      <c r="F149" t="s">
        <v>218</v>
      </c>
      <c r="G149" t="s">
        <v>219</v>
      </c>
      <c r="H149" t="s">
        <v>14</v>
      </c>
      <c r="I149" t="s">
        <v>87</v>
      </c>
    </row>
    <row r="150" spans="1:9" x14ac:dyDescent="0.3">
      <c r="A150" t="s">
        <v>170</v>
      </c>
      <c r="B150" t="s">
        <v>10</v>
      </c>
      <c r="C150">
        <v>105</v>
      </c>
      <c r="E150" t="s">
        <v>84</v>
      </c>
      <c r="F150" t="s">
        <v>218</v>
      </c>
      <c r="G150" t="s">
        <v>219</v>
      </c>
      <c r="H150" t="s">
        <v>14</v>
      </c>
      <c r="I150" t="s">
        <v>87</v>
      </c>
    </row>
    <row r="151" spans="1:9" x14ac:dyDescent="0.3">
      <c r="A151" t="s">
        <v>171</v>
      </c>
      <c r="B151" t="s">
        <v>10</v>
      </c>
      <c r="C151">
        <v>195</v>
      </c>
      <c r="E151" t="s">
        <v>84</v>
      </c>
      <c r="F151" t="s">
        <v>218</v>
      </c>
      <c r="G151" t="s">
        <v>219</v>
      </c>
      <c r="H151" t="s">
        <v>14</v>
      </c>
      <c r="I151" t="s">
        <v>87</v>
      </c>
    </row>
    <row r="152" spans="1:9" x14ac:dyDescent="0.3">
      <c r="A152" t="s">
        <v>170</v>
      </c>
      <c r="B152" t="s">
        <v>10</v>
      </c>
      <c r="C152">
        <v>935</v>
      </c>
      <c r="E152" t="s">
        <v>84</v>
      </c>
      <c r="F152" t="s">
        <v>218</v>
      </c>
      <c r="G152" t="s">
        <v>219</v>
      </c>
      <c r="H152" t="s">
        <v>14</v>
      </c>
      <c r="I152" t="s">
        <v>87</v>
      </c>
    </row>
    <row r="153" spans="1:9" x14ac:dyDescent="0.3">
      <c r="A153" t="s">
        <v>172</v>
      </c>
      <c r="B153" t="s">
        <v>10</v>
      </c>
      <c r="C153">
        <v>-212.38</v>
      </c>
      <c r="E153" t="s">
        <v>84</v>
      </c>
      <c r="F153" t="s">
        <v>218</v>
      </c>
      <c r="G153" t="s">
        <v>219</v>
      </c>
      <c r="H153" t="s">
        <v>14</v>
      </c>
      <c r="I153" t="s">
        <v>87</v>
      </c>
    </row>
    <row r="154" spans="1:9" x14ac:dyDescent="0.3">
      <c r="A154" t="s">
        <v>174</v>
      </c>
      <c r="B154" t="s">
        <v>10</v>
      </c>
      <c r="C154">
        <v>19.5</v>
      </c>
      <c r="E154" t="s">
        <v>84</v>
      </c>
      <c r="F154" t="s">
        <v>218</v>
      </c>
      <c r="G154" t="s">
        <v>219</v>
      </c>
      <c r="H154" t="s">
        <v>14</v>
      </c>
      <c r="I154" t="s">
        <v>87</v>
      </c>
    </row>
    <row r="155" spans="1:9" x14ac:dyDescent="0.3">
      <c r="A155" t="s">
        <v>169</v>
      </c>
      <c r="B155" t="s">
        <v>10</v>
      </c>
      <c r="C155">
        <v>-11.45</v>
      </c>
      <c r="E155" t="s">
        <v>84</v>
      </c>
      <c r="F155" t="s">
        <v>218</v>
      </c>
      <c r="G155" t="s">
        <v>219</v>
      </c>
      <c r="H155" t="s">
        <v>14</v>
      </c>
      <c r="I155" t="s">
        <v>87</v>
      </c>
    </row>
    <row r="156" spans="1:9" x14ac:dyDescent="0.3">
      <c r="A156" t="s">
        <v>176</v>
      </c>
      <c r="B156" t="s">
        <v>10</v>
      </c>
      <c r="C156">
        <v>11.45</v>
      </c>
      <c r="E156" t="s">
        <v>84</v>
      </c>
      <c r="F156" t="s">
        <v>218</v>
      </c>
      <c r="G156" t="s">
        <v>219</v>
      </c>
      <c r="H156" t="s">
        <v>14</v>
      </c>
      <c r="I156" t="s">
        <v>87</v>
      </c>
    </row>
    <row r="157" spans="1:9" x14ac:dyDescent="0.3">
      <c r="A157" t="s">
        <v>9</v>
      </c>
      <c r="B157" t="s">
        <v>10</v>
      </c>
      <c r="C157">
        <v>-148.85</v>
      </c>
      <c r="E157" t="s">
        <v>84</v>
      </c>
      <c r="F157" t="s">
        <v>218</v>
      </c>
      <c r="G157" t="s">
        <v>219</v>
      </c>
      <c r="H157" t="s">
        <v>14</v>
      </c>
      <c r="I157" t="s">
        <v>87</v>
      </c>
    </row>
    <row r="158" spans="1:9" x14ac:dyDescent="0.3">
      <c r="A158" t="s">
        <v>177</v>
      </c>
      <c r="B158" t="s">
        <v>10</v>
      </c>
      <c r="C158">
        <v>343.5</v>
      </c>
      <c r="E158" t="s">
        <v>84</v>
      </c>
      <c r="F158" t="s">
        <v>218</v>
      </c>
      <c r="G158" t="s">
        <v>219</v>
      </c>
      <c r="H158" t="s">
        <v>14</v>
      </c>
      <c r="I158" t="s">
        <v>87</v>
      </c>
    </row>
    <row r="159" spans="1:9" x14ac:dyDescent="0.3">
      <c r="A159" t="s">
        <v>178</v>
      </c>
      <c r="B159" t="s">
        <v>10</v>
      </c>
      <c r="C159">
        <v>0</v>
      </c>
      <c r="E159" t="s">
        <v>84</v>
      </c>
      <c r="F159" t="s">
        <v>218</v>
      </c>
      <c r="G159" t="s">
        <v>219</v>
      </c>
      <c r="H159" t="s">
        <v>14</v>
      </c>
      <c r="I159" t="s">
        <v>87</v>
      </c>
    </row>
    <row r="160" spans="1:9" x14ac:dyDescent="0.3">
      <c r="A160" t="s">
        <v>176</v>
      </c>
      <c r="B160" t="s">
        <v>10</v>
      </c>
      <c r="C160">
        <v>2.29</v>
      </c>
      <c r="E160" t="s">
        <v>84</v>
      </c>
      <c r="F160" t="s">
        <v>218</v>
      </c>
      <c r="G160" t="s">
        <v>219</v>
      </c>
      <c r="H160" t="s">
        <v>14</v>
      </c>
      <c r="I160" t="s">
        <v>87</v>
      </c>
    </row>
    <row r="161" spans="1:9" x14ac:dyDescent="0.3">
      <c r="A161" t="s">
        <v>174</v>
      </c>
      <c r="B161" t="s">
        <v>10</v>
      </c>
      <c r="C161">
        <v>148.85</v>
      </c>
      <c r="E161" t="s">
        <v>84</v>
      </c>
      <c r="F161" t="s">
        <v>218</v>
      </c>
      <c r="G161" t="s">
        <v>219</v>
      </c>
      <c r="H161" t="s">
        <v>14</v>
      </c>
      <c r="I161" t="s">
        <v>87</v>
      </c>
    </row>
    <row r="162" spans="1:9" x14ac:dyDescent="0.3">
      <c r="A162" t="s">
        <v>170</v>
      </c>
      <c r="B162" t="s">
        <v>10</v>
      </c>
      <c r="C162">
        <v>105</v>
      </c>
      <c r="E162" t="s">
        <v>84</v>
      </c>
      <c r="F162" t="s">
        <v>218</v>
      </c>
      <c r="G162" t="s">
        <v>219</v>
      </c>
      <c r="H162" t="s">
        <v>14</v>
      </c>
      <c r="I162" t="s">
        <v>87</v>
      </c>
    </row>
    <row r="163" spans="1:9" x14ac:dyDescent="0.3">
      <c r="A163" t="s">
        <v>9</v>
      </c>
      <c r="B163" t="s">
        <v>10</v>
      </c>
      <c r="C163">
        <v>-99.2</v>
      </c>
      <c r="E163" t="s">
        <v>67</v>
      </c>
      <c r="F163" t="s">
        <v>68</v>
      </c>
      <c r="G163" t="s">
        <v>230</v>
      </c>
      <c r="H163" t="s">
        <v>70</v>
      </c>
      <c r="I163" t="s">
        <v>71</v>
      </c>
    </row>
    <row r="164" spans="1:9" x14ac:dyDescent="0.3">
      <c r="A164" t="s">
        <v>169</v>
      </c>
      <c r="B164" t="s">
        <v>10</v>
      </c>
      <c r="C164">
        <v>-3.97</v>
      </c>
      <c r="E164" t="s">
        <v>67</v>
      </c>
      <c r="F164" t="s">
        <v>68</v>
      </c>
      <c r="G164" t="s">
        <v>230</v>
      </c>
      <c r="H164" t="s">
        <v>70</v>
      </c>
      <c r="I164" t="s">
        <v>71</v>
      </c>
    </row>
    <row r="165" spans="1:9" x14ac:dyDescent="0.3">
      <c r="A165" t="s">
        <v>170</v>
      </c>
      <c r="B165" t="s">
        <v>10</v>
      </c>
      <c r="C165">
        <v>204</v>
      </c>
      <c r="E165" t="s">
        <v>67</v>
      </c>
      <c r="F165" t="s">
        <v>68</v>
      </c>
      <c r="G165" t="s">
        <v>230</v>
      </c>
      <c r="H165" t="s">
        <v>70</v>
      </c>
      <c r="I165" t="s">
        <v>71</v>
      </c>
    </row>
    <row r="166" spans="1:9" x14ac:dyDescent="0.3">
      <c r="A166" t="s">
        <v>171</v>
      </c>
      <c r="B166" t="s">
        <v>10</v>
      </c>
      <c r="C166">
        <v>195</v>
      </c>
      <c r="E166" t="s">
        <v>67</v>
      </c>
      <c r="F166" t="s">
        <v>68</v>
      </c>
      <c r="G166" t="s">
        <v>230</v>
      </c>
      <c r="H166" t="s">
        <v>70</v>
      </c>
      <c r="I166" t="s">
        <v>71</v>
      </c>
    </row>
    <row r="167" spans="1:9" x14ac:dyDescent="0.3">
      <c r="A167" t="s">
        <v>170</v>
      </c>
      <c r="B167" t="s">
        <v>10</v>
      </c>
      <c r="C167">
        <v>1542</v>
      </c>
      <c r="E167" t="s">
        <v>67</v>
      </c>
      <c r="F167" t="s">
        <v>68</v>
      </c>
      <c r="G167" t="s">
        <v>230</v>
      </c>
      <c r="H167" t="s">
        <v>70</v>
      </c>
      <c r="I167" t="s">
        <v>71</v>
      </c>
    </row>
    <row r="168" spans="1:9" x14ac:dyDescent="0.3">
      <c r="A168" t="s">
        <v>172</v>
      </c>
      <c r="B168" t="s">
        <v>10</v>
      </c>
      <c r="C168">
        <v>-518.1</v>
      </c>
      <c r="E168" t="s">
        <v>67</v>
      </c>
      <c r="F168" t="s">
        <v>68</v>
      </c>
      <c r="G168" t="s">
        <v>230</v>
      </c>
      <c r="H168" t="s">
        <v>70</v>
      </c>
      <c r="I168" t="s">
        <v>71</v>
      </c>
    </row>
    <row r="169" spans="1:9" x14ac:dyDescent="0.3">
      <c r="A169" t="s">
        <v>169</v>
      </c>
      <c r="B169" t="s">
        <v>10</v>
      </c>
      <c r="C169">
        <v>-19.84</v>
      </c>
      <c r="E169" t="s">
        <v>67</v>
      </c>
      <c r="F169" t="s">
        <v>68</v>
      </c>
      <c r="G169" t="s">
        <v>230</v>
      </c>
      <c r="H169" t="s">
        <v>70</v>
      </c>
      <c r="I169" t="s">
        <v>71</v>
      </c>
    </row>
    <row r="170" spans="1:9" x14ac:dyDescent="0.3">
      <c r="A170" t="s">
        <v>175</v>
      </c>
      <c r="B170" t="s">
        <v>10</v>
      </c>
      <c r="C170">
        <v>-300</v>
      </c>
      <c r="E170" t="s">
        <v>67</v>
      </c>
      <c r="F170" t="s">
        <v>68</v>
      </c>
      <c r="G170" t="s">
        <v>230</v>
      </c>
      <c r="H170" t="s">
        <v>70</v>
      </c>
      <c r="I170" t="s">
        <v>71</v>
      </c>
    </row>
    <row r="171" spans="1:9" x14ac:dyDescent="0.3">
      <c r="A171" t="s">
        <v>176</v>
      </c>
      <c r="B171" t="s">
        <v>10</v>
      </c>
      <c r="C171">
        <v>19.84</v>
      </c>
      <c r="E171" t="s">
        <v>67</v>
      </c>
      <c r="F171" t="s">
        <v>68</v>
      </c>
      <c r="G171" t="s">
        <v>230</v>
      </c>
      <c r="H171" t="s">
        <v>70</v>
      </c>
      <c r="I171" t="s">
        <v>71</v>
      </c>
    </row>
    <row r="172" spans="1:9" x14ac:dyDescent="0.3">
      <c r="A172" t="s">
        <v>9</v>
      </c>
      <c r="B172" t="s">
        <v>10</v>
      </c>
      <c r="C172">
        <v>-257.92</v>
      </c>
      <c r="E172" t="s">
        <v>67</v>
      </c>
      <c r="F172" t="s">
        <v>68</v>
      </c>
      <c r="G172" t="s">
        <v>230</v>
      </c>
      <c r="H172" t="s">
        <v>70</v>
      </c>
      <c r="I172" t="s">
        <v>71</v>
      </c>
    </row>
    <row r="173" spans="1:9" x14ac:dyDescent="0.3">
      <c r="A173" t="s">
        <v>177</v>
      </c>
      <c r="B173" t="s">
        <v>10</v>
      </c>
      <c r="C173">
        <v>595.20000000000005</v>
      </c>
      <c r="E173" t="s">
        <v>67</v>
      </c>
      <c r="F173" t="s">
        <v>68</v>
      </c>
      <c r="G173" t="s">
        <v>230</v>
      </c>
      <c r="H173" t="s">
        <v>70</v>
      </c>
      <c r="I173" t="s">
        <v>71</v>
      </c>
    </row>
    <row r="174" spans="1:9" x14ac:dyDescent="0.3">
      <c r="A174" t="s">
        <v>178</v>
      </c>
      <c r="B174" t="s">
        <v>10</v>
      </c>
      <c r="C174">
        <v>0</v>
      </c>
      <c r="E174" t="s">
        <v>67</v>
      </c>
      <c r="F174" t="s">
        <v>68</v>
      </c>
      <c r="G174" t="s">
        <v>230</v>
      </c>
      <c r="H174" t="s">
        <v>70</v>
      </c>
      <c r="I174" t="s">
        <v>71</v>
      </c>
    </row>
    <row r="175" spans="1:9" x14ac:dyDescent="0.3">
      <c r="A175" t="s">
        <v>176</v>
      </c>
      <c r="B175" t="s">
        <v>10</v>
      </c>
      <c r="C175">
        <v>3.97</v>
      </c>
      <c r="E175" t="s">
        <v>67</v>
      </c>
      <c r="F175" t="s">
        <v>68</v>
      </c>
      <c r="G175" t="s">
        <v>230</v>
      </c>
      <c r="H175" t="s">
        <v>70</v>
      </c>
      <c r="I175" t="s">
        <v>71</v>
      </c>
    </row>
    <row r="176" spans="1:9" x14ac:dyDescent="0.3">
      <c r="A176" t="s">
        <v>174</v>
      </c>
      <c r="B176" t="s">
        <v>10</v>
      </c>
      <c r="C176">
        <v>257.92</v>
      </c>
      <c r="E176" t="s">
        <v>67</v>
      </c>
      <c r="F176" t="s">
        <v>68</v>
      </c>
      <c r="G176" t="s">
        <v>230</v>
      </c>
      <c r="H176" t="s">
        <v>70</v>
      </c>
      <c r="I176" t="s">
        <v>71</v>
      </c>
    </row>
    <row r="177" spans="1:9" x14ac:dyDescent="0.3">
      <c r="A177" t="s">
        <v>170</v>
      </c>
      <c r="B177" t="s">
        <v>10</v>
      </c>
      <c r="C177">
        <v>238</v>
      </c>
      <c r="E177" t="s">
        <v>67</v>
      </c>
      <c r="F177" t="s">
        <v>68</v>
      </c>
      <c r="G177" t="s">
        <v>230</v>
      </c>
      <c r="H177" t="s">
        <v>70</v>
      </c>
      <c r="I177" t="s">
        <v>71</v>
      </c>
    </row>
    <row r="178" spans="1:9" x14ac:dyDescent="0.3">
      <c r="A178" t="s">
        <v>9</v>
      </c>
      <c r="B178" t="s">
        <v>10</v>
      </c>
      <c r="C178">
        <v>-38.9</v>
      </c>
      <c r="E178" t="s">
        <v>133</v>
      </c>
      <c r="F178" t="s">
        <v>12</v>
      </c>
      <c r="G178" t="s">
        <v>200</v>
      </c>
      <c r="H178" t="s">
        <v>14</v>
      </c>
      <c r="I178" t="s">
        <v>15</v>
      </c>
    </row>
    <row r="179" spans="1:9" x14ac:dyDescent="0.3">
      <c r="A179" t="s">
        <v>169</v>
      </c>
      <c r="B179" t="s">
        <v>10</v>
      </c>
      <c r="C179">
        <v>-1.56</v>
      </c>
      <c r="E179" t="s">
        <v>133</v>
      </c>
      <c r="F179" t="s">
        <v>12</v>
      </c>
      <c r="G179" t="s">
        <v>200</v>
      </c>
      <c r="H179" t="s">
        <v>14</v>
      </c>
      <c r="I179" t="s">
        <v>15</v>
      </c>
    </row>
    <row r="180" spans="1:9" x14ac:dyDescent="0.3">
      <c r="A180" t="s">
        <v>170</v>
      </c>
      <c r="B180" t="s">
        <v>10</v>
      </c>
      <c r="C180">
        <v>105.24</v>
      </c>
      <c r="E180" t="s">
        <v>133</v>
      </c>
      <c r="F180" t="s">
        <v>12</v>
      </c>
      <c r="G180" t="s">
        <v>200</v>
      </c>
      <c r="H180" t="s">
        <v>14</v>
      </c>
      <c r="I180" t="s">
        <v>15</v>
      </c>
    </row>
    <row r="181" spans="1:9" x14ac:dyDescent="0.3">
      <c r="A181" t="s">
        <v>171</v>
      </c>
      <c r="B181" t="s">
        <v>10</v>
      </c>
      <c r="C181">
        <v>195</v>
      </c>
      <c r="E181" t="s">
        <v>133</v>
      </c>
      <c r="F181" t="s">
        <v>12</v>
      </c>
      <c r="G181" t="s">
        <v>200</v>
      </c>
      <c r="H181" t="s">
        <v>14</v>
      </c>
      <c r="I181" t="s">
        <v>15</v>
      </c>
    </row>
    <row r="182" spans="1:9" x14ac:dyDescent="0.3">
      <c r="A182" t="s">
        <v>170</v>
      </c>
      <c r="B182" t="s">
        <v>10</v>
      </c>
      <c r="C182">
        <v>471.95</v>
      </c>
      <c r="E182" t="s">
        <v>133</v>
      </c>
      <c r="F182" t="s">
        <v>12</v>
      </c>
      <c r="G182" t="s">
        <v>200</v>
      </c>
      <c r="H182" t="s">
        <v>14</v>
      </c>
      <c r="I182" t="s">
        <v>15</v>
      </c>
    </row>
    <row r="183" spans="1:9" x14ac:dyDescent="0.3">
      <c r="A183" t="s">
        <v>172</v>
      </c>
      <c r="B183" t="s">
        <v>10</v>
      </c>
      <c r="C183">
        <v>-107.3</v>
      </c>
      <c r="E183" t="s">
        <v>133</v>
      </c>
      <c r="F183" t="s">
        <v>12</v>
      </c>
      <c r="G183" t="s">
        <v>200</v>
      </c>
      <c r="H183" t="s">
        <v>14</v>
      </c>
      <c r="I183" t="s">
        <v>15</v>
      </c>
    </row>
    <row r="184" spans="1:9" x14ac:dyDescent="0.3">
      <c r="A184" t="s">
        <v>174</v>
      </c>
      <c r="B184" t="s">
        <v>10</v>
      </c>
      <c r="C184">
        <v>58.5</v>
      </c>
      <c r="E184" t="s">
        <v>133</v>
      </c>
      <c r="F184" t="s">
        <v>12</v>
      </c>
      <c r="G184" t="s">
        <v>200</v>
      </c>
      <c r="H184" t="s">
        <v>14</v>
      </c>
      <c r="I184" t="s">
        <v>15</v>
      </c>
    </row>
    <row r="185" spans="1:9" x14ac:dyDescent="0.3">
      <c r="A185" t="s">
        <v>169</v>
      </c>
      <c r="B185" t="s">
        <v>10</v>
      </c>
      <c r="C185">
        <v>-7.78</v>
      </c>
      <c r="E185" t="s">
        <v>133</v>
      </c>
      <c r="F185" t="s">
        <v>12</v>
      </c>
      <c r="G185" t="s">
        <v>200</v>
      </c>
      <c r="H185" t="s">
        <v>14</v>
      </c>
      <c r="I185" t="s">
        <v>15</v>
      </c>
    </row>
    <row r="186" spans="1:9" x14ac:dyDescent="0.3">
      <c r="A186" t="s">
        <v>176</v>
      </c>
      <c r="B186" t="s">
        <v>10</v>
      </c>
      <c r="C186">
        <v>7.78</v>
      </c>
      <c r="E186" t="s">
        <v>133</v>
      </c>
      <c r="F186" t="s">
        <v>12</v>
      </c>
      <c r="G186" t="s">
        <v>200</v>
      </c>
      <c r="H186" t="s">
        <v>14</v>
      </c>
      <c r="I186" t="s">
        <v>15</v>
      </c>
    </row>
    <row r="187" spans="1:9" x14ac:dyDescent="0.3">
      <c r="A187" t="s">
        <v>9</v>
      </c>
      <c r="B187" t="s">
        <v>10</v>
      </c>
      <c r="C187">
        <v>-101.14</v>
      </c>
      <c r="E187" t="s">
        <v>133</v>
      </c>
      <c r="F187" t="s">
        <v>12</v>
      </c>
      <c r="G187" t="s">
        <v>200</v>
      </c>
      <c r="H187" t="s">
        <v>14</v>
      </c>
      <c r="I187" t="s">
        <v>15</v>
      </c>
    </row>
    <row r="188" spans="1:9" x14ac:dyDescent="0.3">
      <c r="A188" t="s">
        <v>177</v>
      </c>
      <c r="B188" t="s">
        <v>10</v>
      </c>
      <c r="C188">
        <v>233.4</v>
      </c>
      <c r="E188" t="s">
        <v>133</v>
      </c>
      <c r="F188" t="s">
        <v>12</v>
      </c>
      <c r="G188" t="s">
        <v>200</v>
      </c>
      <c r="H188" t="s">
        <v>14</v>
      </c>
      <c r="I188" t="s">
        <v>15</v>
      </c>
    </row>
    <row r="189" spans="1:9" x14ac:dyDescent="0.3">
      <c r="A189" t="s">
        <v>178</v>
      </c>
      <c r="B189" t="s">
        <v>10</v>
      </c>
      <c r="C189">
        <v>0</v>
      </c>
      <c r="E189" t="s">
        <v>133</v>
      </c>
      <c r="F189" t="s">
        <v>12</v>
      </c>
      <c r="G189" t="s">
        <v>200</v>
      </c>
      <c r="H189" t="s">
        <v>14</v>
      </c>
      <c r="I189" t="s">
        <v>15</v>
      </c>
    </row>
    <row r="190" spans="1:9" x14ac:dyDescent="0.3">
      <c r="A190" t="s">
        <v>176</v>
      </c>
      <c r="B190" t="s">
        <v>10</v>
      </c>
      <c r="C190">
        <v>1.56</v>
      </c>
      <c r="E190" t="s">
        <v>133</v>
      </c>
      <c r="F190" t="s">
        <v>12</v>
      </c>
      <c r="G190" t="s">
        <v>200</v>
      </c>
      <c r="H190" t="s">
        <v>14</v>
      </c>
      <c r="I190" t="s">
        <v>15</v>
      </c>
    </row>
    <row r="191" spans="1:9" x14ac:dyDescent="0.3">
      <c r="A191" t="s">
        <v>174</v>
      </c>
      <c r="B191" t="s">
        <v>10</v>
      </c>
      <c r="C191">
        <v>101.14</v>
      </c>
      <c r="E191" t="s">
        <v>133</v>
      </c>
      <c r="F191" t="s">
        <v>12</v>
      </c>
      <c r="G191" t="s">
        <v>200</v>
      </c>
      <c r="H191" t="s">
        <v>14</v>
      </c>
      <c r="I191" t="s">
        <v>15</v>
      </c>
    </row>
    <row r="192" spans="1:9" x14ac:dyDescent="0.3">
      <c r="A192" t="s">
        <v>170</v>
      </c>
      <c r="B192" t="s">
        <v>10</v>
      </c>
      <c r="C192">
        <v>52.62</v>
      </c>
      <c r="E192" t="s">
        <v>133</v>
      </c>
      <c r="F192" t="s">
        <v>12</v>
      </c>
      <c r="G192" t="s">
        <v>200</v>
      </c>
      <c r="H192" t="s">
        <v>14</v>
      </c>
      <c r="I192" t="s">
        <v>15</v>
      </c>
    </row>
    <row r="193" spans="1:9" x14ac:dyDescent="0.3">
      <c r="A193" t="s">
        <v>170</v>
      </c>
      <c r="B193" t="s">
        <v>10</v>
      </c>
      <c r="C193">
        <v>148.19</v>
      </c>
      <c r="E193" t="s">
        <v>133</v>
      </c>
      <c r="F193" t="s">
        <v>12</v>
      </c>
      <c r="G193" t="s">
        <v>200</v>
      </c>
      <c r="H193" t="s">
        <v>14</v>
      </c>
      <c r="I193" t="s">
        <v>15</v>
      </c>
    </row>
    <row r="194" spans="1:9" x14ac:dyDescent="0.3">
      <c r="A194" t="s">
        <v>9</v>
      </c>
      <c r="B194" t="s">
        <v>10</v>
      </c>
      <c r="C194">
        <v>-92.4</v>
      </c>
      <c r="E194" s="3" t="s">
        <v>53</v>
      </c>
      <c r="F194" s="3" t="s">
        <v>129</v>
      </c>
      <c r="G194" t="s">
        <v>414</v>
      </c>
      <c r="H194" t="s">
        <v>14</v>
      </c>
      <c r="I194" t="s">
        <v>15</v>
      </c>
    </row>
    <row r="195" spans="1:9" x14ac:dyDescent="0.3">
      <c r="A195" t="s">
        <v>169</v>
      </c>
      <c r="B195" t="s">
        <v>10</v>
      </c>
      <c r="C195">
        <v>-3.7</v>
      </c>
      <c r="E195" s="3" t="s">
        <v>53</v>
      </c>
      <c r="F195" s="3" t="s">
        <v>129</v>
      </c>
      <c r="G195" t="s">
        <v>414</v>
      </c>
      <c r="H195" t="s">
        <v>14</v>
      </c>
      <c r="I195" t="s">
        <v>15</v>
      </c>
    </row>
    <row r="196" spans="1:9" x14ac:dyDescent="0.3">
      <c r="A196" t="s">
        <v>170</v>
      </c>
      <c r="B196" t="s">
        <v>10</v>
      </c>
      <c r="C196">
        <v>68</v>
      </c>
      <c r="E196" s="3" t="s">
        <v>53</v>
      </c>
      <c r="F196" s="3" t="s">
        <v>129</v>
      </c>
      <c r="G196" t="s">
        <v>414</v>
      </c>
      <c r="H196" t="s">
        <v>14</v>
      </c>
      <c r="I196" t="s">
        <v>15</v>
      </c>
    </row>
    <row r="197" spans="1:9" x14ac:dyDescent="0.3">
      <c r="A197" t="s">
        <v>171</v>
      </c>
      <c r="B197" t="s">
        <v>10</v>
      </c>
      <c r="C197">
        <v>195</v>
      </c>
      <c r="E197" s="3" t="s">
        <v>53</v>
      </c>
      <c r="F197" s="3" t="s">
        <v>129</v>
      </c>
      <c r="G197" t="s">
        <v>414</v>
      </c>
      <c r="H197" t="s">
        <v>14</v>
      </c>
      <c r="I197" t="s">
        <v>15</v>
      </c>
    </row>
    <row r="198" spans="1:9" x14ac:dyDescent="0.3">
      <c r="A198" t="s">
        <v>170</v>
      </c>
      <c r="B198" t="s">
        <v>10</v>
      </c>
      <c r="C198">
        <v>1542</v>
      </c>
      <c r="E198" s="3" t="s">
        <v>53</v>
      </c>
      <c r="F198" s="3" t="s">
        <v>129</v>
      </c>
      <c r="G198" t="s">
        <v>414</v>
      </c>
      <c r="H198" t="s">
        <v>14</v>
      </c>
      <c r="I198" t="s">
        <v>15</v>
      </c>
    </row>
    <row r="199" spans="1:9" x14ac:dyDescent="0.3">
      <c r="A199" t="s">
        <v>172</v>
      </c>
      <c r="B199" t="s">
        <v>10</v>
      </c>
      <c r="C199">
        <v>-419.78</v>
      </c>
      <c r="E199" s="3" t="s">
        <v>53</v>
      </c>
      <c r="F199" s="3" t="s">
        <v>129</v>
      </c>
      <c r="G199" t="s">
        <v>414</v>
      </c>
      <c r="H199" t="s">
        <v>14</v>
      </c>
      <c r="I199" t="s">
        <v>15</v>
      </c>
    </row>
    <row r="200" spans="1:9" x14ac:dyDescent="0.3">
      <c r="A200" t="s">
        <v>174</v>
      </c>
      <c r="B200" t="s">
        <v>10</v>
      </c>
      <c r="C200">
        <v>78</v>
      </c>
      <c r="E200" s="3" t="s">
        <v>53</v>
      </c>
      <c r="F200" s="3" t="s">
        <v>129</v>
      </c>
      <c r="G200" t="s">
        <v>414</v>
      </c>
      <c r="H200" t="s">
        <v>14</v>
      </c>
      <c r="I200" t="s">
        <v>15</v>
      </c>
    </row>
    <row r="201" spans="1:9" x14ac:dyDescent="0.3">
      <c r="A201" t="s">
        <v>169</v>
      </c>
      <c r="B201" t="s">
        <v>10</v>
      </c>
      <c r="C201">
        <v>-18.48</v>
      </c>
      <c r="E201" s="3" t="s">
        <v>53</v>
      </c>
      <c r="F201" s="3" t="s">
        <v>129</v>
      </c>
      <c r="G201" t="s">
        <v>414</v>
      </c>
      <c r="H201" t="s">
        <v>14</v>
      </c>
      <c r="I201" t="s">
        <v>15</v>
      </c>
    </row>
    <row r="202" spans="1:9" x14ac:dyDescent="0.3">
      <c r="A202" t="s">
        <v>175</v>
      </c>
      <c r="B202" t="s">
        <v>10</v>
      </c>
      <c r="C202">
        <v>-1000</v>
      </c>
      <c r="E202" s="3" t="s">
        <v>53</v>
      </c>
      <c r="F202" s="3" t="s">
        <v>129</v>
      </c>
      <c r="G202" t="s">
        <v>414</v>
      </c>
      <c r="H202" t="s">
        <v>14</v>
      </c>
      <c r="I202" t="s">
        <v>15</v>
      </c>
    </row>
    <row r="203" spans="1:9" x14ac:dyDescent="0.3">
      <c r="A203" t="s">
        <v>176</v>
      </c>
      <c r="B203" t="s">
        <v>10</v>
      </c>
      <c r="C203">
        <v>18.48</v>
      </c>
      <c r="E203" s="3" t="s">
        <v>53</v>
      </c>
      <c r="F203" s="3" t="s">
        <v>129</v>
      </c>
      <c r="G203" t="s">
        <v>414</v>
      </c>
      <c r="H203" t="s">
        <v>14</v>
      </c>
      <c r="I203" t="s">
        <v>15</v>
      </c>
    </row>
    <row r="204" spans="1:9" x14ac:dyDescent="0.3">
      <c r="A204" t="s">
        <v>9</v>
      </c>
      <c r="B204" t="s">
        <v>10</v>
      </c>
      <c r="C204">
        <v>-240.24</v>
      </c>
      <c r="E204" s="3" t="s">
        <v>53</v>
      </c>
      <c r="F204" s="3" t="s">
        <v>129</v>
      </c>
      <c r="G204" t="s">
        <v>414</v>
      </c>
      <c r="H204" t="s">
        <v>14</v>
      </c>
      <c r="I204" t="s">
        <v>15</v>
      </c>
    </row>
    <row r="205" spans="1:9" x14ac:dyDescent="0.3">
      <c r="A205" t="s">
        <v>177</v>
      </c>
      <c r="B205" t="s">
        <v>10</v>
      </c>
      <c r="C205">
        <v>554.4</v>
      </c>
      <c r="E205" s="3" t="s">
        <v>53</v>
      </c>
      <c r="F205" s="3" t="s">
        <v>129</v>
      </c>
      <c r="G205" t="s">
        <v>414</v>
      </c>
      <c r="H205" t="s">
        <v>14</v>
      </c>
      <c r="I205" t="s">
        <v>15</v>
      </c>
    </row>
    <row r="206" spans="1:9" x14ac:dyDescent="0.3">
      <c r="A206" t="s">
        <v>178</v>
      </c>
      <c r="B206" t="s">
        <v>10</v>
      </c>
      <c r="C206">
        <v>0</v>
      </c>
      <c r="E206" s="3" t="s">
        <v>53</v>
      </c>
      <c r="F206" s="3" t="s">
        <v>129</v>
      </c>
      <c r="G206" t="s">
        <v>414</v>
      </c>
      <c r="H206" t="s">
        <v>14</v>
      </c>
      <c r="I206" t="s">
        <v>15</v>
      </c>
    </row>
    <row r="207" spans="1:9" x14ac:dyDescent="0.3">
      <c r="A207" t="s">
        <v>176</v>
      </c>
      <c r="B207" t="s">
        <v>10</v>
      </c>
      <c r="C207">
        <v>3.7</v>
      </c>
      <c r="E207" s="3" t="s">
        <v>53</v>
      </c>
      <c r="F207" s="3" t="s">
        <v>129</v>
      </c>
      <c r="G207" t="s">
        <v>414</v>
      </c>
      <c r="H207" t="s">
        <v>14</v>
      </c>
      <c r="I207" t="s">
        <v>15</v>
      </c>
    </row>
    <row r="208" spans="1:9" x14ac:dyDescent="0.3">
      <c r="A208" t="s">
        <v>174</v>
      </c>
      <c r="B208" t="s">
        <v>10</v>
      </c>
      <c r="C208">
        <v>240.24</v>
      </c>
      <c r="E208" s="3" t="s">
        <v>53</v>
      </c>
      <c r="F208" s="3" t="s">
        <v>129</v>
      </c>
      <c r="G208" t="s">
        <v>414</v>
      </c>
      <c r="H208" t="s">
        <v>14</v>
      </c>
      <c r="I208" t="s">
        <v>15</v>
      </c>
    </row>
    <row r="209" spans="1:9" x14ac:dyDescent="0.3">
      <c r="A209" t="s">
        <v>170</v>
      </c>
      <c r="B209" t="s">
        <v>10</v>
      </c>
      <c r="C209">
        <v>238</v>
      </c>
      <c r="E209" s="3" t="s">
        <v>53</v>
      </c>
      <c r="F209" s="3" t="s">
        <v>129</v>
      </c>
      <c r="G209" t="s">
        <v>414</v>
      </c>
      <c r="H209" t="s">
        <v>14</v>
      </c>
      <c r="I209" t="s">
        <v>15</v>
      </c>
    </row>
    <row r="210" spans="1:9" x14ac:dyDescent="0.3">
      <c r="A210" t="s">
        <v>9</v>
      </c>
      <c r="B210" t="s">
        <v>10</v>
      </c>
      <c r="C210">
        <v>-73</v>
      </c>
      <c r="E210" t="s">
        <v>53</v>
      </c>
      <c r="F210" t="s">
        <v>12</v>
      </c>
      <c r="G210" t="s">
        <v>246</v>
      </c>
      <c r="H210" t="s">
        <v>14</v>
      </c>
      <c r="I210" t="s">
        <v>15</v>
      </c>
    </row>
    <row r="211" spans="1:9" x14ac:dyDescent="0.3">
      <c r="A211" t="s">
        <v>169</v>
      </c>
      <c r="B211" t="s">
        <v>10</v>
      </c>
      <c r="C211">
        <v>-2.92</v>
      </c>
      <c r="E211" t="s">
        <v>53</v>
      </c>
      <c r="F211" t="s">
        <v>12</v>
      </c>
      <c r="G211" t="s">
        <v>246</v>
      </c>
      <c r="H211" t="s">
        <v>14</v>
      </c>
      <c r="I211" t="s">
        <v>15</v>
      </c>
    </row>
    <row r="212" spans="1:9" x14ac:dyDescent="0.3">
      <c r="A212" t="s">
        <v>170</v>
      </c>
      <c r="B212" t="s">
        <v>10</v>
      </c>
      <c r="C212">
        <v>420</v>
      </c>
      <c r="E212" t="s">
        <v>53</v>
      </c>
      <c r="F212" t="s">
        <v>12</v>
      </c>
      <c r="G212" t="s">
        <v>246</v>
      </c>
      <c r="H212" t="s">
        <v>14</v>
      </c>
      <c r="I212" t="s">
        <v>15</v>
      </c>
    </row>
    <row r="213" spans="1:9" x14ac:dyDescent="0.3">
      <c r="A213" t="s">
        <v>171</v>
      </c>
      <c r="B213" t="s">
        <v>10</v>
      </c>
      <c r="C213">
        <v>195</v>
      </c>
      <c r="E213" t="s">
        <v>53</v>
      </c>
      <c r="F213" t="s">
        <v>12</v>
      </c>
      <c r="G213" t="s">
        <v>246</v>
      </c>
      <c r="H213" t="s">
        <v>14</v>
      </c>
      <c r="I213" t="s">
        <v>15</v>
      </c>
    </row>
    <row r="214" spans="1:9" x14ac:dyDescent="0.3">
      <c r="A214" t="s">
        <v>170</v>
      </c>
      <c r="B214" t="s">
        <v>10</v>
      </c>
      <c r="C214">
        <v>935</v>
      </c>
      <c r="E214" t="s">
        <v>53</v>
      </c>
      <c r="F214" t="s">
        <v>12</v>
      </c>
      <c r="G214" t="s">
        <v>246</v>
      </c>
      <c r="H214" t="s">
        <v>14</v>
      </c>
      <c r="I214" t="s">
        <v>15</v>
      </c>
    </row>
    <row r="215" spans="1:9" x14ac:dyDescent="0.3">
      <c r="A215" t="s">
        <v>172</v>
      </c>
      <c r="B215" t="s">
        <v>10</v>
      </c>
      <c r="C215">
        <v>-318.98</v>
      </c>
      <c r="E215" t="s">
        <v>53</v>
      </c>
      <c r="F215" t="s">
        <v>12</v>
      </c>
      <c r="G215" t="s">
        <v>246</v>
      </c>
      <c r="H215" t="s">
        <v>14</v>
      </c>
      <c r="I215" t="s">
        <v>15</v>
      </c>
    </row>
    <row r="216" spans="1:9" x14ac:dyDescent="0.3">
      <c r="A216" t="s">
        <v>169</v>
      </c>
      <c r="B216" t="s">
        <v>10</v>
      </c>
      <c r="C216">
        <v>-14.6</v>
      </c>
      <c r="E216" t="s">
        <v>53</v>
      </c>
      <c r="F216" t="s">
        <v>12</v>
      </c>
      <c r="G216" t="s">
        <v>246</v>
      </c>
      <c r="H216" t="s">
        <v>14</v>
      </c>
      <c r="I216" t="s">
        <v>15</v>
      </c>
    </row>
    <row r="217" spans="1:9" x14ac:dyDescent="0.3">
      <c r="A217" t="s">
        <v>176</v>
      </c>
      <c r="B217" t="s">
        <v>10</v>
      </c>
      <c r="C217">
        <v>14.6</v>
      </c>
      <c r="E217" t="s">
        <v>53</v>
      </c>
      <c r="F217" t="s">
        <v>12</v>
      </c>
      <c r="G217" t="s">
        <v>246</v>
      </c>
      <c r="H217" t="s">
        <v>14</v>
      </c>
      <c r="I217" t="s">
        <v>15</v>
      </c>
    </row>
    <row r="218" spans="1:9" x14ac:dyDescent="0.3">
      <c r="A218" t="s">
        <v>9</v>
      </c>
      <c r="B218" t="s">
        <v>10</v>
      </c>
      <c r="C218">
        <v>-189.8</v>
      </c>
      <c r="E218" t="s">
        <v>53</v>
      </c>
      <c r="F218" t="s">
        <v>12</v>
      </c>
      <c r="G218" t="s">
        <v>246</v>
      </c>
      <c r="H218" t="s">
        <v>14</v>
      </c>
      <c r="I218" t="s">
        <v>15</v>
      </c>
    </row>
    <row r="219" spans="1:9" x14ac:dyDescent="0.3">
      <c r="A219" t="s">
        <v>177</v>
      </c>
      <c r="B219" t="s">
        <v>10</v>
      </c>
      <c r="C219">
        <v>438</v>
      </c>
      <c r="E219" t="s">
        <v>53</v>
      </c>
      <c r="F219" t="s">
        <v>12</v>
      </c>
      <c r="G219" t="s">
        <v>246</v>
      </c>
      <c r="H219" t="s">
        <v>14</v>
      </c>
      <c r="I219" t="s">
        <v>15</v>
      </c>
    </row>
    <row r="220" spans="1:9" x14ac:dyDescent="0.3">
      <c r="A220" t="s">
        <v>178</v>
      </c>
      <c r="B220" t="s">
        <v>10</v>
      </c>
      <c r="C220">
        <v>0</v>
      </c>
      <c r="E220" t="s">
        <v>53</v>
      </c>
      <c r="F220" t="s">
        <v>12</v>
      </c>
      <c r="G220" t="s">
        <v>246</v>
      </c>
      <c r="H220" t="s">
        <v>14</v>
      </c>
      <c r="I220" t="s">
        <v>15</v>
      </c>
    </row>
    <row r="221" spans="1:9" x14ac:dyDescent="0.3">
      <c r="A221" t="s">
        <v>176</v>
      </c>
      <c r="B221" t="s">
        <v>10</v>
      </c>
      <c r="C221">
        <v>2.92</v>
      </c>
      <c r="E221" t="s">
        <v>53</v>
      </c>
      <c r="F221" t="s">
        <v>12</v>
      </c>
      <c r="G221" t="s">
        <v>246</v>
      </c>
      <c r="H221" t="s">
        <v>14</v>
      </c>
      <c r="I221" t="s">
        <v>15</v>
      </c>
    </row>
    <row r="222" spans="1:9" x14ac:dyDescent="0.3">
      <c r="A222" t="s">
        <v>174</v>
      </c>
      <c r="B222" t="s">
        <v>10</v>
      </c>
      <c r="C222">
        <v>189.8</v>
      </c>
      <c r="E222" t="s">
        <v>53</v>
      </c>
      <c r="F222" t="s">
        <v>12</v>
      </c>
      <c r="G222" t="s">
        <v>246</v>
      </c>
      <c r="H222" t="s">
        <v>14</v>
      </c>
      <c r="I222" t="s">
        <v>15</v>
      </c>
    </row>
    <row r="223" spans="1:9" x14ac:dyDescent="0.3">
      <c r="A223" t="s">
        <v>170</v>
      </c>
      <c r="B223" t="s">
        <v>10</v>
      </c>
      <c r="C223">
        <v>105</v>
      </c>
      <c r="E223" t="s">
        <v>53</v>
      </c>
      <c r="F223" t="s">
        <v>12</v>
      </c>
      <c r="G223" t="s">
        <v>246</v>
      </c>
      <c r="H223" t="s">
        <v>14</v>
      </c>
      <c r="I223" t="s">
        <v>15</v>
      </c>
    </row>
    <row r="224" spans="1:9" x14ac:dyDescent="0.3">
      <c r="A224" t="s">
        <v>9</v>
      </c>
      <c r="B224" t="s">
        <v>10</v>
      </c>
      <c r="C224">
        <v>-68.8</v>
      </c>
      <c r="E224" t="s">
        <v>11</v>
      </c>
      <c r="F224" t="s">
        <v>12</v>
      </c>
      <c r="G224" t="s">
        <v>371</v>
      </c>
      <c r="H224" t="s">
        <v>14</v>
      </c>
      <c r="I224" t="s">
        <v>15</v>
      </c>
    </row>
    <row r="225" spans="1:9" x14ac:dyDescent="0.3">
      <c r="A225" t="s">
        <v>169</v>
      </c>
      <c r="B225" t="s">
        <v>10</v>
      </c>
      <c r="C225">
        <v>-2.75</v>
      </c>
      <c r="E225" t="s">
        <v>11</v>
      </c>
      <c r="F225" t="s">
        <v>12</v>
      </c>
      <c r="G225" t="s">
        <v>371</v>
      </c>
      <c r="H225" t="s">
        <v>14</v>
      </c>
      <c r="I225" t="s">
        <v>15</v>
      </c>
    </row>
    <row r="226" spans="1:9" x14ac:dyDescent="0.3">
      <c r="A226" t="s">
        <v>170</v>
      </c>
      <c r="B226" t="s">
        <v>10</v>
      </c>
      <c r="C226">
        <v>336</v>
      </c>
      <c r="E226" t="s">
        <v>11</v>
      </c>
      <c r="F226" t="s">
        <v>12</v>
      </c>
      <c r="G226" t="s">
        <v>371</v>
      </c>
      <c r="H226" t="s">
        <v>14</v>
      </c>
      <c r="I226" t="s">
        <v>15</v>
      </c>
    </row>
    <row r="227" spans="1:9" x14ac:dyDescent="0.3">
      <c r="A227" t="s">
        <v>171</v>
      </c>
      <c r="B227" t="s">
        <v>10</v>
      </c>
      <c r="C227">
        <v>195</v>
      </c>
      <c r="E227" t="s">
        <v>11</v>
      </c>
      <c r="F227" t="s">
        <v>12</v>
      </c>
      <c r="G227" t="s">
        <v>371</v>
      </c>
      <c r="H227" t="s">
        <v>14</v>
      </c>
      <c r="I227" t="s">
        <v>15</v>
      </c>
    </row>
    <row r="228" spans="1:9" x14ac:dyDescent="0.3">
      <c r="A228" t="s">
        <v>170</v>
      </c>
      <c r="B228" t="s">
        <v>10</v>
      </c>
      <c r="C228">
        <v>935</v>
      </c>
      <c r="E228" t="s">
        <v>11</v>
      </c>
      <c r="F228" t="s">
        <v>12</v>
      </c>
      <c r="G228" t="s">
        <v>371</v>
      </c>
      <c r="H228" t="s">
        <v>14</v>
      </c>
      <c r="I228" t="s">
        <v>15</v>
      </c>
    </row>
    <row r="229" spans="1:9" x14ac:dyDescent="0.3">
      <c r="A229" t="s">
        <v>172</v>
      </c>
      <c r="B229" t="s">
        <v>10</v>
      </c>
      <c r="C229">
        <v>-264.10000000000002</v>
      </c>
      <c r="E229" t="s">
        <v>11</v>
      </c>
      <c r="F229" t="s">
        <v>12</v>
      </c>
      <c r="G229" t="s">
        <v>371</v>
      </c>
      <c r="H229" t="s">
        <v>14</v>
      </c>
      <c r="I229" t="s">
        <v>15</v>
      </c>
    </row>
    <row r="230" spans="1:9" x14ac:dyDescent="0.3">
      <c r="A230" t="s">
        <v>174</v>
      </c>
      <c r="B230" t="s">
        <v>10</v>
      </c>
      <c r="C230">
        <v>58.5</v>
      </c>
      <c r="E230" t="s">
        <v>11</v>
      </c>
      <c r="F230" t="s">
        <v>12</v>
      </c>
      <c r="G230" t="s">
        <v>371</v>
      </c>
      <c r="H230" t="s">
        <v>14</v>
      </c>
      <c r="I230" t="s">
        <v>15</v>
      </c>
    </row>
    <row r="231" spans="1:9" x14ac:dyDescent="0.3">
      <c r="A231" t="s">
        <v>169</v>
      </c>
      <c r="B231" t="s">
        <v>10</v>
      </c>
      <c r="C231">
        <v>-13.76</v>
      </c>
      <c r="E231" t="s">
        <v>11</v>
      </c>
      <c r="F231" t="s">
        <v>12</v>
      </c>
      <c r="G231" t="s">
        <v>371</v>
      </c>
      <c r="H231" t="s">
        <v>14</v>
      </c>
      <c r="I231" t="s">
        <v>15</v>
      </c>
    </row>
    <row r="232" spans="1:9" x14ac:dyDescent="0.3">
      <c r="A232" t="s">
        <v>175</v>
      </c>
      <c r="B232" t="s">
        <v>10</v>
      </c>
      <c r="C232">
        <v>-300</v>
      </c>
      <c r="E232" t="s">
        <v>11</v>
      </c>
      <c r="F232" t="s">
        <v>12</v>
      </c>
      <c r="G232" t="s">
        <v>371</v>
      </c>
      <c r="H232" t="s">
        <v>14</v>
      </c>
      <c r="I232" t="s">
        <v>15</v>
      </c>
    </row>
    <row r="233" spans="1:9" x14ac:dyDescent="0.3">
      <c r="A233" t="s">
        <v>176</v>
      </c>
      <c r="B233" t="s">
        <v>10</v>
      </c>
      <c r="C233">
        <v>13.76</v>
      </c>
      <c r="E233" t="s">
        <v>11</v>
      </c>
      <c r="F233" t="s">
        <v>12</v>
      </c>
      <c r="G233" t="s">
        <v>371</v>
      </c>
      <c r="H233" t="s">
        <v>14</v>
      </c>
      <c r="I233" t="s">
        <v>15</v>
      </c>
    </row>
    <row r="234" spans="1:9" x14ac:dyDescent="0.3">
      <c r="A234" t="s">
        <v>9</v>
      </c>
      <c r="B234" t="s">
        <v>10</v>
      </c>
      <c r="C234">
        <v>-178.88</v>
      </c>
      <c r="E234" t="s">
        <v>11</v>
      </c>
      <c r="F234" t="s">
        <v>12</v>
      </c>
      <c r="G234" t="s">
        <v>371</v>
      </c>
      <c r="H234" t="s">
        <v>14</v>
      </c>
      <c r="I234" t="s">
        <v>15</v>
      </c>
    </row>
    <row r="235" spans="1:9" x14ac:dyDescent="0.3">
      <c r="A235" t="s">
        <v>177</v>
      </c>
      <c r="B235" t="s">
        <v>10</v>
      </c>
      <c r="C235">
        <v>412.8</v>
      </c>
      <c r="E235" t="s">
        <v>11</v>
      </c>
      <c r="F235" t="s">
        <v>12</v>
      </c>
      <c r="G235" t="s">
        <v>371</v>
      </c>
      <c r="H235" t="s">
        <v>14</v>
      </c>
      <c r="I235" t="s">
        <v>15</v>
      </c>
    </row>
    <row r="236" spans="1:9" x14ac:dyDescent="0.3">
      <c r="A236" t="s">
        <v>178</v>
      </c>
      <c r="B236" t="s">
        <v>10</v>
      </c>
      <c r="C236">
        <v>0</v>
      </c>
      <c r="E236" t="s">
        <v>11</v>
      </c>
      <c r="F236" t="s">
        <v>12</v>
      </c>
      <c r="G236" t="s">
        <v>371</v>
      </c>
      <c r="H236" t="s">
        <v>14</v>
      </c>
      <c r="I236" t="s">
        <v>15</v>
      </c>
    </row>
    <row r="237" spans="1:9" x14ac:dyDescent="0.3">
      <c r="A237" t="s">
        <v>176</v>
      </c>
      <c r="B237" t="s">
        <v>10</v>
      </c>
      <c r="C237">
        <v>2.75</v>
      </c>
      <c r="E237" t="s">
        <v>11</v>
      </c>
      <c r="F237" t="s">
        <v>12</v>
      </c>
      <c r="G237" t="s">
        <v>371</v>
      </c>
      <c r="H237" t="s">
        <v>14</v>
      </c>
      <c r="I237" t="s">
        <v>15</v>
      </c>
    </row>
    <row r="238" spans="1:9" x14ac:dyDescent="0.3">
      <c r="A238" t="s">
        <v>174</v>
      </c>
      <c r="B238" t="s">
        <v>10</v>
      </c>
      <c r="C238">
        <v>178.88</v>
      </c>
      <c r="E238" t="s">
        <v>11</v>
      </c>
      <c r="F238" t="s">
        <v>12</v>
      </c>
      <c r="G238" t="s">
        <v>371</v>
      </c>
      <c r="H238" t="s">
        <v>14</v>
      </c>
      <c r="I238" t="s">
        <v>15</v>
      </c>
    </row>
    <row r="239" spans="1:9" x14ac:dyDescent="0.3">
      <c r="A239" t="s">
        <v>170</v>
      </c>
      <c r="B239" t="s">
        <v>10</v>
      </c>
      <c r="C239">
        <v>105</v>
      </c>
      <c r="E239" t="s">
        <v>11</v>
      </c>
      <c r="F239" t="s">
        <v>12</v>
      </c>
      <c r="G239" t="s">
        <v>371</v>
      </c>
      <c r="H239" t="s">
        <v>14</v>
      </c>
      <c r="I239" t="s">
        <v>15</v>
      </c>
    </row>
    <row r="240" spans="1:9" x14ac:dyDescent="0.3">
      <c r="A240" t="s">
        <v>9</v>
      </c>
      <c r="B240" t="s">
        <v>10</v>
      </c>
      <c r="C240">
        <v>-67.75</v>
      </c>
      <c r="E240" t="s">
        <v>67</v>
      </c>
      <c r="F240" t="s">
        <v>68</v>
      </c>
      <c r="G240" t="s">
        <v>396</v>
      </c>
      <c r="H240" t="s">
        <v>70</v>
      </c>
      <c r="I240" t="s">
        <v>71</v>
      </c>
    </row>
    <row r="241" spans="1:9" x14ac:dyDescent="0.3">
      <c r="A241" t="s">
        <v>169</v>
      </c>
      <c r="B241" t="s">
        <v>10</v>
      </c>
      <c r="C241">
        <v>-2.71</v>
      </c>
      <c r="E241" t="s">
        <v>67</v>
      </c>
      <c r="F241" t="s">
        <v>68</v>
      </c>
      <c r="G241" t="s">
        <v>396</v>
      </c>
      <c r="H241" t="s">
        <v>70</v>
      </c>
      <c r="I241" t="s">
        <v>71</v>
      </c>
    </row>
    <row r="242" spans="1:9" x14ac:dyDescent="0.3">
      <c r="A242" t="s">
        <v>170</v>
      </c>
      <c r="B242" t="s">
        <v>10</v>
      </c>
      <c r="C242">
        <v>315</v>
      </c>
      <c r="E242" t="s">
        <v>67</v>
      </c>
      <c r="F242" t="s">
        <v>68</v>
      </c>
      <c r="G242" t="s">
        <v>396</v>
      </c>
      <c r="H242" t="s">
        <v>70</v>
      </c>
      <c r="I242" t="s">
        <v>71</v>
      </c>
    </row>
    <row r="243" spans="1:9" x14ac:dyDescent="0.3">
      <c r="A243" t="s">
        <v>171</v>
      </c>
      <c r="B243" t="s">
        <v>10</v>
      </c>
      <c r="C243">
        <v>195</v>
      </c>
      <c r="E243" t="s">
        <v>67</v>
      </c>
      <c r="F243" t="s">
        <v>68</v>
      </c>
      <c r="G243" t="s">
        <v>396</v>
      </c>
      <c r="H243" t="s">
        <v>70</v>
      </c>
      <c r="I243" t="s">
        <v>71</v>
      </c>
    </row>
    <row r="244" spans="1:9" x14ac:dyDescent="0.3">
      <c r="A244" t="s">
        <v>170</v>
      </c>
      <c r="B244" t="s">
        <v>10</v>
      </c>
      <c r="C244">
        <v>935</v>
      </c>
      <c r="E244" t="s">
        <v>67</v>
      </c>
      <c r="F244" t="s">
        <v>68</v>
      </c>
      <c r="G244" t="s">
        <v>396</v>
      </c>
      <c r="H244" t="s">
        <v>70</v>
      </c>
      <c r="I244" t="s">
        <v>71</v>
      </c>
    </row>
    <row r="245" spans="1:9" x14ac:dyDescent="0.3">
      <c r="A245" t="s">
        <v>172</v>
      </c>
      <c r="B245" t="s">
        <v>10</v>
      </c>
      <c r="C245">
        <v>-264.20999999999998</v>
      </c>
      <c r="E245" t="s">
        <v>67</v>
      </c>
      <c r="F245" t="s">
        <v>68</v>
      </c>
      <c r="G245" t="s">
        <v>396</v>
      </c>
      <c r="H245" t="s">
        <v>70</v>
      </c>
      <c r="I245" t="s">
        <v>71</v>
      </c>
    </row>
    <row r="246" spans="1:9" x14ac:dyDescent="0.3">
      <c r="A246" t="s">
        <v>174</v>
      </c>
      <c r="B246" t="s">
        <v>10</v>
      </c>
      <c r="C246">
        <v>39</v>
      </c>
      <c r="E246" t="s">
        <v>67</v>
      </c>
      <c r="F246" t="s">
        <v>68</v>
      </c>
      <c r="G246" t="s">
        <v>396</v>
      </c>
      <c r="H246" t="s">
        <v>70</v>
      </c>
      <c r="I246" t="s">
        <v>71</v>
      </c>
    </row>
    <row r="247" spans="1:9" x14ac:dyDescent="0.3">
      <c r="A247" t="s">
        <v>169</v>
      </c>
      <c r="B247" t="s">
        <v>10</v>
      </c>
      <c r="C247">
        <v>-13.55</v>
      </c>
      <c r="E247" t="s">
        <v>67</v>
      </c>
      <c r="F247" t="s">
        <v>68</v>
      </c>
      <c r="G247" t="s">
        <v>396</v>
      </c>
      <c r="H247" t="s">
        <v>70</v>
      </c>
      <c r="I247" t="s">
        <v>71</v>
      </c>
    </row>
    <row r="248" spans="1:9" x14ac:dyDescent="0.3">
      <c r="A248" t="s">
        <v>176</v>
      </c>
      <c r="B248" t="s">
        <v>10</v>
      </c>
      <c r="C248">
        <v>13.55</v>
      </c>
      <c r="E248" t="s">
        <v>67</v>
      </c>
      <c r="F248" t="s">
        <v>68</v>
      </c>
      <c r="G248" t="s">
        <v>396</v>
      </c>
      <c r="H248" t="s">
        <v>70</v>
      </c>
      <c r="I248" t="s">
        <v>71</v>
      </c>
    </row>
    <row r="249" spans="1:9" x14ac:dyDescent="0.3">
      <c r="A249" t="s">
        <v>9</v>
      </c>
      <c r="B249" t="s">
        <v>10</v>
      </c>
      <c r="C249">
        <v>-176.15</v>
      </c>
      <c r="E249" t="s">
        <v>67</v>
      </c>
      <c r="F249" t="s">
        <v>68</v>
      </c>
      <c r="G249" t="s">
        <v>396</v>
      </c>
      <c r="H249" t="s">
        <v>70</v>
      </c>
      <c r="I249" t="s">
        <v>71</v>
      </c>
    </row>
    <row r="250" spans="1:9" x14ac:dyDescent="0.3">
      <c r="A250" t="s">
        <v>177</v>
      </c>
      <c r="B250" t="s">
        <v>10</v>
      </c>
      <c r="C250">
        <v>406.5</v>
      </c>
      <c r="E250" t="s">
        <v>67</v>
      </c>
      <c r="F250" t="s">
        <v>68</v>
      </c>
      <c r="G250" t="s">
        <v>396</v>
      </c>
      <c r="H250" t="s">
        <v>70</v>
      </c>
      <c r="I250" t="s">
        <v>71</v>
      </c>
    </row>
    <row r="251" spans="1:9" x14ac:dyDescent="0.3">
      <c r="A251" t="s">
        <v>178</v>
      </c>
      <c r="B251" t="s">
        <v>10</v>
      </c>
      <c r="C251">
        <v>0</v>
      </c>
      <c r="E251" t="s">
        <v>67</v>
      </c>
      <c r="F251" t="s">
        <v>68</v>
      </c>
      <c r="G251" t="s">
        <v>396</v>
      </c>
      <c r="H251" t="s">
        <v>70</v>
      </c>
      <c r="I251" t="s">
        <v>71</v>
      </c>
    </row>
    <row r="252" spans="1:9" x14ac:dyDescent="0.3">
      <c r="A252" t="s">
        <v>176</v>
      </c>
      <c r="B252" t="s">
        <v>10</v>
      </c>
      <c r="C252">
        <v>2.71</v>
      </c>
      <c r="E252" t="s">
        <v>67</v>
      </c>
      <c r="F252" t="s">
        <v>68</v>
      </c>
      <c r="G252" t="s">
        <v>396</v>
      </c>
      <c r="H252" t="s">
        <v>70</v>
      </c>
      <c r="I252" t="s">
        <v>71</v>
      </c>
    </row>
    <row r="253" spans="1:9" x14ac:dyDescent="0.3">
      <c r="A253" t="s">
        <v>174</v>
      </c>
      <c r="B253" t="s">
        <v>10</v>
      </c>
      <c r="C253">
        <v>176.15</v>
      </c>
      <c r="E253" t="s">
        <v>67</v>
      </c>
      <c r="F253" t="s">
        <v>68</v>
      </c>
      <c r="G253" t="s">
        <v>396</v>
      </c>
      <c r="H253" t="s">
        <v>70</v>
      </c>
      <c r="I253" t="s">
        <v>71</v>
      </c>
    </row>
    <row r="254" spans="1:9" x14ac:dyDescent="0.3">
      <c r="A254" t="s">
        <v>170</v>
      </c>
      <c r="B254" t="s">
        <v>10</v>
      </c>
      <c r="C254">
        <v>105</v>
      </c>
      <c r="E254" t="s">
        <v>67</v>
      </c>
      <c r="F254" t="s">
        <v>68</v>
      </c>
      <c r="G254" t="s">
        <v>396</v>
      </c>
      <c r="H254" t="s">
        <v>70</v>
      </c>
      <c r="I254" t="s">
        <v>71</v>
      </c>
    </row>
    <row r="255" spans="1:9" x14ac:dyDescent="0.3">
      <c r="A255" t="s">
        <v>9</v>
      </c>
      <c r="B255" t="s">
        <v>10</v>
      </c>
      <c r="C255">
        <v>-106</v>
      </c>
      <c r="E255" t="s">
        <v>67</v>
      </c>
      <c r="F255" t="s">
        <v>68</v>
      </c>
      <c r="G255" t="s">
        <v>409</v>
      </c>
      <c r="H255" t="s">
        <v>70</v>
      </c>
      <c r="I255" t="s">
        <v>71</v>
      </c>
    </row>
    <row r="256" spans="1:9" x14ac:dyDescent="0.3">
      <c r="A256" t="s">
        <v>169</v>
      </c>
      <c r="B256" t="s">
        <v>10</v>
      </c>
      <c r="C256">
        <v>-4.24</v>
      </c>
      <c r="E256" t="s">
        <v>67</v>
      </c>
      <c r="F256" t="s">
        <v>68</v>
      </c>
      <c r="G256" t="s">
        <v>409</v>
      </c>
      <c r="H256" t="s">
        <v>70</v>
      </c>
      <c r="I256" t="s">
        <v>71</v>
      </c>
    </row>
    <row r="257" spans="1:9" x14ac:dyDescent="0.3">
      <c r="A257" t="s">
        <v>170</v>
      </c>
      <c r="B257" t="s">
        <v>10</v>
      </c>
      <c r="C257">
        <v>340</v>
      </c>
      <c r="E257" t="s">
        <v>67</v>
      </c>
      <c r="F257" t="s">
        <v>68</v>
      </c>
      <c r="G257" t="s">
        <v>409</v>
      </c>
      <c r="H257" t="s">
        <v>70</v>
      </c>
      <c r="I257" t="s">
        <v>71</v>
      </c>
    </row>
    <row r="258" spans="1:9" x14ac:dyDescent="0.3">
      <c r="A258" t="s">
        <v>171</v>
      </c>
      <c r="B258" t="s">
        <v>10</v>
      </c>
      <c r="C258">
        <v>195</v>
      </c>
      <c r="E258" t="s">
        <v>67</v>
      </c>
      <c r="F258" t="s">
        <v>68</v>
      </c>
      <c r="G258" t="s">
        <v>409</v>
      </c>
      <c r="H258" t="s">
        <v>70</v>
      </c>
      <c r="I258" t="s">
        <v>71</v>
      </c>
    </row>
    <row r="259" spans="1:9" x14ac:dyDescent="0.3">
      <c r="A259" t="s">
        <v>170</v>
      </c>
      <c r="B259" t="s">
        <v>10</v>
      </c>
      <c r="C259">
        <v>1542</v>
      </c>
      <c r="E259" t="s">
        <v>67</v>
      </c>
      <c r="F259" t="s">
        <v>68</v>
      </c>
      <c r="G259" t="s">
        <v>409</v>
      </c>
      <c r="H259" t="s">
        <v>70</v>
      </c>
      <c r="I259" t="s">
        <v>71</v>
      </c>
    </row>
    <row r="260" spans="1:9" x14ac:dyDescent="0.3">
      <c r="A260" t="s">
        <v>172</v>
      </c>
      <c r="B260" t="s">
        <v>10</v>
      </c>
      <c r="C260">
        <v>-535.59</v>
      </c>
      <c r="E260" t="s">
        <v>67</v>
      </c>
      <c r="F260" t="s">
        <v>68</v>
      </c>
      <c r="G260" t="s">
        <v>409</v>
      </c>
      <c r="H260" t="s">
        <v>70</v>
      </c>
      <c r="I260" t="s">
        <v>71</v>
      </c>
    </row>
    <row r="261" spans="1:9" x14ac:dyDescent="0.3">
      <c r="A261" t="s">
        <v>174</v>
      </c>
      <c r="B261" t="s">
        <v>10</v>
      </c>
      <c r="C261">
        <v>39</v>
      </c>
      <c r="E261" t="s">
        <v>67</v>
      </c>
      <c r="F261" t="s">
        <v>68</v>
      </c>
      <c r="G261" t="s">
        <v>409</v>
      </c>
      <c r="H261" t="s">
        <v>70</v>
      </c>
      <c r="I261" t="s">
        <v>71</v>
      </c>
    </row>
    <row r="262" spans="1:9" x14ac:dyDescent="0.3">
      <c r="A262" t="s">
        <v>169</v>
      </c>
      <c r="B262" t="s">
        <v>10</v>
      </c>
      <c r="C262">
        <v>-21.2</v>
      </c>
      <c r="E262" t="s">
        <v>67</v>
      </c>
      <c r="F262" t="s">
        <v>68</v>
      </c>
      <c r="G262" t="s">
        <v>409</v>
      </c>
      <c r="H262" t="s">
        <v>70</v>
      </c>
      <c r="I262" t="s">
        <v>71</v>
      </c>
    </row>
    <row r="263" spans="1:9" x14ac:dyDescent="0.3">
      <c r="A263" t="s">
        <v>175</v>
      </c>
      <c r="B263" t="s">
        <v>10</v>
      </c>
      <c r="C263">
        <v>-500</v>
      </c>
      <c r="E263" t="s">
        <v>67</v>
      </c>
      <c r="F263" t="s">
        <v>68</v>
      </c>
      <c r="G263" t="s">
        <v>409</v>
      </c>
      <c r="H263" t="s">
        <v>70</v>
      </c>
      <c r="I263" t="s">
        <v>71</v>
      </c>
    </row>
    <row r="264" spans="1:9" x14ac:dyDescent="0.3">
      <c r="A264" t="s">
        <v>176</v>
      </c>
      <c r="B264" t="s">
        <v>10</v>
      </c>
      <c r="C264">
        <v>21.2</v>
      </c>
      <c r="E264" t="s">
        <v>67</v>
      </c>
      <c r="F264" t="s">
        <v>68</v>
      </c>
      <c r="G264" t="s">
        <v>409</v>
      </c>
      <c r="H264" t="s">
        <v>70</v>
      </c>
      <c r="I264" t="s">
        <v>71</v>
      </c>
    </row>
    <row r="265" spans="1:9" x14ac:dyDescent="0.3">
      <c r="A265" t="s">
        <v>9</v>
      </c>
      <c r="B265" t="s">
        <v>10</v>
      </c>
      <c r="C265">
        <v>-275.60000000000002</v>
      </c>
      <c r="E265" t="s">
        <v>67</v>
      </c>
      <c r="F265" t="s">
        <v>68</v>
      </c>
      <c r="G265" t="s">
        <v>409</v>
      </c>
      <c r="H265" t="s">
        <v>70</v>
      </c>
      <c r="I265" t="s">
        <v>71</v>
      </c>
    </row>
    <row r="266" spans="1:9" x14ac:dyDescent="0.3">
      <c r="A266" t="s">
        <v>177</v>
      </c>
      <c r="B266" t="s">
        <v>10</v>
      </c>
      <c r="C266">
        <v>636</v>
      </c>
      <c r="E266" t="s">
        <v>67</v>
      </c>
      <c r="F266" t="s">
        <v>68</v>
      </c>
      <c r="G266" t="s">
        <v>409</v>
      </c>
      <c r="H266" t="s">
        <v>70</v>
      </c>
      <c r="I266" t="s">
        <v>71</v>
      </c>
    </row>
    <row r="267" spans="1:9" x14ac:dyDescent="0.3">
      <c r="A267" t="s">
        <v>178</v>
      </c>
      <c r="B267" t="s">
        <v>10</v>
      </c>
      <c r="C267">
        <v>0</v>
      </c>
      <c r="E267" t="s">
        <v>67</v>
      </c>
      <c r="F267" t="s">
        <v>68</v>
      </c>
      <c r="G267" t="s">
        <v>409</v>
      </c>
      <c r="H267" t="s">
        <v>70</v>
      </c>
      <c r="I267" t="s">
        <v>71</v>
      </c>
    </row>
    <row r="268" spans="1:9" x14ac:dyDescent="0.3">
      <c r="A268" t="s">
        <v>176</v>
      </c>
      <c r="B268" t="s">
        <v>10</v>
      </c>
      <c r="C268">
        <v>4.24</v>
      </c>
      <c r="E268" t="s">
        <v>67</v>
      </c>
      <c r="F268" t="s">
        <v>68</v>
      </c>
      <c r="G268" t="s">
        <v>409</v>
      </c>
      <c r="H268" t="s">
        <v>70</v>
      </c>
      <c r="I268" t="s">
        <v>71</v>
      </c>
    </row>
    <row r="269" spans="1:9" x14ac:dyDescent="0.3">
      <c r="A269" t="s">
        <v>174</v>
      </c>
      <c r="B269" t="s">
        <v>10</v>
      </c>
      <c r="C269">
        <v>275.60000000000002</v>
      </c>
      <c r="E269" t="s">
        <v>67</v>
      </c>
      <c r="F269" t="s">
        <v>68</v>
      </c>
      <c r="G269" t="s">
        <v>409</v>
      </c>
      <c r="H269" t="s">
        <v>70</v>
      </c>
      <c r="I269" t="s">
        <v>71</v>
      </c>
    </row>
    <row r="270" spans="1:9" x14ac:dyDescent="0.3">
      <c r="A270" t="s">
        <v>170</v>
      </c>
      <c r="B270" t="s">
        <v>10</v>
      </c>
      <c r="C270">
        <v>238</v>
      </c>
      <c r="E270" t="s">
        <v>67</v>
      </c>
      <c r="F270" t="s">
        <v>68</v>
      </c>
      <c r="G270" t="s">
        <v>409</v>
      </c>
      <c r="H270" t="s">
        <v>70</v>
      </c>
      <c r="I270" t="s">
        <v>71</v>
      </c>
    </row>
    <row r="271" spans="1:9" x14ac:dyDescent="0.3">
      <c r="A271" t="s">
        <v>9</v>
      </c>
      <c r="B271" t="s">
        <v>10</v>
      </c>
      <c r="C271">
        <v>-62.5</v>
      </c>
      <c r="E271" t="s">
        <v>133</v>
      </c>
      <c r="F271" t="s">
        <v>12</v>
      </c>
      <c r="G271" t="s">
        <v>232</v>
      </c>
      <c r="H271" t="s">
        <v>14</v>
      </c>
      <c r="I271" t="s">
        <v>15</v>
      </c>
    </row>
    <row r="272" spans="1:9" x14ac:dyDescent="0.3">
      <c r="A272" t="s">
        <v>169</v>
      </c>
      <c r="B272" t="s">
        <v>10</v>
      </c>
      <c r="C272">
        <v>-2.5</v>
      </c>
      <c r="E272" t="s">
        <v>133</v>
      </c>
      <c r="F272" t="s">
        <v>12</v>
      </c>
      <c r="G272" t="s">
        <v>232</v>
      </c>
      <c r="H272" t="s">
        <v>14</v>
      </c>
      <c r="I272" t="s">
        <v>15</v>
      </c>
    </row>
    <row r="273" spans="1:9" x14ac:dyDescent="0.3">
      <c r="A273" t="s">
        <v>170</v>
      </c>
      <c r="B273" t="s">
        <v>10</v>
      </c>
      <c r="C273">
        <v>210</v>
      </c>
      <c r="E273" t="s">
        <v>133</v>
      </c>
      <c r="F273" t="s">
        <v>12</v>
      </c>
      <c r="G273" t="s">
        <v>232</v>
      </c>
      <c r="H273" t="s">
        <v>14</v>
      </c>
      <c r="I273" t="s">
        <v>15</v>
      </c>
    </row>
    <row r="274" spans="1:9" x14ac:dyDescent="0.3">
      <c r="A274" t="s">
        <v>171</v>
      </c>
      <c r="B274" t="s">
        <v>10</v>
      </c>
      <c r="C274">
        <v>195</v>
      </c>
      <c r="E274" t="s">
        <v>133</v>
      </c>
      <c r="F274" t="s">
        <v>12</v>
      </c>
      <c r="G274" t="s">
        <v>232</v>
      </c>
      <c r="H274" t="s">
        <v>14</v>
      </c>
      <c r="I274" t="s">
        <v>15</v>
      </c>
    </row>
    <row r="275" spans="1:9" x14ac:dyDescent="0.3">
      <c r="A275" t="s">
        <v>170</v>
      </c>
      <c r="B275" t="s">
        <v>10</v>
      </c>
      <c r="C275">
        <v>935</v>
      </c>
      <c r="E275" t="s">
        <v>133</v>
      </c>
      <c r="F275" t="s">
        <v>12</v>
      </c>
      <c r="G275" t="s">
        <v>232</v>
      </c>
      <c r="H275" t="s">
        <v>14</v>
      </c>
      <c r="I275" t="s">
        <v>15</v>
      </c>
    </row>
    <row r="276" spans="1:9" x14ac:dyDescent="0.3">
      <c r="A276" t="s">
        <v>172</v>
      </c>
      <c r="B276" t="s">
        <v>10</v>
      </c>
      <c r="C276">
        <v>-241.11</v>
      </c>
      <c r="E276" t="s">
        <v>133</v>
      </c>
      <c r="F276" t="s">
        <v>12</v>
      </c>
      <c r="G276" t="s">
        <v>232</v>
      </c>
      <c r="H276" t="s">
        <v>14</v>
      </c>
      <c r="I276" t="s">
        <v>15</v>
      </c>
    </row>
    <row r="277" spans="1:9" x14ac:dyDescent="0.3">
      <c r="A277" t="s">
        <v>174</v>
      </c>
      <c r="B277" t="s">
        <v>10</v>
      </c>
      <c r="C277">
        <v>19.5</v>
      </c>
      <c r="E277" t="s">
        <v>133</v>
      </c>
      <c r="F277" t="s">
        <v>12</v>
      </c>
      <c r="G277" t="s">
        <v>232</v>
      </c>
      <c r="H277" t="s">
        <v>14</v>
      </c>
      <c r="I277" t="s">
        <v>15</v>
      </c>
    </row>
    <row r="278" spans="1:9" x14ac:dyDescent="0.3">
      <c r="A278" t="s">
        <v>169</v>
      </c>
      <c r="B278" t="s">
        <v>10</v>
      </c>
      <c r="C278">
        <v>-12.5</v>
      </c>
      <c r="E278" t="s">
        <v>133</v>
      </c>
      <c r="F278" t="s">
        <v>12</v>
      </c>
      <c r="G278" t="s">
        <v>232</v>
      </c>
      <c r="H278" t="s">
        <v>14</v>
      </c>
      <c r="I278" t="s">
        <v>15</v>
      </c>
    </row>
    <row r="279" spans="1:9" x14ac:dyDescent="0.3">
      <c r="A279" t="s">
        <v>176</v>
      </c>
      <c r="B279" t="s">
        <v>10</v>
      </c>
      <c r="C279">
        <v>12.5</v>
      </c>
      <c r="E279" t="s">
        <v>133</v>
      </c>
      <c r="F279" t="s">
        <v>12</v>
      </c>
      <c r="G279" t="s">
        <v>232</v>
      </c>
      <c r="H279" t="s">
        <v>14</v>
      </c>
      <c r="I279" t="s">
        <v>15</v>
      </c>
    </row>
    <row r="280" spans="1:9" x14ac:dyDescent="0.3">
      <c r="A280" t="s">
        <v>9</v>
      </c>
      <c r="B280" t="s">
        <v>10</v>
      </c>
      <c r="C280">
        <v>-162.5</v>
      </c>
      <c r="E280" t="s">
        <v>133</v>
      </c>
      <c r="F280" t="s">
        <v>12</v>
      </c>
      <c r="G280" t="s">
        <v>232</v>
      </c>
      <c r="H280" t="s">
        <v>14</v>
      </c>
      <c r="I280" t="s">
        <v>15</v>
      </c>
    </row>
    <row r="281" spans="1:9" x14ac:dyDescent="0.3">
      <c r="A281" t="s">
        <v>177</v>
      </c>
      <c r="B281" t="s">
        <v>10</v>
      </c>
      <c r="C281">
        <v>375</v>
      </c>
      <c r="E281" t="s">
        <v>133</v>
      </c>
      <c r="F281" t="s">
        <v>12</v>
      </c>
      <c r="G281" t="s">
        <v>232</v>
      </c>
      <c r="H281" t="s">
        <v>14</v>
      </c>
      <c r="I281" t="s">
        <v>15</v>
      </c>
    </row>
    <row r="282" spans="1:9" x14ac:dyDescent="0.3">
      <c r="A282" t="s">
        <v>178</v>
      </c>
      <c r="B282" t="s">
        <v>10</v>
      </c>
      <c r="C282">
        <v>0</v>
      </c>
      <c r="E282" t="s">
        <v>133</v>
      </c>
      <c r="F282" t="s">
        <v>12</v>
      </c>
      <c r="G282" t="s">
        <v>232</v>
      </c>
      <c r="H282" t="s">
        <v>14</v>
      </c>
      <c r="I282" t="s">
        <v>15</v>
      </c>
    </row>
    <row r="283" spans="1:9" x14ac:dyDescent="0.3">
      <c r="A283" t="s">
        <v>176</v>
      </c>
      <c r="B283" t="s">
        <v>10</v>
      </c>
      <c r="C283">
        <v>2.5</v>
      </c>
      <c r="E283" t="s">
        <v>133</v>
      </c>
      <c r="F283" t="s">
        <v>12</v>
      </c>
      <c r="G283" t="s">
        <v>232</v>
      </c>
      <c r="H283" t="s">
        <v>14</v>
      </c>
      <c r="I283" t="s">
        <v>15</v>
      </c>
    </row>
    <row r="284" spans="1:9" x14ac:dyDescent="0.3">
      <c r="A284" t="s">
        <v>174</v>
      </c>
      <c r="B284" t="s">
        <v>10</v>
      </c>
      <c r="C284">
        <v>162.5</v>
      </c>
      <c r="E284" t="s">
        <v>133</v>
      </c>
      <c r="F284" t="s">
        <v>12</v>
      </c>
      <c r="G284" t="s">
        <v>232</v>
      </c>
      <c r="H284" t="s">
        <v>14</v>
      </c>
      <c r="I284" t="s">
        <v>15</v>
      </c>
    </row>
    <row r="285" spans="1:9" x14ac:dyDescent="0.3">
      <c r="A285" t="s">
        <v>170</v>
      </c>
      <c r="B285" t="s">
        <v>10</v>
      </c>
      <c r="C285">
        <v>105</v>
      </c>
      <c r="E285" t="s">
        <v>133</v>
      </c>
      <c r="F285" t="s">
        <v>12</v>
      </c>
      <c r="G285" t="s">
        <v>232</v>
      </c>
      <c r="H285" t="s">
        <v>14</v>
      </c>
      <c r="I285" t="s">
        <v>15</v>
      </c>
    </row>
    <row r="286" spans="1:9" x14ac:dyDescent="0.3">
      <c r="A286" t="s">
        <v>9</v>
      </c>
      <c r="B286" t="s">
        <v>10</v>
      </c>
      <c r="C286">
        <v>-61.45</v>
      </c>
      <c r="E286" t="s">
        <v>40</v>
      </c>
      <c r="F286" t="s">
        <v>12</v>
      </c>
      <c r="G286" t="s">
        <v>262</v>
      </c>
      <c r="H286" t="s">
        <v>14</v>
      </c>
      <c r="I286" t="s">
        <v>15</v>
      </c>
    </row>
    <row r="287" spans="1:9" x14ac:dyDescent="0.3">
      <c r="A287" t="s">
        <v>169</v>
      </c>
      <c r="B287" t="s">
        <v>10</v>
      </c>
      <c r="C287">
        <v>-2.46</v>
      </c>
      <c r="E287" t="s">
        <v>40</v>
      </c>
      <c r="F287" t="s">
        <v>12</v>
      </c>
      <c r="G287" t="s">
        <v>262</v>
      </c>
      <c r="H287" t="s">
        <v>14</v>
      </c>
      <c r="I287" t="s">
        <v>15</v>
      </c>
    </row>
    <row r="288" spans="1:9" x14ac:dyDescent="0.3">
      <c r="A288" t="s">
        <v>170</v>
      </c>
      <c r="B288" t="s">
        <v>10</v>
      </c>
      <c r="C288">
        <v>189</v>
      </c>
      <c r="E288" t="s">
        <v>40</v>
      </c>
      <c r="F288" t="s">
        <v>12</v>
      </c>
      <c r="G288" t="s">
        <v>262</v>
      </c>
      <c r="H288" t="s">
        <v>14</v>
      </c>
      <c r="I288" t="s">
        <v>15</v>
      </c>
    </row>
    <row r="289" spans="1:9" x14ac:dyDescent="0.3">
      <c r="A289" t="s">
        <v>171</v>
      </c>
      <c r="B289" t="s">
        <v>10</v>
      </c>
      <c r="C289">
        <v>195</v>
      </c>
      <c r="E289" t="s">
        <v>40</v>
      </c>
      <c r="F289" t="s">
        <v>12</v>
      </c>
      <c r="G289" t="s">
        <v>262</v>
      </c>
      <c r="H289" t="s">
        <v>14</v>
      </c>
      <c r="I289" t="s">
        <v>15</v>
      </c>
    </row>
    <row r="290" spans="1:9" x14ac:dyDescent="0.3">
      <c r="A290" t="s">
        <v>170</v>
      </c>
      <c r="B290" t="s">
        <v>10</v>
      </c>
      <c r="C290">
        <v>935</v>
      </c>
      <c r="E290" t="s">
        <v>40</v>
      </c>
      <c r="F290" t="s">
        <v>12</v>
      </c>
      <c r="G290" t="s">
        <v>262</v>
      </c>
      <c r="H290" t="s">
        <v>14</v>
      </c>
      <c r="I290" t="s">
        <v>15</v>
      </c>
    </row>
    <row r="291" spans="1:9" x14ac:dyDescent="0.3">
      <c r="A291" t="s">
        <v>172</v>
      </c>
      <c r="B291" t="s">
        <v>10</v>
      </c>
      <c r="C291">
        <v>-245.17</v>
      </c>
      <c r="E291" t="s">
        <v>40</v>
      </c>
      <c r="F291" t="s">
        <v>12</v>
      </c>
      <c r="G291" t="s">
        <v>262</v>
      </c>
      <c r="H291" t="s">
        <v>14</v>
      </c>
      <c r="I291" t="s">
        <v>15</v>
      </c>
    </row>
    <row r="292" spans="1:9" x14ac:dyDescent="0.3">
      <c r="A292" t="s">
        <v>169</v>
      </c>
      <c r="B292" t="s">
        <v>10</v>
      </c>
      <c r="C292">
        <v>-12.29</v>
      </c>
      <c r="E292" t="s">
        <v>40</v>
      </c>
      <c r="F292" t="s">
        <v>12</v>
      </c>
      <c r="G292" t="s">
        <v>262</v>
      </c>
      <c r="H292" t="s">
        <v>14</v>
      </c>
      <c r="I292" t="s">
        <v>15</v>
      </c>
    </row>
    <row r="293" spans="1:9" x14ac:dyDescent="0.3">
      <c r="A293" t="s">
        <v>175</v>
      </c>
      <c r="B293" t="s">
        <v>10</v>
      </c>
      <c r="C293">
        <v>-200</v>
      </c>
      <c r="E293" t="s">
        <v>40</v>
      </c>
      <c r="F293" t="s">
        <v>12</v>
      </c>
      <c r="G293" t="s">
        <v>262</v>
      </c>
      <c r="H293" t="s">
        <v>14</v>
      </c>
      <c r="I293" t="s">
        <v>15</v>
      </c>
    </row>
    <row r="294" spans="1:9" x14ac:dyDescent="0.3">
      <c r="A294" t="s">
        <v>176</v>
      </c>
      <c r="B294" t="s">
        <v>10</v>
      </c>
      <c r="C294">
        <v>12.29</v>
      </c>
      <c r="E294" t="s">
        <v>40</v>
      </c>
      <c r="F294" t="s">
        <v>12</v>
      </c>
      <c r="G294" t="s">
        <v>262</v>
      </c>
      <c r="H294" t="s">
        <v>14</v>
      </c>
      <c r="I294" t="s">
        <v>15</v>
      </c>
    </row>
    <row r="295" spans="1:9" x14ac:dyDescent="0.3">
      <c r="A295" t="s">
        <v>9</v>
      </c>
      <c r="B295" t="s">
        <v>10</v>
      </c>
      <c r="C295">
        <v>-159.77000000000001</v>
      </c>
      <c r="E295" t="s">
        <v>40</v>
      </c>
      <c r="F295" t="s">
        <v>12</v>
      </c>
      <c r="G295" t="s">
        <v>262</v>
      </c>
      <c r="H295" t="s">
        <v>14</v>
      </c>
      <c r="I295" t="s">
        <v>15</v>
      </c>
    </row>
    <row r="296" spans="1:9" x14ac:dyDescent="0.3">
      <c r="A296" t="s">
        <v>177</v>
      </c>
      <c r="B296" t="s">
        <v>10</v>
      </c>
      <c r="C296">
        <v>368.7</v>
      </c>
      <c r="E296" t="s">
        <v>40</v>
      </c>
      <c r="F296" t="s">
        <v>12</v>
      </c>
      <c r="G296" t="s">
        <v>262</v>
      </c>
      <c r="H296" t="s">
        <v>14</v>
      </c>
      <c r="I296" t="s">
        <v>15</v>
      </c>
    </row>
    <row r="297" spans="1:9" x14ac:dyDescent="0.3">
      <c r="A297" t="s">
        <v>178</v>
      </c>
      <c r="B297" t="s">
        <v>10</v>
      </c>
      <c r="C297">
        <v>0</v>
      </c>
      <c r="E297" t="s">
        <v>40</v>
      </c>
      <c r="F297" t="s">
        <v>12</v>
      </c>
      <c r="G297" t="s">
        <v>262</v>
      </c>
      <c r="H297" t="s">
        <v>14</v>
      </c>
      <c r="I297" t="s">
        <v>15</v>
      </c>
    </row>
    <row r="298" spans="1:9" x14ac:dyDescent="0.3">
      <c r="A298" t="s">
        <v>176</v>
      </c>
      <c r="B298" t="s">
        <v>10</v>
      </c>
      <c r="C298">
        <v>2.46</v>
      </c>
      <c r="E298" t="s">
        <v>40</v>
      </c>
      <c r="F298" t="s">
        <v>12</v>
      </c>
      <c r="G298" t="s">
        <v>262</v>
      </c>
      <c r="H298" t="s">
        <v>14</v>
      </c>
      <c r="I298" t="s">
        <v>15</v>
      </c>
    </row>
    <row r="299" spans="1:9" x14ac:dyDescent="0.3">
      <c r="A299" t="s">
        <v>174</v>
      </c>
      <c r="B299" t="s">
        <v>10</v>
      </c>
      <c r="C299">
        <v>159.77000000000001</v>
      </c>
      <c r="E299" t="s">
        <v>40</v>
      </c>
      <c r="F299" t="s">
        <v>12</v>
      </c>
      <c r="G299" t="s">
        <v>262</v>
      </c>
      <c r="H299" t="s">
        <v>14</v>
      </c>
      <c r="I299" t="s">
        <v>15</v>
      </c>
    </row>
    <row r="300" spans="1:9" x14ac:dyDescent="0.3">
      <c r="A300" t="s">
        <v>170</v>
      </c>
      <c r="B300" t="s">
        <v>10</v>
      </c>
      <c r="C300">
        <v>105</v>
      </c>
      <c r="E300" t="s">
        <v>40</v>
      </c>
      <c r="F300" t="s">
        <v>12</v>
      </c>
      <c r="G300" t="s">
        <v>262</v>
      </c>
      <c r="H300" t="s">
        <v>14</v>
      </c>
      <c r="I300" t="s">
        <v>15</v>
      </c>
    </row>
    <row r="301" spans="1:9" x14ac:dyDescent="0.3">
      <c r="A301" t="s">
        <v>9</v>
      </c>
      <c r="B301" t="s">
        <v>10</v>
      </c>
      <c r="C301">
        <v>-69.099999999999994</v>
      </c>
      <c r="E301" t="s">
        <v>133</v>
      </c>
      <c r="F301" t="s">
        <v>12</v>
      </c>
      <c r="G301" t="s">
        <v>265</v>
      </c>
      <c r="H301" t="s">
        <v>14</v>
      </c>
      <c r="I301" t="s">
        <v>15</v>
      </c>
    </row>
    <row r="302" spans="1:9" x14ac:dyDescent="0.3">
      <c r="A302" t="s">
        <v>169</v>
      </c>
      <c r="B302" t="s">
        <v>10</v>
      </c>
      <c r="C302">
        <v>-2.76</v>
      </c>
      <c r="E302" t="s">
        <v>133</v>
      </c>
      <c r="F302" t="s">
        <v>12</v>
      </c>
      <c r="G302" t="s">
        <v>265</v>
      </c>
      <c r="H302" t="s">
        <v>14</v>
      </c>
      <c r="I302" t="s">
        <v>15</v>
      </c>
    </row>
    <row r="303" spans="1:9" x14ac:dyDescent="0.3">
      <c r="A303" t="s">
        <v>170</v>
      </c>
      <c r="B303" t="s">
        <v>10</v>
      </c>
      <c r="C303">
        <v>170</v>
      </c>
      <c r="E303" t="s">
        <v>133</v>
      </c>
      <c r="F303" t="s">
        <v>12</v>
      </c>
      <c r="G303" t="s">
        <v>265</v>
      </c>
      <c r="H303" t="s">
        <v>14</v>
      </c>
      <c r="I303" t="s">
        <v>15</v>
      </c>
    </row>
    <row r="304" spans="1:9" x14ac:dyDescent="0.3">
      <c r="A304" t="s">
        <v>171</v>
      </c>
      <c r="B304" t="s">
        <v>10</v>
      </c>
      <c r="C304">
        <v>195</v>
      </c>
      <c r="E304" t="s">
        <v>133</v>
      </c>
      <c r="F304" t="s">
        <v>12</v>
      </c>
      <c r="G304" t="s">
        <v>265</v>
      </c>
      <c r="H304" t="s">
        <v>14</v>
      </c>
      <c r="I304" t="s">
        <v>15</v>
      </c>
    </row>
    <row r="305" spans="1:9" x14ac:dyDescent="0.3">
      <c r="A305" t="s">
        <v>170</v>
      </c>
      <c r="B305" t="s">
        <v>10</v>
      </c>
      <c r="C305">
        <v>756.9</v>
      </c>
      <c r="E305" t="s">
        <v>133</v>
      </c>
      <c r="F305" t="s">
        <v>12</v>
      </c>
      <c r="G305" t="s">
        <v>265</v>
      </c>
      <c r="H305" t="s">
        <v>14</v>
      </c>
      <c r="I305" t="s">
        <v>15</v>
      </c>
    </row>
    <row r="306" spans="1:9" x14ac:dyDescent="0.3">
      <c r="A306" t="s">
        <v>172</v>
      </c>
      <c r="B306" t="s">
        <v>10</v>
      </c>
      <c r="C306">
        <v>-248.82</v>
      </c>
      <c r="E306" t="s">
        <v>133</v>
      </c>
      <c r="F306" t="s">
        <v>12</v>
      </c>
      <c r="G306" t="s">
        <v>265</v>
      </c>
      <c r="H306" t="s">
        <v>14</v>
      </c>
      <c r="I306" t="s">
        <v>15</v>
      </c>
    </row>
    <row r="307" spans="1:9" x14ac:dyDescent="0.3">
      <c r="A307" t="s">
        <v>173</v>
      </c>
      <c r="B307" t="s">
        <v>10</v>
      </c>
      <c r="C307">
        <v>106.82</v>
      </c>
      <c r="E307" t="s">
        <v>133</v>
      </c>
      <c r="F307" t="s">
        <v>12</v>
      </c>
      <c r="G307" t="s">
        <v>265</v>
      </c>
      <c r="H307" t="s">
        <v>14</v>
      </c>
      <c r="I307" t="s">
        <v>15</v>
      </c>
    </row>
    <row r="308" spans="1:9" x14ac:dyDescent="0.3">
      <c r="A308" t="s">
        <v>174</v>
      </c>
      <c r="B308" t="s">
        <v>10</v>
      </c>
      <c r="C308">
        <v>117</v>
      </c>
      <c r="E308" t="s">
        <v>133</v>
      </c>
      <c r="F308" t="s">
        <v>12</v>
      </c>
      <c r="G308" t="s">
        <v>265</v>
      </c>
      <c r="H308" t="s">
        <v>14</v>
      </c>
      <c r="I308" t="s">
        <v>15</v>
      </c>
    </row>
    <row r="309" spans="1:9" x14ac:dyDescent="0.3">
      <c r="A309" t="s">
        <v>169</v>
      </c>
      <c r="B309" t="s">
        <v>10</v>
      </c>
      <c r="C309">
        <v>-13.82</v>
      </c>
      <c r="E309" t="s">
        <v>133</v>
      </c>
      <c r="F309" t="s">
        <v>12</v>
      </c>
      <c r="G309" t="s">
        <v>265</v>
      </c>
      <c r="H309" t="s">
        <v>14</v>
      </c>
      <c r="I309" t="s">
        <v>15</v>
      </c>
    </row>
    <row r="310" spans="1:9" x14ac:dyDescent="0.3">
      <c r="A310" t="s">
        <v>175</v>
      </c>
      <c r="B310" t="s">
        <v>10</v>
      </c>
      <c r="C310">
        <v>-500</v>
      </c>
      <c r="E310" t="s">
        <v>133</v>
      </c>
      <c r="F310" t="s">
        <v>12</v>
      </c>
      <c r="G310" t="s">
        <v>265</v>
      </c>
      <c r="H310" t="s">
        <v>14</v>
      </c>
      <c r="I310" t="s">
        <v>15</v>
      </c>
    </row>
    <row r="311" spans="1:9" x14ac:dyDescent="0.3">
      <c r="A311" t="s">
        <v>176</v>
      </c>
      <c r="B311" t="s">
        <v>10</v>
      </c>
      <c r="C311">
        <v>13.82</v>
      </c>
      <c r="E311" t="s">
        <v>133</v>
      </c>
      <c r="F311" t="s">
        <v>12</v>
      </c>
      <c r="G311" t="s">
        <v>265</v>
      </c>
      <c r="H311" t="s">
        <v>14</v>
      </c>
      <c r="I311" t="s">
        <v>15</v>
      </c>
    </row>
    <row r="312" spans="1:9" x14ac:dyDescent="0.3">
      <c r="A312" t="s">
        <v>9</v>
      </c>
      <c r="B312" t="s">
        <v>10</v>
      </c>
      <c r="C312">
        <v>-179.65</v>
      </c>
      <c r="E312" t="s">
        <v>133</v>
      </c>
      <c r="F312" t="s">
        <v>12</v>
      </c>
      <c r="G312" t="s">
        <v>265</v>
      </c>
      <c r="H312" t="s">
        <v>14</v>
      </c>
      <c r="I312" t="s">
        <v>15</v>
      </c>
    </row>
    <row r="313" spans="1:9" x14ac:dyDescent="0.3">
      <c r="A313" t="s">
        <v>177</v>
      </c>
      <c r="B313" t="s">
        <v>10</v>
      </c>
      <c r="C313">
        <v>414.59</v>
      </c>
      <c r="E313" t="s">
        <v>133</v>
      </c>
      <c r="F313" t="s">
        <v>12</v>
      </c>
      <c r="G313" t="s">
        <v>265</v>
      </c>
      <c r="H313" t="s">
        <v>14</v>
      </c>
      <c r="I313" t="s">
        <v>15</v>
      </c>
    </row>
    <row r="314" spans="1:9" x14ac:dyDescent="0.3">
      <c r="A314" t="s">
        <v>178</v>
      </c>
      <c r="B314" t="s">
        <v>10</v>
      </c>
      <c r="C314">
        <v>0</v>
      </c>
      <c r="E314" t="s">
        <v>133</v>
      </c>
      <c r="F314" t="s">
        <v>12</v>
      </c>
      <c r="G314" t="s">
        <v>265</v>
      </c>
      <c r="H314" t="s">
        <v>14</v>
      </c>
      <c r="I314" t="s">
        <v>15</v>
      </c>
    </row>
    <row r="315" spans="1:9" x14ac:dyDescent="0.3">
      <c r="A315" t="s">
        <v>176</v>
      </c>
      <c r="B315" t="s">
        <v>10</v>
      </c>
      <c r="C315">
        <v>2.76</v>
      </c>
      <c r="E315" t="s">
        <v>133</v>
      </c>
      <c r="F315" t="s">
        <v>12</v>
      </c>
      <c r="G315" t="s">
        <v>265</v>
      </c>
      <c r="H315" t="s">
        <v>14</v>
      </c>
      <c r="I315" t="s">
        <v>15</v>
      </c>
    </row>
    <row r="316" spans="1:9" x14ac:dyDescent="0.3">
      <c r="A316" t="s">
        <v>174</v>
      </c>
      <c r="B316" t="s">
        <v>10</v>
      </c>
      <c r="C316">
        <v>179.65</v>
      </c>
      <c r="E316" t="s">
        <v>133</v>
      </c>
      <c r="F316" t="s">
        <v>12</v>
      </c>
      <c r="G316" t="s">
        <v>265</v>
      </c>
      <c r="H316" t="s">
        <v>14</v>
      </c>
      <c r="I316" t="s">
        <v>15</v>
      </c>
    </row>
    <row r="317" spans="1:9" x14ac:dyDescent="0.3">
      <c r="A317" t="s">
        <v>170</v>
      </c>
      <c r="B317" t="s">
        <v>10</v>
      </c>
      <c r="C317">
        <v>85</v>
      </c>
      <c r="E317" t="s">
        <v>133</v>
      </c>
      <c r="F317" t="s">
        <v>12</v>
      </c>
      <c r="G317" t="s">
        <v>265</v>
      </c>
      <c r="H317" t="s">
        <v>14</v>
      </c>
      <c r="I317" t="s">
        <v>15</v>
      </c>
    </row>
    <row r="318" spans="1:9" x14ac:dyDescent="0.3">
      <c r="A318" t="s">
        <v>170</v>
      </c>
      <c r="B318" t="s">
        <v>10</v>
      </c>
      <c r="C318">
        <v>263.23</v>
      </c>
      <c r="E318" t="s">
        <v>133</v>
      </c>
      <c r="F318" t="s">
        <v>12</v>
      </c>
      <c r="G318" t="s">
        <v>265</v>
      </c>
      <c r="H318" t="s">
        <v>14</v>
      </c>
      <c r="I318" t="s">
        <v>15</v>
      </c>
    </row>
    <row r="319" spans="1:9" x14ac:dyDescent="0.3">
      <c r="A319" t="s">
        <v>9</v>
      </c>
      <c r="B319" t="s">
        <v>10</v>
      </c>
      <c r="C319">
        <v>-99.31</v>
      </c>
      <c r="E319" s="3" t="s">
        <v>11</v>
      </c>
      <c r="F319" s="3" t="s">
        <v>94</v>
      </c>
      <c r="G319" t="s">
        <v>380</v>
      </c>
      <c r="H319" t="s">
        <v>14</v>
      </c>
      <c r="I319" t="s">
        <v>15</v>
      </c>
    </row>
    <row r="320" spans="1:9" x14ac:dyDescent="0.3">
      <c r="A320" t="s">
        <v>169</v>
      </c>
      <c r="B320" t="s">
        <v>10</v>
      </c>
      <c r="C320">
        <v>-3.97</v>
      </c>
      <c r="E320" s="3" t="s">
        <v>11</v>
      </c>
      <c r="F320" s="3" t="s">
        <v>94</v>
      </c>
      <c r="G320" t="s">
        <v>380</v>
      </c>
      <c r="H320" t="s">
        <v>14</v>
      </c>
      <c r="I320" t="s">
        <v>15</v>
      </c>
    </row>
    <row r="321" spans="1:9" x14ac:dyDescent="0.3">
      <c r="A321" t="s">
        <v>170</v>
      </c>
      <c r="B321" t="s">
        <v>10</v>
      </c>
      <c r="C321">
        <v>507.57</v>
      </c>
      <c r="E321" s="3" t="s">
        <v>11</v>
      </c>
      <c r="F321" s="3" t="s">
        <v>94</v>
      </c>
      <c r="G321" t="s">
        <v>380</v>
      </c>
      <c r="H321" t="s">
        <v>14</v>
      </c>
      <c r="I321" t="s">
        <v>15</v>
      </c>
    </row>
    <row r="322" spans="1:9" x14ac:dyDescent="0.3">
      <c r="A322" t="s">
        <v>171</v>
      </c>
      <c r="B322" t="s">
        <v>10</v>
      </c>
      <c r="C322">
        <v>102.14</v>
      </c>
      <c r="E322" s="3" t="s">
        <v>11</v>
      </c>
      <c r="F322" s="3" t="s">
        <v>94</v>
      </c>
      <c r="G322" t="s">
        <v>380</v>
      </c>
      <c r="H322" t="s">
        <v>14</v>
      </c>
      <c r="I322" t="s">
        <v>15</v>
      </c>
    </row>
    <row r="323" spans="1:9" x14ac:dyDescent="0.3">
      <c r="A323" t="s">
        <v>170</v>
      </c>
      <c r="B323" t="s">
        <v>10</v>
      </c>
      <c r="C323">
        <v>1211.57</v>
      </c>
      <c r="E323" s="3" t="s">
        <v>11</v>
      </c>
      <c r="F323" s="3" t="s">
        <v>94</v>
      </c>
      <c r="G323" t="s">
        <v>380</v>
      </c>
      <c r="H323" t="s">
        <v>14</v>
      </c>
      <c r="I323" t="s">
        <v>15</v>
      </c>
    </row>
    <row r="324" spans="1:9" x14ac:dyDescent="0.3">
      <c r="A324" t="s">
        <v>172</v>
      </c>
      <c r="B324" t="s">
        <v>10</v>
      </c>
      <c r="C324">
        <v>-477.45</v>
      </c>
      <c r="E324" s="3" t="s">
        <v>11</v>
      </c>
      <c r="F324" s="3" t="s">
        <v>94</v>
      </c>
      <c r="G324" t="s">
        <v>380</v>
      </c>
      <c r="H324" t="s">
        <v>14</v>
      </c>
      <c r="I324" t="s">
        <v>15</v>
      </c>
    </row>
    <row r="325" spans="1:9" x14ac:dyDescent="0.3">
      <c r="A325" t="s">
        <v>174</v>
      </c>
      <c r="B325" t="s">
        <v>10</v>
      </c>
      <c r="C325">
        <v>30.64</v>
      </c>
      <c r="E325" s="3" t="s">
        <v>11</v>
      </c>
      <c r="F325" s="3" t="s">
        <v>94</v>
      </c>
      <c r="G325" t="s">
        <v>380</v>
      </c>
      <c r="H325" t="s">
        <v>14</v>
      </c>
      <c r="I325" t="s">
        <v>15</v>
      </c>
    </row>
    <row r="326" spans="1:9" x14ac:dyDescent="0.3">
      <c r="A326" t="s">
        <v>169</v>
      </c>
      <c r="B326" t="s">
        <v>10</v>
      </c>
      <c r="C326">
        <v>-19.86</v>
      </c>
      <c r="E326" s="3" t="s">
        <v>11</v>
      </c>
      <c r="F326" s="3" t="s">
        <v>94</v>
      </c>
      <c r="G326" t="s">
        <v>380</v>
      </c>
      <c r="H326" t="s">
        <v>14</v>
      </c>
      <c r="I326" t="s">
        <v>15</v>
      </c>
    </row>
    <row r="327" spans="1:9" x14ac:dyDescent="0.3">
      <c r="A327" t="s">
        <v>176</v>
      </c>
      <c r="B327" t="s">
        <v>10</v>
      </c>
      <c r="C327">
        <v>19.86</v>
      </c>
      <c r="E327" s="3" t="s">
        <v>11</v>
      </c>
      <c r="F327" s="3" t="s">
        <v>94</v>
      </c>
      <c r="G327" t="s">
        <v>380</v>
      </c>
      <c r="H327" t="s">
        <v>14</v>
      </c>
      <c r="I327" t="s">
        <v>15</v>
      </c>
    </row>
    <row r="328" spans="1:9" x14ac:dyDescent="0.3">
      <c r="A328" t="s">
        <v>9</v>
      </c>
      <c r="B328" t="s">
        <v>10</v>
      </c>
      <c r="C328">
        <v>-258.22000000000003</v>
      </c>
      <c r="E328" s="3" t="s">
        <v>11</v>
      </c>
      <c r="F328" s="3" t="s">
        <v>94</v>
      </c>
      <c r="G328" t="s">
        <v>380</v>
      </c>
      <c r="H328" t="s">
        <v>14</v>
      </c>
      <c r="I328" t="s">
        <v>15</v>
      </c>
    </row>
    <row r="329" spans="1:9" x14ac:dyDescent="0.3">
      <c r="A329" t="s">
        <v>177</v>
      </c>
      <c r="B329" t="s">
        <v>10</v>
      </c>
      <c r="C329">
        <v>595.89</v>
      </c>
      <c r="E329" s="3" t="s">
        <v>11</v>
      </c>
      <c r="F329" s="3" t="s">
        <v>94</v>
      </c>
      <c r="G329" t="s">
        <v>380</v>
      </c>
      <c r="H329" t="s">
        <v>14</v>
      </c>
      <c r="I329" t="s">
        <v>15</v>
      </c>
    </row>
    <row r="330" spans="1:9" x14ac:dyDescent="0.3">
      <c r="A330" t="s">
        <v>178</v>
      </c>
      <c r="B330" t="s">
        <v>10</v>
      </c>
      <c r="C330">
        <v>0</v>
      </c>
      <c r="E330" s="3" t="s">
        <v>11</v>
      </c>
      <c r="F330" s="3" t="s">
        <v>94</v>
      </c>
      <c r="G330" t="s">
        <v>380</v>
      </c>
      <c r="H330" t="s">
        <v>14</v>
      </c>
      <c r="I330" t="s">
        <v>15</v>
      </c>
    </row>
    <row r="331" spans="1:9" x14ac:dyDescent="0.3">
      <c r="A331" t="s">
        <v>176</v>
      </c>
      <c r="B331" t="s">
        <v>10</v>
      </c>
      <c r="C331">
        <v>3.97</v>
      </c>
      <c r="E331" s="3" t="s">
        <v>11</v>
      </c>
      <c r="F331" s="3" t="s">
        <v>94</v>
      </c>
      <c r="G331" t="s">
        <v>380</v>
      </c>
      <c r="H331" t="s">
        <v>14</v>
      </c>
      <c r="I331" t="s">
        <v>15</v>
      </c>
    </row>
    <row r="332" spans="1:9" x14ac:dyDescent="0.3">
      <c r="A332" t="s">
        <v>174</v>
      </c>
      <c r="B332" t="s">
        <v>10</v>
      </c>
      <c r="C332">
        <v>258.22000000000003</v>
      </c>
      <c r="E332" s="3" t="s">
        <v>11</v>
      </c>
      <c r="F332" s="3" t="s">
        <v>94</v>
      </c>
      <c r="G332" t="s">
        <v>380</v>
      </c>
      <c r="H332" t="s">
        <v>14</v>
      </c>
      <c r="I332" t="s">
        <v>15</v>
      </c>
    </row>
    <row r="333" spans="1:9" x14ac:dyDescent="0.3">
      <c r="A333" t="s">
        <v>170</v>
      </c>
      <c r="B333" t="s">
        <v>10</v>
      </c>
      <c r="C333">
        <v>267.14</v>
      </c>
      <c r="E333" s="3" t="s">
        <v>11</v>
      </c>
      <c r="F333" s="3" t="s">
        <v>94</v>
      </c>
      <c r="G333" t="s">
        <v>380</v>
      </c>
      <c r="H333" t="s">
        <v>14</v>
      </c>
      <c r="I333" t="s">
        <v>15</v>
      </c>
    </row>
    <row r="334" spans="1:9" x14ac:dyDescent="0.3">
      <c r="A334" t="s">
        <v>9</v>
      </c>
      <c r="B334" t="s">
        <v>10</v>
      </c>
      <c r="C334">
        <v>-37.6</v>
      </c>
      <c r="E334" t="s">
        <v>26</v>
      </c>
      <c r="F334" t="s">
        <v>12</v>
      </c>
      <c r="G334" t="s">
        <v>296</v>
      </c>
      <c r="H334" t="s">
        <v>14</v>
      </c>
      <c r="I334" t="s">
        <v>15</v>
      </c>
    </row>
    <row r="335" spans="1:9" x14ac:dyDescent="0.3">
      <c r="A335" t="s">
        <v>169</v>
      </c>
      <c r="B335" t="s">
        <v>10</v>
      </c>
      <c r="C335">
        <v>-1.5</v>
      </c>
      <c r="E335" t="s">
        <v>26</v>
      </c>
      <c r="F335" t="s">
        <v>12</v>
      </c>
      <c r="G335" t="s">
        <v>296</v>
      </c>
      <c r="H335" t="s">
        <v>14</v>
      </c>
      <c r="I335" t="s">
        <v>15</v>
      </c>
    </row>
    <row r="336" spans="1:9" x14ac:dyDescent="0.3">
      <c r="A336" t="s">
        <v>170</v>
      </c>
      <c r="B336" t="s">
        <v>10</v>
      </c>
      <c r="C336">
        <v>104</v>
      </c>
      <c r="E336" t="s">
        <v>26</v>
      </c>
      <c r="F336" t="s">
        <v>12</v>
      </c>
      <c r="G336" t="s">
        <v>296</v>
      </c>
      <c r="H336" t="s">
        <v>14</v>
      </c>
      <c r="I336" t="s">
        <v>15</v>
      </c>
    </row>
    <row r="337" spans="1:9" x14ac:dyDescent="0.3">
      <c r="A337" t="s">
        <v>171</v>
      </c>
      <c r="B337" t="s">
        <v>10</v>
      </c>
      <c r="C337">
        <v>195</v>
      </c>
      <c r="E337" t="s">
        <v>26</v>
      </c>
      <c r="F337" t="s">
        <v>12</v>
      </c>
      <c r="G337" t="s">
        <v>296</v>
      </c>
      <c r="H337" t="s">
        <v>14</v>
      </c>
      <c r="I337" t="s">
        <v>15</v>
      </c>
    </row>
    <row r="338" spans="1:9" x14ac:dyDescent="0.3">
      <c r="A338" t="s">
        <v>170</v>
      </c>
      <c r="B338" t="s">
        <v>10</v>
      </c>
      <c r="C338">
        <v>583</v>
      </c>
      <c r="E338" t="s">
        <v>26</v>
      </c>
      <c r="F338" t="s">
        <v>12</v>
      </c>
      <c r="G338" t="s">
        <v>296</v>
      </c>
      <c r="H338" t="s">
        <v>14</v>
      </c>
      <c r="I338" t="s">
        <v>15</v>
      </c>
    </row>
    <row r="339" spans="1:9" x14ac:dyDescent="0.3">
      <c r="A339" t="s">
        <v>172</v>
      </c>
      <c r="B339" t="s">
        <v>10</v>
      </c>
      <c r="C339">
        <v>-93.93</v>
      </c>
      <c r="E339" t="s">
        <v>26</v>
      </c>
      <c r="F339" t="s">
        <v>12</v>
      </c>
      <c r="G339" t="s">
        <v>296</v>
      </c>
      <c r="H339" t="s">
        <v>14</v>
      </c>
      <c r="I339" t="s">
        <v>15</v>
      </c>
    </row>
    <row r="340" spans="1:9" x14ac:dyDescent="0.3">
      <c r="A340" t="s">
        <v>174</v>
      </c>
      <c r="B340" t="s">
        <v>10</v>
      </c>
      <c r="C340">
        <v>117</v>
      </c>
      <c r="E340" t="s">
        <v>26</v>
      </c>
      <c r="F340" t="s">
        <v>12</v>
      </c>
      <c r="G340" t="s">
        <v>296</v>
      </c>
      <c r="H340" t="s">
        <v>14</v>
      </c>
      <c r="I340" t="s">
        <v>15</v>
      </c>
    </row>
    <row r="341" spans="1:9" x14ac:dyDescent="0.3">
      <c r="A341" t="s">
        <v>169</v>
      </c>
      <c r="B341" t="s">
        <v>10</v>
      </c>
      <c r="C341">
        <v>-7.52</v>
      </c>
      <c r="E341" t="s">
        <v>26</v>
      </c>
      <c r="F341" t="s">
        <v>12</v>
      </c>
      <c r="G341" t="s">
        <v>296</v>
      </c>
      <c r="H341" t="s">
        <v>14</v>
      </c>
      <c r="I341" t="s">
        <v>15</v>
      </c>
    </row>
    <row r="342" spans="1:9" x14ac:dyDescent="0.3">
      <c r="A342" t="s">
        <v>176</v>
      </c>
      <c r="B342" t="s">
        <v>10</v>
      </c>
      <c r="C342">
        <v>7.52</v>
      </c>
      <c r="E342" t="s">
        <v>26</v>
      </c>
      <c r="F342" t="s">
        <v>12</v>
      </c>
      <c r="G342" t="s">
        <v>296</v>
      </c>
      <c r="H342" t="s">
        <v>14</v>
      </c>
      <c r="I342" t="s">
        <v>15</v>
      </c>
    </row>
    <row r="343" spans="1:9" x14ac:dyDescent="0.3">
      <c r="A343" t="s">
        <v>9</v>
      </c>
      <c r="B343" t="s">
        <v>10</v>
      </c>
      <c r="C343">
        <v>-97.76</v>
      </c>
      <c r="E343" t="s">
        <v>26</v>
      </c>
      <c r="F343" t="s">
        <v>12</v>
      </c>
      <c r="G343" t="s">
        <v>296</v>
      </c>
      <c r="H343" t="s">
        <v>14</v>
      </c>
      <c r="I343" t="s">
        <v>15</v>
      </c>
    </row>
    <row r="344" spans="1:9" x14ac:dyDescent="0.3">
      <c r="A344" t="s">
        <v>177</v>
      </c>
      <c r="B344" t="s">
        <v>10</v>
      </c>
      <c r="C344">
        <v>225.6</v>
      </c>
      <c r="E344" t="s">
        <v>26</v>
      </c>
      <c r="F344" t="s">
        <v>12</v>
      </c>
      <c r="G344" t="s">
        <v>296</v>
      </c>
      <c r="H344" t="s">
        <v>14</v>
      </c>
      <c r="I344" t="s">
        <v>15</v>
      </c>
    </row>
    <row r="345" spans="1:9" x14ac:dyDescent="0.3">
      <c r="A345" t="s">
        <v>178</v>
      </c>
      <c r="B345" t="s">
        <v>10</v>
      </c>
      <c r="C345">
        <v>0</v>
      </c>
      <c r="E345" t="s">
        <v>26</v>
      </c>
      <c r="F345" t="s">
        <v>12</v>
      </c>
      <c r="G345" t="s">
        <v>296</v>
      </c>
      <c r="H345" t="s">
        <v>14</v>
      </c>
      <c r="I345" t="s">
        <v>15</v>
      </c>
    </row>
    <row r="346" spans="1:9" x14ac:dyDescent="0.3">
      <c r="A346" t="s">
        <v>176</v>
      </c>
      <c r="B346" t="s">
        <v>10</v>
      </c>
      <c r="C346">
        <v>1.5</v>
      </c>
      <c r="E346" t="s">
        <v>26</v>
      </c>
      <c r="F346" t="s">
        <v>12</v>
      </c>
      <c r="G346" t="s">
        <v>296</v>
      </c>
      <c r="H346" t="s">
        <v>14</v>
      </c>
      <c r="I346" t="s">
        <v>15</v>
      </c>
    </row>
    <row r="347" spans="1:9" x14ac:dyDescent="0.3">
      <c r="A347" t="s">
        <v>174</v>
      </c>
      <c r="B347" t="s">
        <v>10</v>
      </c>
      <c r="C347">
        <v>97.76</v>
      </c>
      <c r="E347" t="s">
        <v>26</v>
      </c>
      <c r="F347" t="s">
        <v>12</v>
      </c>
      <c r="G347" t="s">
        <v>296</v>
      </c>
      <c r="H347" t="s">
        <v>14</v>
      </c>
      <c r="I347" t="s">
        <v>15</v>
      </c>
    </row>
    <row r="348" spans="1:9" x14ac:dyDescent="0.3">
      <c r="A348" t="s">
        <v>170</v>
      </c>
      <c r="B348" t="s">
        <v>10</v>
      </c>
      <c r="C348">
        <v>65</v>
      </c>
      <c r="E348" t="s">
        <v>26</v>
      </c>
      <c r="F348" t="s">
        <v>12</v>
      </c>
      <c r="G348" t="s">
        <v>296</v>
      </c>
      <c r="H348" t="s">
        <v>14</v>
      </c>
      <c r="I348" t="s">
        <v>15</v>
      </c>
    </row>
    <row r="349" spans="1:9" x14ac:dyDescent="0.3">
      <c r="A349" t="s">
        <v>9</v>
      </c>
      <c r="B349" t="s">
        <v>10</v>
      </c>
      <c r="C349">
        <v>-62.5</v>
      </c>
      <c r="E349" t="s">
        <v>26</v>
      </c>
      <c r="F349" t="s">
        <v>12</v>
      </c>
      <c r="G349" t="s">
        <v>324</v>
      </c>
      <c r="H349" t="s">
        <v>14</v>
      </c>
      <c r="I349" t="s">
        <v>15</v>
      </c>
    </row>
    <row r="350" spans="1:9" x14ac:dyDescent="0.3">
      <c r="A350" t="s">
        <v>169</v>
      </c>
      <c r="B350" t="s">
        <v>10</v>
      </c>
      <c r="C350">
        <v>-2.5</v>
      </c>
      <c r="E350" t="s">
        <v>26</v>
      </c>
      <c r="F350" t="s">
        <v>12</v>
      </c>
      <c r="G350" t="s">
        <v>324</v>
      </c>
      <c r="H350" t="s">
        <v>14</v>
      </c>
      <c r="I350" t="s">
        <v>15</v>
      </c>
    </row>
    <row r="351" spans="1:9" x14ac:dyDescent="0.3">
      <c r="A351" t="s">
        <v>170</v>
      </c>
      <c r="B351" t="s">
        <v>10</v>
      </c>
      <c r="C351">
        <v>210</v>
      </c>
      <c r="E351" t="s">
        <v>26</v>
      </c>
      <c r="F351" t="s">
        <v>12</v>
      </c>
      <c r="G351" t="s">
        <v>324</v>
      </c>
      <c r="H351" t="s">
        <v>14</v>
      </c>
      <c r="I351" t="s">
        <v>15</v>
      </c>
    </row>
    <row r="352" spans="1:9" x14ac:dyDescent="0.3">
      <c r="A352" t="s">
        <v>171</v>
      </c>
      <c r="B352" t="s">
        <v>10</v>
      </c>
      <c r="C352">
        <v>195</v>
      </c>
      <c r="E352" t="s">
        <v>26</v>
      </c>
      <c r="F352" t="s">
        <v>12</v>
      </c>
      <c r="G352" t="s">
        <v>324</v>
      </c>
      <c r="H352" t="s">
        <v>14</v>
      </c>
      <c r="I352" t="s">
        <v>15</v>
      </c>
    </row>
    <row r="353" spans="1:9" x14ac:dyDescent="0.3">
      <c r="A353" t="s">
        <v>170</v>
      </c>
      <c r="B353" t="s">
        <v>10</v>
      </c>
      <c r="C353">
        <v>935</v>
      </c>
      <c r="E353" t="s">
        <v>26</v>
      </c>
      <c r="F353" t="s">
        <v>12</v>
      </c>
      <c r="G353" t="s">
        <v>324</v>
      </c>
      <c r="H353" t="s">
        <v>14</v>
      </c>
      <c r="I353" t="s">
        <v>15</v>
      </c>
    </row>
    <row r="354" spans="1:9" x14ac:dyDescent="0.3">
      <c r="A354" t="s">
        <v>172</v>
      </c>
      <c r="B354" t="s">
        <v>10</v>
      </c>
      <c r="C354">
        <v>-226.04</v>
      </c>
      <c r="E354" t="s">
        <v>26</v>
      </c>
      <c r="F354" t="s">
        <v>12</v>
      </c>
      <c r="G354" t="s">
        <v>324</v>
      </c>
      <c r="H354" t="s">
        <v>14</v>
      </c>
      <c r="I354" t="s">
        <v>15</v>
      </c>
    </row>
    <row r="355" spans="1:9" x14ac:dyDescent="0.3">
      <c r="A355" t="s">
        <v>174</v>
      </c>
      <c r="B355" t="s">
        <v>10</v>
      </c>
      <c r="C355">
        <v>78</v>
      </c>
      <c r="E355" t="s">
        <v>26</v>
      </c>
      <c r="F355" t="s">
        <v>12</v>
      </c>
      <c r="G355" t="s">
        <v>324</v>
      </c>
      <c r="H355" t="s">
        <v>14</v>
      </c>
      <c r="I355" t="s">
        <v>15</v>
      </c>
    </row>
    <row r="356" spans="1:9" x14ac:dyDescent="0.3">
      <c r="A356" t="s">
        <v>169</v>
      </c>
      <c r="B356" t="s">
        <v>10</v>
      </c>
      <c r="C356">
        <v>-12.5</v>
      </c>
      <c r="E356" t="s">
        <v>26</v>
      </c>
      <c r="F356" t="s">
        <v>12</v>
      </c>
      <c r="G356" t="s">
        <v>324</v>
      </c>
      <c r="H356" t="s">
        <v>14</v>
      </c>
      <c r="I356" t="s">
        <v>15</v>
      </c>
    </row>
    <row r="357" spans="1:9" x14ac:dyDescent="0.3">
      <c r="A357" t="s">
        <v>176</v>
      </c>
      <c r="B357" t="s">
        <v>10</v>
      </c>
      <c r="C357">
        <v>12.5</v>
      </c>
      <c r="E357" t="s">
        <v>26</v>
      </c>
      <c r="F357" t="s">
        <v>12</v>
      </c>
      <c r="G357" t="s">
        <v>324</v>
      </c>
      <c r="H357" t="s">
        <v>14</v>
      </c>
      <c r="I357" t="s">
        <v>15</v>
      </c>
    </row>
    <row r="358" spans="1:9" x14ac:dyDescent="0.3">
      <c r="A358" t="s">
        <v>9</v>
      </c>
      <c r="B358" t="s">
        <v>10</v>
      </c>
      <c r="C358">
        <v>-162.5</v>
      </c>
      <c r="E358" t="s">
        <v>26</v>
      </c>
      <c r="F358" t="s">
        <v>12</v>
      </c>
      <c r="G358" t="s">
        <v>324</v>
      </c>
      <c r="H358" t="s">
        <v>14</v>
      </c>
      <c r="I358" t="s">
        <v>15</v>
      </c>
    </row>
    <row r="359" spans="1:9" x14ac:dyDescent="0.3">
      <c r="A359" t="s">
        <v>177</v>
      </c>
      <c r="B359" t="s">
        <v>10</v>
      </c>
      <c r="C359">
        <v>375</v>
      </c>
      <c r="E359" t="s">
        <v>26</v>
      </c>
      <c r="F359" t="s">
        <v>12</v>
      </c>
      <c r="G359" t="s">
        <v>324</v>
      </c>
      <c r="H359" t="s">
        <v>14</v>
      </c>
      <c r="I359" t="s">
        <v>15</v>
      </c>
    </row>
    <row r="360" spans="1:9" x14ac:dyDescent="0.3">
      <c r="A360" t="s">
        <v>178</v>
      </c>
      <c r="B360" t="s">
        <v>10</v>
      </c>
      <c r="C360">
        <v>0</v>
      </c>
      <c r="E360" t="s">
        <v>26</v>
      </c>
      <c r="F360" t="s">
        <v>12</v>
      </c>
      <c r="G360" t="s">
        <v>324</v>
      </c>
      <c r="H360" t="s">
        <v>14</v>
      </c>
      <c r="I360" t="s">
        <v>15</v>
      </c>
    </row>
    <row r="361" spans="1:9" x14ac:dyDescent="0.3">
      <c r="A361" t="s">
        <v>176</v>
      </c>
      <c r="B361" t="s">
        <v>10</v>
      </c>
      <c r="C361">
        <v>2.5</v>
      </c>
      <c r="E361" t="s">
        <v>26</v>
      </c>
      <c r="F361" t="s">
        <v>12</v>
      </c>
      <c r="G361" t="s">
        <v>324</v>
      </c>
      <c r="H361" t="s">
        <v>14</v>
      </c>
      <c r="I361" t="s">
        <v>15</v>
      </c>
    </row>
    <row r="362" spans="1:9" x14ac:dyDescent="0.3">
      <c r="A362" t="s">
        <v>174</v>
      </c>
      <c r="B362" t="s">
        <v>10</v>
      </c>
      <c r="C362">
        <v>162.5</v>
      </c>
      <c r="E362" t="s">
        <v>26</v>
      </c>
      <c r="F362" t="s">
        <v>12</v>
      </c>
      <c r="G362" t="s">
        <v>324</v>
      </c>
      <c r="H362" t="s">
        <v>14</v>
      </c>
      <c r="I362" t="s">
        <v>15</v>
      </c>
    </row>
    <row r="363" spans="1:9" x14ac:dyDescent="0.3">
      <c r="A363" t="s">
        <v>170</v>
      </c>
      <c r="B363" t="s">
        <v>10</v>
      </c>
      <c r="C363">
        <v>105</v>
      </c>
      <c r="E363" t="s">
        <v>26</v>
      </c>
      <c r="F363" t="s">
        <v>12</v>
      </c>
      <c r="G363" t="s">
        <v>324</v>
      </c>
      <c r="H363" t="s">
        <v>14</v>
      </c>
      <c r="I363" t="s">
        <v>15</v>
      </c>
    </row>
    <row r="364" spans="1:9" x14ac:dyDescent="0.3">
      <c r="A364" t="s">
        <v>9</v>
      </c>
      <c r="B364" t="s">
        <v>10</v>
      </c>
      <c r="C364">
        <v>-44.57</v>
      </c>
      <c r="E364" t="s">
        <v>77</v>
      </c>
      <c r="F364" t="s">
        <v>129</v>
      </c>
      <c r="G364" t="s">
        <v>130</v>
      </c>
      <c r="H364" t="s">
        <v>14</v>
      </c>
      <c r="I364" t="s">
        <v>15</v>
      </c>
    </row>
    <row r="365" spans="1:9" x14ac:dyDescent="0.3">
      <c r="A365" t="s">
        <v>169</v>
      </c>
      <c r="B365" t="s">
        <v>10</v>
      </c>
      <c r="C365">
        <v>-1.78</v>
      </c>
      <c r="E365" t="s">
        <v>77</v>
      </c>
      <c r="F365" t="s">
        <v>129</v>
      </c>
      <c r="G365" t="s">
        <v>130</v>
      </c>
      <c r="H365" t="s">
        <v>14</v>
      </c>
      <c r="I365" t="s">
        <v>15</v>
      </c>
    </row>
    <row r="366" spans="1:9" x14ac:dyDescent="0.3">
      <c r="A366" t="s">
        <v>170</v>
      </c>
      <c r="B366" t="s">
        <v>10</v>
      </c>
      <c r="C366">
        <v>143</v>
      </c>
      <c r="E366" t="s">
        <v>77</v>
      </c>
      <c r="F366" t="s">
        <v>129</v>
      </c>
      <c r="G366" t="s">
        <v>130</v>
      </c>
      <c r="H366" t="s">
        <v>14</v>
      </c>
      <c r="I366" t="s">
        <v>15</v>
      </c>
    </row>
    <row r="367" spans="1:9" x14ac:dyDescent="0.3">
      <c r="A367" t="s">
        <v>171</v>
      </c>
      <c r="B367" t="s">
        <v>10</v>
      </c>
      <c r="C367">
        <v>195</v>
      </c>
      <c r="E367" t="s">
        <v>77</v>
      </c>
      <c r="F367" t="s">
        <v>129</v>
      </c>
      <c r="G367" t="s">
        <v>130</v>
      </c>
      <c r="H367" t="s">
        <v>14</v>
      </c>
      <c r="I367" t="s">
        <v>15</v>
      </c>
    </row>
    <row r="368" spans="1:9" x14ac:dyDescent="0.3">
      <c r="A368" t="s">
        <v>170</v>
      </c>
      <c r="B368" t="s">
        <v>10</v>
      </c>
      <c r="C368">
        <v>583</v>
      </c>
      <c r="E368" t="s">
        <v>77</v>
      </c>
      <c r="F368" t="s">
        <v>129</v>
      </c>
      <c r="G368" t="s">
        <v>130</v>
      </c>
      <c r="H368" t="s">
        <v>14</v>
      </c>
      <c r="I368" t="s">
        <v>15</v>
      </c>
    </row>
    <row r="369" spans="1:9" x14ac:dyDescent="0.3">
      <c r="A369" t="s">
        <v>170</v>
      </c>
      <c r="B369" t="s">
        <v>10</v>
      </c>
      <c r="C369">
        <v>100.44</v>
      </c>
      <c r="E369" t="s">
        <v>77</v>
      </c>
      <c r="F369" t="s">
        <v>129</v>
      </c>
      <c r="G369" t="s">
        <v>130</v>
      </c>
      <c r="H369" t="s">
        <v>14</v>
      </c>
      <c r="I369" t="s">
        <v>15</v>
      </c>
    </row>
    <row r="370" spans="1:9" x14ac:dyDescent="0.3">
      <c r="A370" t="s">
        <v>172</v>
      </c>
      <c r="B370" t="s">
        <v>10</v>
      </c>
      <c r="C370">
        <v>-134.07</v>
      </c>
      <c r="E370" t="s">
        <v>77</v>
      </c>
      <c r="F370" t="s">
        <v>129</v>
      </c>
      <c r="G370" t="s">
        <v>130</v>
      </c>
      <c r="H370" t="s">
        <v>14</v>
      </c>
      <c r="I370" t="s">
        <v>15</v>
      </c>
    </row>
    <row r="371" spans="1:9" x14ac:dyDescent="0.3">
      <c r="A371" t="s">
        <v>174</v>
      </c>
      <c r="B371" t="s">
        <v>10</v>
      </c>
      <c r="C371">
        <v>78</v>
      </c>
      <c r="E371" t="s">
        <v>77</v>
      </c>
      <c r="F371" t="s">
        <v>129</v>
      </c>
      <c r="G371" t="s">
        <v>130</v>
      </c>
      <c r="H371" t="s">
        <v>14</v>
      </c>
      <c r="I371" t="s">
        <v>15</v>
      </c>
    </row>
    <row r="372" spans="1:9" x14ac:dyDescent="0.3">
      <c r="A372" t="s">
        <v>169</v>
      </c>
      <c r="B372" t="s">
        <v>10</v>
      </c>
      <c r="C372">
        <v>-8.91</v>
      </c>
      <c r="E372" t="s">
        <v>77</v>
      </c>
      <c r="F372" t="s">
        <v>129</v>
      </c>
      <c r="G372" t="s">
        <v>130</v>
      </c>
      <c r="H372" t="s">
        <v>14</v>
      </c>
      <c r="I372" t="s">
        <v>15</v>
      </c>
    </row>
    <row r="373" spans="1:9" x14ac:dyDescent="0.3">
      <c r="A373" t="s">
        <v>176</v>
      </c>
      <c r="B373" t="s">
        <v>10</v>
      </c>
      <c r="C373">
        <v>8.91</v>
      </c>
      <c r="E373" t="s">
        <v>77</v>
      </c>
      <c r="F373" t="s">
        <v>129</v>
      </c>
      <c r="G373" t="s">
        <v>130</v>
      </c>
      <c r="H373" t="s">
        <v>14</v>
      </c>
      <c r="I373" t="s">
        <v>15</v>
      </c>
    </row>
    <row r="374" spans="1:9" x14ac:dyDescent="0.3">
      <c r="A374" t="s">
        <v>9</v>
      </c>
      <c r="B374" t="s">
        <v>10</v>
      </c>
      <c r="C374">
        <v>-115.89</v>
      </c>
      <c r="E374" t="s">
        <v>77</v>
      </c>
      <c r="F374" t="s">
        <v>129</v>
      </c>
      <c r="G374" t="s">
        <v>130</v>
      </c>
      <c r="H374" t="s">
        <v>14</v>
      </c>
      <c r="I374" t="s">
        <v>15</v>
      </c>
    </row>
    <row r="375" spans="1:9" x14ac:dyDescent="0.3">
      <c r="A375" t="s">
        <v>177</v>
      </c>
      <c r="B375" t="s">
        <v>10</v>
      </c>
      <c r="C375">
        <v>237.3</v>
      </c>
      <c r="E375" t="s">
        <v>77</v>
      </c>
      <c r="F375" t="s">
        <v>129</v>
      </c>
      <c r="G375" t="s">
        <v>130</v>
      </c>
      <c r="H375" t="s">
        <v>14</v>
      </c>
      <c r="I375" t="s">
        <v>15</v>
      </c>
    </row>
    <row r="376" spans="1:9" x14ac:dyDescent="0.3">
      <c r="A376" t="s">
        <v>178</v>
      </c>
      <c r="B376" t="s">
        <v>10</v>
      </c>
      <c r="C376">
        <v>0</v>
      </c>
      <c r="E376" t="s">
        <v>77</v>
      </c>
      <c r="F376" t="s">
        <v>129</v>
      </c>
      <c r="G376" t="s">
        <v>130</v>
      </c>
      <c r="H376" t="s">
        <v>14</v>
      </c>
      <c r="I376" t="s">
        <v>15</v>
      </c>
    </row>
    <row r="377" spans="1:9" x14ac:dyDescent="0.3">
      <c r="A377" t="s">
        <v>176</v>
      </c>
      <c r="B377" t="s">
        <v>10</v>
      </c>
      <c r="C377">
        <v>1.78</v>
      </c>
      <c r="E377" t="s">
        <v>77</v>
      </c>
      <c r="F377" t="s">
        <v>129</v>
      </c>
      <c r="G377" t="s">
        <v>130</v>
      </c>
      <c r="H377" t="s">
        <v>14</v>
      </c>
      <c r="I377" t="s">
        <v>15</v>
      </c>
    </row>
    <row r="378" spans="1:9" x14ac:dyDescent="0.3">
      <c r="A378" t="s">
        <v>174</v>
      </c>
      <c r="B378" t="s">
        <v>10</v>
      </c>
      <c r="C378">
        <v>115.89</v>
      </c>
      <c r="E378" t="s">
        <v>77</v>
      </c>
      <c r="F378" t="s">
        <v>129</v>
      </c>
      <c r="G378" t="s">
        <v>130</v>
      </c>
      <c r="H378" t="s">
        <v>14</v>
      </c>
      <c r="I378" t="s">
        <v>15</v>
      </c>
    </row>
    <row r="379" spans="1:9" x14ac:dyDescent="0.3">
      <c r="A379" t="s">
        <v>170</v>
      </c>
      <c r="B379" t="s">
        <v>10</v>
      </c>
      <c r="C379">
        <v>65</v>
      </c>
      <c r="E379" t="s">
        <v>77</v>
      </c>
      <c r="F379" t="s">
        <v>129</v>
      </c>
      <c r="G379" t="s">
        <v>130</v>
      </c>
      <c r="H379" t="s">
        <v>14</v>
      </c>
      <c r="I379" t="s">
        <v>15</v>
      </c>
    </row>
    <row r="380" spans="1:9" x14ac:dyDescent="0.3">
      <c r="A380" t="s">
        <v>9</v>
      </c>
      <c r="B380" t="s">
        <v>10</v>
      </c>
      <c r="C380">
        <v>-112.8</v>
      </c>
      <c r="E380" s="3" t="s">
        <v>53</v>
      </c>
      <c r="F380" s="3" t="s">
        <v>307</v>
      </c>
      <c r="G380" t="s">
        <v>308</v>
      </c>
      <c r="H380" t="s">
        <v>14</v>
      </c>
      <c r="I380" t="s">
        <v>15</v>
      </c>
    </row>
    <row r="381" spans="1:9" x14ac:dyDescent="0.3">
      <c r="A381" t="s">
        <v>169</v>
      </c>
      <c r="B381" t="s">
        <v>10</v>
      </c>
      <c r="C381">
        <v>-4.51</v>
      </c>
      <c r="E381" s="3" t="s">
        <v>53</v>
      </c>
      <c r="F381" s="3" t="s">
        <v>307</v>
      </c>
      <c r="G381" t="s">
        <v>308</v>
      </c>
      <c r="H381" t="s">
        <v>14</v>
      </c>
      <c r="I381" t="s">
        <v>15</v>
      </c>
    </row>
    <row r="382" spans="1:9" x14ac:dyDescent="0.3">
      <c r="A382" t="s">
        <v>170</v>
      </c>
      <c r="B382" t="s">
        <v>10</v>
      </c>
      <c r="C382">
        <v>476</v>
      </c>
      <c r="E382" s="3" t="s">
        <v>53</v>
      </c>
      <c r="F382" s="3" t="s">
        <v>307</v>
      </c>
      <c r="G382" t="s">
        <v>308</v>
      </c>
      <c r="H382" t="s">
        <v>14</v>
      </c>
      <c r="I382" t="s">
        <v>15</v>
      </c>
    </row>
    <row r="383" spans="1:9" x14ac:dyDescent="0.3">
      <c r="A383" t="s">
        <v>171</v>
      </c>
      <c r="B383" t="s">
        <v>10</v>
      </c>
      <c r="C383">
        <v>195</v>
      </c>
      <c r="E383" s="3" t="s">
        <v>53</v>
      </c>
      <c r="F383" s="3" t="s">
        <v>307</v>
      </c>
      <c r="G383" t="s">
        <v>308</v>
      </c>
      <c r="H383" t="s">
        <v>14</v>
      </c>
      <c r="I383" t="s">
        <v>15</v>
      </c>
    </row>
    <row r="384" spans="1:9" x14ac:dyDescent="0.3">
      <c r="A384" t="s">
        <v>170</v>
      </c>
      <c r="B384" t="s">
        <v>10</v>
      </c>
      <c r="C384">
        <v>1542</v>
      </c>
      <c r="E384" s="3" t="s">
        <v>53</v>
      </c>
      <c r="F384" s="3" t="s">
        <v>307</v>
      </c>
      <c r="G384" t="s">
        <v>308</v>
      </c>
      <c r="H384" t="s">
        <v>14</v>
      </c>
      <c r="I384" t="s">
        <v>15</v>
      </c>
    </row>
    <row r="385" spans="1:9" x14ac:dyDescent="0.3">
      <c r="A385" t="s">
        <v>172</v>
      </c>
      <c r="B385" t="s">
        <v>10</v>
      </c>
      <c r="C385">
        <v>-546.89</v>
      </c>
      <c r="E385" s="3" t="s">
        <v>53</v>
      </c>
      <c r="F385" s="3" t="s">
        <v>307</v>
      </c>
      <c r="G385" t="s">
        <v>308</v>
      </c>
      <c r="H385" t="s">
        <v>14</v>
      </c>
      <c r="I385" t="s">
        <v>15</v>
      </c>
    </row>
    <row r="386" spans="1:9" x14ac:dyDescent="0.3">
      <c r="A386" t="s">
        <v>174</v>
      </c>
      <c r="B386" t="s">
        <v>10</v>
      </c>
      <c r="C386">
        <v>97.5</v>
      </c>
      <c r="E386" s="3" t="s">
        <v>53</v>
      </c>
      <c r="F386" s="3" t="s">
        <v>307</v>
      </c>
      <c r="G386" t="s">
        <v>308</v>
      </c>
      <c r="H386" t="s">
        <v>14</v>
      </c>
      <c r="I386" t="s">
        <v>15</v>
      </c>
    </row>
    <row r="387" spans="1:9" x14ac:dyDescent="0.3">
      <c r="A387" t="s">
        <v>169</v>
      </c>
      <c r="B387" t="s">
        <v>10</v>
      </c>
      <c r="C387">
        <v>-22.56</v>
      </c>
      <c r="E387" s="3" t="s">
        <v>53</v>
      </c>
      <c r="F387" s="3" t="s">
        <v>307</v>
      </c>
      <c r="G387" t="s">
        <v>308</v>
      </c>
      <c r="H387" t="s">
        <v>14</v>
      </c>
      <c r="I387" t="s">
        <v>15</v>
      </c>
    </row>
    <row r="388" spans="1:9" x14ac:dyDescent="0.3">
      <c r="A388" t="s">
        <v>176</v>
      </c>
      <c r="B388" t="s">
        <v>10</v>
      </c>
      <c r="C388">
        <v>22.56</v>
      </c>
      <c r="E388" s="3" t="s">
        <v>53</v>
      </c>
      <c r="F388" s="3" t="s">
        <v>307</v>
      </c>
      <c r="G388" t="s">
        <v>308</v>
      </c>
      <c r="H388" t="s">
        <v>14</v>
      </c>
      <c r="I388" t="s">
        <v>15</v>
      </c>
    </row>
    <row r="389" spans="1:9" x14ac:dyDescent="0.3">
      <c r="A389" t="s">
        <v>9</v>
      </c>
      <c r="B389" t="s">
        <v>10</v>
      </c>
      <c r="C389">
        <v>-293.27999999999997</v>
      </c>
      <c r="E389" s="3" t="s">
        <v>53</v>
      </c>
      <c r="F389" s="3" t="s">
        <v>307</v>
      </c>
      <c r="G389" t="s">
        <v>308</v>
      </c>
      <c r="H389" t="s">
        <v>14</v>
      </c>
      <c r="I389" t="s">
        <v>15</v>
      </c>
    </row>
    <row r="390" spans="1:9" x14ac:dyDescent="0.3">
      <c r="A390" t="s">
        <v>177</v>
      </c>
      <c r="B390" t="s">
        <v>10</v>
      </c>
      <c r="C390">
        <v>676.8</v>
      </c>
      <c r="E390" s="3" t="s">
        <v>53</v>
      </c>
      <c r="F390" s="3" t="s">
        <v>307</v>
      </c>
      <c r="G390" t="s">
        <v>308</v>
      </c>
      <c r="H390" t="s">
        <v>14</v>
      </c>
      <c r="I390" t="s">
        <v>15</v>
      </c>
    </row>
    <row r="391" spans="1:9" x14ac:dyDescent="0.3">
      <c r="A391" t="s">
        <v>178</v>
      </c>
      <c r="B391" t="s">
        <v>10</v>
      </c>
      <c r="C391">
        <v>0</v>
      </c>
      <c r="E391" s="3" t="s">
        <v>53</v>
      </c>
      <c r="F391" s="3" t="s">
        <v>307</v>
      </c>
      <c r="G391" t="s">
        <v>308</v>
      </c>
      <c r="H391" t="s">
        <v>14</v>
      </c>
      <c r="I391" t="s">
        <v>15</v>
      </c>
    </row>
    <row r="392" spans="1:9" x14ac:dyDescent="0.3">
      <c r="A392" t="s">
        <v>176</v>
      </c>
      <c r="B392" t="s">
        <v>10</v>
      </c>
      <c r="C392">
        <v>4.51</v>
      </c>
      <c r="E392" s="3" t="s">
        <v>53</v>
      </c>
      <c r="F392" s="3" t="s">
        <v>307</v>
      </c>
      <c r="G392" t="s">
        <v>308</v>
      </c>
      <c r="H392" t="s">
        <v>14</v>
      </c>
      <c r="I392" t="s">
        <v>15</v>
      </c>
    </row>
    <row r="393" spans="1:9" x14ac:dyDescent="0.3">
      <c r="A393" t="s">
        <v>174</v>
      </c>
      <c r="B393" t="s">
        <v>10</v>
      </c>
      <c r="C393">
        <v>293.27999999999997</v>
      </c>
      <c r="E393" s="3" t="s">
        <v>53</v>
      </c>
      <c r="F393" s="3" t="s">
        <v>307</v>
      </c>
      <c r="G393" t="s">
        <v>308</v>
      </c>
      <c r="H393" t="s">
        <v>14</v>
      </c>
      <c r="I393" t="s">
        <v>15</v>
      </c>
    </row>
    <row r="394" spans="1:9" x14ac:dyDescent="0.3">
      <c r="A394" t="s">
        <v>170</v>
      </c>
      <c r="B394" t="s">
        <v>10</v>
      </c>
      <c r="C394">
        <v>238</v>
      </c>
      <c r="E394" s="3" t="s">
        <v>53</v>
      </c>
      <c r="F394" s="3" t="s">
        <v>307</v>
      </c>
      <c r="G394" t="s">
        <v>308</v>
      </c>
      <c r="H394" t="s">
        <v>14</v>
      </c>
      <c r="I394" t="s">
        <v>15</v>
      </c>
    </row>
    <row r="395" spans="1:9" x14ac:dyDescent="0.3">
      <c r="A395" t="s">
        <v>9</v>
      </c>
      <c r="B395" t="s">
        <v>10</v>
      </c>
      <c r="C395">
        <v>-52</v>
      </c>
      <c r="E395" t="s">
        <v>16</v>
      </c>
      <c r="F395" t="s">
        <v>21</v>
      </c>
      <c r="G395" t="s">
        <v>212</v>
      </c>
      <c r="H395" t="s">
        <v>14</v>
      </c>
      <c r="I395" t="s">
        <v>15</v>
      </c>
    </row>
    <row r="396" spans="1:9" x14ac:dyDescent="0.3">
      <c r="A396" t="s">
        <v>169</v>
      </c>
      <c r="B396" t="s">
        <v>10</v>
      </c>
      <c r="C396">
        <v>-2.08</v>
      </c>
      <c r="E396" t="s">
        <v>16</v>
      </c>
      <c r="F396" t="s">
        <v>21</v>
      </c>
      <c r="G396" t="s">
        <v>212</v>
      </c>
      <c r="H396" t="s">
        <v>14</v>
      </c>
      <c r="I396" t="s">
        <v>15</v>
      </c>
    </row>
    <row r="397" spans="1:9" x14ac:dyDescent="0.3">
      <c r="A397" t="s">
        <v>171</v>
      </c>
      <c r="B397" t="s">
        <v>10</v>
      </c>
      <c r="C397">
        <v>195</v>
      </c>
      <c r="E397" t="s">
        <v>16</v>
      </c>
      <c r="F397" t="s">
        <v>21</v>
      </c>
      <c r="G397" t="s">
        <v>212</v>
      </c>
      <c r="H397" t="s">
        <v>14</v>
      </c>
      <c r="I397" t="s">
        <v>15</v>
      </c>
    </row>
    <row r="398" spans="1:9" x14ac:dyDescent="0.3">
      <c r="A398" t="s">
        <v>170</v>
      </c>
      <c r="B398" t="s">
        <v>10</v>
      </c>
      <c r="C398">
        <v>935</v>
      </c>
      <c r="E398" t="s">
        <v>16</v>
      </c>
      <c r="F398" t="s">
        <v>21</v>
      </c>
      <c r="G398" t="s">
        <v>212</v>
      </c>
      <c r="H398" t="s">
        <v>14</v>
      </c>
      <c r="I398" t="s">
        <v>15</v>
      </c>
    </row>
    <row r="399" spans="1:9" x14ac:dyDescent="0.3">
      <c r="A399" t="s">
        <v>172</v>
      </c>
      <c r="B399" t="s">
        <v>10</v>
      </c>
      <c r="C399">
        <v>-164.52</v>
      </c>
      <c r="E399" t="s">
        <v>16</v>
      </c>
      <c r="F399" t="s">
        <v>21</v>
      </c>
      <c r="G399" t="s">
        <v>212</v>
      </c>
      <c r="H399" t="s">
        <v>14</v>
      </c>
      <c r="I399" t="s">
        <v>15</v>
      </c>
    </row>
    <row r="400" spans="1:9" x14ac:dyDescent="0.3">
      <c r="A400" t="s">
        <v>174</v>
      </c>
      <c r="B400" t="s">
        <v>10</v>
      </c>
      <c r="C400">
        <v>117</v>
      </c>
      <c r="E400" t="s">
        <v>16</v>
      </c>
      <c r="F400" t="s">
        <v>21</v>
      </c>
      <c r="G400" t="s">
        <v>212</v>
      </c>
      <c r="H400" t="s">
        <v>14</v>
      </c>
      <c r="I400" t="s">
        <v>15</v>
      </c>
    </row>
    <row r="401" spans="1:9" x14ac:dyDescent="0.3">
      <c r="A401" t="s">
        <v>169</v>
      </c>
      <c r="B401" t="s">
        <v>10</v>
      </c>
      <c r="C401">
        <v>-10.4</v>
      </c>
      <c r="E401" t="s">
        <v>16</v>
      </c>
      <c r="F401" t="s">
        <v>21</v>
      </c>
      <c r="G401" t="s">
        <v>212</v>
      </c>
      <c r="H401" t="s">
        <v>14</v>
      </c>
      <c r="I401" t="s">
        <v>15</v>
      </c>
    </row>
    <row r="402" spans="1:9" x14ac:dyDescent="0.3">
      <c r="A402" t="s">
        <v>175</v>
      </c>
      <c r="B402" t="s">
        <v>10</v>
      </c>
      <c r="C402">
        <v>-600</v>
      </c>
      <c r="E402" t="s">
        <v>16</v>
      </c>
      <c r="F402" t="s">
        <v>21</v>
      </c>
      <c r="G402" t="s">
        <v>212</v>
      </c>
      <c r="H402" t="s">
        <v>14</v>
      </c>
      <c r="I402" t="s">
        <v>15</v>
      </c>
    </row>
    <row r="403" spans="1:9" x14ac:dyDescent="0.3">
      <c r="A403" t="s">
        <v>176</v>
      </c>
      <c r="B403" t="s">
        <v>10</v>
      </c>
      <c r="C403">
        <v>10.4</v>
      </c>
      <c r="E403" t="s">
        <v>16</v>
      </c>
      <c r="F403" t="s">
        <v>21</v>
      </c>
      <c r="G403" t="s">
        <v>212</v>
      </c>
      <c r="H403" t="s">
        <v>14</v>
      </c>
      <c r="I403" t="s">
        <v>15</v>
      </c>
    </row>
    <row r="404" spans="1:9" x14ac:dyDescent="0.3">
      <c r="A404" t="s">
        <v>9</v>
      </c>
      <c r="B404" t="s">
        <v>10</v>
      </c>
      <c r="C404">
        <v>-135.19999999999999</v>
      </c>
      <c r="E404" t="s">
        <v>16</v>
      </c>
      <c r="F404" t="s">
        <v>21</v>
      </c>
      <c r="G404" t="s">
        <v>212</v>
      </c>
      <c r="H404" t="s">
        <v>14</v>
      </c>
      <c r="I404" t="s">
        <v>15</v>
      </c>
    </row>
    <row r="405" spans="1:9" x14ac:dyDescent="0.3">
      <c r="A405" t="s">
        <v>177</v>
      </c>
      <c r="B405" t="s">
        <v>10</v>
      </c>
      <c r="C405">
        <v>312</v>
      </c>
      <c r="E405" t="s">
        <v>16</v>
      </c>
      <c r="F405" t="s">
        <v>21</v>
      </c>
      <c r="G405" t="s">
        <v>212</v>
      </c>
      <c r="H405" t="s">
        <v>14</v>
      </c>
      <c r="I405" t="s">
        <v>15</v>
      </c>
    </row>
    <row r="406" spans="1:9" x14ac:dyDescent="0.3">
      <c r="A406" t="s">
        <v>178</v>
      </c>
      <c r="B406" t="s">
        <v>10</v>
      </c>
      <c r="C406">
        <v>0</v>
      </c>
      <c r="E406" t="s">
        <v>16</v>
      </c>
      <c r="F406" t="s">
        <v>21</v>
      </c>
      <c r="G406" t="s">
        <v>212</v>
      </c>
      <c r="H406" t="s">
        <v>14</v>
      </c>
      <c r="I406" t="s">
        <v>15</v>
      </c>
    </row>
    <row r="407" spans="1:9" x14ac:dyDescent="0.3">
      <c r="A407" t="s">
        <v>176</v>
      </c>
      <c r="B407" t="s">
        <v>10</v>
      </c>
      <c r="C407">
        <v>2.08</v>
      </c>
      <c r="E407" t="s">
        <v>16</v>
      </c>
      <c r="F407" t="s">
        <v>21</v>
      </c>
      <c r="G407" t="s">
        <v>212</v>
      </c>
      <c r="H407" t="s">
        <v>14</v>
      </c>
      <c r="I407" t="s">
        <v>15</v>
      </c>
    </row>
    <row r="408" spans="1:9" x14ac:dyDescent="0.3">
      <c r="A408" t="s">
        <v>174</v>
      </c>
      <c r="B408" t="s">
        <v>10</v>
      </c>
      <c r="C408">
        <v>135.19999999999999</v>
      </c>
      <c r="E408" t="s">
        <v>16</v>
      </c>
      <c r="F408" t="s">
        <v>21</v>
      </c>
      <c r="G408" t="s">
        <v>212</v>
      </c>
      <c r="H408" t="s">
        <v>14</v>
      </c>
      <c r="I408" t="s">
        <v>15</v>
      </c>
    </row>
    <row r="409" spans="1:9" x14ac:dyDescent="0.3">
      <c r="A409" t="s">
        <v>170</v>
      </c>
      <c r="B409" t="s">
        <v>10</v>
      </c>
      <c r="C409">
        <v>105</v>
      </c>
      <c r="E409" t="s">
        <v>16</v>
      </c>
      <c r="F409" t="s">
        <v>21</v>
      </c>
      <c r="G409" t="s">
        <v>212</v>
      </c>
      <c r="H409" t="s">
        <v>14</v>
      </c>
      <c r="I409" t="s">
        <v>15</v>
      </c>
    </row>
    <row r="410" spans="1:9" x14ac:dyDescent="0.3">
      <c r="A410" t="s">
        <v>9</v>
      </c>
      <c r="B410" t="s">
        <v>10</v>
      </c>
      <c r="C410">
        <v>-92.4</v>
      </c>
      <c r="E410" t="s">
        <v>40</v>
      </c>
      <c r="F410" t="s">
        <v>45</v>
      </c>
      <c r="G410" t="s">
        <v>300</v>
      </c>
      <c r="H410" t="s">
        <v>14</v>
      </c>
      <c r="I410" t="s">
        <v>15</v>
      </c>
    </row>
    <row r="411" spans="1:9" x14ac:dyDescent="0.3">
      <c r="A411" t="s">
        <v>169</v>
      </c>
      <c r="B411" t="s">
        <v>10</v>
      </c>
      <c r="C411">
        <v>-3.7</v>
      </c>
      <c r="E411" t="s">
        <v>40</v>
      </c>
      <c r="F411" t="s">
        <v>45</v>
      </c>
      <c r="G411" t="s">
        <v>300</v>
      </c>
      <c r="H411" t="s">
        <v>14</v>
      </c>
      <c r="I411" t="s">
        <v>15</v>
      </c>
    </row>
    <row r="412" spans="1:9" x14ac:dyDescent="0.3">
      <c r="A412" t="s">
        <v>170</v>
      </c>
      <c r="B412" t="s">
        <v>10</v>
      </c>
      <c r="C412">
        <v>68</v>
      </c>
      <c r="E412" t="s">
        <v>40</v>
      </c>
      <c r="F412" t="s">
        <v>45</v>
      </c>
      <c r="G412" t="s">
        <v>300</v>
      </c>
      <c r="H412" t="s">
        <v>14</v>
      </c>
      <c r="I412" t="s">
        <v>15</v>
      </c>
    </row>
    <row r="413" spans="1:9" x14ac:dyDescent="0.3">
      <c r="A413" t="s">
        <v>171</v>
      </c>
      <c r="B413" t="s">
        <v>10</v>
      </c>
      <c r="C413">
        <v>195</v>
      </c>
      <c r="E413" t="s">
        <v>40</v>
      </c>
      <c r="F413" t="s">
        <v>45</v>
      </c>
      <c r="G413" t="s">
        <v>300</v>
      </c>
      <c r="H413" t="s">
        <v>14</v>
      </c>
      <c r="I413" t="s">
        <v>15</v>
      </c>
    </row>
    <row r="414" spans="1:9" x14ac:dyDescent="0.3">
      <c r="A414" t="s">
        <v>170</v>
      </c>
      <c r="B414" t="s">
        <v>10</v>
      </c>
      <c r="C414">
        <v>1542</v>
      </c>
      <c r="E414" t="s">
        <v>40</v>
      </c>
      <c r="F414" t="s">
        <v>45</v>
      </c>
      <c r="G414" t="s">
        <v>300</v>
      </c>
      <c r="H414" t="s">
        <v>14</v>
      </c>
      <c r="I414" t="s">
        <v>15</v>
      </c>
    </row>
    <row r="415" spans="1:9" x14ac:dyDescent="0.3">
      <c r="A415" t="s">
        <v>172</v>
      </c>
      <c r="B415" t="s">
        <v>10</v>
      </c>
      <c r="C415">
        <v>-391.79</v>
      </c>
      <c r="E415" t="s">
        <v>40</v>
      </c>
      <c r="F415" t="s">
        <v>45</v>
      </c>
      <c r="G415" t="s">
        <v>300</v>
      </c>
      <c r="H415" t="s">
        <v>14</v>
      </c>
      <c r="I415" t="s">
        <v>15</v>
      </c>
    </row>
    <row r="416" spans="1:9" x14ac:dyDescent="0.3">
      <c r="A416" t="s">
        <v>174</v>
      </c>
      <c r="B416" t="s">
        <v>10</v>
      </c>
      <c r="C416">
        <v>136.5</v>
      </c>
      <c r="E416" t="s">
        <v>40</v>
      </c>
      <c r="F416" t="s">
        <v>45</v>
      </c>
      <c r="G416" t="s">
        <v>300</v>
      </c>
      <c r="H416" t="s">
        <v>14</v>
      </c>
      <c r="I416" t="s">
        <v>15</v>
      </c>
    </row>
    <row r="417" spans="1:9" x14ac:dyDescent="0.3">
      <c r="A417" t="s">
        <v>169</v>
      </c>
      <c r="B417" t="s">
        <v>10</v>
      </c>
      <c r="C417">
        <v>-18.48</v>
      </c>
      <c r="E417" t="s">
        <v>40</v>
      </c>
      <c r="F417" t="s">
        <v>45</v>
      </c>
      <c r="G417" t="s">
        <v>300</v>
      </c>
      <c r="H417" t="s">
        <v>14</v>
      </c>
      <c r="I417" t="s">
        <v>15</v>
      </c>
    </row>
    <row r="418" spans="1:9" x14ac:dyDescent="0.3">
      <c r="A418" t="s">
        <v>176</v>
      </c>
      <c r="B418" t="s">
        <v>10</v>
      </c>
      <c r="C418">
        <v>18.48</v>
      </c>
      <c r="E418" t="s">
        <v>40</v>
      </c>
      <c r="F418" t="s">
        <v>45</v>
      </c>
      <c r="G418" t="s">
        <v>300</v>
      </c>
      <c r="H418" t="s">
        <v>14</v>
      </c>
      <c r="I418" t="s">
        <v>15</v>
      </c>
    </row>
    <row r="419" spans="1:9" x14ac:dyDescent="0.3">
      <c r="A419" t="s">
        <v>9</v>
      </c>
      <c r="B419" t="s">
        <v>10</v>
      </c>
      <c r="C419">
        <v>-240.24</v>
      </c>
      <c r="E419" t="s">
        <v>40</v>
      </c>
      <c r="F419" t="s">
        <v>45</v>
      </c>
      <c r="G419" t="s">
        <v>300</v>
      </c>
      <c r="H419" t="s">
        <v>14</v>
      </c>
      <c r="I419" t="s">
        <v>15</v>
      </c>
    </row>
    <row r="420" spans="1:9" x14ac:dyDescent="0.3">
      <c r="A420" t="s">
        <v>177</v>
      </c>
      <c r="B420" t="s">
        <v>10</v>
      </c>
      <c r="C420">
        <v>554.4</v>
      </c>
      <c r="E420" t="s">
        <v>40</v>
      </c>
      <c r="F420" t="s">
        <v>45</v>
      </c>
      <c r="G420" t="s">
        <v>300</v>
      </c>
      <c r="H420" t="s">
        <v>14</v>
      </c>
      <c r="I420" t="s">
        <v>15</v>
      </c>
    </row>
    <row r="421" spans="1:9" x14ac:dyDescent="0.3">
      <c r="A421" t="s">
        <v>178</v>
      </c>
      <c r="B421" t="s">
        <v>10</v>
      </c>
      <c r="C421">
        <v>0</v>
      </c>
      <c r="E421" t="s">
        <v>40</v>
      </c>
      <c r="F421" t="s">
        <v>45</v>
      </c>
      <c r="G421" t="s">
        <v>300</v>
      </c>
      <c r="H421" t="s">
        <v>14</v>
      </c>
      <c r="I421" t="s">
        <v>15</v>
      </c>
    </row>
    <row r="422" spans="1:9" x14ac:dyDescent="0.3">
      <c r="A422" t="s">
        <v>176</v>
      </c>
      <c r="B422" t="s">
        <v>10</v>
      </c>
      <c r="C422">
        <v>3.7</v>
      </c>
      <c r="E422" t="s">
        <v>40</v>
      </c>
      <c r="F422" t="s">
        <v>45</v>
      </c>
      <c r="G422" t="s">
        <v>300</v>
      </c>
      <c r="H422" t="s">
        <v>14</v>
      </c>
      <c r="I422" t="s">
        <v>15</v>
      </c>
    </row>
    <row r="423" spans="1:9" x14ac:dyDescent="0.3">
      <c r="A423" t="s">
        <v>174</v>
      </c>
      <c r="B423" t="s">
        <v>10</v>
      </c>
      <c r="C423">
        <v>240.24</v>
      </c>
      <c r="E423" t="s">
        <v>40</v>
      </c>
      <c r="F423" t="s">
        <v>45</v>
      </c>
      <c r="G423" t="s">
        <v>300</v>
      </c>
      <c r="H423" t="s">
        <v>14</v>
      </c>
      <c r="I423" t="s">
        <v>15</v>
      </c>
    </row>
    <row r="424" spans="1:9" x14ac:dyDescent="0.3">
      <c r="A424" t="s">
        <v>170</v>
      </c>
      <c r="B424" t="s">
        <v>10</v>
      </c>
      <c r="C424">
        <v>238</v>
      </c>
      <c r="E424" t="s">
        <v>40</v>
      </c>
      <c r="F424" t="s">
        <v>45</v>
      </c>
      <c r="G424" t="s">
        <v>300</v>
      </c>
      <c r="H424" t="s">
        <v>14</v>
      </c>
      <c r="I424" t="s">
        <v>15</v>
      </c>
    </row>
    <row r="425" spans="1:9" x14ac:dyDescent="0.3">
      <c r="A425" t="s">
        <v>9</v>
      </c>
      <c r="B425" t="s">
        <v>10</v>
      </c>
      <c r="C425">
        <v>-102.6</v>
      </c>
      <c r="E425" t="s">
        <v>26</v>
      </c>
      <c r="F425" t="s">
        <v>45</v>
      </c>
      <c r="G425" t="s">
        <v>184</v>
      </c>
      <c r="H425" t="s">
        <v>14</v>
      </c>
      <c r="I425" t="s">
        <v>15</v>
      </c>
    </row>
    <row r="426" spans="1:9" x14ac:dyDescent="0.3">
      <c r="A426" t="s">
        <v>169</v>
      </c>
      <c r="B426" t="s">
        <v>10</v>
      </c>
      <c r="C426">
        <v>-4.0999999999999996</v>
      </c>
      <c r="E426" t="s">
        <v>26</v>
      </c>
      <c r="F426" t="s">
        <v>45</v>
      </c>
      <c r="G426" t="s">
        <v>184</v>
      </c>
      <c r="H426" t="s">
        <v>14</v>
      </c>
      <c r="I426" t="s">
        <v>15</v>
      </c>
    </row>
    <row r="427" spans="1:9" x14ac:dyDescent="0.3">
      <c r="A427" t="s">
        <v>170</v>
      </c>
      <c r="B427" t="s">
        <v>10</v>
      </c>
      <c r="C427">
        <v>272</v>
      </c>
      <c r="E427" t="s">
        <v>26</v>
      </c>
      <c r="F427" t="s">
        <v>45</v>
      </c>
      <c r="G427" t="s">
        <v>184</v>
      </c>
      <c r="H427" t="s">
        <v>14</v>
      </c>
      <c r="I427" t="s">
        <v>15</v>
      </c>
    </row>
    <row r="428" spans="1:9" x14ac:dyDescent="0.3">
      <c r="A428" t="s">
        <v>171</v>
      </c>
      <c r="B428" t="s">
        <v>10</v>
      </c>
      <c r="C428">
        <v>195</v>
      </c>
      <c r="E428" t="s">
        <v>26</v>
      </c>
      <c r="F428" t="s">
        <v>45</v>
      </c>
      <c r="G428" t="s">
        <v>184</v>
      </c>
      <c r="H428" t="s">
        <v>14</v>
      </c>
      <c r="I428" t="s">
        <v>15</v>
      </c>
    </row>
    <row r="429" spans="1:9" x14ac:dyDescent="0.3">
      <c r="A429" t="s">
        <v>170</v>
      </c>
      <c r="B429" t="s">
        <v>10</v>
      </c>
      <c r="C429">
        <v>1542</v>
      </c>
      <c r="E429" t="s">
        <v>26</v>
      </c>
      <c r="F429" t="s">
        <v>45</v>
      </c>
      <c r="G429" t="s">
        <v>184</v>
      </c>
      <c r="H429" t="s">
        <v>14</v>
      </c>
      <c r="I429" t="s">
        <v>15</v>
      </c>
    </row>
    <row r="430" spans="1:9" x14ac:dyDescent="0.3">
      <c r="A430" t="s">
        <v>172</v>
      </c>
      <c r="B430" t="s">
        <v>10</v>
      </c>
      <c r="C430">
        <v>-478.67</v>
      </c>
      <c r="E430" t="s">
        <v>26</v>
      </c>
      <c r="F430" t="s">
        <v>45</v>
      </c>
      <c r="G430" t="s">
        <v>184</v>
      </c>
      <c r="H430" t="s">
        <v>14</v>
      </c>
      <c r="I430" t="s">
        <v>15</v>
      </c>
    </row>
    <row r="431" spans="1:9" x14ac:dyDescent="0.3">
      <c r="A431" t="s">
        <v>174</v>
      </c>
      <c r="B431" t="s">
        <v>10</v>
      </c>
      <c r="C431">
        <v>97.5</v>
      </c>
      <c r="E431" t="s">
        <v>26</v>
      </c>
      <c r="F431" t="s">
        <v>45</v>
      </c>
      <c r="G431" t="s">
        <v>184</v>
      </c>
      <c r="H431" t="s">
        <v>14</v>
      </c>
      <c r="I431" t="s">
        <v>15</v>
      </c>
    </row>
    <row r="432" spans="1:9" x14ac:dyDescent="0.3">
      <c r="A432" t="s">
        <v>169</v>
      </c>
      <c r="B432" t="s">
        <v>10</v>
      </c>
      <c r="C432">
        <v>-20.52</v>
      </c>
      <c r="E432" t="s">
        <v>26</v>
      </c>
      <c r="F432" t="s">
        <v>45</v>
      </c>
      <c r="G432" t="s">
        <v>184</v>
      </c>
      <c r="H432" t="s">
        <v>14</v>
      </c>
      <c r="I432" t="s">
        <v>15</v>
      </c>
    </row>
    <row r="433" spans="1:9" x14ac:dyDescent="0.3">
      <c r="A433" t="s">
        <v>176</v>
      </c>
      <c r="B433" t="s">
        <v>10</v>
      </c>
      <c r="C433">
        <v>20.52</v>
      </c>
      <c r="E433" t="s">
        <v>26</v>
      </c>
      <c r="F433" t="s">
        <v>45</v>
      </c>
      <c r="G433" t="s">
        <v>184</v>
      </c>
      <c r="H433" t="s">
        <v>14</v>
      </c>
      <c r="I433" t="s">
        <v>15</v>
      </c>
    </row>
    <row r="434" spans="1:9" x14ac:dyDescent="0.3">
      <c r="A434" t="s">
        <v>9</v>
      </c>
      <c r="B434" t="s">
        <v>10</v>
      </c>
      <c r="C434">
        <v>-266.76</v>
      </c>
      <c r="E434" t="s">
        <v>26</v>
      </c>
      <c r="F434" t="s">
        <v>45</v>
      </c>
      <c r="G434" t="s">
        <v>184</v>
      </c>
      <c r="H434" t="s">
        <v>14</v>
      </c>
      <c r="I434" t="s">
        <v>15</v>
      </c>
    </row>
    <row r="435" spans="1:9" x14ac:dyDescent="0.3">
      <c r="A435" t="s">
        <v>177</v>
      </c>
      <c r="B435" t="s">
        <v>10</v>
      </c>
      <c r="C435">
        <v>615.6</v>
      </c>
      <c r="E435" t="s">
        <v>26</v>
      </c>
      <c r="F435" t="s">
        <v>45</v>
      </c>
      <c r="G435" t="s">
        <v>184</v>
      </c>
      <c r="H435" t="s">
        <v>14</v>
      </c>
      <c r="I435" t="s">
        <v>15</v>
      </c>
    </row>
    <row r="436" spans="1:9" x14ac:dyDescent="0.3">
      <c r="A436" t="s">
        <v>178</v>
      </c>
      <c r="B436" t="s">
        <v>10</v>
      </c>
      <c r="C436">
        <v>0</v>
      </c>
      <c r="E436" t="s">
        <v>26</v>
      </c>
      <c r="F436" t="s">
        <v>45</v>
      </c>
      <c r="G436" t="s">
        <v>184</v>
      </c>
      <c r="H436" t="s">
        <v>14</v>
      </c>
      <c r="I436" t="s">
        <v>15</v>
      </c>
    </row>
    <row r="437" spans="1:9" x14ac:dyDescent="0.3">
      <c r="A437" t="s">
        <v>176</v>
      </c>
      <c r="B437" t="s">
        <v>10</v>
      </c>
      <c r="C437">
        <v>4.0999999999999996</v>
      </c>
      <c r="E437" t="s">
        <v>26</v>
      </c>
      <c r="F437" t="s">
        <v>45</v>
      </c>
      <c r="G437" t="s">
        <v>184</v>
      </c>
      <c r="H437" t="s">
        <v>14</v>
      </c>
      <c r="I437" t="s">
        <v>15</v>
      </c>
    </row>
    <row r="438" spans="1:9" x14ac:dyDescent="0.3">
      <c r="A438" t="s">
        <v>174</v>
      </c>
      <c r="B438" t="s">
        <v>10</v>
      </c>
      <c r="C438">
        <v>266.76</v>
      </c>
      <c r="E438" t="s">
        <v>26</v>
      </c>
      <c r="F438" t="s">
        <v>45</v>
      </c>
      <c r="G438" t="s">
        <v>184</v>
      </c>
      <c r="H438" t="s">
        <v>14</v>
      </c>
      <c r="I438" t="s">
        <v>15</v>
      </c>
    </row>
    <row r="439" spans="1:9" x14ac:dyDescent="0.3">
      <c r="A439" t="s">
        <v>170</v>
      </c>
      <c r="B439" t="s">
        <v>10</v>
      </c>
      <c r="C439">
        <v>238</v>
      </c>
      <c r="E439" t="s">
        <v>26</v>
      </c>
      <c r="F439" t="s">
        <v>45</v>
      </c>
      <c r="G439" t="s">
        <v>184</v>
      </c>
      <c r="H439" t="s">
        <v>14</v>
      </c>
      <c r="I439" t="s">
        <v>15</v>
      </c>
    </row>
    <row r="440" spans="1:9" x14ac:dyDescent="0.3">
      <c r="A440" t="s">
        <v>9</v>
      </c>
      <c r="B440" t="s">
        <v>10</v>
      </c>
      <c r="C440">
        <v>-161.55000000000001</v>
      </c>
      <c r="E440" t="s">
        <v>271</v>
      </c>
      <c r="F440" t="s">
        <v>272</v>
      </c>
      <c r="G440" t="s">
        <v>273</v>
      </c>
      <c r="H440" t="s">
        <v>14</v>
      </c>
      <c r="I440" t="s">
        <v>15</v>
      </c>
    </row>
    <row r="441" spans="1:9" x14ac:dyDescent="0.3">
      <c r="A441" t="s">
        <v>169</v>
      </c>
      <c r="B441" t="s">
        <v>10</v>
      </c>
      <c r="C441">
        <v>-6.46</v>
      </c>
      <c r="E441" t="s">
        <v>271</v>
      </c>
      <c r="F441" t="s">
        <v>272</v>
      </c>
      <c r="G441" t="s">
        <v>273</v>
      </c>
      <c r="H441" t="s">
        <v>14</v>
      </c>
      <c r="I441" t="s">
        <v>15</v>
      </c>
    </row>
    <row r="442" spans="1:9" x14ac:dyDescent="0.3">
      <c r="A442" t="s">
        <v>170</v>
      </c>
      <c r="B442" t="s">
        <v>10</v>
      </c>
      <c r="C442">
        <v>408</v>
      </c>
      <c r="E442" t="s">
        <v>271</v>
      </c>
      <c r="F442" t="s">
        <v>272</v>
      </c>
      <c r="G442" t="s">
        <v>273</v>
      </c>
      <c r="H442" t="s">
        <v>14</v>
      </c>
      <c r="I442" t="s">
        <v>15</v>
      </c>
    </row>
    <row r="443" spans="1:9" x14ac:dyDescent="0.3">
      <c r="A443" t="s">
        <v>171</v>
      </c>
      <c r="B443" t="s">
        <v>10</v>
      </c>
      <c r="C443">
        <v>195</v>
      </c>
      <c r="E443" t="s">
        <v>271</v>
      </c>
      <c r="F443" t="s">
        <v>272</v>
      </c>
      <c r="G443" t="s">
        <v>273</v>
      </c>
      <c r="H443" t="s">
        <v>14</v>
      </c>
      <c r="I443" t="s">
        <v>15</v>
      </c>
    </row>
    <row r="444" spans="1:9" x14ac:dyDescent="0.3">
      <c r="A444" t="s">
        <v>170</v>
      </c>
      <c r="B444" t="s">
        <v>10</v>
      </c>
      <c r="C444">
        <v>2313</v>
      </c>
      <c r="E444" t="s">
        <v>271</v>
      </c>
      <c r="F444" t="s">
        <v>272</v>
      </c>
      <c r="G444" t="s">
        <v>273</v>
      </c>
      <c r="H444" t="s">
        <v>14</v>
      </c>
      <c r="I444" t="s">
        <v>15</v>
      </c>
    </row>
    <row r="445" spans="1:9" x14ac:dyDescent="0.3">
      <c r="A445" t="s">
        <v>172</v>
      </c>
      <c r="B445" t="s">
        <v>10</v>
      </c>
      <c r="C445">
        <v>-912.6</v>
      </c>
      <c r="E445" t="s">
        <v>271</v>
      </c>
      <c r="F445" t="s">
        <v>272</v>
      </c>
      <c r="G445" t="s">
        <v>273</v>
      </c>
      <c r="H445" t="s">
        <v>14</v>
      </c>
      <c r="I445" t="s">
        <v>15</v>
      </c>
    </row>
    <row r="446" spans="1:9" x14ac:dyDescent="0.3">
      <c r="A446" t="s">
        <v>174</v>
      </c>
      <c r="B446" t="s">
        <v>10</v>
      </c>
      <c r="C446">
        <v>58.5</v>
      </c>
      <c r="E446" t="s">
        <v>271</v>
      </c>
      <c r="F446" t="s">
        <v>272</v>
      </c>
      <c r="G446" t="s">
        <v>273</v>
      </c>
      <c r="H446" t="s">
        <v>14</v>
      </c>
      <c r="I446" t="s">
        <v>15</v>
      </c>
    </row>
    <row r="447" spans="1:9" x14ac:dyDescent="0.3">
      <c r="A447" t="s">
        <v>169</v>
      </c>
      <c r="B447" t="s">
        <v>10</v>
      </c>
      <c r="C447">
        <v>-32.31</v>
      </c>
      <c r="E447" t="s">
        <v>271</v>
      </c>
      <c r="F447" t="s">
        <v>272</v>
      </c>
      <c r="G447" t="s">
        <v>273</v>
      </c>
      <c r="H447" t="s">
        <v>14</v>
      </c>
      <c r="I447" t="s">
        <v>15</v>
      </c>
    </row>
    <row r="448" spans="1:9" x14ac:dyDescent="0.3">
      <c r="A448" t="s">
        <v>176</v>
      </c>
      <c r="B448" t="s">
        <v>10</v>
      </c>
      <c r="C448">
        <v>32.31</v>
      </c>
      <c r="E448" t="s">
        <v>271</v>
      </c>
      <c r="F448" t="s">
        <v>272</v>
      </c>
      <c r="G448" t="s">
        <v>273</v>
      </c>
      <c r="H448" t="s">
        <v>14</v>
      </c>
      <c r="I448" t="s">
        <v>15</v>
      </c>
    </row>
    <row r="449" spans="1:9" x14ac:dyDescent="0.3">
      <c r="A449" t="s">
        <v>9</v>
      </c>
      <c r="B449" t="s">
        <v>10</v>
      </c>
      <c r="C449">
        <v>-420.03</v>
      </c>
      <c r="E449" t="s">
        <v>271</v>
      </c>
      <c r="F449" t="s">
        <v>272</v>
      </c>
      <c r="G449" t="s">
        <v>273</v>
      </c>
      <c r="H449" t="s">
        <v>14</v>
      </c>
      <c r="I449" t="s">
        <v>15</v>
      </c>
    </row>
    <row r="450" spans="1:9" x14ac:dyDescent="0.3">
      <c r="A450" t="s">
        <v>177</v>
      </c>
      <c r="B450" t="s">
        <v>10</v>
      </c>
      <c r="C450">
        <v>969.3</v>
      </c>
      <c r="E450" t="s">
        <v>271</v>
      </c>
      <c r="F450" t="s">
        <v>272</v>
      </c>
      <c r="G450" t="s">
        <v>273</v>
      </c>
      <c r="H450" t="s">
        <v>14</v>
      </c>
      <c r="I450" t="s">
        <v>15</v>
      </c>
    </row>
    <row r="451" spans="1:9" x14ac:dyDescent="0.3">
      <c r="A451" t="s">
        <v>178</v>
      </c>
      <c r="B451" t="s">
        <v>10</v>
      </c>
      <c r="C451">
        <v>0</v>
      </c>
      <c r="E451" t="s">
        <v>271</v>
      </c>
      <c r="F451" t="s">
        <v>272</v>
      </c>
      <c r="G451" t="s">
        <v>273</v>
      </c>
      <c r="H451" t="s">
        <v>14</v>
      </c>
      <c r="I451" t="s">
        <v>15</v>
      </c>
    </row>
    <row r="452" spans="1:9" x14ac:dyDescent="0.3">
      <c r="A452" t="s">
        <v>176</v>
      </c>
      <c r="B452" t="s">
        <v>10</v>
      </c>
      <c r="C452">
        <v>6.46</v>
      </c>
      <c r="E452" t="s">
        <v>271</v>
      </c>
      <c r="F452" t="s">
        <v>272</v>
      </c>
      <c r="G452" t="s">
        <v>273</v>
      </c>
      <c r="H452" t="s">
        <v>14</v>
      </c>
      <c r="I452" t="s">
        <v>15</v>
      </c>
    </row>
    <row r="453" spans="1:9" x14ac:dyDescent="0.3">
      <c r="A453" t="s">
        <v>174</v>
      </c>
      <c r="B453" t="s">
        <v>10</v>
      </c>
      <c r="C453">
        <v>420.03</v>
      </c>
      <c r="E453" t="s">
        <v>271</v>
      </c>
      <c r="F453" t="s">
        <v>272</v>
      </c>
      <c r="G453" t="s">
        <v>273</v>
      </c>
      <c r="H453" t="s">
        <v>14</v>
      </c>
      <c r="I453" t="s">
        <v>15</v>
      </c>
    </row>
    <row r="454" spans="1:9" x14ac:dyDescent="0.3">
      <c r="A454" t="s">
        <v>170</v>
      </c>
      <c r="B454" t="s">
        <v>10</v>
      </c>
      <c r="C454">
        <v>510</v>
      </c>
      <c r="E454" t="s">
        <v>271</v>
      </c>
      <c r="F454" t="s">
        <v>272</v>
      </c>
      <c r="G454" t="s">
        <v>273</v>
      </c>
      <c r="H454" t="s">
        <v>14</v>
      </c>
      <c r="I454" t="s">
        <v>15</v>
      </c>
    </row>
    <row r="455" spans="1:9" x14ac:dyDescent="0.3">
      <c r="A455" t="s">
        <v>9</v>
      </c>
      <c r="B455" t="s">
        <v>10</v>
      </c>
      <c r="C455">
        <v>-108.36</v>
      </c>
      <c r="E455" t="s">
        <v>40</v>
      </c>
      <c r="F455" t="s">
        <v>45</v>
      </c>
      <c r="G455" t="s">
        <v>116</v>
      </c>
      <c r="H455" t="s">
        <v>14</v>
      </c>
      <c r="I455" t="s">
        <v>15</v>
      </c>
    </row>
    <row r="456" spans="1:9" x14ac:dyDescent="0.3">
      <c r="A456" t="s">
        <v>169</v>
      </c>
      <c r="B456" t="s">
        <v>10</v>
      </c>
      <c r="C456">
        <v>-4.33</v>
      </c>
      <c r="E456" t="s">
        <v>40</v>
      </c>
      <c r="F456" t="s">
        <v>45</v>
      </c>
      <c r="G456" t="s">
        <v>116</v>
      </c>
      <c r="H456" t="s">
        <v>14</v>
      </c>
      <c r="I456" t="s">
        <v>15</v>
      </c>
    </row>
    <row r="457" spans="1:9" x14ac:dyDescent="0.3">
      <c r="A457" t="s">
        <v>170</v>
      </c>
      <c r="B457" t="s">
        <v>10</v>
      </c>
      <c r="C457">
        <v>340</v>
      </c>
      <c r="E457" t="s">
        <v>40</v>
      </c>
      <c r="F457" t="s">
        <v>45</v>
      </c>
      <c r="G457" t="s">
        <v>116</v>
      </c>
      <c r="H457" t="s">
        <v>14</v>
      </c>
      <c r="I457" t="s">
        <v>15</v>
      </c>
    </row>
    <row r="458" spans="1:9" x14ac:dyDescent="0.3">
      <c r="A458" t="s">
        <v>171</v>
      </c>
      <c r="B458" t="s">
        <v>10</v>
      </c>
      <c r="C458">
        <v>195</v>
      </c>
      <c r="E458" t="s">
        <v>40</v>
      </c>
      <c r="F458" t="s">
        <v>45</v>
      </c>
      <c r="G458" t="s">
        <v>116</v>
      </c>
      <c r="H458" t="s">
        <v>14</v>
      </c>
      <c r="I458" t="s">
        <v>15</v>
      </c>
    </row>
    <row r="459" spans="1:9" x14ac:dyDescent="0.3">
      <c r="A459" t="s">
        <v>170</v>
      </c>
      <c r="B459" t="s">
        <v>10</v>
      </c>
      <c r="C459">
        <v>1542</v>
      </c>
      <c r="E459" t="s">
        <v>40</v>
      </c>
      <c r="F459" t="s">
        <v>45</v>
      </c>
      <c r="G459" t="s">
        <v>116</v>
      </c>
      <c r="H459" t="s">
        <v>14</v>
      </c>
      <c r="I459" t="s">
        <v>15</v>
      </c>
    </row>
    <row r="460" spans="1:9" x14ac:dyDescent="0.3">
      <c r="A460" t="s">
        <v>172</v>
      </c>
      <c r="B460" t="s">
        <v>10</v>
      </c>
      <c r="C460">
        <v>-505.46</v>
      </c>
      <c r="E460" t="s">
        <v>40</v>
      </c>
      <c r="F460" t="s">
        <v>45</v>
      </c>
      <c r="G460" t="s">
        <v>116</v>
      </c>
      <c r="H460" t="s">
        <v>14</v>
      </c>
      <c r="I460" t="s">
        <v>15</v>
      </c>
    </row>
    <row r="461" spans="1:9" x14ac:dyDescent="0.3">
      <c r="A461" t="s">
        <v>173</v>
      </c>
      <c r="B461" t="s">
        <v>10</v>
      </c>
      <c r="C461">
        <v>47.28</v>
      </c>
      <c r="E461" t="s">
        <v>40</v>
      </c>
      <c r="F461" t="s">
        <v>45</v>
      </c>
      <c r="G461" t="s">
        <v>116</v>
      </c>
      <c r="H461" t="s">
        <v>14</v>
      </c>
      <c r="I461" t="s">
        <v>15</v>
      </c>
    </row>
    <row r="462" spans="1:9" x14ac:dyDescent="0.3">
      <c r="A462" t="s">
        <v>174</v>
      </c>
      <c r="B462" t="s">
        <v>10</v>
      </c>
      <c r="C462">
        <v>117</v>
      </c>
      <c r="E462" t="s">
        <v>40</v>
      </c>
      <c r="F462" t="s">
        <v>45</v>
      </c>
      <c r="G462" t="s">
        <v>116</v>
      </c>
      <c r="H462" t="s">
        <v>14</v>
      </c>
      <c r="I462" t="s">
        <v>15</v>
      </c>
    </row>
    <row r="463" spans="1:9" x14ac:dyDescent="0.3">
      <c r="A463" t="s">
        <v>169</v>
      </c>
      <c r="B463" t="s">
        <v>10</v>
      </c>
      <c r="C463">
        <v>-21.67</v>
      </c>
      <c r="E463" t="s">
        <v>40</v>
      </c>
      <c r="F463" t="s">
        <v>45</v>
      </c>
      <c r="G463" t="s">
        <v>116</v>
      </c>
      <c r="H463" t="s">
        <v>14</v>
      </c>
      <c r="I463" t="s">
        <v>15</v>
      </c>
    </row>
    <row r="464" spans="1:9" x14ac:dyDescent="0.3">
      <c r="A464" t="s">
        <v>176</v>
      </c>
      <c r="B464" t="s">
        <v>10</v>
      </c>
      <c r="C464">
        <v>21.67</v>
      </c>
      <c r="E464" t="s">
        <v>40</v>
      </c>
      <c r="F464" t="s">
        <v>45</v>
      </c>
      <c r="G464" t="s">
        <v>116</v>
      </c>
      <c r="H464" t="s">
        <v>14</v>
      </c>
      <c r="I464" t="s">
        <v>15</v>
      </c>
    </row>
    <row r="465" spans="1:9" x14ac:dyDescent="0.3">
      <c r="A465" t="s">
        <v>9</v>
      </c>
      <c r="B465" t="s">
        <v>10</v>
      </c>
      <c r="C465">
        <v>-281.75</v>
      </c>
      <c r="E465" t="s">
        <v>40</v>
      </c>
      <c r="F465" t="s">
        <v>45</v>
      </c>
      <c r="G465" t="s">
        <v>116</v>
      </c>
      <c r="H465" t="s">
        <v>14</v>
      </c>
      <c r="I465" t="s">
        <v>15</v>
      </c>
    </row>
    <row r="466" spans="1:9" x14ac:dyDescent="0.3">
      <c r="A466" t="s">
        <v>177</v>
      </c>
      <c r="B466" t="s">
        <v>10</v>
      </c>
      <c r="C466">
        <v>650.17999999999995</v>
      </c>
      <c r="E466" t="s">
        <v>40</v>
      </c>
      <c r="F466" t="s">
        <v>45</v>
      </c>
      <c r="G466" t="s">
        <v>116</v>
      </c>
      <c r="H466" t="s">
        <v>14</v>
      </c>
      <c r="I466" t="s">
        <v>15</v>
      </c>
    </row>
    <row r="467" spans="1:9" x14ac:dyDescent="0.3">
      <c r="A467" t="s">
        <v>178</v>
      </c>
      <c r="B467" t="s">
        <v>10</v>
      </c>
      <c r="C467">
        <v>0</v>
      </c>
      <c r="E467" t="s">
        <v>40</v>
      </c>
      <c r="F467" t="s">
        <v>45</v>
      </c>
      <c r="G467" t="s">
        <v>116</v>
      </c>
      <c r="H467" t="s">
        <v>14</v>
      </c>
      <c r="I467" t="s">
        <v>15</v>
      </c>
    </row>
    <row r="468" spans="1:9" x14ac:dyDescent="0.3">
      <c r="A468" t="s">
        <v>176</v>
      </c>
      <c r="B468" t="s">
        <v>10</v>
      </c>
      <c r="C468">
        <v>4.33</v>
      </c>
      <c r="E468" t="s">
        <v>40</v>
      </c>
      <c r="F468" t="s">
        <v>45</v>
      </c>
      <c r="G468" t="s">
        <v>116</v>
      </c>
      <c r="H468" t="s">
        <v>14</v>
      </c>
      <c r="I468" t="s">
        <v>15</v>
      </c>
    </row>
    <row r="469" spans="1:9" x14ac:dyDescent="0.3">
      <c r="A469" t="s">
        <v>174</v>
      </c>
      <c r="B469" t="s">
        <v>10</v>
      </c>
      <c r="C469">
        <v>281.75</v>
      </c>
      <c r="E469" t="s">
        <v>40</v>
      </c>
      <c r="F469" t="s">
        <v>45</v>
      </c>
      <c r="G469" t="s">
        <v>116</v>
      </c>
      <c r="H469" t="s">
        <v>14</v>
      </c>
      <c r="I469" t="s">
        <v>15</v>
      </c>
    </row>
    <row r="470" spans="1:9" x14ac:dyDescent="0.3">
      <c r="A470" t="s">
        <v>170</v>
      </c>
      <c r="B470" t="s">
        <v>10</v>
      </c>
      <c r="C470">
        <v>238</v>
      </c>
      <c r="E470" t="s">
        <v>40</v>
      </c>
      <c r="F470" t="s">
        <v>45</v>
      </c>
      <c r="G470" t="s">
        <v>116</v>
      </c>
      <c r="H470" t="s">
        <v>14</v>
      </c>
      <c r="I470" t="s">
        <v>15</v>
      </c>
    </row>
    <row r="471" spans="1:9" x14ac:dyDescent="0.3">
      <c r="A471" t="s">
        <v>9</v>
      </c>
      <c r="B471" t="s">
        <v>10</v>
      </c>
      <c r="C471">
        <v>-51.77</v>
      </c>
      <c r="E471" s="3" t="s">
        <v>26</v>
      </c>
      <c r="F471" s="3" t="s">
        <v>307</v>
      </c>
      <c r="G471" t="s">
        <v>350</v>
      </c>
      <c r="H471" t="s">
        <v>14</v>
      </c>
      <c r="I471" t="s">
        <v>15</v>
      </c>
    </row>
    <row r="472" spans="1:9" x14ac:dyDescent="0.3">
      <c r="A472" t="s">
        <v>169</v>
      </c>
      <c r="B472" t="s">
        <v>10</v>
      </c>
      <c r="C472">
        <v>-2.0699999999999998</v>
      </c>
      <c r="E472" s="3" t="s">
        <v>26</v>
      </c>
      <c r="F472" s="3" t="s">
        <v>307</v>
      </c>
      <c r="G472" t="s">
        <v>350</v>
      </c>
      <c r="H472" t="s">
        <v>14</v>
      </c>
      <c r="I472" t="s">
        <v>15</v>
      </c>
    </row>
    <row r="473" spans="1:9" x14ac:dyDescent="0.3">
      <c r="A473" t="s">
        <v>170</v>
      </c>
      <c r="B473" t="s">
        <v>10</v>
      </c>
      <c r="C473">
        <v>144</v>
      </c>
      <c r="E473" s="3" t="s">
        <v>26</v>
      </c>
      <c r="F473" s="3" t="s">
        <v>307</v>
      </c>
      <c r="G473" t="s">
        <v>350</v>
      </c>
      <c r="H473" t="s">
        <v>14</v>
      </c>
      <c r="I473" t="s">
        <v>15</v>
      </c>
    </row>
    <row r="474" spans="1:9" x14ac:dyDescent="0.3">
      <c r="A474" t="s">
        <v>171</v>
      </c>
      <c r="B474" t="s">
        <v>10</v>
      </c>
      <c r="C474">
        <v>167.14</v>
      </c>
      <c r="E474" s="3" t="s">
        <v>26</v>
      </c>
      <c r="F474" s="3" t="s">
        <v>307</v>
      </c>
      <c r="G474" t="s">
        <v>350</v>
      </c>
      <c r="H474" t="s">
        <v>14</v>
      </c>
      <c r="I474" t="s">
        <v>15</v>
      </c>
    </row>
    <row r="475" spans="1:9" x14ac:dyDescent="0.3">
      <c r="A475" t="s">
        <v>170</v>
      </c>
      <c r="B475" t="s">
        <v>10</v>
      </c>
      <c r="C475">
        <v>801.43</v>
      </c>
      <c r="E475" s="3" t="s">
        <v>26</v>
      </c>
      <c r="F475" s="3" t="s">
        <v>307</v>
      </c>
      <c r="G475" t="s">
        <v>350</v>
      </c>
      <c r="H475" t="s">
        <v>14</v>
      </c>
      <c r="I475" t="s">
        <v>15</v>
      </c>
    </row>
    <row r="476" spans="1:9" x14ac:dyDescent="0.3">
      <c r="A476" t="s">
        <v>172</v>
      </c>
      <c r="B476" t="s">
        <v>10</v>
      </c>
      <c r="C476">
        <v>-159.6</v>
      </c>
      <c r="E476" s="3" t="s">
        <v>26</v>
      </c>
      <c r="F476" s="3" t="s">
        <v>307</v>
      </c>
      <c r="G476" t="s">
        <v>350</v>
      </c>
      <c r="H476" t="s">
        <v>14</v>
      </c>
      <c r="I476" t="s">
        <v>15</v>
      </c>
    </row>
    <row r="477" spans="1:9" x14ac:dyDescent="0.3">
      <c r="A477" t="s">
        <v>174</v>
      </c>
      <c r="B477" t="s">
        <v>10</v>
      </c>
      <c r="C477">
        <v>117</v>
      </c>
      <c r="E477" s="3" t="s">
        <v>26</v>
      </c>
      <c r="F477" s="3" t="s">
        <v>307</v>
      </c>
      <c r="G477" t="s">
        <v>350</v>
      </c>
      <c r="H477" t="s">
        <v>14</v>
      </c>
      <c r="I477" t="s">
        <v>15</v>
      </c>
    </row>
    <row r="478" spans="1:9" x14ac:dyDescent="0.3">
      <c r="A478" t="s">
        <v>169</v>
      </c>
      <c r="B478" t="s">
        <v>10</v>
      </c>
      <c r="C478">
        <v>-10.35</v>
      </c>
      <c r="E478" s="3" t="s">
        <v>26</v>
      </c>
      <c r="F478" s="3" t="s">
        <v>307</v>
      </c>
      <c r="G478" t="s">
        <v>350</v>
      </c>
      <c r="H478" t="s">
        <v>14</v>
      </c>
      <c r="I478" t="s">
        <v>15</v>
      </c>
    </row>
    <row r="479" spans="1:9" x14ac:dyDescent="0.3">
      <c r="A479" t="s">
        <v>176</v>
      </c>
      <c r="B479" t="s">
        <v>10</v>
      </c>
      <c r="C479">
        <v>10.35</v>
      </c>
      <c r="E479" s="3" t="s">
        <v>26</v>
      </c>
      <c r="F479" s="3" t="s">
        <v>307</v>
      </c>
      <c r="G479" t="s">
        <v>350</v>
      </c>
      <c r="H479" t="s">
        <v>14</v>
      </c>
      <c r="I479" t="s">
        <v>15</v>
      </c>
    </row>
    <row r="480" spans="1:9" x14ac:dyDescent="0.3">
      <c r="A480" t="s">
        <v>9</v>
      </c>
      <c r="B480" t="s">
        <v>10</v>
      </c>
      <c r="C480">
        <v>-134.61000000000001</v>
      </c>
      <c r="E480" s="3" t="s">
        <v>26</v>
      </c>
      <c r="F480" s="3" t="s">
        <v>307</v>
      </c>
      <c r="G480" t="s">
        <v>350</v>
      </c>
      <c r="H480" t="s">
        <v>14</v>
      </c>
      <c r="I480" t="s">
        <v>15</v>
      </c>
    </row>
    <row r="481" spans="1:9" x14ac:dyDescent="0.3">
      <c r="A481" t="s">
        <v>177</v>
      </c>
      <c r="B481" t="s">
        <v>10</v>
      </c>
      <c r="C481">
        <v>310.63</v>
      </c>
      <c r="E481" s="3" t="s">
        <v>26</v>
      </c>
      <c r="F481" s="3" t="s">
        <v>307</v>
      </c>
      <c r="G481" t="s">
        <v>350</v>
      </c>
      <c r="H481" t="s">
        <v>14</v>
      </c>
      <c r="I481" t="s">
        <v>15</v>
      </c>
    </row>
    <row r="482" spans="1:9" x14ac:dyDescent="0.3">
      <c r="A482" t="s">
        <v>178</v>
      </c>
      <c r="B482" t="s">
        <v>10</v>
      </c>
      <c r="C482">
        <v>0</v>
      </c>
      <c r="E482" s="3" t="s">
        <v>26</v>
      </c>
      <c r="F482" s="3" t="s">
        <v>307</v>
      </c>
      <c r="G482" t="s">
        <v>350</v>
      </c>
      <c r="H482" t="s">
        <v>14</v>
      </c>
      <c r="I482" t="s">
        <v>15</v>
      </c>
    </row>
    <row r="483" spans="1:9" x14ac:dyDescent="0.3">
      <c r="A483" t="s">
        <v>176</v>
      </c>
      <c r="B483" t="s">
        <v>10</v>
      </c>
      <c r="C483">
        <v>2.0699999999999998</v>
      </c>
      <c r="E483" s="3" t="s">
        <v>26</v>
      </c>
      <c r="F483" s="3" t="s">
        <v>307</v>
      </c>
      <c r="G483" t="s">
        <v>350</v>
      </c>
      <c r="H483" t="s">
        <v>14</v>
      </c>
      <c r="I483" t="s">
        <v>15</v>
      </c>
    </row>
    <row r="484" spans="1:9" x14ac:dyDescent="0.3">
      <c r="A484" t="s">
        <v>174</v>
      </c>
      <c r="B484" t="s">
        <v>10</v>
      </c>
      <c r="C484">
        <v>134.61000000000001</v>
      </c>
      <c r="E484" s="3" t="s">
        <v>26</v>
      </c>
      <c r="F484" s="3" t="s">
        <v>307</v>
      </c>
      <c r="G484" t="s">
        <v>350</v>
      </c>
      <c r="H484" t="s">
        <v>14</v>
      </c>
      <c r="I484" t="s">
        <v>15</v>
      </c>
    </row>
    <row r="485" spans="1:9" x14ac:dyDescent="0.3">
      <c r="A485" t="s">
        <v>170</v>
      </c>
      <c r="B485" t="s">
        <v>10</v>
      </c>
      <c r="C485">
        <v>90</v>
      </c>
      <c r="E485" s="3" t="s">
        <v>26</v>
      </c>
      <c r="F485" s="3" t="s">
        <v>307</v>
      </c>
      <c r="G485" t="s">
        <v>350</v>
      </c>
      <c r="H485" t="s">
        <v>14</v>
      </c>
      <c r="I485" t="s">
        <v>15</v>
      </c>
    </row>
    <row r="486" spans="1:9" x14ac:dyDescent="0.3">
      <c r="A486" t="s">
        <v>9</v>
      </c>
      <c r="B486" t="s">
        <v>10</v>
      </c>
      <c r="C486">
        <v>-90.7</v>
      </c>
      <c r="E486" t="s">
        <v>42</v>
      </c>
      <c r="F486" t="s">
        <v>43</v>
      </c>
      <c r="G486" t="s">
        <v>44</v>
      </c>
      <c r="H486" t="s">
        <v>14</v>
      </c>
      <c r="I486" t="s">
        <v>15</v>
      </c>
    </row>
    <row r="487" spans="1:9" x14ac:dyDescent="0.3">
      <c r="A487" t="s">
        <v>169</v>
      </c>
      <c r="B487" t="s">
        <v>10</v>
      </c>
      <c r="C487">
        <v>-3.63</v>
      </c>
      <c r="E487" t="s">
        <v>42</v>
      </c>
      <c r="F487" t="s">
        <v>43</v>
      </c>
      <c r="G487" t="s">
        <v>44</v>
      </c>
      <c r="H487" t="s">
        <v>14</v>
      </c>
      <c r="I487" t="s">
        <v>15</v>
      </c>
    </row>
    <row r="488" spans="1:9" x14ac:dyDescent="0.3">
      <c r="A488" t="s">
        <v>170</v>
      </c>
      <c r="B488" t="s">
        <v>10</v>
      </c>
      <c r="C488">
        <v>34</v>
      </c>
      <c r="E488" t="s">
        <v>42</v>
      </c>
      <c r="F488" t="s">
        <v>43</v>
      </c>
      <c r="G488" t="s">
        <v>44</v>
      </c>
      <c r="H488" t="s">
        <v>14</v>
      </c>
      <c r="I488" t="s">
        <v>15</v>
      </c>
    </row>
    <row r="489" spans="1:9" x14ac:dyDescent="0.3">
      <c r="A489" t="s">
        <v>171</v>
      </c>
      <c r="B489" t="s">
        <v>10</v>
      </c>
      <c r="C489">
        <v>195</v>
      </c>
      <c r="E489" t="s">
        <v>42</v>
      </c>
      <c r="F489" t="s">
        <v>43</v>
      </c>
      <c r="G489" t="s">
        <v>44</v>
      </c>
      <c r="H489" t="s">
        <v>14</v>
      </c>
      <c r="I489" t="s">
        <v>15</v>
      </c>
    </row>
    <row r="490" spans="1:9" x14ac:dyDescent="0.3">
      <c r="A490" t="s">
        <v>170</v>
      </c>
      <c r="B490" t="s">
        <v>10</v>
      </c>
      <c r="C490">
        <v>1542</v>
      </c>
      <c r="E490" t="s">
        <v>42</v>
      </c>
      <c r="F490" t="s">
        <v>43</v>
      </c>
      <c r="G490" t="s">
        <v>44</v>
      </c>
      <c r="H490" t="s">
        <v>14</v>
      </c>
      <c r="I490" t="s">
        <v>15</v>
      </c>
    </row>
    <row r="491" spans="1:9" x14ac:dyDescent="0.3">
      <c r="A491" t="s">
        <v>172</v>
      </c>
      <c r="B491" t="s">
        <v>10</v>
      </c>
      <c r="C491">
        <v>-371.87</v>
      </c>
      <c r="E491" t="s">
        <v>42</v>
      </c>
      <c r="F491" t="s">
        <v>43</v>
      </c>
      <c r="G491" t="s">
        <v>44</v>
      </c>
      <c r="H491" t="s">
        <v>14</v>
      </c>
      <c r="I491" t="s">
        <v>15</v>
      </c>
    </row>
    <row r="492" spans="1:9" x14ac:dyDescent="0.3">
      <c r="A492" t="s">
        <v>174</v>
      </c>
      <c r="B492" t="s">
        <v>10</v>
      </c>
      <c r="C492">
        <v>156</v>
      </c>
      <c r="E492" t="s">
        <v>42</v>
      </c>
      <c r="F492" t="s">
        <v>43</v>
      </c>
      <c r="G492" t="s">
        <v>44</v>
      </c>
      <c r="H492" t="s">
        <v>14</v>
      </c>
      <c r="I492" t="s">
        <v>15</v>
      </c>
    </row>
    <row r="493" spans="1:9" x14ac:dyDescent="0.3">
      <c r="A493" t="s">
        <v>169</v>
      </c>
      <c r="B493" t="s">
        <v>10</v>
      </c>
      <c r="C493">
        <v>-18.14</v>
      </c>
      <c r="E493" t="s">
        <v>42</v>
      </c>
      <c r="F493" t="s">
        <v>43</v>
      </c>
      <c r="G493" t="s">
        <v>44</v>
      </c>
      <c r="H493" t="s">
        <v>14</v>
      </c>
      <c r="I493" t="s">
        <v>15</v>
      </c>
    </row>
    <row r="494" spans="1:9" x14ac:dyDescent="0.3">
      <c r="A494" t="s">
        <v>176</v>
      </c>
      <c r="B494" t="s">
        <v>10</v>
      </c>
      <c r="C494">
        <v>18.14</v>
      </c>
      <c r="E494" t="s">
        <v>42</v>
      </c>
      <c r="F494" t="s">
        <v>43</v>
      </c>
      <c r="G494" t="s">
        <v>44</v>
      </c>
      <c r="H494" t="s">
        <v>14</v>
      </c>
      <c r="I494" t="s">
        <v>15</v>
      </c>
    </row>
    <row r="495" spans="1:9" x14ac:dyDescent="0.3">
      <c r="A495" t="s">
        <v>9</v>
      </c>
      <c r="B495" t="s">
        <v>10</v>
      </c>
      <c r="C495">
        <v>-235.82</v>
      </c>
      <c r="E495" t="s">
        <v>42</v>
      </c>
      <c r="F495" t="s">
        <v>43</v>
      </c>
      <c r="G495" t="s">
        <v>44</v>
      </c>
      <c r="H495" t="s">
        <v>14</v>
      </c>
      <c r="I495" t="s">
        <v>15</v>
      </c>
    </row>
    <row r="496" spans="1:9" x14ac:dyDescent="0.3">
      <c r="A496" t="s">
        <v>177</v>
      </c>
      <c r="B496" t="s">
        <v>10</v>
      </c>
      <c r="C496">
        <v>544.20000000000005</v>
      </c>
      <c r="E496" t="s">
        <v>42</v>
      </c>
      <c r="F496" t="s">
        <v>43</v>
      </c>
      <c r="G496" t="s">
        <v>44</v>
      </c>
      <c r="H496" t="s">
        <v>14</v>
      </c>
      <c r="I496" t="s">
        <v>15</v>
      </c>
    </row>
    <row r="497" spans="1:9" x14ac:dyDescent="0.3">
      <c r="A497" t="s">
        <v>178</v>
      </c>
      <c r="B497" t="s">
        <v>10</v>
      </c>
      <c r="C497">
        <v>0</v>
      </c>
      <c r="E497" t="s">
        <v>42</v>
      </c>
      <c r="F497" t="s">
        <v>43</v>
      </c>
      <c r="G497" t="s">
        <v>44</v>
      </c>
      <c r="H497" t="s">
        <v>14</v>
      </c>
      <c r="I497" t="s">
        <v>15</v>
      </c>
    </row>
    <row r="498" spans="1:9" x14ac:dyDescent="0.3">
      <c r="A498" t="s">
        <v>176</v>
      </c>
      <c r="B498" t="s">
        <v>10</v>
      </c>
      <c r="C498">
        <v>3.63</v>
      </c>
      <c r="E498" t="s">
        <v>42</v>
      </c>
      <c r="F498" t="s">
        <v>43</v>
      </c>
      <c r="G498" t="s">
        <v>44</v>
      </c>
      <c r="H498" t="s">
        <v>14</v>
      </c>
      <c r="I498" t="s">
        <v>15</v>
      </c>
    </row>
    <row r="499" spans="1:9" x14ac:dyDescent="0.3">
      <c r="A499" t="s">
        <v>174</v>
      </c>
      <c r="B499" t="s">
        <v>10</v>
      </c>
      <c r="C499">
        <v>235.82</v>
      </c>
      <c r="E499" t="s">
        <v>42</v>
      </c>
      <c r="F499" t="s">
        <v>43</v>
      </c>
      <c r="G499" t="s">
        <v>44</v>
      </c>
      <c r="H499" t="s">
        <v>14</v>
      </c>
      <c r="I499" t="s">
        <v>15</v>
      </c>
    </row>
    <row r="500" spans="1:9" x14ac:dyDescent="0.3">
      <c r="A500" t="s">
        <v>170</v>
      </c>
      <c r="B500" t="s">
        <v>10</v>
      </c>
      <c r="C500">
        <v>238</v>
      </c>
      <c r="E500" t="s">
        <v>42</v>
      </c>
      <c r="F500" t="s">
        <v>43</v>
      </c>
      <c r="G500" t="s">
        <v>44</v>
      </c>
      <c r="H500" t="s">
        <v>14</v>
      </c>
      <c r="I500" t="s">
        <v>15</v>
      </c>
    </row>
    <row r="501" spans="1:9" x14ac:dyDescent="0.3">
      <c r="A501" t="s">
        <v>9</v>
      </c>
      <c r="B501" t="s">
        <v>10</v>
      </c>
      <c r="C501">
        <v>-15.11</v>
      </c>
      <c r="E501" t="s">
        <v>133</v>
      </c>
      <c r="F501" t="s">
        <v>12</v>
      </c>
      <c r="G501" t="s">
        <v>190</v>
      </c>
      <c r="H501" t="s">
        <v>14</v>
      </c>
      <c r="I501" t="s">
        <v>15</v>
      </c>
    </row>
    <row r="502" spans="1:9" x14ac:dyDescent="0.3">
      <c r="A502" t="s">
        <v>169</v>
      </c>
      <c r="B502" t="s">
        <v>10</v>
      </c>
      <c r="C502">
        <v>-0.6</v>
      </c>
      <c r="E502" t="s">
        <v>133</v>
      </c>
      <c r="F502" t="s">
        <v>12</v>
      </c>
      <c r="G502" t="s">
        <v>190</v>
      </c>
      <c r="H502" t="s">
        <v>14</v>
      </c>
      <c r="I502" t="s">
        <v>15</v>
      </c>
    </row>
    <row r="503" spans="1:9" x14ac:dyDescent="0.3">
      <c r="A503" t="s">
        <v>170</v>
      </c>
      <c r="B503" t="s">
        <v>10</v>
      </c>
      <c r="C503">
        <v>45</v>
      </c>
      <c r="E503" t="s">
        <v>133</v>
      </c>
      <c r="F503" t="s">
        <v>12</v>
      </c>
      <c r="G503" t="s">
        <v>190</v>
      </c>
      <c r="H503" t="s">
        <v>14</v>
      </c>
      <c r="I503" t="s">
        <v>15</v>
      </c>
    </row>
    <row r="504" spans="1:9" x14ac:dyDescent="0.3">
      <c r="A504" t="s">
        <v>171</v>
      </c>
      <c r="B504" t="s">
        <v>10</v>
      </c>
      <c r="C504">
        <v>195</v>
      </c>
      <c r="E504" t="s">
        <v>133</v>
      </c>
      <c r="F504" t="s">
        <v>12</v>
      </c>
      <c r="G504" t="s">
        <v>190</v>
      </c>
      <c r="H504" t="s">
        <v>14</v>
      </c>
      <c r="I504" t="s">
        <v>15</v>
      </c>
    </row>
    <row r="505" spans="1:9" x14ac:dyDescent="0.3">
      <c r="A505" t="s">
        <v>170</v>
      </c>
      <c r="B505" t="s">
        <v>10</v>
      </c>
      <c r="C505">
        <v>221</v>
      </c>
      <c r="E505" t="s">
        <v>133</v>
      </c>
      <c r="F505" t="s">
        <v>12</v>
      </c>
      <c r="G505" t="s">
        <v>190</v>
      </c>
      <c r="H505" t="s">
        <v>14</v>
      </c>
      <c r="I505" t="s">
        <v>15</v>
      </c>
    </row>
    <row r="506" spans="1:9" x14ac:dyDescent="0.3">
      <c r="A506" t="s">
        <v>170</v>
      </c>
      <c r="B506" t="s">
        <v>10</v>
      </c>
      <c r="C506">
        <v>26.29</v>
      </c>
      <c r="E506" t="s">
        <v>133</v>
      </c>
      <c r="F506" t="s">
        <v>12</v>
      </c>
      <c r="G506" t="s">
        <v>190</v>
      </c>
      <c r="H506" t="s">
        <v>14</v>
      </c>
      <c r="I506" t="s">
        <v>15</v>
      </c>
    </row>
    <row r="507" spans="1:9" x14ac:dyDescent="0.3">
      <c r="A507" t="s">
        <v>172</v>
      </c>
      <c r="B507" t="s">
        <v>10</v>
      </c>
      <c r="C507">
        <v>-30.25</v>
      </c>
      <c r="E507" t="s">
        <v>133</v>
      </c>
      <c r="F507" t="s">
        <v>12</v>
      </c>
      <c r="G507" t="s">
        <v>190</v>
      </c>
      <c r="H507" t="s">
        <v>14</v>
      </c>
      <c r="I507" t="s">
        <v>15</v>
      </c>
    </row>
    <row r="508" spans="1:9" x14ac:dyDescent="0.3">
      <c r="A508" t="s">
        <v>174</v>
      </c>
      <c r="B508" t="s">
        <v>10</v>
      </c>
      <c r="C508">
        <v>136.5</v>
      </c>
      <c r="E508" t="s">
        <v>133</v>
      </c>
      <c r="F508" t="s">
        <v>12</v>
      </c>
      <c r="G508" t="s">
        <v>190</v>
      </c>
      <c r="H508" t="s">
        <v>14</v>
      </c>
      <c r="I508" t="s">
        <v>15</v>
      </c>
    </row>
    <row r="509" spans="1:9" x14ac:dyDescent="0.3">
      <c r="A509" t="s">
        <v>169</v>
      </c>
      <c r="B509" t="s">
        <v>10</v>
      </c>
      <c r="C509">
        <v>-3.02</v>
      </c>
      <c r="E509" t="s">
        <v>133</v>
      </c>
      <c r="F509" t="s">
        <v>12</v>
      </c>
      <c r="G509" t="s">
        <v>190</v>
      </c>
      <c r="H509" t="s">
        <v>14</v>
      </c>
      <c r="I509" t="s">
        <v>15</v>
      </c>
    </row>
    <row r="510" spans="1:9" x14ac:dyDescent="0.3">
      <c r="A510" t="s">
        <v>176</v>
      </c>
      <c r="B510" t="s">
        <v>10</v>
      </c>
      <c r="C510">
        <v>3.02</v>
      </c>
      <c r="E510" t="s">
        <v>133</v>
      </c>
      <c r="F510" t="s">
        <v>12</v>
      </c>
      <c r="G510" t="s">
        <v>190</v>
      </c>
      <c r="H510" t="s">
        <v>14</v>
      </c>
      <c r="I510" t="s">
        <v>15</v>
      </c>
    </row>
    <row r="511" spans="1:9" x14ac:dyDescent="0.3">
      <c r="A511" t="s">
        <v>9</v>
      </c>
      <c r="B511" t="s">
        <v>10</v>
      </c>
      <c r="C511">
        <v>-39.299999999999997</v>
      </c>
      <c r="E511" t="s">
        <v>133</v>
      </c>
      <c r="F511" t="s">
        <v>12</v>
      </c>
      <c r="G511" t="s">
        <v>190</v>
      </c>
      <c r="H511" t="s">
        <v>14</v>
      </c>
      <c r="I511" t="s">
        <v>15</v>
      </c>
    </row>
    <row r="512" spans="1:9" x14ac:dyDescent="0.3">
      <c r="A512" t="s">
        <v>177</v>
      </c>
      <c r="B512" t="s">
        <v>10</v>
      </c>
      <c r="C512">
        <v>82.8</v>
      </c>
      <c r="E512" t="s">
        <v>133</v>
      </c>
      <c r="F512" t="s">
        <v>12</v>
      </c>
      <c r="G512" t="s">
        <v>190</v>
      </c>
      <c r="H512" t="s">
        <v>14</v>
      </c>
      <c r="I512" t="s">
        <v>15</v>
      </c>
    </row>
    <row r="513" spans="1:9" x14ac:dyDescent="0.3">
      <c r="A513" t="s">
        <v>178</v>
      </c>
      <c r="B513" t="s">
        <v>10</v>
      </c>
      <c r="C513">
        <v>0</v>
      </c>
      <c r="E513" t="s">
        <v>133</v>
      </c>
      <c r="F513" t="s">
        <v>12</v>
      </c>
      <c r="G513" t="s">
        <v>190</v>
      </c>
      <c r="H513" t="s">
        <v>14</v>
      </c>
      <c r="I513" t="s">
        <v>15</v>
      </c>
    </row>
    <row r="514" spans="1:9" x14ac:dyDescent="0.3">
      <c r="A514" t="s">
        <v>176</v>
      </c>
      <c r="B514" t="s">
        <v>10</v>
      </c>
      <c r="C514">
        <v>0.6</v>
      </c>
      <c r="E514" t="s">
        <v>133</v>
      </c>
      <c r="F514" t="s">
        <v>12</v>
      </c>
      <c r="G514" t="s">
        <v>190</v>
      </c>
      <c r="H514" t="s">
        <v>14</v>
      </c>
      <c r="I514" t="s">
        <v>15</v>
      </c>
    </row>
    <row r="515" spans="1:9" x14ac:dyDescent="0.3">
      <c r="A515" t="s">
        <v>174</v>
      </c>
      <c r="B515" t="s">
        <v>10</v>
      </c>
      <c r="C515">
        <v>39.299999999999997</v>
      </c>
      <c r="E515" t="s">
        <v>133</v>
      </c>
      <c r="F515" t="s">
        <v>12</v>
      </c>
      <c r="G515" t="s">
        <v>190</v>
      </c>
      <c r="H515" t="s">
        <v>14</v>
      </c>
      <c r="I515" t="s">
        <v>15</v>
      </c>
    </row>
    <row r="516" spans="1:9" x14ac:dyDescent="0.3">
      <c r="A516" t="s">
        <v>170</v>
      </c>
      <c r="B516" t="s">
        <v>10</v>
      </c>
      <c r="C516">
        <v>10</v>
      </c>
      <c r="E516" t="s">
        <v>133</v>
      </c>
      <c r="F516" t="s">
        <v>12</v>
      </c>
      <c r="G516" t="s">
        <v>190</v>
      </c>
      <c r="H516" t="s">
        <v>14</v>
      </c>
      <c r="I516" t="s">
        <v>15</v>
      </c>
    </row>
    <row r="517" spans="1:9" x14ac:dyDescent="0.3">
      <c r="A517" t="s">
        <v>9</v>
      </c>
      <c r="B517" t="s">
        <v>10</v>
      </c>
      <c r="C517">
        <v>-38.25</v>
      </c>
      <c r="E517" t="s">
        <v>53</v>
      </c>
      <c r="F517" t="s">
        <v>12</v>
      </c>
      <c r="G517" t="s">
        <v>289</v>
      </c>
      <c r="H517" t="s">
        <v>14</v>
      </c>
      <c r="I517" t="s">
        <v>15</v>
      </c>
    </row>
    <row r="518" spans="1:9" x14ac:dyDescent="0.3">
      <c r="A518" t="s">
        <v>169</v>
      </c>
      <c r="B518" t="s">
        <v>10</v>
      </c>
      <c r="C518">
        <v>-1.53</v>
      </c>
      <c r="E518" t="s">
        <v>53</v>
      </c>
      <c r="F518" t="s">
        <v>12</v>
      </c>
      <c r="G518" t="s">
        <v>289</v>
      </c>
      <c r="H518" t="s">
        <v>14</v>
      </c>
      <c r="I518" t="s">
        <v>15</v>
      </c>
    </row>
    <row r="519" spans="1:9" x14ac:dyDescent="0.3">
      <c r="A519" t="s">
        <v>170</v>
      </c>
      <c r="B519" t="s">
        <v>10</v>
      </c>
      <c r="C519">
        <v>117</v>
      </c>
      <c r="E519" t="s">
        <v>53</v>
      </c>
      <c r="F519" t="s">
        <v>12</v>
      </c>
      <c r="G519" t="s">
        <v>289</v>
      </c>
      <c r="H519" t="s">
        <v>14</v>
      </c>
      <c r="I519" t="s">
        <v>15</v>
      </c>
    </row>
    <row r="520" spans="1:9" x14ac:dyDescent="0.3">
      <c r="A520" t="s">
        <v>171</v>
      </c>
      <c r="B520" t="s">
        <v>10</v>
      </c>
      <c r="C520">
        <v>195</v>
      </c>
      <c r="E520" t="s">
        <v>53</v>
      </c>
      <c r="F520" t="s">
        <v>12</v>
      </c>
      <c r="G520" t="s">
        <v>289</v>
      </c>
      <c r="H520" t="s">
        <v>14</v>
      </c>
      <c r="I520" t="s">
        <v>15</v>
      </c>
    </row>
    <row r="521" spans="1:9" x14ac:dyDescent="0.3">
      <c r="A521" t="s">
        <v>170</v>
      </c>
      <c r="B521" t="s">
        <v>10</v>
      </c>
      <c r="C521">
        <v>583</v>
      </c>
      <c r="E521" t="s">
        <v>53</v>
      </c>
      <c r="F521" t="s">
        <v>12</v>
      </c>
      <c r="G521" t="s">
        <v>289</v>
      </c>
      <c r="H521" t="s">
        <v>14</v>
      </c>
      <c r="I521" t="s">
        <v>15</v>
      </c>
    </row>
    <row r="522" spans="1:9" x14ac:dyDescent="0.3">
      <c r="A522" t="s">
        <v>172</v>
      </c>
      <c r="B522" t="s">
        <v>10</v>
      </c>
      <c r="C522">
        <v>-99.38</v>
      </c>
      <c r="E522" t="s">
        <v>53</v>
      </c>
      <c r="F522" t="s">
        <v>12</v>
      </c>
      <c r="G522" t="s">
        <v>289</v>
      </c>
      <c r="H522" t="s">
        <v>14</v>
      </c>
      <c r="I522" t="s">
        <v>15</v>
      </c>
    </row>
    <row r="523" spans="1:9" x14ac:dyDescent="0.3">
      <c r="A523" t="s">
        <v>174</v>
      </c>
      <c r="B523" t="s">
        <v>10</v>
      </c>
      <c r="C523">
        <v>97.5</v>
      </c>
      <c r="E523" t="s">
        <v>53</v>
      </c>
      <c r="F523" t="s">
        <v>12</v>
      </c>
      <c r="G523" t="s">
        <v>289</v>
      </c>
      <c r="H523" t="s">
        <v>14</v>
      </c>
      <c r="I523" t="s">
        <v>15</v>
      </c>
    </row>
    <row r="524" spans="1:9" x14ac:dyDescent="0.3">
      <c r="A524" t="s">
        <v>169</v>
      </c>
      <c r="B524" t="s">
        <v>10</v>
      </c>
      <c r="C524">
        <v>-7.65</v>
      </c>
      <c r="E524" t="s">
        <v>53</v>
      </c>
      <c r="F524" t="s">
        <v>12</v>
      </c>
      <c r="G524" t="s">
        <v>289</v>
      </c>
      <c r="H524" t="s">
        <v>14</v>
      </c>
      <c r="I524" t="s">
        <v>15</v>
      </c>
    </row>
    <row r="525" spans="1:9" x14ac:dyDescent="0.3">
      <c r="A525" t="s">
        <v>175</v>
      </c>
      <c r="B525" t="s">
        <v>10</v>
      </c>
      <c r="C525">
        <v>-150</v>
      </c>
      <c r="E525" t="s">
        <v>53</v>
      </c>
      <c r="F525" t="s">
        <v>12</v>
      </c>
      <c r="G525" t="s">
        <v>289</v>
      </c>
      <c r="H525" t="s">
        <v>14</v>
      </c>
      <c r="I525" t="s">
        <v>15</v>
      </c>
    </row>
    <row r="526" spans="1:9" x14ac:dyDescent="0.3">
      <c r="A526" t="s">
        <v>176</v>
      </c>
      <c r="B526" t="s">
        <v>10</v>
      </c>
      <c r="C526">
        <v>7.65</v>
      </c>
      <c r="E526" t="s">
        <v>53</v>
      </c>
      <c r="F526" t="s">
        <v>12</v>
      </c>
      <c r="G526" t="s">
        <v>289</v>
      </c>
      <c r="H526" t="s">
        <v>14</v>
      </c>
      <c r="I526" t="s">
        <v>15</v>
      </c>
    </row>
    <row r="527" spans="1:9" x14ac:dyDescent="0.3">
      <c r="A527" t="s">
        <v>9</v>
      </c>
      <c r="B527" t="s">
        <v>10</v>
      </c>
      <c r="C527">
        <v>-99.45</v>
      </c>
      <c r="E527" t="s">
        <v>53</v>
      </c>
      <c r="F527" t="s">
        <v>12</v>
      </c>
      <c r="G527" t="s">
        <v>289</v>
      </c>
      <c r="H527" t="s">
        <v>14</v>
      </c>
      <c r="I527" t="s">
        <v>15</v>
      </c>
    </row>
    <row r="528" spans="1:9" x14ac:dyDescent="0.3">
      <c r="A528" t="s">
        <v>177</v>
      </c>
      <c r="B528" t="s">
        <v>10</v>
      </c>
      <c r="C528">
        <v>229.5</v>
      </c>
      <c r="E528" t="s">
        <v>53</v>
      </c>
      <c r="F528" t="s">
        <v>12</v>
      </c>
      <c r="G528" t="s">
        <v>289</v>
      </c>
      <c r="H528" t="s">
        <v>14</v>
      </c>
      <c r="I528" t="s">
        <v>15</v>
      </c>
    </row>
    <row r="529" spans="1:9" x14ac:dyDescent="0.3">
      <c r="A529" t="s">
        <v>178</v>
      </c>
      <c r="B529" t="s">
        <v>10</v>
      </c>
      <c r="C529">
        <v>0</v>
      </c>
      <c r="E529" t="s">
        <v>53</v>
      </c>
      <c r="F529" t="s">
        <v>12</v>
      </c>
      <c r="G529" t="s">
        <v>289</v>
      </c>
      <c r="H529" t="s">
        <v>14</v>
      </c>
      <c r="I529" t="s">
        <v>15</v>
      </c>
    </row>
    <row r="530" spans="1:9" x14ac:dyDescent="0.3">
      <c r="A530" t="s">
        <v>176</v>
      </c>
      <c r="B530" t="s">
        <v>10</v>
      </c>
      <c r="C530">
        <v>1.53</v>
      </c>
      <c r="E530" t="s">
        <v>53</v>
      </c>
      <c r="F530" t="s">
        <v>12</v>
      </c>
      <c r="G530" t="s">
        <v>289</v>
      </c>
      <c r="H530" t="s">
        <v>14</v>
      </c>
      <c r="I530" t="s">
        <v>15</v>
      </c>
    </row>
    <row r="531" spans="1:9" x14ac:dyDescent="0.3">
      <c r="A531" t="s">
        <v>174</v>
      </c>
      <c r="B531" t="s">
        <v>10</v>
      </c>
      <c r="C531">
        <v>99.45</v>
      </c>
      <c r="E531" t="s">
        <v>53</v>
      </c>
      <c r="F531" t="s">
        <v>12</v>
      </c>
      <c r="G531" t="s">
        <v>289</v>
      </c>
      <c r="H531" t="s">
        <v>14</v>
      </c>
      <c r="I531" t="s">
        <v>15</v>
      </c>
    </row>
    <row r="532" spans="1:9" x14ac:dyDescent="0.3">
      <c r="A532" t="s">
        <v>170</v>
      </c>
      <c r="B532" t="s">
        <v>10</v>
      </c>
      <c r="C532">
        <v>65</v>
      </c>
      <c r="E532" t="s">
        <v>53</v>
      </c>
      <c r="F532" t="s">
        <v>12</v>
      </c>
      <c r="G532" t="s">
        <v>289</v>
      </c>
      <c r="H532" t="s">
        <v>14</v>
      </c>
      <c r="I532" t="s">
        <v>15</v>
      </c>
    </row>
    <row r="533" spans="1:9" x14ac:dyDescent="0.3">
      <c r="A533" t="s">
        <v>9</v>
      </c>
      <c r="B533" t="s">
        <v>10</v>
      </c>
      <c r="C533">
        <v>-37.409999999999997</v>
      </c>
      <c r="E533" t="s">
        <v>67</v>
      </c>
      <c r="F533" t="s">
        <v>68</v>
      </c>
      <c r="G533" t="s">
        <v>191</v>
      </c>
      <c r="H533" t="s">
        <v>70</v>
      </c>
      <c r="I533" t="s">
        <v>71</v>
      </c>
    </row>
    <row r="534" spans="1:9" x14ac:dyDescent="0.3">
      <c r="A534" t="s">
        <v>169</v>
      </c>
      <c r="B534" t="s">
        <v>10</v>
      </c>
      <c r="C534">
        <v>-1.5</v>
      </c>
      <c r="E534" t="s">
        <v>67</v>
      </c>
      <c r="F534" t="s">
        <v>68</v>
      </c>
      <c r="G534" t="s">
        <v>191</v>
      </c>
      <c r="H534" t="s">
        <v>70</v>
      </c>
      <c r="I534" t="s">
        <v>71</v>
      </c>
    </row>
    <row r="535" spans="1:9" x14ac:dyDescent="0.3">
      <c r="A535" t="s">
        <v>170</v>
      </c>
      <c r="B535" t="s">
        <v>10</v>
      </c>
      <c r="C535">
        <v>75</v>
      </c>
      <c r="E535" t="s">
        <v>67</v>
      </c>
      <c r="F535" t="s">
        <v>68</v>
      </c>
      <c r="G535" t="s">
        <v>191</v>
      </c>
      <c r="H535" t="s">
        <v>70</v>
      </c>
      <c r="I535" t="s">
        <v>71</v>
      </c>
    </row>
    <row r="536" spans="1:9" x14ac:dyDescent="0.3">
      <c r="A536" t="s">
        <v>171</v>
      </c>
      <c r="B536" t="s">
        <v>10</v>
      </c>
      <c r="C536">
        <v>195</v>
      </c>
      <c r="E536" t="s">
        <v>67</v>
      </c>
      <c r="F536" t="s">
        <v>68</v>
      </c>
      <c r="G536" t="s">
        <v>191</v>
      </c>
      <c r="H536" t="s">
        <v>70</v>
      </c>
      <c r="I536" t="s">
        <v>71</v>
      </c>
    </row>
    <row r="537" spans="1:9" x14ac:dyDescent="0.3">
      <c r="A537" t="s">
        <v>170</v>
      </c>
      <c r="B537" t="s">
        <v>10</v>
      </c>
      <c r="C537">
        <v>221</v>
      </c>
      <c r="E537" t="s">
        <v>67</v>
      </c>
      <c r="F537" t="s">
        <v>68</v>
      </c>
      <c r="G537" t="s">
        <v>191</v>
      </c>
      <c r="H537" t="s">
        <v>70</v>
      </c>
      <c r="I537" t="s">
        <v>71</v>
      </c>
    </row>
    <row r="538" spans="1:9" x14ac:dyDescent="0.3">
      <c r="A538" t="s">
        <v>172</v>
      </c>
      <c r="B538" t="s">
        <v>10</v>
      </c>
      <c r="C538">
        <v>-101.67</v>
      </c>
      <c r="E538" t="s">
        <v>67</v>
      </c>
      <c r="F538" t="s">
        <v>68</v>
      </c>
      <c r="G538" t="s">
        <v>191</v>
      </c>
      <c r="H538" t="s">
        <v>70</v>
      </c>
      <c r="I538" t="s">
        <v>71</v>
      </c>
    </row>
    <row r="539" spans="1:9" x14ac:dyDescent="0.3">
      <c r="A539" t="s">
        <v>299</v>
      </c>
      <c r="B539" t="s">
        <v>10</v>
      </c>
      <c r="C539">
        <v>442.26</v>
      </c>
      <c r="E539" t="s">
        <v>67</v>
      </c>
      <c r="F539" t="s">
        <v>68</v>
      </c>
      <c r="G539" t="s">
        <v>191</v>
      </c>
      <c r="H539" t="s">
        <v>70</v>
      </c>
      <c r="I539" t="s">
        <v>71</v>
      </c>
    </row>
    <row r="540" spans="1:9" x14ac:dyDescent="0.3">
      <c r="A540" t="s">
        <v>174</v>
      </c>
      <c r="B540" t="s">
        <v>10</v>
      </c>
      <c r="C540">
        <v>39</v>
      </c>
      <c r="E540" t="s">
        <v>67</v>
      </c>
      <c r="F540" t="s">
        <v>68</v>
      </c>
      <c r="G540" t="s">
        <v>191</v>
      </c>
      <c r="H540" t="s">
        <v>70</v>
      </c>
      <c r="I540" t="s">
        <v>71</v>
      </c>
    </row>
    <row r="541" spans="1:9" x14ac:dyDescent="0.3">
      <c r="A541" t="s">
        <v>169</v>
      </c>
      <c r="B541" t="s">
        <v>10</v>
      </c>
      <c r="C541">
        <v>-7.48</v>
      </c>
      <c r="E541" t="s">
        <v>67</v>
      </c>
      <c r="F541" t="s">
        <v>68</v>
      </c>
      <c r="G541" t="s">
        <v>191</v>
      </c>
      <c r="H541" t="s">
        <v>70</v>
      </c>
      <c r="I541" t="s">
        <v>71</v>
      </c>
    </row>
    <row r="542" spans="1:9" x14ac:dyDescent="0.3">
      <c r="A542" t="s">
        <v>175</v>
      </c>
      <c r="B542" t="s">
        <v>10</v>
      </c>
      <c r="C542">
        <v>-300</v>
      </c>
      <c r="E542" t="s">
        <v>67</v>
      </c>
      <c r="F542" t="s">
        <v>68</v>
      </c>
      <c r="G542" t="s">
        <v>191</v>
      </c>
      <c r="H542" t="s">
        <v>70</v>
      </c>
      <c r="I542" t="s">
        <v>71</v>
      </c>
    </row>
    <row r="543" spans="1:9" x14ac:dyDescent="0.3">
      <c r="A543" t="s">
        <v>176</v>
      </c>
      <c r="B543" t="s">
        <v>10</v>
      </c>
      <c r="C543">
        <v>7.53</v>
      </c>
      <c r="E543" t="s">
        <v>67</v>
      </c>
      <c r="F543" t="s">
        <v>68</v>
      </c>
      <c r="G543" t="s">
        <v>191</v>
      </c>
      <c r="H543" t="s">
        <v>70</v>
      </c>
      <c r="I543" t="s">
        <v>71</v>
      </c>
    </row>
    <row r="544" spans="1:9" x14ac:dyDescent="0.3">
      <c r="A544" t="s">
        <v>9</v>
      </c>
      <c r="B544" t="s">
        <v>10</v>
      </c>
      <c r="C544">
        <v>-97.27</v>
      </c>
      <c r="E544" t="s">
        <v>67</v>
      </c>
      <c r="F544" t="s">
        <v>68</v>
      </c>
      <c r="G544" t="s">
        <v>191</v>
      </c>
      <c r="H544" t="s">
        <v>70</v>
      </c>
      <c r="I544" t="s">
        <v>71</v>
      </c>
    </row>
    <row r="545" spans="1:9" x14ac:dyDescent="0.3">
      <c r="A545" t="s">
        <v>177</v>
      </c>
      <c r="B545" t="s">
        <v>10</v>
      </c>
      <c r="C545">
        <v>91.8</v>
      </c>
      <c r="E545" t="s">
        <v>67</v>
      </c>
      <c r="F545" t="s">
        <v>68</v>
      </c>
      <c r="G545" t="s">
        <v>191</v>
      </c>
      <c r="H545" t="s">
        <v>70</v>
      </c>
      <c r="I545" t="s">
        <v>71</v>
      </c>
    </row>
    <row r="546" spans="1:9" x14ac:dyDescent="0.3">
      <c r="A546" t="s">
        <v>178</v>
      </c>
      <c r="B546" t="s">
        <v>10</v>
      </c>
      <c r="C546">
        <v>0</v>
      </c>
      <c r="E546" t="s">
        <v>67</v>
      </c>
      <c r="F546" t="s">
        <v>68</v>
      </c>
      <c r="G546" t="s">
        <v>191</v>
      </c>
      <c r="H546" t="s">
        <v>70</v>
      </c>
      <c r="I546" t="s">
        <v>71</v>
      </c>
    </row>
    <row r="547" spans="1:9" x14ac:dyDescent="0.3">
      <c r="A547" t="s">
        <v>176</v>
      </c>
      <c r="B547" t="s">
        <v>10</v>
      </c>
      <c r="C547">
        <v>1.51</v>
      </c>
      <c r="E547" t="s">
        <v>67</v>
      </c>
      <c r="F547" t="s">
        <v>68</v>
      </c>
      <c r="G547" t="s">
        <v>191</v>
      </c>
      <c r="H547" t="s">
        <v>70</v>
      </c>
      <c r="I547" t="s">
        <v>71</v>
      </c>
    </row>
    <row r="548" spans="1:9" x14ac:dyDescent="0.3">
      <c r="A548" t="s">
        <v>174</v>
      </c>
      <c r="B548" t="s">
        <v>10</v>
      </c>
      <c r="C548">
        <v>97.87</v>
      </c>
      <c r="E548" t="s">
        <v>67</v>
      </c>
      <c r="F548" t="s">
        <v>68</v>
      </c>
      <c r="G548" t="s">
        <v>191</v>
      </c>
      <c r="H548" t="s">
        <v>70</v>
      </c>
      <c r="I548" t="s">
        <v>71</v>
      </c>
    </row>
    <row r="549" spans="1:9" x14ac:dyDescent="0.3">
      <c r="A549" t="s">
        <v>170</v>
      </c>
      <c r="B549" t="s">
        <v>10</v>
      </c>
      <c r="C549">
        <v>10</v>
      </c>
      <c r="E549" t="s">
        <v>67</v>
      </c>
      <c r="F549" t="s">
        <v>68</v>
      </c>
      <c r="G549" t="s">
        <v>191</v>
      </c>
      <c r="H549" t="s">
        <v>70</v>
      </c>
      <c r="I549" t="s">
        <v>71</v>
      </c>
    </row>
    <row r="550" spans="1:9" x14ac:dyDescent="0.3">
      <c r="A550" t="s">
        <v>9</v>
      </c>
      <c r="B550" t="s">
        <v>10</v>
      </c>
      <c r="C550">
        <v>-46.69</v>
      </c>
      <c r="E550" t="s">
        <v>67</v>
      </c>
      <c r="F550" t="s">
        <v>68</v>
      </c>
      <c r="G550" t="s">
        <v>166</v>
      </c>
      <c r="H550" t="s">
        <v>70</v>
      </c>
      <c r="I550" t="s">
        <v>71</v>
      </c>
    </row>
    <row r="551" spans="1:9" x14ac:dyDescent="0.3">
      <c r="A551" t="s">
        <v>169</v>
      </c>
      <c r="B551" t="s">
        <v>10</v>
      </c>
      <c r="C551">
        <v>-1.87</v>
      </c>
      <c r="E551" t="s">
        <v>67</v>
      </c>
      <c r="F551" t="s">
        <v>68</v>
      </c>
      <c r="G551" t="s">
        <v>166</v>
      </c>
      <c r="H551" t="s">
        <v>70</v>
      </c>
      <c r="I551" t="s">
        <v>71</v>
      </c>
    </row>
    <row r="552" spans="1:9" x14ac:dyDescent="0.3">
      <c r="A552" t="s">
        <v>170</v>
      </c>
      <c r="B552" t="s">
        <v>10</v>
      </c>
      <c r="C552">
        <v>208</v>
      </c>
      <c r="E552" t="s">
        <v>67</v>
      </c>
      <c r="F552" t="s">
        <v>68</v>
      </c>
      <c r="G552" t="s">
        <v>166</v>
      </c>
      <c r="H552" t="s">
        <v>70</v>
      </c>
      <c r="I552" t="s">
        <v>71</v>
      </c>
    </row>
    <row r="553" spans="1:9" x14ac:dyDescent="0.3">
      <c r="A553" t="s">
        <v>171</v>
      </c>
      <c r="B553" t="s">
        <v>10</v>
      </c>
      <c r="C553">
        <v>195</v>
      </c>
      <c r="E553" t="s">
        <v>67</v>
      </c>
      <c r="F553" t="s">
        <v>68</v>
      </c>
      <c r="G553" t="s">
        <v>166</v>
      </c>
      <c r="H553" t="s">
        <v>70</v>
      </c>
      <c r="I553" t="s">
        <v>71</v>
      </c>
    </row>
    <row r="554" spans="1:9" x14ac:dyDescent="0.3">
      <c r="A554" t="s">
        <v>170</v>
      </c>
      <c r="B554" t="s">
        <v>10</v>
      </c>
      <c r="C554">
        <v>583</v>
      </c>
      <c r="E554" t="s">
        <v>67</v>
      </c>
      <c r="F554" t="s">
        <v>68</v>
      </c>
      <c r="G554" t="s">
        <v>166</v>
      </c>
      <c r="H554" t="s">
        <v>70</v>
      </c>
      <c r="I554" t="s">
        <v>71</v>
      </c>
    </row>
    <row r="555" spans="1:9" x14ac:dyDescent="0.3">
      <c r="A555" t="s">
        <v>172</v>
      </c>
      <c r="B555" t="s">
        <v>10</v>
      </c>
      <c r="C555">
        <v>-148.13</v>
      </c>
      <c r="E555" t="s">
        <v>67</v>
      </c>
      <c r="F555" t="s">
        <v>68</v>
      </c>
      <c r="G555" t="s">
        <v>166</v>
      </c>
      <c r="H555" t="s">
        <v>70</v>
      </c>
      <c r="I555" t="s">
        <v>71</v>
      </c>
    </row>
    <row r="556" spans="1:9" x14ac:dyDescent="0.3">
      <c r="A556" t="s">
        <v>170</v>
      </c>
      <c r="B556" t="s">
        <v>10</v>
      </c>
      <c r="C556">
        <v>77.72</v>
      </c>
      <c r="E556" t="s">
        <v>67</v>
      </c>
      <c r="F556" t="s">
        <v>68</v>
      </c>
      <c r="G556" t="s">
        <v>166</v>
      </c>
      <c r="H556" t="s">
        <v>70</v>
      </c>
      <c r="I556" t="s">
        <v>71</v>
      </c>
    </row>
    <row r="557" spans="1:9" x14ac:dyDescent="0.3">
      <c r="A557" t="s">
        <v>174</v>
      </c>
      <c r="B557" t="s">
        <v>10</v>
      </c>
      <c r="C557">
        <v>58.5</v>
      </c>
      <c r="E557" t="s">
        <v>67</v>
      </c>
      <c r="F557" t="s">
        <v>68</v>
      </c>
      <c r="G557" t="s">
        <v>166</v>
      </c>
      <c r="H557" t="s">
        <v>70</v>
      </c>
      <c r="I557" t="s">
        <v>71</v>
      </c>
    </row>
    <row r="558" spans="1:9" x14ac:dyDescent="0.3">
      <c r="A558" t="s">
        <v>169</v>
      </c>
      <c r="B558" t="s">
        <v>10</v>
      </c>
      <c r="C558">
        <v>-9.34</v>
      </c>
      <c r="E558" t="s">
        <v>67</v>
      </c>
      <c r="F558" t="s">
        <v>68</v>
      </c>
      <c r="G558" t="s">
        <v>166</v>
      </c>
      <c r="H558" t="s">
        <v>70</v>
      </c>
      <c r="I558" t="s">
        <v>71</v>
      </c>
    </row>
    <row r="559" spans="1:9" x14ac:dyDescent="0.3">
      <c r="A559" t="s">
        <v>175</v>
      </c>
      <c r="B559" t="s">
        <v>10</v>
      </c>
      <c r="C559">
        <v>-200</v>
      </c>
      <c r="E559" t="s">
        <v>67</v>
      </c>
      <c r="F559" t="s">
        <v>68</v>
      </c>
      <c r="G559" t="s">
        <v>166</v>
      </c>
      <c r="H559" t="s">
        <v>70</v>
      </c>
      <c r="I559" t="s">
        <v>71</v>
      </c>
    </row>
    <row r="560" spans="1:9" x14ac:dyDescent="0.3">
      <c r="A560" t="s">
        <v>176</v>
      </c>
      <c r="B560" t="s">
        <v>10</v>
      </c>
      <c r="C560">
        <v>9.34</v>
      </c>
      <c r="E560" t="s">
        <v>67</v>
      </c>
      <c r="F560" t="s">
        <v>68</v>
      </c>
      <c r="G560" t="s">
        <v>166</v>
      </c>
      <c r="H560" t="s">
        <v>70</v>
      </c>
      <c r="I560" t="s">
        <v>71</v>
      </c>
    </row>
    <row r="561" spans="1:9" x14ac:dyDescent="0.3">
      <c r="A561" t="s">
        <v>9</v>
      </c>
      <c r="B561" t="s">
        <v>10</v>
      </c>
      <c r="C561">
        <v>-121.38</v>
      </c>
      <c r="E561" t="s">
        <v>67</v>
      </c>
      <c r="F561" t="s">
        <v>68</v>
      </c>
      <c r="G561" t="s">
        <v>166</v>
      </c>
      <c r="H561" t="s">
        <v>70</v>
      </c>
      <c r="I561" t="s">
        <v>71</v>
      </c>
    </row>
    <row r="562" spans="1:9" x14ac:dyDescent="0.3">
      <c r="A562" t="s">
        <v>177</v>
      </c>
      <c r="B562" t="s">
        <v>10</v>
      </c>
      <c r="C562">
        <v>256.8</v>
      </c>
      <c r="E562" t="s">
        <v>67</v>
      </c>
      <c r="F562" t="s">
        <v>68</v>
      </c>
      <c r="G562" t="s">
        <v>166</v>
      </c>
      <c r="H562" t="s">
        <v>70</v>
      </c>
      <c r="I562" t="s">
        <v>71</v>
      </c>
    </row>
    <row r="563" spans="1:9" x14ac:dyDescent="0.3">
      <c r="A563" t="s">
        <v>178</v>
      </c>
      <c r="B563" t="s">
        <v>10</v>
      </c>
      <c r="C563">
        <v>0</v>
      </c>
      <c r="E563" t="s">
        <v>67</v>
      </c>
      <c r="F563" t="s">
        <v>68</v>
      </c>
      <c r="G563" t="s">
        <v>166</v>
      </c>
      <c r="H563" t="s">
        <v>70</v>
      </c>
      <c r="I563" t="s">
        <v>71</v>
      </c>
    </row>
    <row r="564" spans="1:9" x14ac:dyDescent="0.3">
      <c r="A564" t="s">
        <v>176</v>
      </c>
      <c r="B564" t="s">
        <v>10</v>
      </c>
      <c r="C564">
        <v>1.87</v>
      </c>
      <c r="E564" t="s">
        <v>67</v>
      </c>
      <c r="F564" t="s">
        <v>68</v>
      </c>
      <c r="G564" t="s">
        <v>166</v>
      </c>
      <c r="H564" t="s">
        <v>70</v>
      </c>
      <c r="I564" t="s">
        <v>71</v>
      </c>
    </row>
    <row r="565" spans="1:9" x14ac:dyDescent="0.3">
      <c r="A565" t="s">
        <v>174</v>
      </c>
      <c r="B565" t="s">
        <v>10</v>
      </c>
      <c r="C565">
        <v>121.38</v>
      </c>
      <c r="E565" t="s">
        <v>67</v>
      </c>
      <c r="F565" t="s">
        <v>68</v>
      </c>
      <c r="G565" t="s">
        <v>166</v>
      </c>
      <c r="H565" t="s">
        <v>70</v>
      </c>
      <c r="I565" t="s">
        <v>71</v>
      </c>
    </row>
    <row r="566" spans="1:9" x14ac:dyDescent="0.3">
      <c r="A566" t="s">
        <v>170</v>
      </c>
      <c r="B566" t="s">
        <v>10</v>
      </c>
      <c r="C566">
        <v>65</v>
      </c>
      <c r="E566" t="s">
        <v>67</v>
      </c>
      <c r="F566" t="s">
        <v>68</v>
      </c>
      <c r="G566" t="s">
        <v>166</v>
      </c>
      <c r="H566" t="s">
        <v>70</v>
      </c>
      <c r="I566" t="s">
        <v>71</v>
      </c>
    </row>
    <row r="567" spans="1:9" x14ac:dyDescent="0.3">
      <c r="A567" t="s">
        <v>9</v>
      </c>
      <c r="B567" t="s">
        <v>10</v>
      </c>
      <c r="C567">
        <v>-53.55</v>
      </c>
      <c r="E567" t="s">
        <v>67</v>
      </c>
      <c r="F567" t="s">
        <v>68</v>
      </c>
      <c r="G567" t="s">
        <v>249</v>
      </c>
      <c r="H567" t="s">
        <v>70</v>
      </c>
      <c r="I567" t="s">
        <v>71</v>
      </c>
    </row>
    <row r="568" spans="1:9" x14ac:dyDescent="0.3">
      <c r="A568" t="s">
        <v>169</v>
      </c>
      <c r="B568" t="s">
        <v>10</v>
      </c>
      <c r="C568">
        <v>-2.14</v>
      </c>
      <c r="E568" t="s">
        <v>67</v>
      </c>
      <c r="F568" t="s">
        <v>68</v>
      </c>
      <c r="G568" t="s">
        <v>249</v>
      </c>
      <c r="H568" t="s">
        <v>70</v>
      </c>
      <c r="I568" t="s">
        <v>71</v>
      </c>
    </row>
    <row r="569" spans="1:9" x14ac:dyDescent="0.3">
      <c r="A569" t="s">
        <v>170</v>
      </c>
      <c r="B569" t="s">
        <v>10</v>
      </c>
      <c r="C569">
        <v>10</v>
      </c>
      <c r="E569" t="s">
        <v>67</v>
      </c>
      <c r="F569" t="s">
        <v>68</v>
      </c>
      <c r="G569" t="s">
        <v>249</v>
      </c>
      <c r="H569" t="s">
        <v>70</v>
      </c>
      <c r="I569" t="s">
        <v>71</v>
      </c>
    </row>
    <row r="570" spans="1:9" x14ac:dyDescent="0.3">
      <c r="A570" t="s">
        <v>171</v>
      </c>
      <c r="B570" t="s">
        <v>10</v>
      </c>
      <c r="C570">
        <v>195</v>
      </c>
      <c r="E570" t="s">
        <v>67</v>
      </c>
      <c r="F570" t="s">
        <v>68</v>
      </c>
      <c r="G570" t="s">
        <v>249</v>
      </c>
      <c r="H570" t="s">
        <v>70</v>
      </c>
      <c r="I570" t="s">
        <v>71</v>
      </c>
    </row>
    <row r="571" spans="1:9" x14ac:dyDescent="0.3">
      <c r="A571" t="s">
        <v>170</v>
      </c>
      <c r="B571" t="s">
        <v>10</v>
      </c>
      <c r="C571">
        <v>432</v>
      </c>
      <c r="E571" t="s">
        <v>67</v>
      </c>
      <c r="F571" t="s">
        <v>68</v>
      </c>
      <c r="G571" t="s">
        <v>249</v>
      </c>
      <c r="H571" t="s">
        <v>70</v>
      </c>
      <c r="I571" t="s">
        <v>71</v>
      </c>
    </row>
    <row r="572" spans="1:9" x14ac:dyDescent="0.3">
      <c r="A572" t="s">
        <v>170</v>
      </c>
      <c r="B572" t="s">
        <v>10</v>
      </c>
      <c r="C572">
        <v>166.19</v>
      </c>
      <c r="E572" t="s">
        <v>67</v>
      </c>
      <c r="F572" t="s">
        <v>68</v>
      </c>
      <c r="G572" t="s">
        <v>249</v>
      </c>
      <c r="H572" t="s">
        <v>70</v>
      </c>
      <c r="I572" t="s">
        <v>71</v>
      </c>
    </row>
    <row r="573" spans="1:9" x14ac:dyDescent="0.3">
      <c r="A573" t="s">
        <v>172</v>
      </c>
      <c r="B573" t="s">
        <v>10</v>
      </c>
      <c r="C573">
        <v>-172.12</v>
      </c>
      <c r="E573" t="s">
        <v>67</v>
      </c>
      <c r="F573" t="s">
        <v>68</v>
      </c>
      <c r="G573" t="s">
        <v>249</v>
      </c>
      <c r="H573" t="s">
        <v>70</v>
      </c>
      <c r="I573" t="s">
        <v>71</v>
      </c>
    </row>
    <row r="574" spans="1:9" x14ac:dyDescent="0.3">
      <c r="A574" t="s">
        <v>170</v>
      </c>
      <c r="B574" t="s">
        <v>10</v>
      </c>
      <c r="C574">
        <v>97.46</v>
      </c>
      <c r="E574" t="s">
        <v>67</v>
      </c>
      <c r="F574" t="s">
        <v>68</v>
      </c>
      <c r="G574" t="s">
        <v>249</v>
      </c>
      <c r="H574" t="s">
        <v>70</v>
      </c>
      <c r="I574" t="s">
        <v>71</v>
      </c>
    </row>
    <row r="575" spans="1:9" x14ac:dyDescent="0.3">
      <c r="A575" t="s">
        <v>174</v>
      </c>
      <c r="B575" t="s">
        <v>10</v>
      </c>
      <c r="C575">
        <v>117</v>
      </c>
      <c r="E575" t="s">
        <v>67</v>
      </c>
      <c r="F575" t="s">
        <v>68</v>
      </c>
      <c r="G575" t="s">
        <v>249</v>
      </c>
      <c r="H575" t="s">
        <v>70</v>
      </c>
      <c r="I575" t="s">
        <v>71</v>
      </c>
    </row>
    <row r="576" spans="1:9" x14ac:dyDescent="0.3">
      <c r="A576" t="s">
        <v>169</v>
      </c>
      <c r="B576" t="s">
        <v>10</v>
      </c>
      <c r="C576">
        <v>-10.71</v>
      </c>
      <c r="E576" t="s">
        <v>67</v>
      </c>
      <c r="F576" t="s">
        <v>68</v>
      </c>
      <c r="G576" t="s">
        <v>249</v>
      </c>
      <c r="H576" t="s">
        <v>70</v>
      </c>
      <c r="I576" t="s">
        <v>71</v>
      </c>
    </row>
    <row r="577" spans="1:9" x14ac:dyDescent="0.3">
      <c r="A577" t="s">
        <v>175</v>
      </c>
      <c r="B577" t="s">
        <v>10</v>
      </c>
      <c r="C577">
        <v>-500</v>
      </c>
      <c r="E577" t="s">
        <v>67</v>
      </c>
      <c r="F577" t="s">
        <v>68</v>
      </c>
      <c r="G577" t="s">
        <v>249</v>
      </c>
      <c r="H577" t="s">
        <v>70</v>
      </c>
      <c r="I577" t="s">
        <v>71</v>
      </c>
    </row>
    <row r="578" spans="1:9" x14ac:dyDescent="0.3">
      <c r="A578" t="s">
        <v>170</v>
      </c>
      <c r="B578" t="s">
        <v>10</v>
      </c>
      <c r="C578">
        <v>315.38</v>
      </c>
      <c r="E578" t="s">
        <v>67</v>
      </c>
      <c r="F578" t="s">
        <v>68</v>
      </c>
      <c r="G578" t="s">
        <v>249</v>
      </c>
      <c r="H578" t="s">
        <v>70</v>
      </c>
      <c r="I578" t="s">
        <v>71</v>
      </c>
    </row>
    <row r="579" spans="1:9" x14ac:dyDescent="0.3">
      <c r="A579" t="s">
        <v>176</v>
      </c>
      <c r="B579" t="s">
        <v>10</v>
      </c>
      <c r="C579">
        <v>10.71</v>
      </c>
      <c r="E579" t="s">
        <v>67</v>
      </c>
      <c r="F579" t="s">
        <v>68</v>
      </c>
      <c r="G579" t="s">
        <v>249</v>
      </c>
      <c r="H579" t="s">
        <v>70</v>
      </c>
      <c r="I579" t="s">
        <v>71</v>
      </c>
    </row>
    <row r="580" spans="1:9" x14ac:dyDescent="0.3">
      <c r="A580" t="s">
        <v>9</v>
      </c>
      <c r="B580" t="s">
        <v>10</v>
      </c>
      <c r="C580">
        <v>-139.22999999999999</v>
      </c>
      <c r="E580" t="s">
        <v>67</v>
      </c>
      <c r="F580" t="s">
        <v>68</v>
      </c>
      <c r="G580" t="s">
        <v>249</v>
      </c>
      <c r="H580" t="s">
        <v>70</v>
      </c>
      <c r="I580" t="s">
        <v>71</v>
      </c>
    </row>
    <row r="581" spans="1:9" x14ac:dyDescent="0.3">
      <c r="A581" t="s">
        <v>177</v>
      </c>
      <c r="B581" t="s">
        <v>10</v>
      </c>
      <c r="C581">
        <v>147.6</v>
      </c>
      <c r="E581" t="s">
        <v>67</v>
      </c>
      <c r="F581" t="s">
        <v>68</v>
      </c>
      <c r="G581" t="s">
        <v>249</v>
      </c>
      <c r="H581" t="s">
        <v>70</v>
      </c>
      <c r="I581" t="s">
        <v>71</v>
      </c>
    </row>
    <row r="582" spans="1:9" x14ac:dyDescent="0.3">
      <c r="A582" t="s">
        <v>178</v>
      </c>
      <c r="B582" t="s">
        <v>10</v>
      </c>
      <c r="C582">
        <v>0</v>
      </c>
      <c r="E582" t="s">
        <v>67</v>
      </c>
      <c r="F582" t="s">
        <v>68</v>
      </c>
      <c r="G582" t="s">
        <v>249</v>
      </c>
      <c r="H582" t="s">
        <v>70</v>
      </c>
      <c r="I582" t="s">
        <v>71</v>
      </c>
    </row>
    <row r="583" spans="1:9" x14ac:dyDescent="0.3">
      <c r="A583" t="s">
        <v>176</v>
      </c>
      <c r="B583" t="s">
        <v>10</v>
      </c>
      <c r="C583">
        <v>2.14</v>
      </c>
      <c r="E583" t="s">
        <v>67</v>
      </c>
      <c r="F583" t="s">
        <v>68</v>
      </c>
      <c r="G583" t="s">
        <v>249</v>
      </c>
      <c r="H583" t="s">
        <v>70</v>
      </c>
      <c r="I583" t="s">
        <v>71</v>
      </c>
    </row>
    <row r="584" spans="1:9" x14ac:dyDescent="0.3">
      <c r="A584" t="s">
        <v>174</v>
      </c>
      <c r="B584" t="s">
        <v>10</v>
      </c>
      <c r="C584">
        <v>139.22999999999999</v>
      </c>
      <c r="E584" t="s">
        <v>67</v>
      </c>
      <c r="F584" t="s">
        <v>68</v>
      </c>
      <c r="G584" t="s">
        <v>249</v>
      </c>
      <c r="H584" t="s">
        <v>70</v>
      </c>
      <c r="I584" t="s">
        <v>71</v>
      </c>
    </row>
    <row r="585" spans="1:9" x14ac:dyDescent="0.3">
      <c r="A585" t="s">
        <v>170</v>
      </c>
      <c r="B585" t="s">
        <v>10</v>
      </c>
      <c r="C585">
        <v>50</v>
      </c>
      <c r="E585" t="s">
        <v>67</v>
      </c>
      <c r="F585" t="s">
        <v>68</v>
      </c>
      <c r="G585" t="s">
        <v>249</v>
      </c>
      <c r="H585" t="s">
        <v>70</v>
      </c>
      <c r="I585" t="s">
        <v>71</v>
      </c>
    </row>
    <row r="586" spans="1:9" x14ac:dyDescent="0.3">
      <c r="A586" t="s">
        <v>9</v>
      </c>
      <c r="B586" t="s">
        <v>10</v>
      </c>
      <c r="C586">
        <v>-34.869999999999997</v>
      </c>
      <c r="E586" t="s">
        <v>67</v>
      </c>
      <c r="F586" t="s">
        <v>68</v>
      </c>
      <c r="G586" t="s">
        <v>291</v>
      </c>
      <c r="H586" t="s">
        <v>70</v>
      </c>
      <c r="I586" t="s">
        <v>71</v>
      </c>
    </row>
    <row r="587" spans="1:9" x14ac:dyDescent="0.3">
      <c r="A587" t="s">
        <v>169</v>
      </c>
      <c r="B587" t="s">
        <v>10</v>
      </c>
      <c r="C587">
        <v>-1.39</v>
      </c>
      <c r="E587" t="s">
        <v>67</v>
      </c>
      <c r="F587" t="s">
        <v>68</v>
      </c>
      <c r="G587" t="s">
        <v>291</v>
      </c>
      <c r="H587" t="s">
        <v>70</v>
      </c>
      <c r="I587" t="s">
        <v>71</v>
      </c>
    </row>
    <row r="588" spans="1:9" x14ac:dyDescent="0.3">
      <c r="A588" t="s">
        <v>170</v>
      </c>
      <c r="B588" t="s">
        <v>10</v>
      </c>
      <c r="C588">
        <v>119</v>
      </c>
      <c r="E588" t="s">
        <v>67</v>
      </c>
      <c r="F588" t="s">
        <v>68</v>
      </c>
      <c r="G588" t="s">
        <v>291</v>
      </c>
      <c r="H588" t="s">
        <v>70</v>
      </c>
      <c r="I588" t="s">
        <v>71</v>
      </c>
    </row>
    <row r="589" spans="1:9" x14ac:dyDescent="0.3">
      <c r="A589" t="s">
        <v>171</v>
      </c>
      <c r="B589" t="s">
        <v>10</v>
      </c>
      <c r="C589">
        <v>195</v>
      </c>
      <c r="E589" t="s">
        <v>67</v>
      </c>
      <c r="F589" t="s">
        <v>68</v>
      </c>
      <c r="G589" t="s">
        <v>291</v>
      </c>
      <c r="H589" t="s">
        <v>70</v>
      </c>
      <c r="I589" t="s">
        <v>71</v>
      </c>
    </row>
    <row r="590" spans="1:9" x14ac:dyDescent="0.3">
      <c r="A590" t="s">
        <v>170</v>
      </c>
      <c r="B590" t="s">
        <v>10</v>
      </c>
      <c r="C590">
        <v>309</v>
      </c>
      <c r="E590" t="s">
        <v>67</v>
      </c>
      <c r="F590" t="s">
        <v>68</v>
      </c>
      <c r="G590" t="s">
        <v>291</v>
      </c>
      <c r="H590" t="s">
        <v>70</v>
      </c>
      <c r="I590" t="s">
        <v>71</v>
      </c>
    </row>
    <row r="591" spans="1:9" x14ac:dyDescent="0.3">
      <c r="A591" t="s">
        <v>170</v>
      </c>
      <c r="B591" t="s">
        <v>10</v>
      </c>
      <c r="C591">
        <v>39.909999999999997</v>
      </c>
      <c r="E591" t="s">
        <v>67</v>
      </c>
      <c r="F591" t="s">
        <v>68</v>
      </c>
      <c r="G591" t="s">
        <v>291</v>
      </c>
      <c r="H591" t="s">
        <v>70</v>
      </c>
      <c r="I591" t="s">
        <v>71</v>
      </c>
    </row>
    <row r="592" spans="1:9" x14ac:dyDescent="0.3">
      <c r="A592" t="s">
        <v>172</v>
      </c>
      <c r="B592" t="s">
        <v>10</v>
      </c>
      <c r="C592">
        <v>-88.06</v>
      </c>
      <c r="E592" t="s">
        <v>67</v>
      </c>
      <c r="F592" t="s">
        <v>68</v>
      </c>
      <c r="G592" t="s">
        <v>291</v>
      </c>
      <c r="H592" t="s">
        <v>70</v>
      </c>
      <c r="I592" t="s">
        <v>71</v>
      </c>
    </row>
    <row r="593" spans="1:9" x14ac:dyDescent="0.3">
      <c r="A593" t="s">
        <v>170</v>
      </c>
      <c r="B593" t="s">
        <v>10</v>
      </c>
      <c r="C593">
        <v>96.36</v>
      </c>
      <c r="E593" t="s">
        <v>67</v>
      </c>
      <c r="F593" t="s">
        <v>68</v>
      </c>
      <c r="G593" t="s">
        <v>291</v>
      </c>
      <c r="H593" t="s">
        <v>70</v>
      </c>
      <c r="I593" t="s">
        <v>71</v>
      </c>
    </row>
    <row r="594" spans="1:9" x14ac:dyDescent="0.3">
      <c r="A594" t="s">
        <v>174</v>
      </c>
      <c r="B594" t="s">
        <v>10</v>
      </c>
      <c r="C594">
        <v>39</v>
      </c>
      <c r="E594" t="s">
        <v>67</v>
      </c>
      <c r="F594" t="s">
        <v>68</v>
      </c>
      <c r="G594" t="s">
        <v>291</v>
      </c>
      <c r="H594" t="s">
        <v>70</v>
      </c>
      <c r="I594" t="s">
        <v>71</v>
      </c>
    </row>
    <row r="595" spans="1:9" x14ac:dyDescent="0.3">
      <c r="A595" t="s">
        <v>169</v>
      </c>
      <c r="B595" t="s">
        <v>10</v>
      </c>
      <c r="C595">
        <v>-6.97</v>
      </c>
      <c r="E595" t="s">
        <v>67</v>
      </c>
      <c r="F595" t="s">
        <v>68</v>
      </c>
      <c r="G595" t="s">
        <v>291</v>
      </c>
      <c r="H595" t="s">
        <v>70</v>
      </c>
      <c r="I595" t="s">
        <v>71</v>
      </c>
    </row>
    <row r="596" spans="1:9" x14ac:dyDescent="0.3">
      <c r="A596" t="s">
        <v>175</v>
      </c>
      <c r="B596" t="s">
        <v>10</v>
      </c>
      <c r="C596">
        <v>-300</v>
      </c>
      <c r="E596" t="s">
        <v>67</v>
      </c>
      <c r="F596" t="s">
        <v>68</v>
      </c>
      <c r="G596" t="s">
        <v>291</v>
      </c>
      <c r="H596" t="s">
        <v>70</v>
      </c>
      <c r="I596" t="s">
        <v>71</v>
      </c>
    </row>
    <row r="597" spans="1:9" x14ac:dyDescent="0.3">
      <c r="A597" t="s">
        <v>170</v>
      </c>
      <c r="B597" t="s">
        <v>10</v>
      </c>
      <c r="C597">
        <v>112.21</v>
      </c>
      <c r="E597" t="s">
        <v>67</v>
      </c>
      <c r="F597" t="s">
        <v>68</v>
      </c>
      <c r="G597" t="s">
        <v>291</v>
      </c>
      <c r="H597" t="s">
        <v>70</v>
      </c>
      <c r="I597" t="s">
        <v>71</v>
      </c>
    </row>
    <row r="598" spans="1:9" x14ac:dyDescent="0.3">
      <c r="A598" t="s">
        <v>176</v>
      </c>
      <c r="B598" t="s">
        <v>10</v>
      </c>
      <c r="C598">
        <v>6.97</v>
      </c>
      <c r="E598" t="s">
        <v>67</v>
      </c>
      <c r="F598" t="s">
        <v>68</v>
      </c>
      <c r="G598" t="s">
        <v>291</v>
      </c>
      <c r="H598" t="s">
        <v>70</v>
      </c>
      <c r="I598" t="s">
        <v>71</v>
      </c>
    </row>
    <row r="599" spans="1:9" x14ac:dyDescent="0.3">
      <c r="A599" t="s">
        <v>9</v>
      </c>
      <c r="B599" t="s">
        <v>10</v>
      </c>
      <c r="C599">
        <v>-90.67</v>
      </c>
      <c r="E599" t="s">
        <v>67</v>
      </c>
      <c r="F599" t="s">
        <v>68</v>
      </c>
      <c r="G599" t="s">
        <v>291</v>
      </c>
      <c r="H599" t="s">
        <v>70</v>
      </c>
      <c r="I599" t="s">
        <v>71</v>
      </c>
    </row>
    <row r="600" spans="1:9" x14ac:dyDescent="0.3">
      <c r="A600" t="s">
        <v>177</v>
      </c>
      <c r="B600" t="s">
        <v>10</v>
      </c>
      <c r="C600">
        <v>134.69999999999999</v>
      </c>
      <c r="E600" t="s">
        <v>67</v>
      </c>
      <c r="F600" t="s">
        <v>68</v>
      </c>
      <c r="G600" t="s">
        <v>291</v>
      </c>
      <c r="H600" t="s">
        <v>70</v>
      </c>
      <c r="I600" t="s">
        <v>71</v>
      </c>
    </row>
    <row r="601" spans="1:9" x14ac:dyDescent="0.3">
      <c r="A601" t="s">
        <v>178</v>
      </c>
      <c r="B601" t="s">
        <v>10</v>
      </c>
      <c r="C601">
        <v>0</v>
      </c>
      <c r="E601" t="s">
        <v>67</v>
      </c>
      <c r="F601" t="s">
        <v>68</v>
      </c>
      <c r="G601" t="s">
        <v>291</v>
      </c>
      <c r="H601" t="s">
        <v>70</v>
      </c>
      <c r="I601" t="s">
        <v>71</v>
      </c>
    </row>
    <row r="602" spans="1:9" x14ac:dyDescent="0.3">
      <c r="A602" t="s">
        <v>176</v>
      </c>
      <c r="B602" t="s">
        <v>10</v>
      </c>
      <c r="C602">
        <v>1.39</v>
      </c>
      <c r="E602" t="s">
        <v>67</v>
      </c>
      <c r="F602" t="s">
        <v>68</v>
      </c>
      <c r="G602" t="s">
        <v>291</v>
      </c>
      <c r="H602" t="s">
        <v>70</v>
      </c>
      <c r="I602" t="s">
        <v>71</v>
      </c>
    </row>
    <row r="603" spans="1:9" x14ac:dyDescent="0.3">
      <c r="A603" t="s">
        <v>174</v>
      </c>
      <c r="B603" t="s">
        <v>10</v>
      </c>
      <c r="C603">
        <v>90.67</v>
      </c>
      <c r="E603" t="s">
        <v>67</v>
      </c>
      <c r="F603" t="s">
        <v>68</v>
      </c>
      <c r="G603" t="s">
        <v>291</v>
      </c>
      <c r="H603" t="s">
        <v>70</v>
      </c>
      <c r="I603" t="s">
        <v>71</v>
      </c>
    </row>
    <row r="604" spans="1:9" x14ac:dyDescent="0.3">
      <c r="A604" t="s">
        <v>170</v>
      </c>
      <c r="B604" t="s">
        <v>10</v>
      </c>
      <c r="C604">
        <v>21</v>
      </c>
      <c r="E604" t="s">
        <v>67</v>
      </c>
      <c r="F604" t="s">
        <v>68</v>
      </c>
      <c r="G604" t="s">
        <v>291</v>
      </c>
      <c r="H604" t="s">
        <v>70</v>
      </c>
      <c r="I604" t="s">
        <v>71</v>
      </c>
    </row>
    <row r="605" spans="1:9" x14ac:dyDescent="0.3">
      <c r="A605" t="s">
        <v>9</v>
      </c>
      <c r="B605" t="s">
        <v>10</v>
      </c>
      <c r="C605">
        <v>-19.649999999999999</v>
      </c>
      <c r="E605" t="s">
        <v>26</v>
      </c>
      <c r="F605" t="s">
        <v>12</v>
      </c>
      <c r="G605" t="s">
        <v>280</v>
      </c>
      <c r="H605" t="s">
        <v>14</v>
      </c>
      <c r="I605" t="s">
        <v>15</v>
      </c>
    </row>
    <row r="606" spans="1:9" x14ac:dyDescent="0.3">
      <c r="A606" t="s">
        <v>169</v>
      </c>
      <c r="B606" t="s">
        <v>10</v>
      </c>
      <c r="C606">
        <v>-0.79</v>
      </c>
      <c r="E606" t="s">
        <v>26</v>
      </c>
      <c r="F606" t="s">
        <v>12</v>
      </c>
      <c r="G606" t="s">
        <v>280</v>
      </c>
      <c r="H606" t="s">
        <v>14</v>
      </c>
      <c r="I606" t="s">
        <v>15</v>
      </c>
    </row>
    <row r="607" spans="1:9" x14ac:dyDescent="0.3">
      <c r="A607" t="s">
        <v>170</v>
      </c>
      <c r="B607" t="s">
        <v>10</v>
      </c>
      <c r="C607">
        <v>63</v>
      </c>
      <c r="E607" t="s">
        <v>26</v>
      </c>
      <c r="F607" t="s">
        <v>12</v>
      </c>
      <c r="G607" t="s">
        <v>280</v>
      </c>
      <c r="H607" t="s">
        <v>14</v>
      </c>
      <c r="I607" t="s">
        <v>15</v>
      </c>
    </row>
    <row r="608" spans="1:9" x14ac:dyDescent="0.3">
      <c r="A608" t="s">
        <v>171</v>
      </c>
      <c r="B608" t="s">
        <v>10</v>
      </c>
      <c r="C608">
        <v>195</v>
      </c>
      <c r="E608" t="s">
        <v>26</v>
      </c>
      <c r="F608" t="s">
        <v>12</v>
      </c>
      <c r="G608" t="s">
        <v>280</v>
      </c>
      <c r="H608" t="s">
        <v>14</v>
      </c>
      <c r="I608" t="s">
        <v>15</v>
      </c>
    </row>
    <row r="609" spans="1:9" x14ac:dyDescent="0.3">
      <c r="A609" t="s">
        <v>170</v>
      </c>
      <c r="B609" t="s">
        <v>10</v>
      </c>
      <c r="C609">
        <v>309</v>
      </c>
      <c r="E609" t="s">
        <v>26</v>
      </c>
      <c r="F609" t="s">
        <v>12</v>
      </c>
      <c r="G609" t="s">
        <v>280</v>
      </c>
      <c r="H609" t="s">
        <v>14</v>
      </c>
      <c r="I609" t="s">
        <v>15</v>
      </c>
    </row>
    <row r="610" spans="1:9" x14ac:dyDescent="0.3">
      <c r="A610" t="s">
        <v>172</v>
      </c>
      <c r="B610" t="s">
        <v>10</v>
      </c>
      <c r="C610">
        <v>-40.130000000000003</v>
      </c>
      <c r="E610" t="s">
        <v>26</v>
      </c>
      <c r="F610" t="s">
        <v>12</v>
      </c>
      <c r="G610" t="s">
        <v>280</v>
      </c>
      <c r="H610" t="s">
        <v>14</v>
      </c>
      <c r="I610" t="s">
        <v>15</v>
      </c>
    </row>
    <row r="611" spans="1:9" x14ac:dyDescent="0.3">
      <c r="A611" t="s">
        <v>174</v>
      </c>
      <c r="B611" t="s">
        <v>10</v>
      </c>
      <c r="C611">
        <v>156</v>
      </c>
      <c r="E611" t="s">
        <v>26</v>
      </c>
      <c r="F611" t="s">
        <v>12</v>
      </c>
      <c r="G611" t="s">
        <v>280</v>
      </c>
      <c r="H611" t="s">
        <v>14</v>
      </c>
      <c r="I611" t="s">
        <v>15</v>
      </c>
    </row>
    <row r="612" spans="1:9" x14ac:dyDescent="0.3">
      <c r="A612" t="s">
        <v>169</v>
      </c>
      <c r="B612" t="s">
        <v>10</v>
      </c>
      <c r="C612">
        <v>-3.93</v>
      </c>
      <c r="E612" t="s">
        <v>26</v>
      </c>
      <c r="F612" t="s">
        <v>12</v>
      </c>
      <c r="G612" t="s">
        <v>280</v>
      </c>
      <c r="H612" t="s">
        <v>14</v>
      </c>
      <c r="I612" t="s">
        <v>15</v>
      </c>
    </row>
    <row r="613" spans="1:9" x14ac:dyDescent="0.3">
      <c r="A613" t="s">
        <v>175</v>
      </c>
      <c r="B613" t="s">
        <v>10</v>
      </c>
      <c r="C613">
        <v>-150</v>
      </c>
      <c r="E613" t="s">
        <v>26</v>
      </c>
      <c r="F613" t="s">
        <v>12</v>
      </c>
      <c r="G613" t="s">
        <v>280</v>
      </c>
      <c r="H613" t="s">
        <v>14</v>
      </c>
      <c r="I613" t="s">
        <v>15</v>
      </c>
    </row>
    <row r="614" spans="1:9" x14ac:dyDescent="0.3">
      <c r="A614" t="s">
        <v>176</v>
      </c>
      <c r="B614" t="s">
        <v>10</v>
      </c>
      <c r="C614">
        <v>3.93</v>
      </c>
      <c r="E614" t="s">
        <v>26</v>
      </c>
      <c r="F614" t="s">
        <v>12</v>
      </c>
      <c r="G614" t="s">
        <v>280</v>
      </c>
      <c r="H614" t="s">
        <v>14</v>
      </c>
      <c r="I614" t="s">
        <v>15</v>
      </c>
    </row>
    <row r="615" spans="1:9" x14ac:dyDescent="0.3">
      <c r="A615" t="s">
        <v>9</v>
      </c>
      <c r="B615" t="s">
        <v>10</v>
      </c>
      <c r="C615">
        <v>-51.09</v>
      </c>
      <c r="E615" t="s">
        <v>26</v>
      </c>
      <c r="F615" t="s">
        <v>12</v>
      </c>
      <c r="G615" t="s">
        <v>280</v>
      </c>
      <c r="H615" t="s">
        <v>14</v>
      </c>
      <c r="I615" t="s">
        <v>15</v>
      </c>
    </row>
    <row r="616" spans="1:9" x14ac:dyDescent="0.3">
      <c r="A616" t="s">
        <v>177</v>
      </c>
      <c r="B616" t="s">
        <v>10</v>
      </c>
      <c r="C616">
        <v>117.9</v>
      </c>
      <c r="E616" t="s">
        <v>26</v>
      </c>
      <c r="F616" t="s">
        <v>12</v>
      </c>
      <c r="G616" t="s">
        <v>280</v>
      </c>
      <c r="H616" t="s">
        <v>14</v>
      </c>
      <c r="I616" t="s">
        <v>15</v>
      </c>
    </row>
    <row r="617" spans="1:9" x14ac:dyDescent="0.3">
      <c r="A617" t="s">
        <v>178</v>
      </c>
      <c r="B617" t="s">
        <v>10</v>
      </c>
      <c r="C617">
        <v>0</v>
      </c>
      <c r="E617" t="s">
        <v>26</v>
      </c>
      <c r="F617" t="s">
        <v>12</v>
      </c>
      <c r="G617" t="s">
        <v>280</v>
      </c>
      <c r="H617" t="s">
        <v>14</v>
      </c>
      <c r="I617" t="s">
        <v>15</v>
      </c>
    </row>
    <row r="618" spans="1:9" x14ac:dyDescent="0.3">
      <c r="A618" t="s">
        <v>176</v>
      </c>
      <c r="B618" t="s">
        <v>10</v>
      </c>
      <c r="C618">
        <v>0.79</v>
      </c>
      <c r="E618" t="s">
        <v>26</v>
      </c>
      <c r="F618" t="s">
        <v>12</v>
      </c>
      <c r="G618" t="s">
        <v>280</v>
      </c>
      <c r="H618" t="s">
        <v>14</v>
      </c>
      <c r="I618" t="s">
        <v>15</v>
      </c>
    </row>
    <row r="619" spans="1:9" x14ac:dyDescent="0.3">
      <c r="A619" t="s">
        <v>174</v>
      </c>
      <c r="B619" t="s">
        <v>10</v>
      </c>
      <c r="C619">
        <v>51.09</v>
      </c>
      <c r="E619" t="s">
        <v>26</v>
      </c>
      <c r="F619" t="s">
        <v>12</v>
      </c>
      <c r="G619" t="s">
        <v>280</v>
      </c>
      <c r="H619" t="s">
        <v>14</v>
      </c>
      <c r="I619" t="s">
        <v>15</v>
      </c>
    </row>
    <row r="620" spans="1:9" x14ac:dyDescent="0.3">
      <c r="A620" t="s">
        <v>170</v>
      </c>
      <c r="B620" t="s">
        <v>10</v>
      </c>
      <c r="C620">
        <v>21</v>
      </c>
      <c r="E620" t="s">
        <v>26</v>
      </c>
      <c r="F620" t="s">
        <v>12</v>
      </c>
      <c r="G620" t="s">
        <v>280</v>
      </c>
      <c r="H620" t="s">
        <v>14</v>
      </c>
      <c r="I620" t="s">
        <v>15</v>
      </c>
    </row>
    <row r="621" spans="1:9" x14ac:dyDescent="0.3">
      <c r="A621" t="s">
        <v>9</v>
      </c>
      <c r="B621" t="s">
        <v>10</v>
      </c>
      <c r="C621">
        <v>-19.649999999999999</v>
      </c>
      <c r="E621" t="s">
        <v>26</v>
      </c>
      <c r="F621" t="s">
        <v>12</v>
      </c>
      <c r="G621" t="s">
        <v>168</v>
      </c>
      <c r="H621" t="s">
        <v>14</v>
      </c>
      <c r="I621" t="s">
        <v>15</v>
      </c>
    </row>
    <row r="622" spans="1:9" x14ac:dyDescent="0.3">
      <c r="A622" t="s">
        <v>169</v>
      </c>
      <c r="B622" t="s">
        <v>10</v>
      </c>
      <c r="C622">
        <v>-0.79</v>
      </c>
      <c r="E622" t="s">
        <v>26</v>
      </c>
      <c r="F622" t="s">
        <v>12</v>
      </c>
      <c r="G622" t="s">
        <v>168</v>
      </c>
      <c r="H622" t="s">
        <v>14</v>
      </c>
      <c r="I622" t="s">
        <v>15</v>
      </c>
    </row>
    <row r="623" spans="1:9" x14ac:dyDescent="0.3">
      <c r="A623" t="s">
        <v>170</v>
      </c>
      <c r="B623" t="s">
        <v>10</v>
      </c>
      <c r="C623">
        <v>63</v>
      </c>
      <c r="E623" t="s">
        <v>26</v>
      </c>
      <c r="F623" t="s">
        <v>12</v>
      </c>
      <c r="G623" t="s">
        <v>168</v>
      </c>
      <c r="H623" t="s">
        <v>14</v>
      </c>
      <c r="I623" t="s">
        <v>15</v>
      </c>
    </row>
    <row r="624" spans="1:9" x14ac:dyDescent="0.3">
      <c r="A624" t="s">
        <v>171</v>
      </c>
      <c r="B624" t="s">
        <v>10</v>
      </c>
      <c r="C624">
        <v>195</v>
      </c>
      <c r="E624" t="s">
        <v>26</v>
      </c>
      <c r="F624" t="s">
        <v>12</v>
      </c>
      <c r="G624" t="s">
        <v>168</v>
      </c>
      <c r="H624" t="s">
        <v>14</v>
      </c>
      <c r="I624" t="s">
        <v>15</v>
      </c>
    </row>
    <row r="625" spans="1:9" x14ac:dyDescent="0.3">
      <c r="A625" t="s">
        <v>170</v>
      </c>
      <c r="B625" t="s">
        <v>10</v>
      </c>
      <c r="C625">
        <v>309</v>
      </c>
      <c r="E625" t="s">
        <v>26</v>
      </c>
      <c r="F625" t="s">
        <v>12</v>
      </c>
      <c r="G625" t="s">
        <v>168</v>
      </c>
      <c r="H625" t="s">
        <v>14</v>
      </c>
      <c r="I625" t="s">
        <v>15</v>
      </c>
    </row>
    <row r="626" spans="1:9" x14ac:dyDescent="0.3">
      <c r="A626" t="s">
        <v>172</v>
      </c>
      <c r="B626" t="s">
        <v>10</v>
      </c>
      <c r="C626">
        <v>-41.11</v>
      </c>
      <c r="E626" t="s">
        <v>26</v>
      </c>
      <c r="F626" t="s">
        <v>12</v>
      </c>
      <c r="G626" t="s">
        <v>168</v>
      </c>
      <c r="H626" t="s">
        <v>14</v>
      </c>
      <c r="I626" t="s">
        <v>15</v>
      </c>
    </row>
    <row r="627" spans="1:9" x14ac:dyDescent="0.3">
      <c r="A627" t="s">
        <v>174</v>
      </c>
      <c r="B627" t="s">
        <v>10</v>
      </c>
      <c r="C627">
        <v>136.5</v>
      </c>
      <c r="E627" t="s">
        <v>26</v>
      </c>
      <c r="F627" t="s">
        <v>12</v>
      </c>
      <c r="G627" t="s">
        <v>168</v>
      </c>
      <c r="H627" t="s">
        <v>14</v>
      </c>
      <c r="I627" t="s">
        <v>15</v>
      </c>
    </row>
    <row r="628" spans="1:9" x14ac:dyDescent="0.3">
      <c r="A628" t="s">
        <v>169</v>
      </c>
      <c r="B628" t="s">
        <v>10</v>
      </c>
      <c r="C628">
        <v>-3.93</v>
      </c>
      <c r="E628" t="s">
        <v>26</v>
      </c>
      <c r="F628" t="s">
        <v>12</v>
      </c>
      <c r="G628" t="s">
        <v>168</v>
      </c>
      <c r="H628" t="s">
        <v>14</v>
      </c>
      <c r="I628" t="s">
        <v>15</v>
      </c>
    </row>
    <row r="629" spans="1:9" x14ac:dyDescent="0.3">
      <c r="A629" t="s">
        <v>176</v>
      </c>
      <c r="B629" t="s">
        <v>10</v>
      </c>
      <c r="C629">
        <v>3.93</v>
      </c>
      <c r="E629" t="s">
        <v>26</v>
      </c>
      <c r="F629" t="s">
        <v>12</v>
      </c>
      <c r="G629" t="s">
        <v>168</v>
      </c>
      <c r="H629" t="s">
        <v>14</v>
      </c>
      <c r="I629" t="s">
        <v>15</v>
      </c>
    </row>
    <row r="630" spans="1:9" x14ac:dyDescent="0.3">
      <c r="A630" t="s">
        <v>9</v>
      </c>
      <c r="B630" t="s">
        <v>10</v>
      </c>
      <c r="C630">
        <v>-51.09</v>
      </c>
      <c r="E630" t="s">
        <v>26</v>
      </c>
      <c r="F630" t="s">
        <v>12</v>
      </c>
      <c r="G630" t="s">
        <v>168</v>
      </c>
      <c r="H630" t="s">
        <v>14</v>
      </c>
      <c r="I630" t="s">
        <v>15</v>
      </c>
    </row>
    <row r="631" spans="1:9" x14ac:dyDescent="0.3">
      <c r="A631" t="s">
        <v>177</v>
      </c>
      <c r="B631" t="s">
        <v>10</v>
      </c>
      <c r="C631">
        <v>117.9</v>
      </c>
      <c r="E631" t="s">
        <v>26</v>
      </c>
      <c r="F631" t="s">
        <v>12</v>
      </c>
      <c r="G631" t="s">
        <v>168</v>
      </c>
      <c r="H631" t="s">
        <v>14</v>
      </c>
      <c r="I631" t="s">
        <v>15</v>
      </c>
    </row>
    <row r="632" spans="1:9" x14ac:dyDescent="0.3">
      <c r="A632" t="s">
        <v>178</v>
      </c>
      <c r="B632" t="s">
        <v>10</v>
      </c>
      <c r="C632">
        <v>0</v>
      </c>
      <c r="E632" t="s">
        <v>26</v>
      </c>
      <c r="F632" t="s">
        <v>12</v>
      </c>
      <c r="G632" t="s">
        <v>168</v>
      </c>
      <c r="H632" t="s">
        <v>14</v>
      </c>
      <c r="I632" t="s">
        <v>15</v>
      </c>
    </row>
    <row r="633" spans="1:9" x14ac:dyDescent="0.3">
      <c r="A633" t="s">
        <v>176</v>
      </c>
      <c r="B633" t="s">
        <v>10</v>
      </c>
      <c r="C633">
        <v>0.79</v>
      </c>
      <c r="E633" t="s">
        <v>26</v>
      </c>
      <c r="F633" t="s">
        <v>12</v>
      </c>
      <c r="G633" t="s">
        <v>168</v>
      </c>
      <c r="H633" t="s">
        <v>14</v>
      </c>
      <c r="I633" t="s">
        <v>15</v>
      </c>
    </row>
    <row r="634" spans="1:9" x14ac:dyDescent="0.3">
      <c r="A634" t="s">
        <v>174</v>
      </c>
      <c r="B634" t="s">
        <v>10</v>
      </c>
      <c r="C634">
        <v>51.09</v>
      </c>
      <c r="E634" t="s">
        <v>26</v>
      </c>
      <c r="F634" t="s">
        <v>12</v>
      </c>
      <c r="G634" t="s">
        <v>168</v>
      </c>
      <c r="H634" t="s">
        <v>14</v>
      </c>
      <c r="I634" t="s">
        <v>15</v>
      </c>
    </row>
    <row r="635" spans="1:9" x14ac:dyDescent="0.3">
      <c r="A635" t="s">
        <v>170</v>
      </c>
      <c r="B635" t="s">
        <v>10</v>
      </c>
      <c r="C635">
        <v>21</v>
      </c>
      <c r="E635" t="s">
        <v>26</v>
      </c>
      <c r="F635" t="s">
        <v>12</v>
      </c>
      <c r="G635" t="s">
        <v>168</v>
      </c>
      <c r="H635" t="s">
        <v>14</v>
      </c>
      <c r="I635" t="s">
        <v>15</v>
      </c>
    </row>
    <row r="636" spans="1:9" x14ac:dyDescent="0.3">
      <c r="A636" t="s">
        <v>9</v>
      </c>
      <c r="B636" t="s">
        <v>10</v>
      </c>
      <c r="C636">
        <v>-13.8</v>
      </c>
      <c r="E636" t="s">
        <v>26</v>
      </c>
      <c r="F636" t="s">
        <v>12</v>
      </c>
      <c r="G636" t="s">
        <v>211</v>
      </c>
      <c r="H636" t="s">
        <v>14</v>
      </c>
      <c r="I636" t="s">
        <v>15</v>
      </c>
    </row>
    <row r="637" spans="1:9" x14ac:dyDescent="0.3">
      <c r="A637" t="s">
        <v>169</v>
      </c>
      <c r="B637" t="s">
        <v>10</v>
      </c>
      <c r="C637">
        <v>-0.55000000000000004</v>
      </c>
      <c r="E637" t="s">
        <v>26</v>
      </c>
      <c r="F637" t="s">
        <v>12</v>
      </c>
      <c r="G637" t="s">
        <v>211</v>
      </c>
      <c r="H637" t="s">
        <v>14</v>
      </c>
      <c r="I637" t="s">
        <v>15</v>
      </c>
    </row>
    <row r="638" spans="1:9" x14ac:dyDescent="0.3">
      <c r="A638" t="s">
        <v>170</v>
      </c>
      <c r="B638" t="s">
        <v>10</v>
      </c>
      <c r="C638">
        <v>45</v>
      </c>
      <c r="E638" t="s">
        <v>26</v>
      </c>
      <c r="F638" t="s">
        <v>12</v>
      </c>
      <c r="G638" t="s">
        <v>211</v>
      </c>
      <c r="H638" t="s">
        <v>14</v>
      </c>
      <c r="I638" t="s">
        <v>15</v>
      </c>
    </row>
    <row r="639" spans="1:9" x14ac:dyDescent="0.3">
      <c r="A639" t="s">
        <v>171</v>
      </c>
      <c r="B639" t="s">
        <v>10</v>
      </c>
      <c r="C639">
        <v>195</v>
      </c>
      <c r="E639" t="s">
        <v>26</v>
      </c>
      <c r="F639" t="s">
        <v>12</v>
      </c>
      <c r="G639" t="s">
        <v>211</v>
      </c>
      <c r="H639" t="s">
        <v>14</v>
      </c>
      <c r="I639" t="s">
        <v>15</v>
      </c>
    </row>
    <row r="640" spans="1:9" x14ac:dyDescent="0.3">
      <c r="A640" t="s">
        <v>170</v>
      </c>
      <c r="B640" t="s">
        <v>10</v>
      </c>
      <c r="C640">
        <v>221</v>
      </c>
      <c r="E640" t="s">
        <v>26</v>
      </c>
      <c r="F640" t="s">
        <v>12</v>
      </c>
      <c r="G640" t="s">
        <v>211</v>
      </c>
      <c r="H640" t="s">
        <v>14</v>
      </c>
      <c r="I640" t="s">
        <v>15</v>
      </c>
    </row>
    <row r="641" spans="1:9" x14ac:dyDescent="0.3">
      <c r="A641" t="s">
        <v>172</v>
      </c>
      <c r="B641" t="s">
        <v>10</v>
      </c>
      <c r="C641">
        <v>-30.33</v>
      </c>
      <c r="E641" t="s">
        <v>26</v>
      </c>
      <c r="F641" t="s">
        <v>12</v>
      </c>
      <c r="G641" t="s">
        <v>211</v>
      </c>
      <c r="H641" t="s">
        <v>14</v>
      </c>
      <c r="I641" t="s">
        <v>15</v>
      </c>
    </row>
    <row r="642" spans="1:9" x14ac:dyDescent="0.3">
      <c r="A642" t="s">
        <v>174</v>
      </c>
      <c r="B642" t="s">
        <v>10</v>
      </c>
      <c r="C642">
        <v>39</v>
      </c>
      <c r="E642" t="s">
        <v>26</v>
      </c>
      <c r="F642" t="s">
        <v>12</v>
      </c>
      <c r="G642" t="s">
        <v>211</v>
      </c>
      <c r="H642" t="s">
        <v>14</v>
      </c>
      <c r="I642" t="s">
        <v>15</v>
      </c>
    </row>
    <row r="643" spans="1:9" x14ac:dyDescent="0.3">
      <c r="A643" t="s">
        <v>169</v>
      </c>
      <c r="B643" t="s">
        <v>10</v>
      </c>
      <c r="C643">
        <v>-2.76</v>
      </c>
      <c r="E643" t="s">
        <v>26</v>
      </c>
      <c r="F643" t="s">
        <v>12</v>
      </c>
      <c r="G643" t="s">
        <v>211</v>
      </c>
      <c r="H643" t="s">
        <v>14</v>
      </c>
      <c r="I643" t="s">
        <v>15</v>
      </c>
    </row>
    <row r="644" spans="1:9" x14ac:dyDescent="0.3">
      <c r="A644" t="s">
        <v>176</v>
      </c>
      <c r="B644" t="s">
        <v>10</v>
      </c>
      <c r="C644">
        <v>2.76</v>
      </c>
      <c r="E644" t="s">
        <v>26</v>
      </c>
      <c r="F644" t="s">
        <v>12</v>
      </c>
      <c r="G644" t="s">
        <v>211</v>
      </c>
      <c r="H644" t="s">
        <v>14</v>
      </c>
      <c r="I644" t="s">
        <v>15</v>
      </c>
    </row>
    <row r="645" spans="1:9" x14ac:dyDescent="0.3">
      <c r="A645" t="s">
        <v>9</v>
      </c>
      <c r="B645" t="s">
        <v>10</v>
      </c>
      <c r="C645">
        <v>-35.880000000000003</v>
      </c>
      <c r="E645" t="s">
        <v>26</v>
      </c>
      <c r="F645" t="s">
        <v>12</v>
      </c>
      <c r="G645" t="s">
        <v>211</v>
      </c>
      <c r="H645" t="s">
        <v>14</v>
      </c>
      <c r="I645" t="s">
        <v>15</v>
      </c>
    </row>
    <row r="646" spans="1:9" x14ac:dyDescent="0.3">
      <c r="A646" t="s">
        <v>177</v>
      </c>
      <c r="B646" t="s">
        <v>10</v>
      </c>
      <c r="C646">
        <v>82.8</v>
      </c>
      <c r="E646" t="s">
        <v>26</v>
      </c>
      <c r="F646" t="s">
        <v>12</v>
      </c>
      <c r="G646" t="s">
        <v>211</v>
      </c>
      <c r="H646" t="s">
        <v>14</v>
      </c>
      <c r="I646" t="s">
        <v>15</v>
      </c>
    </row>
    <row r="647" spans="1:9" x14ac:dyDescent="0.3">
      <c r="A647" t="s">
        <v>178</v>
      </c>
      <c r="B647" t="s">
        <v>10</v>
      </c>
      <c r="C647">
        <v>0</v>
      </c>
      <c r="E647" t="s">
        <v>26</v>
      </c>
      <c r="F647" t="s">
        <v>12</v>
      </c>
      <c r="G647" t="s">
        <v>211</v>
      </c>
      <c r="H647" t="s">
        <v>14</v>
      </c>
      <c r="I647" t="s">
        <v>15</v>
      </c>
    </row>
    <row r="648" spans="1:9" x14ac:dyDescent="0.3">
      <c r="A648" t="s">
        <v>176</v>
      </c>
      <c r="B648" t="s">
        <v>10</v>
      </c>
      <c r="C648">
        <v>0.55000000000000004</v>
      </c>
      <c r="E648" t="s">
        <v>26</v>
      </c>
      <c r="F648" t="s">
        <v>12</v>
      </c>
      <c r="G648" t="s">
        <v>211</v>
      </c>
      <c r="H648" t="s">
        <v>14</v>
      </c>
      <c r="I648" t="s">
        <v>15</v>
      </c>
    </row>
    <row r="649" spans="1:9" x14ac:dyDescent="0.3">
      <c r="A649" t="s">
        <v>174</v>
      </c>
      <c r="B649" t="s">
        <v>10</v>
      </c>
      <c r="C649">
        <v>35.880000000000003</v>
      </c>
      <c r="E649" t="s">
        <v>26</v>
      </c>
      <c r="F649" t="s">
        <v>12</v>
      </c>
      <c r="G649" t="s">
        <v>211</v>
      </c>
      <c r="H649" t="s">
        <v>14</v>
      </c>
      <c r="I649" t="s">
        <v>15</v>
      </c>
    </row>
    <row r="650" spans="1:9" x14ac:dyDescent="0.3">
      <c r="A650" t="s">
        <v>170</v>
      </c>
      <c r="B650" t="s">
        <v>10</v>
      </c>
      <c r="C650">
        <v>10</v>
      </c>
      <c r="E650" t="s">
        <v>26</v>
      </c>
      <c r="F650" t="s">
        <v>12</v>
      </c>
      <c r="G650" t="s">
        <v>211</v>
      </c>
      <c r="H650" t="s">
        <v>14</v>
      </c>
      <c r="I650" t="s">
        <v>15</v>
      </c>
    </row>
    <row r="651" spans="1:9" x14ac:dyDescent="0.3">
      <c r="A651" t="s">
        <v>9</v>
      </c>
      <c r="B651" t="s">
        <v>10</v>
      </c>
      <c r="C651">
        <v>-21.78</v>
      </c>
      <c r="E651" t="s">
        <v>53</v>
      </c>
      <c r="F651" t="s">
        <v>12</v>
      </c>
      <c r="G651" t="s">
        <v>244</v>
      </c>
      <c r="H651" t="s">
        <v>14</v>
      </c>
      <c r="I651" t="s">
        <v>15</v>
      </c>
    </row>
    <row r="652" spans="1:9" x14ac:dyDescent="0.3">
      <c r="A652" t="s">
        <v>169</v>
      </c>
      <c r="B652" t="s">
        <v>10</v>
      </c>
      <c r="C652">
        <v>-0.87</v>
      </c>
      <c r="E652" t="s">
        <v>53</v>
      </c>
      <c r="F652" t="s">
        <v>12</v>
      </c>
      <c r="G652" t="s">
        <v>244</v>
      </c>
      <c r="H652" t="s">
        <v>14</v>
      </c>
      <c r="I652" t="s">
        <v>15</v>
      </c>
    </row>
    <row r="653" spans="1:9" x14ac:dyDescent="0.3">
      <c r="A653" t="s">
        <v>170</v>
      </c>
      <c r="B653" t="s">
        <v>10</v>
      </c>
      <c r="C653">
        <v>70</v>
      </c>
      <c r="E653" t="s">
        <v>53</v>
      </c>
      <c r="F653" t="s">
        <v>12</v>
      </c>
      <c r="G653" t="s">
        <v>244</v>
      </c>
      <c r="H653" t="s">
        <v>14</v>
      </c>
      <c r="I653" t="s">
        <v>15</v>
      </c>
    </row>
    <row r="654" spans="1:9" x14ac:dyDescent="0.3">
      <c r="A654" t="s">
        <v>171</v>
      </c>
      <c r="B654" t="s">
        <v>10</v>
      </c>
      <c r="C654">
        <v>195</v>
      </c>
      <c r="E654" t="s">
        <v>53</v>
      </c>
      <c r="F654" t="s">
        <v>12</v>
      </c>
      <c r="G654" t="s">
        <v>244</v>
      </c>
      <c r="H654" t="s">
        <v>14</v>
      </c>
      <c r="I654" t="s">
        <v>15</v>
      </c>
    </row>
    <row r="655" spans="1:9" x14ac:dyDescent="0.3">
      <c r="A655" t="s">
        <v>170</v>
      </c>
      <c r="B655" t="s">
        <v>10</v>
      </c>
      <c r="C655">
        <v>309</v>
      </c>
      <c r="E655" t="s">
        <v>53</v>
      </c>
      <c r="F655" t="s">
        <v>12</v>
      </c>
      <c r="G655" t="s">
        <v>244</v>
      </c>
      <c r="H655" t="s">
        <v>14</v>
      </c>
      <c r="I655" t="s">
        <v>15</v>
      </c>
    </row>
    <row r="656" spans="1:9" x14ac:dyDescent="0.3">
      <c r="A656" t="s">
        <v>170</v>
      </c>
      <c r="B656" t="s">
        <v>10</v>
      </c>
      <c r="C656">
        <v>35.56</v>
      </c>
      <c r="E656" t="s">
        <v>53</v>
      </c>
      <c r="F656" t="s">
        <v>12</v>
      </c>
      <c r="G656" t="s">
        <v>244</v>
      </c>
      <c r="H656" t="s">
        <v>14</v>
      </c>
      <c r="I656" t="s">
        <v>15</v>
      </c>
    </row>
    <row r="657" spans="1:9" x14ac:dyDescent="0.3">
      <c r="A657" t="s">
        <v>172</v>
      </c>
      <c r="B657" t="s">
        <v>10</v>
      </c>
      <c r="C657">
        <v>-48.41</v>
      </c>
      <c r="E657" t="s">
        <v>53</v>
      </c>
      <c r="F657" t="s">
        <v>12</v>
      </c>
      <c r="G657" t="s">
        <v>244</v>
      </c>
      <c r="H657" t="s">
        <v>14</v>
      </c>
      <c r="I657" t="s">
        <v>15</v>
      </c>
    </row>
    <row r="658" spans="1:9" x14ac:dyDescent="0.3">
      <c r="A658" t="s">
        <v>174</v>
      </c>
      <c r="B658" t="s">
        <v>10</v>
      </c>
      <c r="C658">
        <v>97.5</v>
      </c>
      <c r="E658" t="s">
        <v>53</v>
      </c>
      <c r="F658" t="s">
        <v>12</v>
      </c>
      <c r="G658" t="s">
        <v>244</v>
      </c>
      <c r="H658" t="s">
        <v>14</v>
      </c>
      <c r="I658" t="s">
        <v>15</v>
      </c>
    </row>
    <row r="659" spans="1:9" x14ac:dyDescent="0.3">
      <c r="A659" t="s">
        <v>169</v>
      </c>
      <c r="B659" t="s">
        <v>10</v>
      </c>
      <c r="C659">
        <v>-4.3600000000000003</v>
      </c>
      <c r="E659" t="s">
        <v>53</v>
      </c>
      <c r="F659" t="s">
        <v>12</v>
      </c>
      <c r="G659" t="s">
        <v>244</v>
      </c>
      <c r="H659" t="s">
        <v>14</v>
      </c>
      <c r="I659" t="s">
        <v>15</v>
      </c>
    </row>
    <row r="660" spans="1:9" x14ac:dyDescent="0.3">
      <c r="A660" t="s">
        <v>175</v>
      </c>
      <c r="B660" t="s">
        <v>10</v>
      </c>
      <c r="C660">
        <v>-150</v>
      </c>
      <c r="E660" t="s">
        <v>53</v>
      </c>
      <c r="F660" t="s">
        <v>12</v>
      </c>
      <c r="G660" t="s">
        <v>244</v>
      </c>
      <c r="H660" t="s">
        <v>14</v>
      </c>
      <c r="I660" t="s">
        <v>15</v>
      </c>
    </row>
    <row r="661" spans="1:9" x14ac:dyDescent="0.3">
      <c r="A661" t="s">
        <v>176</v>
      </c>
      <c r="B661" t="s">
        <v>10</v>
      </c>
      <c r="C661">
        <v>4.3600000000000003</v>
      </c>
      <c r="E661" t="s">
        <v>53</v>
      </c>
      <c r="F661" t="s">
        <v>12</v>
      </c>
      <c r="G661" t="s">
        <v>244</v>
      </c>
      <c r="H661" t="s">
        <v>14</v>
      </c>
      <c r="I661" t="s">
        <v>15</v>
      </c>
    </row>
    <row r="662" spans="1:9" x14ac:dyDescent="0.3">
      <c r="A662" t="s">
        <v>9</v>
      </c>
      <c r="B662" t="s">
        <v>10</v>
      </c>
      <c r="C662">
        <v>-56.62</v>
      </c>
      <c r="E662" t="s">
        <v>53</v>
      </c>
      <c r="F662" t="s">
        <v>12</v>
      </c>
      <c r="G662" t="s">
        <v>244</v>
      </c>
      <c r="H662" t="s">
        <v>14</v>
      </c>
      <c r="I662" t="s">
        <v>15</v>
      </c>
    </row>
    <row r="663" spans="1:9" x14ac:dyDescent="0.3">
      <c r="A663" t="s">
        <v>177</v>
      </c>
      <c r="B663" t="s">
        <v>10</v>
      </c>
      <c r="C663">
        <v>120</v>
      </c>
      <c r="E663" t="s">
        <v>53</v>
      </c>
      <c r="F663" t="s">
        <v>12</v>
      </c>
      <c r="G663" t="s">
        <v>244</v>
      </c>
      <c r="H663" t="s">
        <v>14</v>
      </c>
      <c r="I663" t="s">
        <v>15</v>
      </c>
    </row>
    <row r="664" spans="1:9" x14ac:dyDescent="0.3">
      <c r="A664" t="s">
        <v>178</v>
      </c>
      <c r="B664" t="s">
        <v>10</v>
      </c>
      <c r="C664">
        <v>0</v>
      </c>
      <c r="E664" t="s">
        <v>53</v>
      </c>
      <c r="F664" t="s">
        <v>12</v>
      </c>
      <c r="G664" t="s">
        <v>244</v>
      </c>
      <c r="H664" t="s">
        <v>14</v>
      </c>
      <c r="I664" t="s">
        <v>15</v>
      </c>
    </row>
    <row r="665" spans="1:9" x14ac:dyDescent="0.3">
      <c r="A665" t="s">
        <v>176</v>
      </c>
      <c r="B665" t="s">
        <v>10</v>
      </c>
      <c r="C665">
        <v>0.87</v>
      </c>
      <c r="E665" t="s">
        <v>53</v>
      </c>
      <c r="F665" t="s">
        <v>12</v>
      </c>
      <c r="G665" t="s">
        <v>244</v>
      </c>
      <c r="H665" t="s">
        <v>14</v>
      </c>
      <c r="I665" t="s">
        <v>15</v>
      </c>
    </row>
    <row r="666" spans="1:9" x14ac:dyDescent="0.3">
      <c r="A666" t="s">
        <v>174</v>
      </c>
      <c r="B666" t="s">
        <v>10</v>
      </c>
      <c r="C666">
        <v>56.62</v>
      </c>
      <c r="E666" t="s">
        <v>53</v>
      </c>
      <c r="F666" t="s">
        <v>12</v>
      </c>
      <c r="G666" t="s">
        <v>244</v>
      </c>
      <c r="H666" t="s">
        <v>14</v>
      </c>
      <c r="I666" t="s">
        <v>15</v>
      </c>
    </row>
    <row r="667" spans="1:9" x14ac:dyDescent="0.3">
      <c r="A667" t="s">
        <v>170</v>
      </c>
      <c r="B667" t="s">
        <v>10</v>
      </c>
      <c r="C667">
        <v>21</v>
      </c>
      <c r="E667" t="s">
        <v>53</v>
      </c>
      <c r="F667" t="s">
        <v>12</v>
      </c>
      <c r="G667" t="s">
        <v>244</v>
      </c>
      <c r="H667" t="s">
        <v>14</v>
      </c>
      <c r="I667" t="s">
        <v>15</v>
      </c>
    </row>
    <row r="668" spans="1:9" x14ac:dyDescent="0.3">
      <c r="A668" t="s">
        <v>9</v>
      </c>
      <c r="B668" t="s">
        <v>10</v>
      </c>
      <c r="C668">
        <v>-19.649999999999999</v>
      </c>
      <c r="E668" t="s">
        <v>26</v>
      </c>
      <c r="F668" t="s">
        <v>12</v>
      </c>
      <c r="G668" t="s">
        <v>274</v>
      </c>
      <c r="H668" t="s">
        <v>14</v>
      </c>
      <c r="I668" t="s">
        <v>15</v>
      </c>
    </row>
    <row r="669" spans="1:9" x14ac:dyDescent="0.3">
      <c r="A669" t="s">
        <v>169</v>
      </c>
      <c r="B669" t="s">
        <v>10</v>
      </c>
      <c r="C669">
        <v>-0.79</v>
      </c>
      <c r="E669" t="s">
        <v>26</v>
      </c>
      <c r="F669" t="s">
        <v>12</v>
      </c>
      <c r="G669" t="s">
        <v>274</v>
      </c>
      <c r="H669" t="s">
        <v>14</v>
      </c>
      <c r="I669" t="s">
        <v>15</v>
      </c>
    </row>
    <row r="670" spans="1:9" x14ac:dyDescent="0.3">
      <c r="A670" t="s">
        <v>170</v>
      </c>
      <c r="B670" t="s">
        <v>10</v>
      </c>
      <c r="C670">
        <v>63</v>
      </c>
      <c r="E670" t="s">
        <v>26</v>
      </c>
      <c r="F670" t="s">
        <v>12</v>
      </c>
      <c r="G670" t="s">
        <v>274</v>
      </c>
      <c r="H670" t="s">
        <v>14</v>
      </c>
      <c r="I670" t="s">
        <v>15</v>
      </c>
    </row>
    <row r="671" spans="1:9" x14ac:dyDescent="0.3">
      <c r="A671" t="s">
        <v>171</v>
      </c>
      <c r="B671" t="s">
        <v>10</v>
      </c>
      <c r="C671">
        <v>195</v>
      </c>
      <c r="E671" t="s">
        <v>26</v>
      </c>
      <c r="F671" t="s">
        <v>12</v>
      </c>
      <c r="G671" t="s">
        <v>274</v>
      </c>
      <c r="H671" t="s">
        <v>14</v>
      </c>
      <c r="I671" t="s">
        <v>15</v>
      </c>
    </row>
    <row r="672" spans="1:9" x14ac:dyDescent="0.3">
      <c r="A672" t="s">
        <v>170</v>
      </c>
      <c r="B672" t="s">
        <v>10</v>
      </c>
      <c r="C672">
        <v>309</v>
      </c>
      <c r="E672" t="s">
        <v>26</v>
      </c>
      <c r="F672" t="s">
        <v>12</v>
      </c>
      <c r="G672" t="s">
        <v>274</v>
      </c>
      <c r="H672" t="s">
        <v>14</v>
      </c>
      <c r="I672" t="s">
        <v>15</v>
      </c>
    </row>
    <row r="673" spans="1:9" x14ac:dyDescent="0.3">
      <c r="A673" t="s">
        <v>172</v>
      </c>
      <c r="B673" t="s">
        <v>10</v>
      </c>
      <c r="C673">
        <v>-42.09</v>
      </c>
      <c r="E673" t="s">
        <v>26</v>
      </c>
      <c r="F673" t="s">
        <v>12</v>
      </c>
      <c r="G673" t="s">
        <v>274</v>
      </c>
      <c r="H673" t="s">
        <v>14</v>
      </c>
      <c r="I673" t="s">
        <v>15</v>
      </c>
    </row>
    <row r="674" spans="1:9" x14ac:dyDescent="0.3">
      <c r="A674" t="s">
        <v>174</v>
      </c>
      <c r="B674" t="s">
        <v>10</v>
      </c>
      <c r="C674">
        <v>117</v>
      </c>
      <c r="E674" t="s">
        <v>26</v>
      </c>
      <c r="F674" t="s">
        <v>12</v>
      </c>
      <c r="G674" t="s">
        <v>274</v>
      </c>
      <c r="H674" t="s">
        <v>14</v>
      </c>
      <c r="I674" t="s">
        <v>15</v>
      </c>
    </row>
    <row r="675" spans="1:9" x14ac:dyDescent="0.3">
      <c r="A675" t="s">
        <v>169</v>
      </c>
      <c r="B675" t="s">
        <v>10</v>
      </c>
      <c r="C675">
        <v>-3.93</v>
      </c>
      <c r="E675" t="s">
        <v>26</v>
      </c>
      <c r="F675" t="s">
        <v>12</v>
      </c>
      <c r="G675" t="s">
        <v>274</v>
      </c>
      <c r="H675" t="s">
        <v>14</v>
      </c>
      <c r="I675" t="s">
        <v>15</v>
      </c>
    </row>
    <row r="676" spans="1:9" x14ac:dyDescent="0.3">
      <c r="A676" t="s">
        <v>176</v>
      </c>
      <c r="B676" t="s">
        <v>10</v>
      </c>
      <c r="C676">
        <v>3.93</v>
      </c>
      <c r="E676" t="s">
        <v>26</v>
      </c>
      <c r="F676" t="s">
        <v>12</v>
      </c>
      <c r="G676" t="s">
        <v>274</v>
      </c>
      <c r="H676" t="s">
        <v>14</v>
      </c>
      <c r="I676" t="s">
        <v>15</v>
      </c>
    </row>
    <row r="677" spans="1:9" x14ac:dyDescent="0.3">
      <c r="A677" t="s">
        <v>9</v>
      </c>
      <c r="B677" t="s">
        <v>10</v>
      </c>
      <c r="C677">
        <v>-51.09</v>
      </c>
      <c r="E677" t="s">
        <v>26</v>
      </c>
      <c r="F677" t="s">
        <v>12</v>
      </c>
      <c r="G677" t="s">
        <v>274</v>
      </c>
      <c r="H677" t="s">
        <v>14</v>
      </c>
      <c r="I677" t="s">
        <v>15</v>
      </c>
    </row>
    <row r="678" spans="1:9" x14ac:dyDescent="0.3">
      <c r="A678" t="s">
        <v>177</v>
      </c>
      <c r="B678" t="s">
        <v>10</v>
      </c>
      <c r="C678">
        <v>117.9</v>
      </c>
      <c r="E678" t="s">
        <v>26</v>
      </c>
      <c r="F678" t="s">
        <v>12</v>
      </c>
      <c r="G678" t="s">
        <v>274</v>
      </c>
      <c r="H678" t="s">
        <v>14</v>
      </c>
      <c r="I678" t="s">
        <v>15</v>
      </c>
    </row>
    <row r="679" spans="1:9" x14ac:dyDescent="0.3">
      <c r="A679" t="s">
        <v>178</v>
      </c>
      <c r="B679" t="s">
        <v>10</v>
      </c>
      <c r="C679">
        <v>0</v>
      </c>
      <c r="E679" t="s">
        <v>26</v>
      </c>
      <c r="F679" t="s">
        <v>12</v>
      </c>
      <c r="G679" t="s">
        <v>274</v>
      </c>
      <c r="H679" t="s">
        <v>14</v>
      </c>
      <c r="I679" t="s">
        <v>15</v>
      </c>
    </row>
    <row r="680" spans="1:9" x14ac:dyDescent="0.3">
      <c r="A680" t="s">
        <v>176</v>
      </c>
      <c r="B680" t="s">
        <v>10</v>
      </c>
      <c r="C680">
        <v>0.79</v>
      </c>
      <c r="E680" t="s">
        <v>26</v>
      </c>
      <c r="F680" t="s">
        <v>12</v>
      </c>
      <c r="G680" t="s">
        <v>274</v>
      </c>
      <c r="H680" t="s">
        <v>14</v>
      </c>
      <c r="I680" t="s">
        <v>15</v>
      </c>
    </row>
    <row r="681" spans="1:9" x14ac:dyDescent="0.3">
      <c r="A681" t="s">
        <v>174</v>
      </c>
      <c r="B681" t="s">
        <v>10</v>
      </c>
      <c r="C681">
        <v>51.09</v>
      </c>
      <c r="E681" t="s">
        <v>26</v>
      </c>
      <c r="F681" t="s">
        <v>12</v>
      </c>
      <c r="G681" t="s">
        <v>274</v>
      </c>
      <c r="H681" t="s">
        <v>14</v>
      </c>
      <c r="I681" t="s">
        <v>15</v>
      </c>
    </row>
    <row r="682" spans="1:9" x14ac:dyDescent="0.3">
      <c r="A682" t="s">
        <v>170</v>
      </c>
      <c r="B682" t="s">
        <v>10</v>
      </c>
      <c r="C682">
        <v>21</v>
      </c>
      <c r="E682" t="s">
        <v>26</v>
      </c>
      <c r="F682" t="s">
        <v>12</v>
      </c>
      <c r="G682" t="s">
        <v>274</v>
      </c>
      <c r="H682" t="s">
        <v>14</v>
      </c>
      <c r="I682" t="s">
        <v>15</v>
      </c>
    </row>
    <row r="683" spans="1:9" x14ac:dyDescent="0.3">
      <c r="A683" t="s">
        <v>9</v>
      </c>
      <c r="B683" t="s">
        <v>10</v>
      </c>
      <c r="C683">
        <v>-36.299999999999997</v>
      </c>
      <c r="E683" t="s">
        <v>53</v>
      </c>
      <c r="F683" t="s">
        <v>12</v>
      </c>
      <c r="G683" t="s">
        <v>62</v>
      </c>
      <c r="H683" t="s">
        <v>14</v>
      </c>
      <c r="I683" t="s">
        <v>15</v>
      </c>
    </row>
    <row r="684" spans="1:9" x14ac:dyDescent="0.3">
      <c r="A684" t="s">
        <v>169</v>
      </c>
      <c r="B684" t="s">
        <v>10</v>
      </c>
      <c r="C684">
        <v>-1.45</v>
      </c>
      <c r="E684" t="s">
        <v>53</v>
      </c>
      <c r="F684" t="s">
        <v>12</v>
      </c>
      <c r="G684" t="s">
        <v>62</v>
      </c>
      <c r="H684" t="s">
        <v>14</v>
      </c>
      <c r="I684" t="s">
        <v>15</v>
      </c>
    </row>
    <row r="685" spans="1:9" x14ac:dyDescent="0.3">
      <c r="A685" t="s">
        <v>170</v>
      </c>
      <c r="B685" t="s">
        <v>10</v>
      </c>
      <c r="C685">
        <v>78</v>
      </c>
      <c r="E685" t="s">
        <v>53</v>
      </c>
      <c r="F685" t="s">
        <v>12</v>
      </c>
      <c r="G685" t="s">
        <v>62</v>
      </c>
      <c r="H685" t="s">
        <v>14</v>
      </c>
      <c r="I685" t="s">
        <v>15</v>
      </c>
    </row>
    <row r="686" spans="1:9" x14ac:dyDescent="0.3">
      <c r="A686" t="s">
        <v>171</v>
      </c>
      <c r="B686" t="s">
        <v>10</v>
      </c>
      <c r="C686">
        <v>195</v>
      </c>
      <c r="E686" t="s">
        <v>53</v>
      </c>
      <c r="F686" t="s">
        <v>12</v>
      </c>
      <c r="G686" t="s">
        <v>62</v>
      </c>
      <c r="H686" t="s">
        <v>14</v>
      </c>
      <c r="I686" t="s">
        <v>15</v>
      </c>
    </row>
    <row r="687" spans="1:9" x14ac:dyDescent="0.3">
      <c r="A687" t="s">
        <v>170</v>
      </c>
      <c r="B687" t="s">
        <v>10</v>
      </c>
      <c r="C687">
        <v>583</v>
      </c>
      <c r="E687" t="s">
        <v>53</v>
      </c>
      <c r="F687" t="s">
        <v>12</v>
      </c>
      <c r="G687" t="s">
        <v>62</v>
      </c>
      <c r="H687" t="s">
        <v>14</v>
      </c>
      <c r="I687" t="s">
        <v>15</v>
      </c>
    </row>
    <row r="688" spans="1:9" x14ac:dyDescent="0.3">
      <c r="A688" t="s">
        <v>172</v>
      </c>
      <c r="B688" t="s">
        <v>10</v>
      </c>
      <c r="C688">
        <v>-93.67</v>
      </c>
      <c r="E688" t="s">
        <v>53</v>
      </c>
      <c r="F688" t="s">
        <v>12</v>
      </c>
      <c r="G688" t="s">
        <v>62</v>
      </c>
      <c r="H688" t="s">
        <v>14</v>
      </c>
      <c r="I688" t="s">
        <v>15</v>
      </c>
    </row>
    <row r="689" spans="1:9" x14ac:dyDescent="0.3">
      <c r="A689" t="s">
        <v>174</v>
      </c>
      <c r="B689" t="s">
        <v>10</v>
      </c>
      <c r="C689">
        <v>58.5</v>
      </c>
      <c r="E689" t="s">
        <v>53</v>
      </c>
      <c r="F689" t="s">
        <v>12</v>
      </c>
      <c r="G689" t="s">
        <v>62</v>
      </c>
      <c r="H689" t="s">
        <v>14</v>
      </c>
      <c r="I689" t="s">
        <v>15</v>
      </c>
    </row>
    <row r="690" spans="1:9" x14ac:dyDescent="0.3">
      <c r="A690" t="s">
        <v>169</v>
      </c>
      <c r="B690" t="s">
        <v>10</v>
      </c>
      <c r="C690">
        <v>-7.26</v>
      </c>
      <c r="E690" t="s">
        <v>53</v>
      </c>
      <c r="F690" t="s">
        <v>12</v>
      </c>
      <c r="G690" t="s">
        <v>62</v>
      </c>
      <c r="H690" t="s">
        <v>14</v>
      </c>
      <c r="I690" t="s">
        <v>15</v>
      </c>
    </row>
    <row r="691" spans="1:9" x14ac:dyDescent="0.3">
      <c r="A691" t="s">
        <v>176</v>
      </c>
      <c r="B691" t="s">
        <v>10</v>
      </c>
      <c r="C691">
        <v>7.26</v>
      </c>
      <c r="E691" t="s">
        <v>53</v>
      </c>
      <c r="F691" t="s">
        <v>12</v>
      </c>
      <c r="G691" t="s">
        <v>62</v>
      </c>
      <c r="H691" t="s">
        <v>14</v>
      </c>
      <c r="I691" t="s">
        <v>15</v>
      </c>
    </row>
    <row r="692" spans="1:9" x14ac:dyDescent="0.3">
      <c r="A692" t="s">
        <v>9</v>
      </c>
      <c r="B692" t="s">
        <v>10</v>
      </c>
      <c r="C692">
        <v>-94.38</v>
      </c>
      <c r="E692" t="s">
        <v>53</v>
      </c>
      <c r="F692" t="s">
        <v>12</v>
      </c>
      <c r="G692" t="s">
        <v>62</v>
      </c>
      <c r="H692" t="s">
        <v>14</v>
      </c>
      <c r="I692" t="s">
        <v>15</v>
      </c>
    </row>
    <row r="693" spans="1:9" x14ac:dyDescent="0.3">
      <c r="A693" t="s">
        <v>177</v>
      </c>
      <c r="B693" t="s">
        <v>10</v>
      </c>
      <c r="C693">
        <v>217.8</v>
      </c>
      <c r="E693" t="s">
        <v>53</v>
      </c>
      <c r="F693" t="s">
        <v>12</v>
      </c>
      <c r="G693" t="s">
        <v>62</v>
      </c>
      <c r="H693" t="s">
        <v>14</v>
      </c>
      <c r="I693" t="s">
        <v>15</v>
      </c>
    </row>
    <row r="694" spans="1:9" x14ac:dyDescent="0.3">
      <c r="A694" t="s">
        <v>178</v>
      </c>
      <c r="B694" t="s">
        <v>10</v>
      </c>
      <c r="C694">
        <v>0</v>
      </c>
      <c r="E694" t="s">
        <v>53</v>
      </c>
      <c r="F694" t="s">
        <v>12</v>
      </c>
      <c r="G694" t="s">
        <v>62</v>
      </c>
      <c r="H694" t="s">
        <v>14</v>
      </c>
      <c r="I694" t="s">
        <v>15</v>
      </c>
    </row>
    <row r="695" spans="1:9" x14ac:dyDescent="0.3">
      <c r="A695" t="s">
        <v>176</v>
      </c>
      <c r="B695" t="s">
        <v>10</v>
      </c>
      <c r="C695">
        <v>1.45</v>
      </c>
      <c r="E695" t="s">
        <v>53</v>
      </c>
      <c r="F695" t="s">
        <v>12</v>
      </c>
      <c r="G695" t="s">
        <v>62</v>
      </c>
      <c r="H695" t="s">
        <v>14</v>
      </c>
      <c r="I695" t="s">
        <v>15</v>
      </c>
    </row>
    <row r="696" spans="1:9" x14ac:dyDescent="0.3">
      <c r="A696" t="s">
        <v>174</v>
      </c>
      <c r="B696" t="s">
        <v>10</v>
      </c>
      <c r="C696">
        <v>94.38</v>
      </c>
      <c r="E696" t="s">
        <v>53</v>
      </c>
      <c r="F696" t="s">
        <v>12</v>
      </c>
      <c r="G696" t="s">
        <v>62</v>
      </c>
      <c r="H696" t="s">
        <v>14</v>
      </c>
      <c r="I696" t="s">
        <v>15</v>
      </c>
    </row>
    <row r="697" spans="1:9" x14ac:dyDescent="0.3">
      <c r="A697" t="s">
        <v>170</v>
      </c>
      <c r="B697" t="s">
        <v>10</v>
      </c>
      <c r="C697">
        <v>65</v>
      </c>
      <c r="E697" t="s">
        <v>53</v>
      </c>
      <c r="F697" t="s">
        <v>12</v>
      </c>
      <c r="G697" t="s">
        <v>62</v>
      </c>
      <c r="H697" t="s">
        <v>14</v>
      </c>
      <c r="I697" t="s">
        <v>15</v>
      </c>
    </row>
    <row r="698" spans="1:9" x14ac:dyDescent="0.3">
      <c r="A698" t="s">
        <v>9</v>
      </c>
      <c r="B698" t="s">
        <v>10</v>
      </c>
      <c r="C698">
        <v>-37.6</v>
      </c>
      <c r="E698" t="s">
        <v>40</v>
      </c>
      <c r="F698" t="s">
        <v>12</v>
      </c>
      <c r="G698" t="s">
        <v>41</v>
      </c>
      <c r="H698" t="s">
        <v>14</v>
      </c>
      <c r="I698" t="s">
        <v>15</v>
      </c>
    </row>
    <row r="699" spans="1:9" x14ac:dyDescent="0.3">
      <c r="A699" t="s">
        <v>169</v>
      </c>
      <c r="B699" t="s">
        <v>10</v>
      </c>
      <c r="C699">
        <v>-1.5</v>
      </c>
      <c r="E699" t="s">
        <v>40</v>
      </c>
      <c r="F699" t="s">
        <v>12</v>
      </c>
      <c r="G699" t="s">
        <v>41</v>
      </c>
      <c r="H699" t="s">
        <v>14</v>
      </c>
      <c r="I699" t="s">
        <v>15</v>
      </c>
    </row>
    <row r="700" spans="1:9" x14ac:dyDescent="0.3">
      <c r="A700" t="s">
        <v>170</v>
      </c>
      <c r="B700" t="s">
        <v>10</v>
      </c>
      <c r="C700">
        <v>104</v>
      </c>
      <c r="E700" t="s">
        <v>40</v>
      </c>
      <c r="F700" t="s">
        <v>12</v>
      </c>
      <c r="G700" t="s">
        <v>41</v>
      </c>
      <c r="H700" t="s">
        <v>14</v>
      </c>
      <c r="I700" t="s">
        <v>15</v>
      </c>
    </row>
    <row r="701" spans="1:9" x14ac:dyDescent="0.3">
      <c r="A701" t="s">
        <v>171</v>
      </c>
      <c r="B701" t="s">
        <v>10</v>
      </c>
      <c r="C701">
        <v>195</v>
      </c>
      <c r="E701" t="s">
        <v>40</v>
      </c>
      <c r="F701" t="s">
        <v>12</v>
      </c>
      <c r="G701" t="s">
        <v>41</v>
      </c>
      <c r="H701" t="s">
        <v>14</v>
      </c>
      <c r="I701" t="s">
        <v>15</v>
      </c>
    </row>
    <row r="702" spans="1:9" x14ac:dyDescent="0.3">
      <c r="A702" t="s">
        <v>170</v>
      </c>
      <c r="B702" t="s">
        <v>10</v>
      </c>
      <c r="C702">
        <v>583</v>
      </c>
      <c r="E702" t="s">
        <v>40</v>
      </c>
      <c r="F702" t="s">
        <v>12</v>
      </c>
      <c r="G702" t="s">
        <v>41</v>
      </c>
      <c r="H702" t="s">
        <v>14</v>
      </c>
      <c r="I702" t="s">
        <v>15</v>
      </c>
    </row>
    <row r="703" spans="1:9" x14ac:dyDescent="0.3">
      <c r="A703" t="s">
        <v>172</v>
      </c>
      <c r="B703" t="s">
        <v>10</v>
      </c>
      <c r="C703">
        <v>-96.11</v>
      </c>
      <c r="E703" t="s">
        <v>40</v>
      </c>
      <c r="F703" t="s">
        <v>12</v>
      </c>
      <c r="G703" t="s">
        <v>41</v>
      </c>
      <c r="H703" t="s">
        <v>14</v>
      </c>
      <c r="I703" t="s">
        <v>15</v>
      </c>
    </row>
    <row r="704" spans="1:9" x14ac:dyDescent="0.3">
      <c r="A704" t="s">
        <v>174</v>
      </c>
      <c r="B704" t="s">
        <v>10</v>
      </c>
      <c r="C704">
        <v>97.5</v>
      </c>
      <c r="E704" t="s">
        <v>40</v>
      </c>
      <c r="F704" t="s">
        <v>12</v>
      </c>
      <c r="G704" t="s">
        <v>41</v>
      </c>
      <c r="H704" t="s">
        <v>14</v>
      </c>
      <c r="I704" t="s">
        <v>15</v>
      </c>
    </row>
    <row r="705" spans="1:9" x14ac:dyDescent="0.3">
      <c r="A705" t="s">
        <v>169</v>
      </c>
      <c r="B705" t="s">
        <v>10</v>
      </c>
      <c r="C705">
        <v>-7.52</v>
      </c>
      <c r="E705" t="s">
        <v>40</v>
      </c>
      <c r="F705" t="s">
        <v>12</v>
      </c>
      <c r="G705" t="s">
        <v>41</v>
      </c>
      <c r="H705" t="s">
        <v>14</v>
      </c>
      <c r="I705" t="s">
        <v>15</v>
      </c>
    </row>
    <row r="706" spans="1:9" x14ac:dyDescent="0.3">
      <c r="A706" t="s">
        <v>176</v>
      </c>
      <c r="B706" t="s">
        <v>10</v>
      </c>
      <c r="C706">
        <v>7.52</v>
      </c>
      <c r="E706" t="s">
        <v>40</v>
      </c>
      <c r="F706" t="s">
        <v>12</v>
      </c>
      <c r="G706" t="s">
        <v>41</v>
      </c>
      <c r="H706" t="s">
        <v>14</v>
      </c>
      <c r="I706" t="s">
        <v>15</v>
      </c>
    </row>
    <row r="707" spans="1:9" x14ac:dyDescent="0.3">
      <c r="A707" t="s">
        <v>9</v>
      </c>
      <c r="B707" t="s">
        <v>10</v>
      </c>
      <c r="C707">
        <v>-97.76</v>
      </c>
      <c r="E707" t="s">
        <v>40</v>
      </c>
      <c r="F707" t="s">
        <v>12</v>
      </c>
      <c r="G707" t="s">
        <v>41</v>
      </c>
      <c r="H707" t="s">
        <v>14</v>
      </c>
      <c r="I707" t="s">
        <v>15</v>
      </c>
    </row>
    <row r="708" spans="1:9" x14ac:dyDescent="0.3">
      <c r="A708" t="s">
        <v>177</v>
      </c>
      <c r="B708" t="s">
        <v>10</v>
      </c>
      <c r="C708">
        <v>225.6</v>
      </c>
      <c r="E708" t="s">
        <v>40</v>
      </c>
      <c r="F708" t="s">
        <v>12</v>
      </c>
      <c r="G708" t="s">
        <v>41</v>
      </c>
      <c r="H708" t="s">
        <v>14</v>
      </c>
      <c r="I708" t="s">
        <v>15</v>
      </c>
    </row>
    <row r="709" spans="1:9" x14ac:dyDescent="0.3">
      <c r="A709" t="s">
        <v>178</v>
      </c>
      <c r="B709" t="s">
        <v>10</v>
      </c>
      <c r="C709">
        <v>0</v>
      </c>
      <c r="E709" t="s">
        <v>40</v>
      </c>
      <c r="F709" t="s">
        <v>12</v>
      </c>
      <c r="G709" t="s">
        <v>41</v>
      </c>
      <c r="H709" t="s">
        <v>14</v>
      </c>
      <c r="I709" t="s">
        <v>15</v>
      </c>
    </row>
    <row r="710" spans="1:9" x14ac:dyDescent="0.3">
      <c r="A710" t="s">
        <v>176</v>
      </c>
      <c r="B710" t="s">
        <v>10</v>
      </c>
      <c r="C710">
        <v>1.5</v>
      </c>
      <c r="E710" t="s">
        <v>40</v>
      </c>
      <c r="F710" t="s">
        <v>12</v>
      </c>
      <c r="G710" t="s">
        <v>41</v>
      </c>
      <c r="H710" t="s">
        <v>14</v>
      </c>
      <c r="I710" t="s">
        <v>15</v>
      </c>
    </row>
    <row r="711" spans="1:9" x14ac:dyDescent="0.3">
      <c r="A711" t="s">
        <v>174</v>
      </c>
      <c r="B711" t="s">
        <v>10</v>
      </c>
      <c r="C711">
        <v>97.76</v>
      </c>
      <c r="E711" t="s">
        <v>40</v>
      </c>
      <c r="F711" t="s">
        <v>12</v>
      </c>
      <c r="G711" t="s">
        <v>41</v>
      </c>
      <c r="H711" t="s">
        <v>14</v>
      </c>
      <c r="I711" t="s">
        <v>15</v>
      </c>
    </row>
    <row r="712" spans="1:9" x14ac:dyDescent="0.3">
      <c r="A712" t="s">
        <v>170</v>
      </c>
      <c r="B712" t="s">
        <v>10</v>
      </c>
      <c r="C712">
        <v>65</v>
      </c>
      <c r="E712" t="s">
        <v>40</v>
      </c>
      <c r="F712" t="s">
        <v>12</v>
      </c>
      <c r="G712" t="s">
        <v>41</v>
      </c>
      <c r="H712" t="s">
        <v>14</v>
      </c>
      <c r="I712" t="s">
        <v>15</v>
      </c>
    </row>
    <row r="713" spans="1:9" x14ac:dyDescent="0.3">
      <c r="A713" t="s">
        <v>9</v>
      </c>
      <c r="B713" t="s">
        <v>10</v>
      </c>
      <c r="C713">
        <v>-20.68</v>
      </c>
      <c r="E713" t="s">
        <v>67</v>
      </c>
      <c r="F713" t="s">
        <v>68</v>
      </c>
      <c r="G713" t="s">
        <v>381</v>
      </c>
      <c r="H713" t="s">
        <v>70</v>
      </c>
      <c r="I713" t="s">
        <v>71</v>
      </c>
    </row>
    <row r="714" spans="1:9" x14ac:dyDescent="0.3">
      <c r="A714" t="s">
        <v>169</v>
      </c>
      <c r="B714" t="s">
        <v>10</v>
      </c>
      <c r="C714">
        <v>-0.83</v>
      </c>
      <c r="E714" t="s">
        <v>67</v>
      </c>
      <c r="F714" t="s">
        <v>68</v>
      </c>
      <c r="G714" t="s">
        <v>381</v>
      </c>
      <c r="H714" t="s">
        <v>70</v>
      </c>
      <c r="I714" t="s">
        <v>71</v>
      </c>
    </row>
    <row r="715" spans="1:9" x14ac:dyDescent="0.3">
      <c r="A715" t="s">
        <v>170</v>
      </c>
      <c r="B715" t="s">
        <v>10</v>
      </c>
      <c r="C715">
        <v>7</v>
      </c>
      <c r="E715" t="s">
        <v>67</v>
      </c>
      <c r="F715" t="s">
        <v>68</v>
      </c>
      <c r="G715" t="s">
        <v>381</v>
      </c>
      <c r="H715" t="s">
        <v>70</v>
      </c>
      <c r="I715" t="s">
        <v>71</v>
      </c>
    </row>
    <row r="716" spans="1:9" x14ac:dyDescent="0.3">
      <c r="A716" t="s">
        <v>171</v>
      </c>
      <c r="B716" t="s">
        <v>10</v>
      </c>
      <c r="C716">
        <v>195</v>
      </c>
      <c r="E716" t="s">
        <v>67</v>
      </c>
      <c r="F716" t="s">
        <v>68</v>
      </c>
      <c r="G716" t="s">
        <v>381</v>
      </c>
      <c r="H716" t="s">
        <v>70</v>
      </c>
      <c r="I716" t="s">
        <v>71</v>
      </c>
    </row>
    <row r="717" spans="1:9" x14ac:dyDescent="0.3">
      <c r="A717" t="s">
        <v>170</v>
      </c>
      <c r="B717" t="s">
        <v>10</v>
      </c>
      <c r="C717">
        <v>309</v>
      </c>
      <c r="E717" t="s">
        <v>67</v>
      </c>
      <c r="F717" t="s">
        <v>68</v>
      </c>
      <c r="G717" t="s">
        <v>381</v>
      </c>
      <c r="H717" t="s">
        <v>70</v>
      </c>
      <c r="I717" t="s">
        <v>71</v>
      </c>
    </row>
    <row r="718" spans="1:9" x14ac:dyDescent="0.3">
      <c r="A718" t="s">
        <v>170</v>
      </c>
      <c r="B718" t="s">
        <v>10</v>
      </c>
      <c r="C718">
        <v>59.91</v>
      </c>
      <c r="E718" t="s">
        <v>67</v>
      </c>
      <c r="F718" t="s">
        <v>68</v>
      </c>
      <c r="G718" t="s">
        <v>381</v>
      </c>
      <c r="H718" t="s">
        <v>70</v>
      </c>
      <c r="I718" t="s">
        <v>71</v>
      </c>
    </row>
    <row r="719" spans="1:9" x14ac:dyDescent="0.3">
      <c r="A719" t="s">
        <v>172</v>
      </c>
      <c r="B719" t="s">
        <v>10</v>
      </c>
      <c r="C719">
        <v>-43.58</v>
      </c>
      <c r="E719" t="s">
        <v>67</v>
      </c>
      <c r="F719" t="s">
        <v>68</v>
      </c>
      <c r="G719" t="s">
        <v>381</v>
      </c>
      <c r="H719" t="s">
        <v>70</v>
      </c>
      <c r="I719" t="s">
        <v>71</v>
      </c>
    </row>
    <row r="720" spans="1:9" x14ac:dyDescent="0.3">
      <c r="A720" t="s">
        <v>170</v>
      </c>
      <c r="B720" t="s">
        <v>10</v>
      </c>
      <c r="C720">
        <v>16.690000000000001</v>
      </c>
      <c r="E720" t="s">
        <v>67</v>
      </c>
      <c r="F720" t="s">
        <v>68</v>
      </c>
      <c r="G720" t="s">
        <v>381</v>
      </c>
      <c r="H720" t="s">
        <v>70</v>
      </c>
      <c r="I720" t="s">
        <v>71</v>
      </c>
    </row>
    <row r="721" spans="1:9" x14ac:dyDescent="0.3">
      <c r="A721" t="s">
        <v>174</v>
      </c>
      <c r="B721" t="s">
        <v>10</v>
      </c>
      <c r="C721">
        <v>136.5</v>
      </c>
      <c r="E721" t="s">
        <v>67</v>
      </c>
      <c r="F721" t="s">
        <v>68</v>
      </c>
      <c r="G721" t="s">
        <v>381</v>
      </c>
      <c r="H721" t="s">
        <v>70</v>
      </c>
      <c r="I721" t="s">
        <v>71</v>
      </c>
    </row>
    <row r="722" spans="1:9" x14ac:dyDescent="0.3">
      <c r="A722" t="s">
        <v>169</v>
      </c>
      <c r="B722" t="s">
        <v>10</v>
      </c>
      <c r="C722">
        <v>-4.1399999999999997</v>
      </c>
      <c r="E722" t="s">
        <v>67</v>
      </c>
      <c r="F722" t="s">
        <v>68</v>
      </c>
      <c r="G722" t="s">
        <v>381</v>
      </c>
      <c r="H722" t="s">
        <v>70</v>
      </c>
      <c r="I722" t="s">
        <v>71</v>
      </c>
    </row>
    <row r="723" spans="1:9" x14ac:dyDescent="0.3">
      <c r="A723" t="s">
        <v>175</v>
      </c>
      <c r="B723" t="s">
        <v>10</v>
      </c>
      <c r="C723">
        <v>-250</v>
      </c>
      <c r="E723" t="s">
        <v>67</v>
      </c>
      <c r="F723" t="s">
        <v>68</v>
      </c>
      <c r="G723" t="s">
        <v>381</v>
      </c>
      <c r="H723" t="s">
        <v>70</v>
      </c>
      <c r="I723" t="s">
        <v>71</v>
      </c>
    </row>
    <row r="724" spans="1:9" x14ac:dyDescent="0.3">
      <c r="A724" t="s">
        <v>176</v>
      </c>
      <c r="B724" t="s">
        <v>10</v>
      </c>
      <c r="C724">
        <v>4.1399999999999997</v>
      </c>
      <c r="E724" t="s">
        <v>67</v>
      </c>
      <c r="F724" t="s">
        <v>68</v>
      </c>
      <c r="G724" t="s">
        <v>381</v>
      </c>
      <c r="H724" t="s">
        <v>70</v>
      </c>
      <c r="I724" t="s">
        <v>71</v>
      </c>
    </row>
    <row r="725" spans="1:9" x14ac:dyDescent="0.3">
      <c r="A725" t="s">
        <v>9</v>
      </c>
      <c r="B725" t="s">
        <v>10</v>
      </c>
      <c r="C725">
        <v>-53.77</v>
      </c>
      <c r="E725" t="s">
        <v>67</v>
      </c>
      <c r="F725" t="s">
        <v>68</v>
      </c>
      <c r="G725" t="s">
        <v>381</v>
      </c>
      <c r="H725" t="s">
        <v>70</v>
      </c>
      <c r="I725" t="s">
        <v>71</v>
      </c>
    </row>
    <row r="726" spans="1:9" x14ac:dyDescent="0.3">
      <c r="A726" t="s">
        <v>177</v>
      </c>
      <c r="B726" t="s">
        <v>10</v>
      </c>
      <c r="C726">
        <v>101.1</v>
      </c>
      <c r="E726" t="s">
        <v>67</v>
      </c>
      <c r="F726" t="s">
        <v>68</v>
      </c>
      <c r="G726" t="s">
        <v>381</v>
      </c>
      <c r="H726" t="s">
        <v>70</v>
      </c>
      <c r="I726" t="s">
        <v>71</v>
      </c>
    </row>
    <row r="727" spans="1:9" x14ac:dyDescent="0.3">
      <c r="A727" t="s">
        <v>178</v>
      </c>
      <c r="B727" t="s">
        <v>10</v>
      </c>
      <c r="C727">
        <v>0</v>
      </c>
      <c r="E727" t="s">
        <v>67</v>
      </c>
      <c r="F727" t="s">
        <v>68</v>
      </c>
      <c r="G727" t="s">
        <v>381</v>
      </c>
      <c r="H727" t="s">
        <v>70</v>
      </c>
      <c r="I727" t="s">
        <v>71</v>
      </c>
    </row>
    <row r="728" spans="1:9" x14ac:dyDescent="0.3">
      <c r="A728" t="s">
        <v>176</v>
      </c>
      <c r="B728" t="s">
        <v>10</v>
      </c>
      <c r="C728">
        <v>0.83</v>
      </c>
      <c r="E728" t="s">
        <v>67</v>
      </c>
      <c r="F728" t="s">
        <v>68</v>
      </c>
      <c r="G728" t="s">
        <v>381</v>
      </c>
      <c r="H728" t="s">
        <v>70</v>
      </c>
      <c r="I728" t="s">
        <v>71</v>
      </c>
    </row>
    <row r="729" spans="1:9" x14ac:dyDescent="0.3">
      <c r="A729" t="s">
        <v>174</v>
      </c>
      <c r="B729" t="s">
        <v>10</v>
      </c>
      <c r="C729">
        <v>53.77</v>
      </c>
      <c r="E729" t="s">
        <v>67</v>
      </c>
      <c r="F729" t="s">
        <v>68</v>
      </c>
      <c r="G729" t="s">
        <v>381</v>
      </c>
      <c r="H729" t="s">
        <v>70</v>
      </c>
      <c r="I729" t="s">
        <v>71</v>
      </c>
    </row>
    <row r="730" spans="1:9" x14ac:dyDescent="0.3">
      <c r="A730" t="s">
        <v>170</v>
      </c>
      <c r="B730" t="s">
        <v>10</v>
      </c>
      <c r="C730">
        <v>21</v>
      </c>
      <c r="E730" t="s">
        <v>67</v>
      </c>
      <c r="F730" t="s">
        <v>68</v>
      </c>
      <c r="G730" t="s">
        <v>381</v>
      </c>
      <c r="H730" t="s">
        <v>70</v>
      </c>
      <c r="I730" t="s">
        <v>71</v>
      </c>
    </row>
    <row r="731" spans="1:9" x14ac:dyDescent="0.3">
      <c r="A731" t="s">
        <v>9</v>
      </c>
      <c r="B731" t="s">
        <v>10</v>
      </c>
      <c r="C731">
        <v>-42.6</v>
      </c>
      <c r="E731" t="s">
        <v>40</v>
      </c>
      <c r="F731" t="s">
        <v>12</v>
      </c>
      <c r="G731" t="s">
        <v>464</v>
      </c>
      <c r="H731" t="s">
        <v>14</v>
      </c>
      <c r="I731" t="s">
        <v>15</v>
      </c>
    </row>
    <row r="732" spans="1:9" x14ac:dyDescent="0.3">
      <c r="A732" t="s">
        <v>169</v>
      </c>
      <c r="B732" t="s">
        <v>10</v>
      </c>
      <c r="C732">
        <v>-1.7</v>
      </c>
      <c r="E732" t="s">
        <v>40</v>
      </c>
      <c r="F732" t="s">
        <v>12</v>
      </c>
      <c r="G732" t="s">
        <v>464</v>
      </c>
      <c r="H732" t="s">
        <v>14</v>
      </c>
      <c r="I732" t="s">
        <v>15</v>
      </c>
    </row>
    <row r="733" spans="1:9" x14ac:dyDescent="0.3">
      <c r="A733" t="s">
        <v>170</v>
      </c>
      <c r="B733" t="s">
        <v>10</v>
      </c>
      <c r="C733">
        <v>90</v>
      </c>
      <c r="E733" t="s">
        <v>40</v>
      </c>
      <c r="F733" t="s">
        <v>12</v>
      </c>
      <c r="G733" t="s">
        <v>464</v>
      </c>
      <c r="H733" t="s">
        <v>14</v>
      </c>
      <c r="I733" t="s">
        <v>15</v>
      </c>
    </row>
    <row r="734" spans="1:9" x14ac:dyDescent="0.3">
      <c r="A734" t="s">
        <v>171</v>
      </c>
      <c r="B734" t="s">
        <v>10</v>
      </c>
      <c r="C734">
        <v>195</v>
      </c>
      <c r="E734" t="s">
        <v>40</v>
      </c>
      <c r="F734" t="s">
        <v>12</v>
      </c>
      <c r="G734" t="s">
        <v>464</v>
      </c>
      <c r="H734" t="s">
        <v>14</v>
      </c>
      <c r="I734" t="s">
        <v>15</v>
      </c>
    </row>
    <row r="735" spans="1:9" x14ac:dyDescent="0.3">
      <c r="A735" t="s">
        <v>170</v>
      </c>
      <c r="B735" t="s">
        <v>10</v>
      </c>
      <c r="C735">
        <v>432</v>
      </c>
      <c r="E735" t="s">
        <v>40</v>
      </c>
      <c r="F735" t="s">
        <v>12</v>
      </c>
      <c r="G735" t="s">
        <v>464</v>
      </c>
      <c r="H735" t="s">
        <v>14</v>
      </c>
      <c r="I735" t="s">
        <v>15</v>
      </c>
    </row>
    <row r="736" spans="1:9" x14ac:dyDescent="0.3">
      <c r="A736" t="s">
        <v>170</v>
      </c>
      <c r="B736" t="s">
        <v>10</v>
      </c>
      <c r="C736">
        <v>246.96</v>
      </c>
      <c r="E736" t="s">
        <v>40</v>
      </c>
      <c r="F736" t="s">
        <v>12</v>
      </c>
      <c r="G736" t="s">
        <v>464</v>
      </c>
      <c r="H736" t="s">
        <v>14</v>
      </c>
      <c r="I736" t="s">
        <v>15</v>
      </c>
    </row>
    <row r="737" spans="1:9" x14ac:dyDescent="0.3">
      <c r="A737" t="s">
        <v>172</v>
      </c>
      <c r="B737" t="s">
        <v>10</v>
      </c>
      <c r="C737">
        <v>-112.93</v>
      </c>
      <c r="E737" t="s">
        <v>40</v>
      </c>
      <c r="F737" t="s">
        <v>12</v>
      </c>
      <c r="G737" t="s">
        <v>464</v>
      </c>
      <c r="H737" t="s">
        <v>14</v>
      </c>
      <c r="I737" t="s">
        <v>15</v>
      </c>
    </row>
    <row r="738" spans="1:9" x14ac:dyDescent="0.3">
      <c r="A738" t="s">
        <v>170</v>
      </c>
      <c r="B738" t="s">
        <v>10</v>
      </c>
      <c r="C738">
        <v>33.049999999999997</v>
      </c>
      <c r="E738" t="s">
        <v>40</v>
      </c>
      <c r="F738" t="s">
        <v>12</v>
      </c>
      <c r="G738" t="s">
        <v>464</v>
      </c>
      <c r="H738" t="s">
        <v>14</v>
      </c>
      <c r="I738" t="s">
        <v>15</v>
      </c>
    </row>
    <row r="739" spans="1:9" x14ac:dyDescent="0.3">
      <c r="A739" t="s">
        <v>174</v>
      </c>
      <c r="B739" t="s">
        <v>10</v>
      </c>
      <c r="C739">
        <v>175.5</v>
      </c>
      <c r="E739" t="s">
        <v>40</v>
      </c>
      <c r="F739" t="s">
        <v>12</v>
      </c>
      <c r="G739" t="s">
        <v>464</v>
      </c>
      <c r="H739" t="s">
        <v>14</v>
      </c>
      <c r="I739" t="s">
        <v>15</v>
      </c>
    </row>
    <row r="740" spans="1:9" x14ac:dyDescent="0.3">
      <c r="A740" t="s">
        <v>169</v>
      </c>
      <c r="B740" t="s">
        <v>10</v>
      </c>
      <c r="C740">
        <v>-8.52</v>
      </c>
      <c r="E740" t="s">
        <v>40</v>
      </c>
      <c r="F740" t="s">
        <v>12</v>
      </c>
      <c r="G740" t="s">
        <v>464</v>
      </c>
      <c r="H740" t="s">
        <v>14</v>
      </c>
      <c r="I740" t="s">
        <v>15</v>
      </c>
    </row>
    <row r="741" spans="1:9" x14ac:dyDescent="0.3">
      <c r="A741" t="s">
        <v>175</v>
      </c>
      <c r="B741" t="s">
        <v>10</v>
      </c>
      <c r="C741">
        <v>-1024.45</v>
      </c>
      <c r="E741" t="s">
        <v>40</v>
      </c>
      <c r="F741" t="s">
        <v>12</v>
      </c>
      <c r="G741" t="s">
        <v>464</v>
      </c>
      <c r="H741" t="s">
        <v>14</v>
      </c>
      <c r="I741" t="s">
        <v>15</v>
      </c>
    </row>
    <row r="742" spans="1:9" x14ac:dyDescent="0.3">
      <c r="A742" t="s">
        <v>176</v>
      </c>
      <c r="B742" t="s">
        <v>10</v>
      </c>
      <c r="C742">
        <v>8.52</v>
      </c>
      <c r="E742" t="s">
        <v>40</v>
      </c>
      <c r="F742" t="s">
        <v>12</v>
      </c>
      <c r="G742" t="s">
        <v>464</v>
      </c>
      <c r="H742" t="s">
        <v>14</v>
      </c>
      <c r="I742" t="s">
        <v>15</v>
      </c>
    </row>
    <row r="743" spans="1:9" x14ac:dyDescent="0.3">
      <c r="A743" t="s">
        <v>9</v>
      </c>
      <c r="B743" t="s">
        <v>10</v>
      </c>
      <c r="C743">
        <v>-110.76</v>
      </c>
      <c r="E743" t="s">
        <v>40</v>
      </c>
      <c r="F743" t="s">
        <v>12</v>
      </c>
      <c r="G743" t="s">
        <v>464</v>
      </c>
      <c r="H743" t="s">
        <v>14</v>
      </c>
      <c r="I743" t="s">
        <v>15</v>
      </c>
    </row>
    <row r="744" spans="1:9" x14ac:dyDescent="0.3">
      <c r="A744" t="s">
        <v>177</v>
      </c>
      <c r="B744" t="s">
        <v>10</v>
      </c>
      <c r="C744">
        <v>171.6</v>
      </c>
      <c r="E744" t="s">
        <v>40</v>
      </c>
      <c r="F744" t="s">
        <v>12</v>
      </c>
      <c r="G744" t="s">
        <v>464</v>
      </c>
      <c r="H744" t="s">
        <v>14</v>
      </c>
      <c r="I744" t="s">
        <v>15</v>
      </c>
    </row>
    <row r="745" spans="1:9" x14ac:dyDescent="0.3">
      <c r="A745" t="s">
        <v>178</v>
      </c>
      <c r="B745" t="s">
        <v>10</v>
      </c>
      <c r="C745">
        <v>0</v>
      </c>
      <c r="E745" t="s">
        <v>40</v>
      </c>
      <c r="F745" t="s">
        <v>12</v>
      </c>
      <c r="G745" t="s">
        <v>464</v>
      </c>
      <c r="H745" t="s">
        <v>14</v>
      </c>
      <c r="I745" t="s">
        <v>15</v>
      </c>
    </row>
    <row r="746" spans="1:9" x14ac:dyDescent="0.3">
      <c r="A746" t="s">
        <v>176</v>
      </c>
      <c r="B746" t="s">
        <v>10</v>
      </c>
      <c r="C746">
        <v>1.7</v>
      </c>
      <c r="E746" t="s">
        <v>40</v>
      </c>
      <c r="F746" t="s">
        <v>12</v>
      </c>
      <c r="G746" t="s">
        <v>464</v>
      </c>
      <c r="H746" t="s">
        <v>14</v>
      </c>
      <c r="I746" t="s">
        <v>15</v>
      </c>
    </row>
    <row r="747" spans="1:9" x14ac:dyDescent="0.3">
      <c r="A747" t="s">
        <v>174</v>
      </c>
      <c r="B747" t="s">
        <v>10</v>
      </c>
      <c r="C747">
        <v>110.76</v>
      </c>
      <c r="E747" t="s">
        <v>40</v>
      </c>
      <c r="F747" t="s">
        <v>12</v>
      </c>
      <c r="G747" t="s">
        <v>464</v>
      </c>
      <c r="H747" t="s">
        <v>14</v>
      </c>
      <c r="I747" t="s">
        <v>15</v>
      </c>
    </row>
    <row r="748" spans="1:9" x14ac:dyDescent="0.3">
      <c r="A748" t="s">
        <v>170</v>
      </c>
      <c r="B748" t="s">
        <v>10</v>
      </c>
      <c r="C748">
        <v>50</v>
      </c>
      <c r="E748" t="s">
        <v>40</v>
      </c>
      <c r="F748" t="s">
        <v>12</v>
      </c>
      <c r="G748" t="s">
        <v>464</v>
      </c>
      <c r="H748" t="s">
        <v>14</v>
      </c>
      <c r="I748" t="s">
        <v>15</v>
      </c>
    </row>
    <row r="749" spans="1:9" x14ac:dyDescent="0.3">
      <c r="A749" t="s">
        <v>9</v>
      </c>
      <c r="B749" t="s">
        <v>10</v>
      </c>
      <c r="C749">
        <v>-13.8</v>
      </c>
      <c r="E749" t="s">
        <v>40</v>
      </c>
      <c r="F749" t="s">
        <v>12</v>
      </c>
      <c r="G749" t="s">
        <v>312</v>
      </c>
      <c r="H749" t="s">
        <v>14</v>
      </c>
      <c r="I749" t="s">
        <v>15</v>
      </c>
    </row>
    <row r="750" spans="1:9" x14ac:dyDescent="0.3">
      <c r="A750" t="s">
        <v>169</v>
      </c>
      <c r="B750" t="s">
        <v>10</v>
      </c>
      <c r="C750">
        <v>-0.55000000000000004</v>
      </c>
      <c r="E750" t="s">
        <v>40</v>
      </c>
      <c r="F750" t="s">
        <v>12</v>
      </c>
      <c r="G750" t="s">
        <v>312</v>
      </c>
      <c r="H750" t="s">
        <v>14</v>
      </c>
      <c r="I750" t="s">
        <v>15</v>
      </c>
    </row>
    <row r="751" spans="1:9" x14ac:dyDescent="0.3">
      <c r="A751" t="s">
        <v>170</v>
      </c>
      <c r="B751" t="s">
        <v>10</v>
      </c>
      <c r="C751">
        <v>45</v>
      </c>
      <c r="E751" t="s">
        <v>40</v>
      </c>
      <c r="F751" t="s">
        <v>12</v>
      </c>
      <c r="G751" t="s">
        <v>312</v>
      </c>
      <c r="H751" t="s">
        <v>14</v>
      </c>
      <c r="I751" t="s">
        <v>15</v>
      </c>
    </row>
    <row r="752" spans="1:9" x14ac:dyDescent="0.3">
      <c r="A752" t="s">
        <v>171</v>
      </c>
      <c r="B752" t="s">
        <v>10</v>
      </c>
      <c r="C752">
        <v>195</v>
      </c>
      <c r="E752" t="s">
        <v>40</v>
      </c>
      <c r="F752" t="s">
        <v>12</v>
      </c>
      <c r="G752" t="s">
        <v>312</v>
      </c>
      <c r="H752" t="s">
        <v>14</v>
      </c>
      <c r="I752" t="s">
        <v>15</v>
      </c>
    </row>
    <row r="753" spans="1:9" x14ac:dyDescent="0.3">
      <c r="A753" t="s">
        <v>170</v>
      </c>
      <c r="B753" t="s">
        <v>10</v>
      </c>
      <c r="C753">
        <v>221</v>
      </c>
      <c r="E753" t="s">
        <v>40</v>
      </c>
      <c r="F753" t="s">
        <v>12</v>
      </c>
      <c r="G753" t="s">
        <v>312</v>
      </c>
      <c r="H753" t="s">
        <v>14</v>
      </c>
      <c r="I753" t="s">
        <v>15</v>
      </c>
    </row>
    <row r="754" spans="1:9" x14ac:dyDescent="0.3">
      <c r="A754" t="s">
        <v>172</v>
      </c>
      <c r="B754" t="s">
        <v>10</v>
      </c>
      <c r="C754">
        <v>-32.270000000000003</v>
      </c>
      <c r="E754" t="s">
        <v>40</v>
      </c>
      <c r="F754" t="s">
        <v>12</v>
      </c>
      <c r="G754" t="s">
        <v>312</v>
      </c>
      <c r="H754" t="s">
        <v>14</v>
      </c>
      <c r="I754" t="s">
        <v>15</v>
      </c>
    </row>
    <row r="755" spans="1:9" x14ac:dyDescent="0.3">
      <c r="A755" t="s">
        <v>169</v>
      </c>
      <c r="B755" t="s">
        <v>10</v>
      </c>
      <c r="C755">
        <v>-2.76</v>
      </c>
      <c r="E755" t="s">
        <v>40</v>
      </c>
      <c r="F755" t="s">
        <v>12</v>
      </c>
      <c r="G755" t="s">
        <v>312</v>
      </c>
      <c r="H755" t="s">
        <v>14</v>
      </c>
      <c r="I755" t="s">
        <v>15</v>
      </c>
    </row>
    <row r="756" spans="1:9" x14ac:dyDescent="0.3">
      <c r="A756" t="s">
        <v>176</v>
      </c>
      <c r="B756" t="s">
        <v>10</v>
      </c>
      <c r="C756">
        <v>2.76</v>
      </c>
      <c r="E756" t="s">
        <v>40</v>
      </c>
      <c r="F756" t="s">
        <v>12</v>
      </c>
      <c r="G756" t="s">
        <v>312</v>
      </c>
      <c r="H756" t="s">
        <v>14</v>
      </c>
      <c r="I756" t="s">
        <v>15</v>
      </c>
    </row>
    <row r="757" spans="1:9" x14ac:dyDescent="0.3">
      <c r="A757" t="s">
        <v>9</v>
      </c>
      <c r="B757" t="s">
        <v>10</v>
      </c>
      <c r="C757">
        <v>-35.880000000000003</v>
      </c>
      <c r="E757" t="s">
        <v>40</v>
      </c>
      <c r="F757" t="s">
        <v>12</v>
      </c>
      <c r="G757" t="s">
        <v>312</v>
      </c>
      <c r="H757" t="s">
        <v>14</v>
      </c>
      <c r="I757" t="s">
        <v>15</v>
      </c>
    </row>
    <row r="758" spans="1:9" x14ac:dyDescent="0.3">
      <c r="A758" t="s">
        <v>177</v>
      </c>
      <c r="B758" t="s">
        <v>10</v>
      </c>
      <c r="C758">
        <v>82.8</v>
      </c>
      <c r="E758" t="s">
        <v>40</v>
      </c>
      <c r="F758" t="s">
        <v>12</v>
      </c>
      <c r="G758" t="s">
        <v>312</v>
      </c>
      <c r="H758" t="s">
        <v>14</v>
      </c>
      <c r="I758" t="s">
        <v>15</v>
      </c>
    </row>
    <row r="759" spans="1:9" x14ac:dyDescent="0.3">
      <c r="A759" t="s">
        <v>178</v>
      </c>
      <c r="B759" t="s">
        <v>10</v>
      </c>
      <c r="C759">
        <v>0</v>
      </c>
      <c r="E759" t="s">
        <v>40</v>
      </c>
      <c r="F759" t="s">
        <v>12</v>
      </c>
      <c r="G759" t="s">
        <v>312</v>
      </c>
      <c r="H759" t="s">
        <v>14</v>
      </c>
      <c r="I759" t="s">
        <v>15</v>
      </c>
    </row>
    <row r="760" spans="1:9" x14ac:dyDescent="0.3">
      <c r="A760" t="s">
        <v>176</v>
      </c>
      <c r="B760" t="s">
        <v>10</v>
      </c>
      <c r="C760">
        <v>0.55000000000000004</v>
      </c>
      <c r="E760" t="s">
        <v>40</v>
      </c>
      <c r="F760" t="s">
        <v>12</v>
      </c>
      <c r="G760" t="s">
        <v>312</v>
      </c>
      <c r="H760" t="s">
        <v>14</v>
      </c>
      <c r="I760" t="s">
        <v>15</v>
      </c>
    </row>
    <row r="761" spans="1:9" x14ac:dyDescent="0.3">
      <c r="A761" t="s">
        <v>174</v>
      </c>
      <c r="B761" t="s">
        <v>10</v>
      </c>
      <c r="C761">
        <v>35.880000000000003</v>
      </c>
      <c r="E761" t="s">
        <v>40</v>
      </c>
      <c r="F761" t="s">
        <v>12</v>
      </c>
      <c r="G761" t="s">
        <v>312</v>
      </c>
      <c r="H761" t="s">
        <v>14</v>
      </c>
      <c r="I761" t="s">
        <v>15</v>
      </c>
    </row>
    <row r="762" spans="1:9" x14ac:dyDescent="0.3">
      <c r="A762" t="s">
        <v>170</v>
      </c>
      <c r="B762" t="s">
        <v>10</v>
      </c>
      <c r="C762">
        <v>10</v>
      </c>
      <c r="E762" t="s">
        <v>40</v>
      </c>
      <c r="F762" t="s">
        <v>12</v>
      </c>
      <c r="G762" t="s">
        <v>312</v>
      </c>
      <c r="H762" t="s">
        <v>14</v>
      </c>
      <c r="I762" t="s">
        <v>15</v>
      </c>
    </row>
    <row r="763" spans="1:9" x14ac:dyDescent="0.3">
      <c r="A763" t="s">
        <v>9</v>
      </c>
      <c r="B763" t="s">
        <v>10</v>
      </c>
      <c r="C763">
        <v>-28.6</v>
      </c>
      <c r="E763" t="s">
        <v>26</v>
      </c>
      <c r="F763" t="s">
        <v>12</v>
      </c>
      <c r="G763" t="s">
        <v>367</v>
      </c>
      <c r="H763" t="s">
        <v>14</v>
      </c>
      <c r="I763" t="s">
        <v>15</v>
      </c>
    </row>
    <row r="764" spans="1:9" x14ac:dyDescent="0.3">
      <c r="A764" t="s">
        <v>169</v>
      </c>
      <c r="B764" t="s">
        <v>10</v>
      </c>
      <c r="C764">
        <v>-1.1399999999999999</v>
      </c>
      <c r="E764" t="s">
        <v>26</v>
      </c>
      <c r="F764" t="s">
        <v>12</v>
      </c>
      <c r="G764" t="s">
        <v>367</v>
      </c>
      <c r="H764" t="s">
        <v>14</v>
      </c>
      <c r="I764" t="s">
        <v>15</v>
      </c>
    </row>
    <row r="765" spans="1:9" x14ac:dyDescent="0.3">
      <c r="A765" t="s">
        <v>170</v>
      </c>
      <c r="B765" t="s">
        <v>10</v>
      </c>
      <c r="C765">
        <v>90</v>
      </c>
      <c r="E765" t="s">
        <v>26</v>
      </c>
      <c r="F765" t="s">
        <v>12</v>
      </c>
      <c r="G765" t="s">
        <v>367</v>
      </c>
      <c r="H765" t="s">
        <v>14</v>
      </c>
      <c r="I765" t="s">
        <v>15</v>
      </c>
    </row>
    <row r="766" spans="1:9" x14ac:dyDescent="0.3">
      <c r="A766" t="s">
        <v>171</v>
      </c>
      <c r="B766" t="s">
        <v>10</v>
      </c>
      <c r="C766">
        <v>195</v>
      </c>
      <c r="E766" t="s">
        <v>26</v>
      </c>
      <c r="F766" t="s">
        <v>12</v>
      </c>
      <c r="G766" t="s">
        <v>367</v>
      </c>
      <c r="H766" t="s">
        <v>14</v>
      </c>
      <c r="I766" t="s">
        <v>15</v>
      </c>
    </row>
    <row r="767" spans="1:9" x14ac:dyDescent="0.3">
      <c r="A767" t="s">
        <v>170</v>
      </c>
      <c r="B767" t="s">
        <v>10</v>
      </c>
      <c r="C767">
        <v>432</v>
      </c>
      <c r="E767" t="s">
        <v>26</v>
      </c>
      <c r="F767" t="s">
        <v>12</v>
      </c>
      <c r="G767" t="s">
        <v>367</v>
      </c>
      <c r="H767" t="s">
        <v>14</v>
      </c>
      <c r="I767" t="s">
        <v>15</v>
      </c>
    </row>
    <row r="768" spans="1:9" x14ac:dyDescent="0.3">
      <c r="A768" t="s">
        <v>172</v>
      </c>
      <c r="B768" t="s">
        <v>10</v>
      </c>
      <c r="C768">
        <v>-61.05</v>
      </c>
      <c r="E768" t="s">
        <v>26</v>
      </c>
      <c r="F768" t="s">
        <v>12</v>
      </c>
      <c r="G768" t="s">
        <v>367</v>
      </c>
      <c r="H768" t="s">
        <v>14</v>
      </c>
      <c r="I768" t="s">
        <v>15</v>
      </c>
    </row>
    <row r="769" spans="1:9" x14ac:dyDescent="0.3">
      <c r="A769" t="s">
        <v>174</v>
      </c>
      <c r="B769" t="s">
        <v>10</v>
      </c>
      <c r="C769">
        <v>156</v>
      </c>
      <c r="E769" t="s">
        <v>26</v>
      </c>
      <c r="F769" t="s">
        <v>12</v>
      </c>
      <c r="G769" t="s">
        <v>367</v>
      </c>
      <c r="H769" t="s">
        <v>14</v>
      </c>
      <c r="I769" t="s">
        <v>15</v>
      </c>
    </row>
    <row r="770" spans="1:9" x14ac:dyDescent="0.3">
      <c r="A770" t="s">
        <v>169</v>
      </c>
      <c r="B770" t="s">
        <v>10</v>
      </c>
      <c r="C770">
        <v>-5.72</v>
      </c>
      <c r="E770" t="s">
        <v>26</v>
      </c>
      <c r="F770" t="s">
        <v>12</v>
      </c>
      <c r="G770" t="s">
        <v>367</v>
      </c>
      <c r="H770" t="s">
        <v>14</v>
      </c>
      <c r="I770" t="s">
        <v>15</v>
      </c>
    </row>
    <row r="771" spans="1:9" x14ac:dyDescent="0.3">
      <c r="A771" t="s">
        <v>176</v>
      </c>
      <c r="B771" t="s">
        <v>10</v>
      </c>
      <c r="C771">
        <v>5.72</v>
      </c>
      <c r="E771" t="s">
        <v>26</v>
      </c>
      <c r="F771" t="s">
        <v>12</v>
      </c>
      <c r="G771" t="s">
        <v>367</v>
      </c>
      <c r="H771" t="s">
        <v>14</v>
      </c>
      <c r="I771" t="s">
        <v>15</v>
      </c>
    </row>
    <row r="772" spans="1:9" x14ac:dyDescent="0.3">
      <c r="A772" t="s">
        <v>9</v>
      </c>
      <c r="B772" t="s">
        <v>10</v>
      </c>
      <c r="C772">
        <v>-74.36</v>
      </c>
      <c r="E772" t="s">
        <v>26</v>
      </c>
      <c r="F772" t="s">
        <v>12</v>
      </c>
      <c r="G772" t="s">
        <v>367</v>
      </c>
      <c r="H772" t="s">
        <v>14</v>
      </c>
      <c r="I772" t="s">
        <v>15</v>
      </c>
    </row>
    <row r="773" spans="1:9" x14ac:dyDescent="0.3">
      <c r="A773" t="s">
        <v>177</v>
      </c>
      <c r="B773" t="s">
        <v>10</v>
      </c>
      <c r="C773">
        <v>171.6</v>
      </c>
      <c r="E773" t="s">
        <v>26</v>
      </c>
      <c r="F773" t="s">
        <v>12</v>
      </c>
      <c r="G773" t="s">
        <v>367</v>
      </c>
      <c r="H773" t="s">
        <v>14</v>
      </c>
      <c r="I773" t="s">
        <v>15</v>
      </c>
    </row>
    <row r="774" spans="1:9" x14ac:dyDescent="0.3">
      <c r="A774" t="s">
        <v>178</v>
      </c>
      <c r="B774" t="s">
        <v>10</v>
      </c>
      <c r="C774">
        <v>0</v>
      </c>
      <c r="E774" t="s">
        <v>26</v>
      </c>
      <c r="F774" t="s">
        <v>12</v>
      </c>
      <c r="G774" t="s">
        <v>367</v>
      </c>
      <c r="H774" t="s">
        <v>14</v>
      </c>
      <c r="I774" t="s">
        <v>15</v>
      </c>
    </row>
    <row r="775" spans="1:9" x14ac:dyDescent="0.3">
      <c r="A775" t="s">
        <v>176</v>
      </c>
      <c r="B775" t="s">
        <v>10</v>
      </c>
      <c r="C775">
        <v>1.1399999999999999</v>
      </c>
      <c r="E775" t="s">
        <v>26</v>
      </c>
      <c r="F775" t="s">
        <v>12</v>
      </c>
      <c r="G775" t="s">
        <v>367</v>
      </c>
      <c r="H775" t="s">
        <v>14</v>
      </c>
      <c r="I775" t="s">
        <v>15</v>
      </c>
    </row>
    <row r="776" spans="1:9" x14ac:dyDescent="0.3">
      <c r="A776" t="s">
        <v>174</v>
      </c>
      <c r="B776" t="s">
        <v>10</v>
      </c>
      <c r="C776">
        <v>74.36</v>
      </c>
      <c r="E776" t="s">
        <v>26</v>
      </c>
      <c r="F776" t="s">
        <v>12</v>
      </c>
      <c r="G776" t="s">
        <v>367</v>
      </c>
      <c r="H776" t="s">
        <v>14</v>
      </c>
      <c r="I776" t="s">
        <v>15</v>
      </c>
    </row>
    <row r="777" spans="1:9" x14ac:dyDescent="0.3">
      <c r="A777" t="s">
        <v>170</v>
      </c>
      <c r="B777" t="s">
        <v>10</v>
      </c>
      <c r="C777">
        <v>50</v>
      </c>
      <c r="E777" t="s">
        <v>26</v>
      </c>
      <c r="F777" t="s">
        <v>12</v>
      </c>
      <c r="G777" t="s">
        <v>367</v>
      </c>
      <c r="H777" t="s">
        <v>14</v>
      </c>
      <c r="I777" t="s">
        <v>15</v>
      </c>
    </row>
    <row r="778" spans="1:9" x14ac:dyDescent="0.3">
      <c r="A778" t="s">
        <v>9</v>
      </c>
      <c r="B778" t="s">
        <v>10</v>
      </c>
      <c r="C778">
        <v>-38.450000000000003</v>
      </c>
      <c r="E778" t="s">
        <v>26</v>
      </c>
      <c r="F778" t="s">
        <v>12</v>
      </c>
      <c r="G778" t="s">
        <v>181</v>
      </c>
      <c r="H778" t="s">
        <v>14</v>
      </c>
      <c r="I778" t="s">
        <v>15</v>
      </c>
    </row>
    <row r="779" spans="1:9" x14ac:dyDescent="0.3">
      <c r="A779" t="s">
        <v>169</v>
      </c>
      <c r="B779" t="s">
        <v>10</v>
      </c>
      <c r="C779">
        <v>-1.54</v>
      </c>
      <c r="E779" t="s">
        <v>26</v>
      </c>
      <c r="F779" t="s">
        <v>12</v>
      </c>
      <c r="G779" t="s">
        <v>181</v>
      </c>
      <c r="H779" t="s">
        <v>14</v>
      </c>
      <c r="I779" t="s">
        <v>15</v>
      </c>
    </row>
    <row r="780" spans="1:9" x14ac:dyDescent="0.3">
      <c r="A780" t="s">
        <v>170</v>
      </c>
      <c r="B780" t="s">
        <v>10</v>
      </c>
      <c r="C780">
        <v>80</v>
      </c>
      <c r="E780" t="s">
        <v>26</v>
      </c>
      <c r="F780" t="s">
        <v>12</v>
      </c>
      <c r="G780" t="s">
        <v>181</v>
      </c>
      <c r="H780" t="s">
        <v>14</v>
      </c>
      <c r="I780" t="s">
        <v>15</v>
      </c>
    </row>
    <row r="781" spans="1:9" x14ac:dyDescent="0.3">
      <c r="A781" t="s">
        <v>171</v>
      </c>
      <c r="B781" t="s">
        <v>10</v>
      </c>
      <c r="C781">
        <v>195</v>
      </c>
      <c r="E781" t="s">
        <v>26</v>
      </c>
      <c r="F781" t="s">
        <v>12</v>
      </c>
      <c r="G781" t="s">
        <v>181</v>
      </c>
      <c r="H781" t="s">
        <v>14</v>
      </c>
      <c r="I781" t="s">
        <v>15</v>
      </c>
    </row>
    <row r="782" spans="1:9" x14ac:dyDescent="0.3">
      <c r="A782" t="s">
        <v>170</v>
      </c>
      <c r="B782" t="s">
        <v>10</v>
      </c>
      <c r="C782">
        <v>432</v>
      </c>
      <c r="E782" t="s">
        <v>26</v>
      </c>
      <c r="F782" t="s">
        <v>12</v>
      </c>
      <c r="G782" t="s">
        <v>181</v>
      </c>
      <c r="H782" t="s">
        <v>14</v>
      </c>
      <c r="I782" t="s">
        <v>15</v>
      </c>
    </row>
    <row r="783" spans="1:9" x14ac:dyDescent="0.3">
      <c r="A783" t="s">
        <v>170</v>
      </c>
      <c r="B783" t="s">
        <v>10</v>
      </c>
      <c r="C783">
        <v>206.96</v>
      </c>
      <c r="E783" t="s">
        <v>26</v>
      </c>
      <c r="F783" t="s">
        <v>12</v>
      </c>
      <c r="G783" t="s">
        <v>181</v>
      </c>
      <c r="H783" t="s">
        <v>14</v>
      </c>
      <c r="I783" t="s">
        <v>15</v>
      </c>
    </row>
    <row r="784" spans="1:9" x14ac:dyDescent="0.3">
      <c r="A784" t="s">
        <v>172</v>
      </c>
      <c r="B784" t="s">
        <v>10</v>
      </c>
      <c r="C784">
        <v>-109.49</v>
      </c>
      <c r="E784" t="s">
        <v>26</v>
      </c>
      <c r="F784" t="s">
        <v>12</v>
      </c>
      <c r="G784" t="s">
        <v>181</v>
      </c>
      <c r="H784" t="s">
        <v>14</v>
      </c>
      <c r="I784" t="s">
        <v>15</v>
      </c>
    </row>
    <row r="785" spans="1:9" x14ac:dyDescent="0.3">
      <c r="A785" t="s">
        <v>174</v>
      </c>
      <c r="B785" t="s">
        <v>10</v>
      </c>
      <c r="C785">
        <v>19.5</v>
      </c>
      <c r="E785" t="s">
        <v>26</v>
      </c>
      <c r="F785" t="s">
        <v>12</v>
      </c>
      <c r="G785" t="s">
        <v>181</v>
      </c>
      <c r="H785" t="s">
        <v>14</v>
      </c>
      <c r="I785" t="s">
        <v>15</v>
      </c>
    </row>
    <row r="786" spans="1:9" x14ac:dyDescent="0.3">
      <c r="A786" t="s">
        <v>169</v>
      </c>
      <c r="B786" t="s">
        <v>10</v>
      </c>
      <c r="C786">
        <v>-7.69</v>
      </c>
      <c r="E786" t="s">
        <v>26</v>
      </c>
      <c r="F786" t="s">
        <v>12</v>
      </c>
      <c r="G786" t="s">
        <v>181</v>
      </c>
      <c r="H786" t="s">
        <v>14</v>
      </c>
      <c r="I786" t="s">
        <v>15</v>
      </c>
    </row>
    <row r="787" spans="1:9" x14ac:dyDescent="0.3">
      <c r="A787" t="s">
        <v>176</v>
      </c>
      <c r="B787" t="s">
        <v>10</v>
      </c>
      <c r="C787">
        <v>7.69</v>
      </c>
      <c r="E787" t="s">
        <v>26</v>
      </c>
      <c r="F787" t="s">
        <v>12</v>
      </c>
      <c r="G787" t="s">
        <v>181</v>
      </c>
      <c r="H787" t="s">
        <v>14</v>
      </c>
      <c r="I787" t="s">
        <v>15</v>
      </c>
    </row>
    <row r="788" spans="1:9" x14ac:dyDescent="0.3">
      <c r="A788" t="s">
        <v>9</v>
      </c>
      <c r="B788" t="s">
        <v>10</v>
      </c>
      <c r="C788">
        <v>-99.96</v>
      </c>
      <c r="E788" t="s">
        <v>26</v>
      </c>
      <c r="F788" t="s">
        <v>12</v>
      </c>
      <c r="G788" t="s">
        <v>181</v>
      </c>
      <c r="H788" t="s">
        <v>14</v>
      </c>
      <c r="I788" t="s">
        <v>15</v>
      </c>
    </row>
    <row r="789" spans="1:9" x14ac:dyDescent="0.3">
      <c r="A789" t="s">
        <v>177</v>
      </c>
      <c r="B789" t="s">
        <v>10</v>
      </c>
      <c r="C789">
        <v>168.6</v>
      </c>
      <c r="E789" t="s">
        <v>26</v>
      </c>
      <c r="F789" t="s">
        <v>12</v>
      </c>
      <c r="G789" t="s">
        <v>181</v>
      </c>
      <c r="H789" t="s">
        <v>14</v>
      </c>
      <c r="I789" t="s">
        <v>15</v>
      </c>
    </row>
    <row r="790" spans="1:9" x14ac:dyDescent="0.3">
      <c r="A790" t="s">
        <v>178</v>
      </c>
      <c r="B790" t="s">
        <v>10</v>
      </c>
      <c r="C790">
        <v>0</v>
      </c>
      <c r="E790" t="s">
        <v>26</v>
      </c>
      <c r="F790" t="s">
        <v>12</v>
      </c>
      <c r="G790" t="s">
        <v>181</v>
      </c>
      <c r="H790" t="s">
        <v>14</v>
      </c>
      <c r="I790" t="s">
        <v>15</v>
      </c>
    </row>
    <row r="791" spans="1:9" x14ac:dyDescent="0.3">
      <c r="A791" t="s">
        <v>176</v>
      </c>
      <c r="B791" t="s">
        <v>10</v>
      </c>
      <c r="C791">
        <v>1.54</v>
      </c>
      <c r="E791" t="s">
        <v>26</v>
      </c>
      <c r="F791" t="s">
        <v>12</v>
      </c>
      <c r="G791" t="s">
        <v>181</v>
      </c>
      <c r="H791" t="s">
        <v>14</v>
      </c>
      <c r="I791" t="s">
        <v>15</v>
      </c>
    </row>
    <row r="792" spans="1:9" x14ac:dyDescent="0.3">
      <c r="A792" t="s">
        <v>174</v>
      </c>
      <c r="B792" t="s">
        <v>10</v>
      </c>
      <c r="C792">
        <v>99.96</v>
      </c>
      <c r="E792" t="s">
        <v>26</v>
      </c>
      <c r="F792" t="s">
        <v>12</v>
      </c>
      <c r="G792" t="s">
        <v>181</v>
      </c>
      <c r="H792" t="s">
        <v>14</v>
      </c>
      <c r="I792" t="s">
        <v>15</v>
      </c>
    </row>
    <row r="793" spans="1:9" x14ac:dyDescent="0.3">
      <c r="A793" t="s">
        <v>170</v>
      </c>
      <c r="B793" t="s">
        <v>10</v>
      </c>
      <c r="C793">
        <v>50</v>
      </c>
      <c r="E793" t="s">
        <v>26</v>
      </c>
      <c r="F793" t="s">
        <v>12</v>
      </c>
      <c r="G793" t="s">
        <v>181</v>
      </c>
      <c r="H793" t="s">
        <v>14</v>
      </c>
      <c r="I793" t="s">
        <v>15</v>
      </c>
    </row>
    <row r="794" spans="1:9" x14ac:dyDescent="0.3">
      <c r="A794" t="s">
        <v>9</v>
      </c>
      <c r="B794" t="s">
        <v>10</v>
      </c>
      <c r="C794">
        <v>-29.1</v>
      </c>
      <c r="E794" t="s">
        <v>133</v>
      </c>
      <c r="F794" t="s">
        <v>12</v>
      </c>
      <c r="G794" t="s">
        <v>204</v>
      </c>
      <c r="H794" t="s">
        <v>14</v>
      </c>
      <c r="I794" t="s">
        <v>15</v>
      </c>
    </row>
    <row r="795" spans="1:9" x14ac:dyDescent="0.3">
      <c r="A795" t="s">
        <v>169</v>
      </c>
      <c r="B795" t="s">
        <v>10</v>
      </c>
      <c r="C795">
        <v>-1.1599999999999999</v>
      </c>
      <c r="E795" t="s">
        <v>133</v>
      </c>
      <c r="F795" t="s">
        <v>12</v>
      </c>
      <c r="G795" t="s">
        <v>204</v>
      </c>
      <c r="H795" t="s">
        <v>14</v>
      </c>
      <c r="I795" t="s">
        <v>15</v>
      </c>
    </row>
    <row r="796" spans="1:9" x14ac:dyDescent="0.3">
      <c r="A796" t="s">
        <v>170</v>
      </c>
      <c r="B796" t="s">
        <v>10</v>
      </c>
      <c r="C796">
        <v>100</v>
      </c>
      <c r="E796" t="s">
        <v>133</v>
      </c>
      <c r="F796" t="s">
        <v>12</v>
      </c>
      <c r="G796" t="s">
        <v>204</v>
      </c>
      <c r="H796" t="s">
        <v>14</v>
      </c>
      <c r="I796" t="s">
        <v>15</v>
      </c>
    </row>
    <row r="797" spans="1:9" x14ac:dyDescent="0.3">
      <c r="A797" t="s">
        <v>171</v>
      </c>
      <c r="B797" t="s">
        <v>10</v>
      </c>
      <c r="C797">
        <v>195</v>
      </c>
      <c r="E797" t="s">
        <v>133</v>
      </c>
      <c r="F797" t="s">
        <v>12</v>
      </c>
      <c r="G797" t="s">
        <v>204</v>
      </c>
      <c r="H797" t="s">
        <v>14</v>
      </c>
      <c r="I797" t="s">
        <v>15</v>
      </c>
    </row>
    <row r="798" spans="1:9" x14ac:dyDescent="0.3">
      <c r="A798" t="s">
        <v>170</v>
      </c>
      <c r="B798" t="s">
        <v>10</v>
      </c>
      <c r="C798">
        <v>432</v>
      </c>
      <c r="E798" t="s">
        <v>133</v>
      </c>
      <c r="F798" t="s">
        <v>12</v>
      </c>
      <c r="G798" t="s">
        <v>204</v>
      </c>
      <c r="H798" t="s">
        <v>14</v>
      </c>
      <c r="I798" t="s">
        <v>15</v>
      </c>
    </row>
    <row r="799" spans="1:9" x14ac:dyDescent="0.3">
      <c r="A799" t="s">
        <v>172</v>
      </c>
      <c r="B799" t="s">
        <v>10</v>
      </c>
      <c r="C799">
        <v>-69.81</v>
      </c>
      <c r="E799" t="s">
        <v>133</v>
      </c>
      <c r="F799" t="s">
        <v>12</v>
      </c>
      <c r="G799" t="s">
        <v>204</v>
      </c>
      <c r="H799" t="s">
        <v>14</v>
      </c>
      <c r="I799" t="s">
        <v>15</v>
      </c>
    </row>
    <row r="800" spans="1:9" x14ac:dyDescent="0.3">
      <c r="A800" t="s">
        <v>174</v>
      </c>
      <c r="B800" t="s">
        <v>10</v>
      </c>
      <c r="C800">
        <v>58.5</v>
      </c>
      <c r="E800" t="s">
        <v>133</v>
      </c>
      <c r="F800" t="s">
        <v>12</v>
      </c>
      <c r="G800" t="s">
        <v>204</v>
      </c>
      <c r="H800" t="s">
        <v>14</v>
      </c>
      <c r="I800" t="s">
        <v>15</v>
      </c>
    </row>
    <row r="801" spans="1:9" x14ac:dyDescent="0.3">
      <c r="A801" t="s">
        <v>169</v>
      </c>
      <c r="B801" t="s">
        <v>10</v>
      </c>
      <c r="C801">
        <v>-5.82</v>
      </c>
      <c r="E801" t="s">
        <v>133</v>
      </c>
      <c r="F801" t="s">
        <v>12</v>
      </c>
      <c r="G801" t="s">
        <v>204</v>
      </c>
      <c r="H801" t="s">
        <v>14</v>
      </c>
      <c r="I801" t="s">
        <v>15</v>
      </c>
    </row>
    <row r="802" spans="1:9" x14ac:dyDescent="0.3">
      <c r="A802" t="s">
        <v>175</v>
      </c>
      <c r="B802" t="s">
        <v>10</v>
      </c>
      <c r="C802">
        <v>-350</v>
      </c>
      <c r="E802" t="s">
        <v>133</v>
      </c>
      <c r="F802" t="s">
        <v>12</v>
      </c>
      <c r="G802" t="s">
        <v>204</v>
      </c>
      <c r="H802" t="s">
        <v>14</v>
      </c>
      <c r="I802" t="s">
        <v>15</v>
      </c>
    </row>
    <row r="803" spans="1:9" x14ac:dyDescent="0.3">
      <c r="A803" t="s">
        <v>176</v>
      </c>
      <c r="B803" t="s">
        <v>10</v>
      </c>
      <c r="C803">
        <v>5.82</v>
      </c>
      <c r="E803" t="s">
        <v>133</v>
      </c>
      <c r="F803" t="s">
        <v>12</v>
      </c>
      <c r="G803" t="s">
        <v>204</v>
      </c>
      <c r="H803" t="s">
        <v>14</v>
      </c>
      <c r="I803" t="s">
        <v>15</v>
      </c>
    </row>
    <row r="804" spans="1:9" x14ac:dyDescent="0.3">
      <c r="A804" t="s">
        <v>9</v>
      </c>
      <c r="B804" t="s">
        <v>10</v>
      </c>
      <c r="C804">
        <v>-75.66</v>
      </c>
      <c r="E804" t="s">
        <v>133</v>
      </c>
      <c r="F804" t="s">
        <v>12</v>
      </c>
      <c r="G804" t="s">
        <v>204</v>
      </c>
      <c r="H804" t="s">
        <v>14</v>
      </c>
      <c r="I804" t="s">
        <v>15</v>
      </c>
    </row>
    <row r="805" spans="1:9" x14ac:dyDescent="0.3">
      <c r="A805" t="s">
        <v>177</v>
      </c>
      <c r="B805" t="s">
        <v>10</v>
      </c>
      <c r="C805">
        <v>174.6</v>
      </c>
      <c r="E805" t="s">
        <v>133</v>
      </c>
      <c r="F805" t="s">
        <v>12</v>
      </c>
      <c r="G805" t="s">
        <v>204</v>
      </c>
      <c r="H805" t="s">
        <v>14</v>
      </c>
      <c r="I805" t="s">
        <v>15</v>
      </c>
    </row>
    <row r="806" spans="1:9" x14ac:dyDescent="0.3">
      <c r="A806" t="s">
        <v>178</v>
      </c>
      <c r="B806" t="s">
        <v>10</v>
      </c>
      <c r="C806">
        <v>0</v>
      </c>
      <c r="E806" t="s">
        <v>133</v>
      </c>
      <c r="F806" t="s">
        <v>12</v>
      </c>
      <c r="G806" t="s">
        <v>204</v>
      </c>
      <c r="H806" t="s">
        <v>14</v>
      </c>
      <c r="I806" t="s">
        <v>15</v>
      </c>
    </row>
    <row r="807" spans="1:9" x14ac:dyDescent="0.3">
      <c r="A807" t="s">
        <v>176</v>
      </c>
      <c r="B807" t="s">
        <v>10</v>
      </c>
      <c r="C807">
        <v>1.1599999999999999</v>
      </c>
      <c r="E807" t="s">
        <v>133</v>
      </c>
      <c r="F807" t="s">
        <v>12</v>
      </c>
      <c r="G807" t="s">
        <v>204</v>
      </c>
      <c r="H807" t="s">
        <v>14</v>
      </c>
      <c r="I807" t="s">
        <v>15</v>
      </c>
    </row>
    <row r="808" spans="1:9" x14ac:dyDescent="0.3">
      <c r="A808" t="s">
        <v>174</v>
      </c>
      <c r="B808" t="s">
        <v>10</v>
      </c>
      <c r="C808">
        <v>75.66</v>
      </c>
      <c r="E808" t="s">
        <v>133</v>
      </c>
      <c r="F808" t="s">
        <v>12</v>
      </c>
      <c r="G808" t="s">
        <v>204</v>
      </c>
      <c r="H808" t="s">
        <v>14</v>
      </c>
      <c r="I808" t="s">
        <v>15</v>
      </c>
    </row>
    <row r="809" spans="1:9" x14ac:dyDescent="0.3">
      <c r="A809" t="s">
        <v>170</v>
      </c>
      <c r="B809" t="s">
        <v>10</v>
      </c>
      <c r="C809">
        <v>50</v>
      </c>
      <c r="E809" t="s">
        <v>133</v>
      </c>
      <c r="F809" t="s">
        <v>12</v>
      </c>
      <c r="G809" t="s">
        <v>204</v>
      </c>
      <c r="H809" t="s">
        <v>14</v>
      </c>
      <c r="I809" t="s">
        <v>15</v>
      </c>
    </row>
    <row r="810" spans="1:9" x14ac:dyDescent="0.3">
      <c r="A810" t="s">
        <v>9</v>
      </c>
      <c r="B810" t="s">
        <v>10</v>
      </c>
      <c r="C810">
        <v>-39.340000000000003</v>
      </c>
      <c r="E810" t="s">
        <v>28</v>
      </c>
      <c r="F810" t="s">
        <v>12</v>
      </c>
      <c r="G810" t="s">
        <v>266</v>
      </c>
      <c r="H810" t="s">
        <v>14</v>
      </c>
      <c r="I810" t="s">
        <v>15</v>
      </c>
    </row>
    <row r="811" spans="1:9" x14ac:dyDescent="0.3">
      <c r="A811" t="s">
        <v>169</v>
      </c>
      <c r="B811" t="s">
        <v>10</v>
      </c>
      <c r="C811">
        <v>-1.57</v>
      </c>
      <c r="E811" t="s">
        <v>28</v>
      </c>
      <c r="F811" t="s">
        <v>12</v>
      </c>
      <c r="G811" t="s">
        <v>266</v>
      </c>
      <c r="H811" t="s">
        <v>14</v>
      </c>
      <c r="I811" t="s">
        <v>15</v>
      </c>
    </row>
    <row r="812" spans="1:9" x14ac:dyDescent="0.3">
      <c r="A812" t="s">
        <v>170</v>
      </c>
      <c r="B812" t="s">
        <v>10</v>
      </c>
      <c r="C812">
        <v>70</v>
      </c>
      <c r="E812" t="s">
        <v>28</v>
      </c>
      <c r="F812" t="s">
        <v>12</v>
      </c>
      <c r="G812" t="s">
        <v>266</v>
      </c>
      <c r="H812" t="s">
        <v>14</v>
      </c>
      <c r="I812" t="s">
        <v>15</v>
      </c>
    </row>
    <row r="813" spans="1:9" x14ac:dyDescent="0.3">
      <c r="A813" t="s">
        <v>171</v>
      </c>
      <c r="B813" t="s">
        <v>10</v>
      </c>
      <c r="C813">
        <v>195</v>
      </c>
      <c r="E813" t="s">
        <v>28</v>
      </c>
      <c r="F813" t="s">
        <v>12</v>
      </c>
      <c r="G813" t="s">
        <v>266</v>
      </c>
      <c r="H813" t="s">
        <v>14</v>
      </c>
      <c r="I813" t="s">
        <v>15</v>
      </c>
    </row>
    <row r="814" spans="1:9" x14ac:dyDescent="0.3">
      <c r="A814" t="s">
        <v>170</v>
      </c>
      <c r="B814" t="s">
        <v>10</v>
      </c>
      <c r="C814">
        <v>432</v>
      </c>
      <c r="E814" t="s">
        <v>28</v>
      </c>
      <c r="F814" t="s">
        <v>12</v>
      </c>
      <c r="G814" t="s">
        <v>266</v>
      </c>
      <c r="H814" t="s">
        <v>14</v>
      </c>
      <c r="I814" t="s">
        <v>15</v>
      </c>
    </row>
    <row r="815" spans="1:9" x14ac:dyDescent="0.3">
      <c r="A815" t="s">
        <v>170</v>
      </c>
      <c r="B815" t="s">
        <v>10</v>
      </c>
      <c r="C815">
        <v>234.82</v>
      </c>
      <c r="E815" t="s">
        <v>28</v>
      </c>
      <c r="F815" t="s">
        <v>12</v>
      </c>
      <c r="G815" t="s">
        <v>266</v>
      </c>
      <c r="H815" t="s">
        <v>14</v>
      </c>
      <c r="I815" t="s">
        <v>15</v>
      </c>
    </row>
    <row r="816" spans="1:9" x14ac:dyDescent="0.3">
      <c r="A816" t="s">
        <v>172</v>
      </c>
      <c r="B816" t="s">
        <v>10</v>
      </c>
      <c r="C816">
        <v>-102.46</v>
      </c>
      <c r="E816" t="s">
        <v>28</v>
      </c>
      <c r="F816" t="s">
        <v>12</v>
      </c>
      <c r="G816" t="s">
        <v>266</v>
      </c>
      <c r="H816" t="s">
        <v>14</v>
      </c>
      <c r="I816" t="s">
        <v>15</v>
      </c>
    </row>
    <row r="817" spans="1:9" x14ac:dyDescent="0.3">
      <c r="A817" t="s">
        <v>174</v>
      </c>
      <c r="B817" t="s">
        <v>10</v>
      </c>
      <c r="C817">
        <v>117</v>
      </c>
      <c r="E817" t="s">
        <v>28</v>
      </c>
      <c r="F817" t="s">
        <v>12</v>
      </c>
      <c r="G817" t="s">
        <v>266</v>
      </c>
      <c r="H817" t="s">
        <v>14</v>
      </c>
      <c r="I817" t="s">
        <v>15</v>
      </c>
    </row>
    <row r="818" spans="1:9" x14ac:dyDescent="0.3">
      <c r="A818" t="s">
        <v>169</v>
      </c>
      <c r="B818" t="s">
        <v>10</v>
      </c>
      <c r="C818">
        <v>-7.87</v>
      </c>
      <c r="E818" t="s">
        <v>28</v>
      </c>
      <c r="F818" t="s">
        <v>12</v>
      </c>
      <c r="G818" t="s">
        <v>266</v>
      </c>
      <c r="H818" t="s">
        <v>14</v>
      </c>
      <c r="I818" t="s">
        <v>15</v>
      </c>
    </row>
    <row r="819" spans="1:9" x14ac:dyDescent="0.3">
      <c r="A819" t="s">
        <v>175</v>
      </c>
      <c r="B819" t="s">
        <v>10</v>
      </c>
      <c r="C819">
        <v>-400</v>
      </c>
      <c r="E819" t="s">
        <v>28</v>
      </c>
      <c r="F819" t="s">
        <v>12</v>
      </c>
      <c r="G819" t="s">
        <v>266</v>
      </c>
      <c r="H819" t="s">
        <v>14</v>
      </c>
      <c r="I819" t="s">
        <v>15</v>
      </c>
    </row>
    <row r="820" spans="1:9" x14ac:dyDescent="0.3">
      <c r="A820" t="s">
        <v>176</v>
      </c>
      <c r="B820" t="s">
        <v>10</v>
      </c>
      <c r="C820">
        <v>7.87</v>
      </c>
      <c r="E820" t="s">
        <v>28</v>
      </c>
      <c r="F820" t="s">
        <v>12</v>
      </c>
      <c r="G820" t="s">
        <v>266</v>
      </c>
      <c r="H820" t="s">
        <v>14</v>
      </c>
      <c r="I820" t="s">
        <v>15</v>
      </c>
    </row>
    <row r="821" spans="1:9" x14ac:dyDescent="0.3">
      <c r="A821" t="s">
        <v>9</v>
      </c>
      <c r="B821" t="s">
        <v>10</v>
      </c>
      <c r="C821">
        <v>-102.29</v>
      </c>
      <c r="E821" t="s">
        <v>28</v>
      </c>
      <c r="F821" t="s">
        <v>12</v>
      </c>
      <c r="G821" t="s">
        <v>266</v>
      </c>
      <c r="H821" t="s">
        <v>14</v>
      </c>
      <c r="I821" t="s">
        <v>15</v>
      </c>
    </row>
    <row r="822" spans="1:9" x14ac:dyDescent="0.3">
      <c r="A822" t="s">
        <v>177</v>
      </c>
      <c r="B822" t="s">
        <v>10</v>
      </c>
      <c r="C822">
        <v>165.6</v>
      </c>
      <c r="E822" t="s">
        <v>28</v>
      </c>
      <c r="F822" t="s">
        <v>12</v>
      </c>
      <c r="G822" t="s">
        <v>266</v>
      </c>
      <c r="H822" t="s">
        <v>14</v>
      </c>
      <c r="I822" t="s">
        <v>15</v>
      </c>
    </row>
    <row r="823" spans="1:9" x14ac:dyDescent="0.3">
      <c r="A823" t="s">
        <v>178</v>
      </c>
      <c r="B823" t="s">
        <v>10</v>
      </c>
      <c r="C823">
        <v>0</v>
      </c>
      <c r="E823" t="s">
        <v>28</v>
      </c>
      <c r="F823" t="s">
        <v>12</v>
      </c>
      <c r="G823" t="s">
        <v>266</v>
      </c>
      <c r="H823" t="s">
        <v>14</v>
      </c>
      <c r="I823" t="s">
        <v>15</v>
      </c>
    </row>
    <row r="824" spans="1:9" x14ac:dyDescent="0.3">
      <c r="A824" t="s">
        <v>176</v>
      </c>
      <c r="B824" t="s">
        <v>10</v>
      </c>
      <c r="C824">
        <v>1.57</v>
      </c>
      <c r="E824" t="s">
        <v>28</v>
      </c>
      <c r="F824" t="s">
        <v>12</v>
      </c>
      <c r="G824" t="s">
        <v>266</v>
      </c>
      <c r="H824" t="s">
        <v>14</v>
      </c>
      <c r="I824" t="s">
        <v>15</v>
      </c>
    </row>
    <row r="825" spans="1:9" x14ac:dyDescent="0.3">
      <c r="A825" t="s">
        <v>174</v>
      </c>
      <c r="B825" t="s">
        <v>10</v>
      </c>
      <c r="C825">
        <v>102.29</v>
      </c>
      <c r="E825" t="s">
        <v>28</v>
      </c>
      <c r="F825" t="s">
        <v>12</v>
      </c>
      <c r="G825" t="s">
        <v>266</v>
      </c>
      <c r="H825" t="s">
        <v>14</v>
      </c>
      <c r="I825" t="s">
        <v>15</v>
      </c>
    </row>
    <row r="826" spans="1:9" x14ac:dyDescent="0.3">
      <c r="A826" t="s">
        <v>170</v>
      </c>
      <c r="B826" t="s">
        <v>10</v>
      </c>
      <c r="C826">
        <v>50</v>
      </c>
      <c r="E826" t="s">
        <v>28</v>
      </c>
      <c r="F826" t="s">
        <v>12</v>
      </c>
      <c r="G826" t="s">
        <v>266</v>
      </c>
      <c r="H826" t="s">
        <v>14</v>
      </c>
      <c r="I826" t="s">
        <v>15</v>
      </c>
    </row>
    <row r="827" spans="1:9" x14ac:dyDescent="0.3">
      <c r="A827" t="s">
        <v>9</v>
      </c>
      <c r="B827" t="s">
        <v>10</v>
      </c>
      <c r="C827">
        <v>-18.95</v>
      </c>
      <c r="E827" t="s">
        <v>26</v>
      </c>
      <c r="F827" t="s">
        <v>12</v>
      </c>
      <c r="G827" t="s">
        <v>327</v>
      </c>
      <c r="H827" t="s">
        <v>14</v>
      </c>
      <c r="I827" t="s">
        <v>15</v>
      </c>
    </row>
    <row r="828" spans="1:9" x14ac:dyDescent="0.3">
      <c r="A828" t="s">
        <v>169</v>
      </c>
      <c r="B828" t="s">
        <v>10</v>
      </c>
      <c r="C828">
        <v>-0.76</v>
      </c>
      <c r="E828" t="s">
        <v>26</v>
      </c>
      <c r="F828" t="s">
        <v>12</v>
      </c>
      <c r="G828" t="s">
        <v>327</v>
      </c>
      <c r="H828" t="s">
        <v>14</v>
      </c>
      <c r="I828" t="s">
        <v>15</v>
      </c>
    </row>
    <row r="829" spans="1:9" x14ac:dyDescent="0.3">
      <c r="A829" t="s">
        <v>170</v>
      </c>
      <c r="B829" t="s">
        <v>10</v>
      </c>
      <c r="C829">
        <v>49</v>
      </c>
      <c r="E829" t="s">
        <v>26</v>
      </c>
      <c r="F829" t="s">
        <v>12</v>
      </c>
      <c r="G829" t="s">
        <v>327</v>
      </c>
      <c r="H829" t="s">
        <v>14</v>
      </c>
      <c r="I829" t="s">
        <v>15</v>
      </c>
    </row>
    <row r="830" spans="1:9" x14ac:dyDescent="0.3">
      <c r="A830" t="s">
        <v>171</v>
      </c>
      <c r="B830" t="s">
        <v>10</v>
      </c>
      <c r="C830">
        <v>195</v>
      </c>
      <c r="E830" t="s">
        <v>26</v>
      </c>
      <c r="F830" t="s">
        <v>12</v>
      </c>
      <c r="G830" t="s">
        <v>327</v>
      </c>
      <c r="H830" t="s">
        <v>14</v>
      </c>
      <c r="I830" t="s">
        <v>15</v>
      </c>
    </row>
    <row r="831" spans="1:9" x14ac:dyDescent="0.3">
      <c r="A831" t="s">
        <v>170</v>
      </c>
      <c r="B831" t="s">
        <v>10</v>
      </c>
      <c r="C831">
        <v>309</v>
      </c>
      <c r="E831" t="s">
        <v>26</v>
      </c>
      <c r="F831" t="s">
        <v>12</v>
      </c>
      <c r="G831" t="s">
        <v>327</v>
      </c>
      <c r="H831" t="s">
        <v>14</v>
      </c>
      <c r="I831" t="s">
        <v>15</v>
      </c>
    </row>
    <row r="832" spans="1:9" x14ac:dyDescent="0.3">
      <c r="A832" t="s">
        <v>172</v>
      </c>
      <c r="B832" t="s">
        <v>10</v>
      </c>
      <c r="C832">
        <v>-41.31</v>
      </c>
      <c r="E832" t="s">
        <v>26</v>
      </c>
      <c r="F832" t="s">
        <v>12</v>
      </c>
      <c r="G832" t="s">
        <v>327</v>
      </c>
      <c r="H832" t="s">
        <v>14</v>
      </c>
      <c r="I832" t="s">
        <v>15</v>
      </c>
    </row>
    <row r="833" spans="1:9" x14ac:dyDescent="0.3">
      <c r="A833" t="s">
        <v>174</v>
      </c>
      <c r="B833" t="s">
        <v>10</v>
      </c>
      <c r="C833">
        <v>97.5</v>
      </c>
      <c r="E833" t="s">
        <v>26</v>
      </c>
      <c r="F833" t="s">
        <v>12</v>
      </c>
      <c r="G833" t="s">
        <v>327</v>
      </c>
      <c r="H833" t="s">
        <v>14</v>
      </c>
      <c r="I833" t="s">
        <v>15</v>
      </c>
    </row>
    <row r="834" spans="1:9" x14ac:dyDescent="0.3">
      <c r="A834" t="s">
        <v>169</v>
      </c>
      <c r="B834" t="s">
        <v>10</v>
      </c>
      <c r="C834">
        <v>-3.79</v>
      </c>
      <c r="E834" t="s">
        <v>26</v>
      </c>
      <c r="F834" t="s">
        <v>12</v>
      </c>
      <c r="G834" t="s">
        <v>327</v>
      </c>
      <c r="H834" t="s">
        <v>14</v>
      </c>
      <c r="I834" t="s">
        <v>15</v>
      </c>
    </row>
    <row r="835" spans="1:9" x14ac:dyDescent="0.3">
      <c r="A835" t="s">
        <v>176</v>
      </c>
      <c r="B835" t="s">
        <v>10</v>
      </c>
      <c r="C835">
        <v>3.79</v>
      </c>
      <c r="E835" t="s">
        <v>26</v>
      </c>
      <c r="F835" t="s">
        <v>12</v>
      </c>
      <c r="G835" t="s">
        <v>327</v>
      </c>
      <c r="H835" t="s">
        <v>14</v>
      </c>
      <c r="I835" t="s">
        <v>15</v>
      </c>
    </row>
    <row r="836" spans="1:9" x14ac:dyDescent="0.3">
      <c r="A836" t="s">
        <v>9</v>
      </c>
      <c r="B836" t="s">
        <v>10</v>
      </c>
      <c r="C836">
        <v>-49.27</v>
      </c>
      <c r="E836" t="s">
        <v>26</v>
      </c>
      <c r="F836" t="s">
        <v>12</v>
      </c>
      <c r="G836" t="s">
        <v>327</v>
      </c>
      <c r="H836" t="s">
        <v>14</v>
      </c>
      <c r="I836" t="s">
        <v>15</v>
      </c>
    </row>
    <row r="837" spans="1:9" x14ac:dyDescent="0.3">
      <c r="A837" t="s">
        <v>177</v>
      </c>
      <c r="B837" t="s">
        <v>10</v>
      </c>
      <c r="C837">
        <v>113.7</v>
      </c>
      <c r="E837" t="s">
        <v>26</v>
      </c>
      <c r="F837" t="s">
        <v>12</v>
      </c>
      <c r="G837" t="s">
        <v>327</v>
      </c>
      <c r="H837" t="s">
        <v>14</v>
      </c>
      <c r="I837" t="s">
        <v>15</v>
      </c>
    </row>
    <row r="838" spans="1:9" x14ac:dyDescent="0.3">
      <c r="A838" t="s">
        <v>178</v>
      </c>
      <c r="B838" t="s">
        <v>10</v>
      </c>
      <c r="C838">
        <v>0</v>
      </c>
      <c r="E838" t="s">
        <v>26</v>
      </c>
      <c r="F838" t="s">
        <v>12</v>
      </c>
      <c r="G838" t="s">
        <v>327</v>
      </c>
      <c r="H838" t="s">
        <v>14</v>
      </c>
      <c r="I838" t="s">
        <v>15</v>
      </c>
    </row>
    <row r="839" spans="1:9" x14ac:dyDescent="0.3">
      <c r="A839" t="s">
        <v>176</v>
      </c>
      <c r="B839" t="s">
        <v>10</v>
      </c>
      <c r="C839">
        <v>0.76</v>
      </c>
      <c r="E839" t="s">
        <v>26</v>
      </c>
      <c r="F839" t="s">
        <v>12</v>
      </c>
      <c r="G839" t="s">
        <v>327</v>
      </c>
      <c r="H839" t="s">
        <v>14</v>
      </c>
      <c r="I839" t="s">
        <v>15</v>
      </c>
    </row>
    <row r="840" spans="1:9" x14ac:dyDescent="0.3">
      <c r="A840" t="s">
        <v>174</v>
      </c>
      <c r="B840" t="s">
        <v>10</v>
      </c>
      <c r="C840">
        <v>49.27</v>
      </c>
      <c r="E840" t="s">
        <v>26</v>
      </c>
      <c r="F840" t="s">
        <v>12</v>
      </c>
      <c r="G840" t="s">
        <v>327</v>
      </c>
      <c r="H840" t="s">
        <v>14</v>
      </c>
      <c r="I840" t="s">
        <v>15</v>
      </c>
    </row>
    <row r="841" spans="1:9" x14ac:dyDescent="0.3">
      <c r="A841" t="s">
        <v>170</v>
      </c>
      <c r="B841" t="s">
        <v>10</v>
      </c>
      <c r="C841">
        <v>21</v>
      </c>
      <c r="E841" t="s">
        <v>26</v>
      </c>
      <c r="F841" t="s">
        <v>12</v>
      </c>
      <c r="G841" t="s">
        <v>327</v>
      </c>
      <c r="H841" t="s">
        <v>14</v>
      </c>
      <c r="I841" t="s">
        <v>15</v>
      </c>
    </row>
    <row r="842" spans="1:9" x14ac:dyDescent="0.3">
      <c r="A842" t="s">
        <v>9</v>
      </c>
      <c r="B842" t="s">
        <v>10</v>
      </c>
      <c r="C842">
        <v>-23.56</v>
      </c>
      <c r="E842" t="s">
        <v>77</v>
      </c>
      <c r="F842" t="s">
        <v>78</v>
      </c>
      <c r="G842" t="s">
        <v>277</v>
      </c>
      <c r="H842" t="s">
        <v>14</v>
      </c>
      <c r="I842" t="s">
        <v>15</v>
      </c>
    </row>
    <row r="843" spans="1:9" x14ac:dyDescent="0.3">
      <c r="A843" t="s">
        <v>169</v>
      </c>
      <c r="B843" t="s">
        <v>10</v>
      </c>
      <c r="C843">
        <v>-0.94</v>
      </c>
      <c r="E843" t="s">
        <v>77</v>
      </c>
      <c r="F843" t="s">
        <v>78</v>
      </c>
      <c r="G843" t="s">
        <v>277</v>
      </c>
      <c r="H843" t="s">
        <v>14</v>
      </c>
      <c r="I843" t="s">
        <v>15</v>
      </c>
    </row>
    <row r="844" spans="1:9" x14ac:dyDescent="0.3">
      <c r="A844" t="s">
        <v>170</v>
      </c>
      <c r="B844" t="s">
        <v>10</v>
      </c>
      <c r="C844">
        <v>14</v>
      </c>
      <c r="E844" t="s">
        <v>77</v>
      </c>
      <c r="F844" t="s">
        <v>78</v>
      </c>
      <c r="G844" t="s">
        <v>277</v>
      </c>
      <c r="H844" t="s">
        <v>14</v>
      </c>
      <c r="I844" t="s">
        <v>15</v>
      </c>
    </row>
    <row r="845" spans="1:9" x14ac:dyDescent="0.3">
      <c r="A845" t="s">
        <v>171</v>
      </c>
      <c r="B845" t="s">
        <v>10</v>
      </c>
      <c r="C845">
        <v>195</v>
      </c>
      <c r="E845" t="s">
        <v>77</v>
      </c>
      <c r="F845" t="s">
        <v>78</v>
      </c>
      <c r="G845" t="s">
        <v>277</v>
      </c>
      <c r="H845" t="s">
        <v>14</v>
      </c>
      <c r="I845" t="s">
        <v>15</v>
      </c>
    </row>
    <row r="846" spans="1:9" x14ac:dyDescent="0.3">
      <c r="A846" t="s">
        <v>170</v>
      </c>
      <c r="B846" t="s">
        <v>10</v>
      </c>
      <c r="C846">
        <v>309</v>
      </c>
      <c r="E846" t="s">
        <v>77</v>
      </c>
      <c r="F846" t="s">
        <v>78</v>
      </c>
      <c r="G846" t="s">
        <v>277</v>
      </c>
      <c r="H846" t="s">
        <v>14</v>
      </c>
      <c r="I846" t="s">
        <v>15</v>
      </c>
    </row>
    <row r="847" spans="1:9" x14ac:dyDescent="0.3">
      <c r="A847" t="s">
        <v>170</v>
      </c>
      <c r="B847" t="s">
        <v>10</v>
      </c>
      <c r="C847">
        <v>115.76</v>
      </c>
      <c r="E847" t="s">
        <v>77</v>
      </c>
      <c r="F847" t="s">
        <v>78</v>
      </c>
      <c r="G847" t="s">
        <v>277</v>
      </c>
      <c r="H847" t="s">
        <v>14</v>
      </c>
      <c r="I847" t="s">
        <v>15</v>
      </c>
    </row>
    <row r="848" spans="1:9" x14ac:dyDescent="0.3">
      <c r="A848" t="s">
        <v>172</v>
      </c>
      <c r="B848" t="s">
        <v>10</v>
      </c>
      <c r="C848">
        <v>-52.87</v>
      </c>
      <c r="E848" t="s">
        <v>77</v>
      </c>
      <c r="F848" t="s">
        <v>78</v>
      </c>
      <c r="G848" t="s">
        <v>277</v>
      </c>
      <c r="H848" t="s">
        <v>14</v>
      </c>
      <c r="I848" t="s">
        <v>15</v>
      </c>
    </row>
    <row r="849" spans="1:9" x14ac:dyDescent="0.3">
      <c r="A849" t="s">
        <v>170</v>
      </c>
      <c r="B849" t="s">
        <v>10</v>
      </c>
      <c r="C849">
        <v>11.36</v>
      </c>
      <c r="E849" t="s">
        <v>77</v>
      </c>
      <c r="F849" t="s">
        <v>78</v>
      </c>
      <c r="G849" t="s">
        <v>277</v>
      </c>
      <c r="H849" t="s">
        <v>14</v>
      </c>
      <c r="I849" t="s">
        <v>15</v>
      </c>
    </row>
    <row r="850" spans="1:9" x14ac:dyDescent="0.3">
      <c r="A850" t="s">
        <v>174</v>
      </c>
      <c r="B850" t="s">
        <v>10</v>
      </c>
      <c r="C850">
        <v>97.5</v>
      </c>
      <c r="E850" t="s">
        <v>77</v>
      </c>
      <c r="F850" t="s">
        <v>78</v>
      </c>
      <c r="G850" t="s">
        <v>277</v>
      </c>
      <c r="H850" t="s">
        <v>14</v>
      </c>
      <c r="I850" t="s">
        <v>15</v>
      </c>
    </row>
    <row r="851" spans="1:9" x14ac:dyDescent="0.3">
      <c r="A851" t="s">
        <v>169</v>
      </c>
      <c r="B851" t="s">
        <v>10</v>
      </c>
      <c r="C851">
        <v>-4.71</v>
      </c>
      <c r="E851" t="s">
        <v>77</v>
      </c>
      <c r="F851" t="s">
        <v>78</v>
      </c>
      <c r="G851" t="s">
        <v>277</v>
      </c>
      <c r="H851" t="s">
        <v>14</v>
      </c>
      <c r="I851" t="s">
        <v>15</v>
      </c>
    </row>
    <row r="852" spans="1:9" x14ac:dyDescent="0.3">
      <c r="A852" t="s">
        <v>176</v>
      </c>
      <c r="B852" t="s">
        <v>10</v>
      </c>
      <c r="C852">
        <v>4.71</v>
      </c>
      <c r="E852" t="s">
        <v>77</v>
      </c>
      <c r="F852" t="s">
        <v>78</v>
      </c>
      <c r="G852" t="s">
        <v>277</v>
      </c>
      <c r="H852" t="s">
        <v>14</v>
      </c>
      <c r="I852" t="s">
        <v>15</v>
      </c>
    </row>
    <row r="853" spans="1:9" x14ac:dyDescent="0.3">
      <c r="A853" t="s">
        <v>9</v>
      </c>
      <c r="B853" t="s">
        <v>10</v>
      </c>
      <c r="C853">
        <v>-61.25</v>
      </c>
      <c r="E853" t="s">
        <v>77</v>
      </c>
      <c r="F853" t="s">
        <v>78</v>
      </c>
      <c r="G853" t="s">
        <v>277</v>
      </c>
      <c r="H853" t="s">
        <v>14</v>
      </c>
      <c r="I853" t="s">
        <v>15</v>
      </c>
    </row>
    <row r="854" spans="1:9" x14ac:dyDescent="0.3">
      <c r="A854" t="s">
        <v>177</v>
      </c>
      <c r="B854" t="s">
        <v>10</v>
      </c>
      <c r="C854">
        <v>103.2</v>
      </c>
      <c r="E854" t="s">
        <v>77</v>
      </c>
      <c r="F854" t="s">
        <v>78</v>
      </c>
      <c r="G854" t="s">
        <v>277</v>
      </c>
      <c r="H854" t="s">
        <v>14</v>
      </c>
      <c r="I854" t="s">
        <v>15</v>
      </c>
    </row>
    <row r="855" spans="1:9" x14ac:dyDescent="0.3">
      <c r="A855" t="s">
        <v>178</v>
      </c>
      <c r="B855" t="s">
        <v>10</v>
      </c>
      <c r="C855">
        <v>0</v>
      </c>
      <c r="E855" t="s">
        <v>77</v>
      </c>
      <c r="F855" t="s">
        <v>78</v>
      </c>
      <c r="G855" t="s">
        <v>277</v>
      </c>
      <c r="H855" t="s">
        <v>14</v>
      </c>
      <c r="I855" t="s">
        <v>15</v>
      </c>
    </row>
    <row r="856" spans="1:9" x14ac:dyDescent="0.3">
      <c r="A856" t="s">
        <v>176</v>
      </c>
      <c r="B856" t="s">
        <v>10</v>
      </c>
      <c r="C856">
        <v>0.94</v>
      </c>
      <c r="E856" t="s">
        <v>77</v>
      </c>
      <c r="F856" t="s">
        <v>78</v>
      </c>
      <c r="G856" t="s">
        <v>277</v>
      </c>
      <c r="H856" t="s">
        <v>14</v>
      </c>
      <c r="I856" t="s">
        <v>15</v>
      </c>
    </row>
    <row r="857" spans="1:9" x14ac:dyDescent="0.3">
      <c r="A857" t="s">
        <v>174</v>
      </c>
      <c r="B857" t="s">
        <v>10</v>
      </c>
      <c r="C857">
        <v>61.25</v>
      </c>
      <c r="E857" t="s">
        <v>77</v>
      </c>
      <c r="F857" t="s">
        <v>78</v>
      </c>
      <c r="G857" t="s">
        <v>277</v>
      </c>
      <c r="H857" t="s">
        <v>14</v>
      </c>
      <c r="I857" t="s">
        <v>15</v>
      </c>
    </row>
    <row r="858" spans="1:9" x14ac:dyDescent="0.3">
      <c r="A858" t="s">
        <v>170</v>
      </c>
      <c r="B858" t="s">
        <v>10</v>
      </c>
      <c r="C858">
        <v>21</v>
      </c>
      <c r="E858" t="s">
        <v>77</v>
      </c>
      <c r="F858" t="s">
        <v>78</v>
      </c>
      <c r="G858" t="s">
        <v>277</v>
      </c>
      <c r="H858" t="s">
        <v>14</v>
      </c>
      <c r="I858" t="s">
        <v>15</v>
      </c>
    </row>
    <row r="859" spans="1:9" x14ac:dyDescent="0.3">
      <c r="A859" t="s">
        <v>9</v>
      </c>
      <c r="B859" t="s">
        <v>10</v>
      </c>
      <c r="C859">
        <v>-17.899999999999999</v>
      </c>
      <c r="E859" t="s">
        <v>26</v>
      </c>
      <c r="F859" t="s">
        <v>12</v>
      </c>
      <c r="G859" t="s">
        <v>397</v>
      </c>
      <c r="H859" t="s">
        <v>14</v>
      </c>
      <c r="I859" t="s">
        <v>15</v>
      </c>
    </row>
    <row r="860" spans="1:9" x14ac:dyDescent="0.3">
      <c r="A860" t="s">
        <v>169</v>
      </c>
      <c r="B860" t="s">
        <v>10</v>
      </c>
      <c r="C860">
        <v>-0.72</v>
      </c>
      <c r="E860" t="s">
        <v>26</v>
      </c>
      <c r="F860" t="s">
        <v>12</v>
      </c>
      <c r="G860" t="s">
        <v>397</v>
      </c>
      <c r="H860" t="s">
        <v>14</v>
      </c>
      <c r="I860" t="s">
        <v>15</v>
      </c>
    </row>
    <row r="861" spans="1:9" x14ac:dyDescent="0.3">
      <c r="A861" t="s">
        <v>170</v>
      </c>
      <c r="B861" t="s">
        <v>10</v>
      </c>
      <c r="C861">
        <v>28</v>
      </c>
      <c r="E861" t="s">
        <v>26</v>
      </c>
      <c r="F861" t="s">
        <v>12</v>
      </c>
      <c r="G861" t="s">
        <v>397</v>
      </c>
      <c r="H861" t="s">
        <v>14</v>
      </c>
      <c r="I861" t="s">
        <v>15</v>
      </c>
    </row>
    <row r="862" spans="1:9" x14ac:dyDescent="0.3">
      <c r="A862" t="s">
        <v>171</v>
      </c>
      <c r="B862" t="s">
        <v>10</v>
      </c>
      <c r="C862">
        <v>195</v>
      </c>
      <c r="E862" t="s">
        <v>26</v>
      </c>
      <c r="F862" t="s">
        <v>12</v>
      </c>
      <c r="G862" t="s">
        <v>397</v>
      </c>
      <c r="H862" t="s">
        <v>14</v>
      </c>
      <c r="I862" t="s">
        <v>15</v>
      </c>
    </row>
    <row r="863" spans="1:9" x14ac:dyDescent="0.3">
      <c r="A863" t="s">
        <v>170</v>
      </c>
      <c r="B863" t="s">
        <v>10</v>
      </c>
      <c r="C863">
        <v>309</v>
      </c>
      <c r="E863" t="s">
        <v>26</v>
      </c>
      <c r="F863" t="s">
        <v>12</v>
      </c>
      <c r="G863" t="s">
        <v>397</v>
      </c>
      <c r="H863" t="s">
        <v>14</v>
      </c>
      <c r="I863" t="s">
        <v>15</v>
      </c>
    </row>
    <row r="864" spans="1:9" x14ac:dyDescent="0.3">
      <c r="A864" t="s">
        <v>172</v>
      </c>
      <c r="B864" t="s">
        <v>10</v>
      </c>
      <c r="C864">
        <v>-36.04</v>
      </c>
      <c r="E864" t="s">
        <v>26</v>
      </c>
      <c r="F864" t="s">
        <v>12</v>
      </c>
      <c r="G864" t="s">
        <v>397</v>
      </c>
      <c r="H864" t="s">
        <v>14</v>
      </c>
      <c r="I864" t="s">
        <v>15</v>
      </c>
    </row>
    <row r="865" spans="1:9" x14ac:dyDescent="0.3">
      <c r="A865" t="s">
        <v>174</v>
      </c>
      <c r="B865" t="s">
        <v>10</v>
      </c>
      <c r="C865">
        <v>156</v>
      </c>
      <c r="E865" t="s">
        <v>26</v>
      </c>
      <c r="F865" t="s">
        <v>12</v>
      </c>
      <c r="G865" t="s">
        <v>397</v>
      </c>
      <c r="H865" t="s">
        <v>14</v>
      </c>
      <c r="I865" t="s">
        <v>15</v>
      </c>
    </row>
    <row r="866" spans="1:9" x14ac:dyDescent="0.3">
      <c r="A866" t="s">
        <v>169</v>
      </c>
      <c r="B866" t="s">
        <v>10</v>
      </c>
      <c r="C866">
        <v>-3.58</v>
      </c>
      <c r="E866" t="s">
        <v>26</v>
      </c>
      <c r="F866" t="s">
        <v>12</v>
      </c>
      <c r="G866" t="s">
        <v>397</v>
      </c>
      <c r="H866" t="s">
        <v>14</v>
      </c>
      <c r="I866" t="s">
        <v>15</v>
      </c>
    </row>
    <row r="867" spans="1:9" x14ac:dyDescent="0.3">
      <c r="A867" t="s">
        <v>176</v>
      </c>
      <c r="B867" t="s">
        <v>10</v>
      </c>
      <c r="C867">
        <v>3.58</v>
      </c>
      <c r="E867" t="s">
        <v>26</v>
      </c>
      <c r="F867" t="s">
        <v>12</v>
      </c>
      <c r="G867" t="s">
        <v>397</v>
      </c>
      <c r="H867" t="s">
        <v>14</v>
      </c>
      <c r="I867" t="s">
        <v>15</v>
      </c>
    </row>
    <row r="868" spans="1:9" x14ac:dyDescent="0.3">
      <c r="A868" t="s">
        <v>9</v>
      </c>
      <c r="B868" t="s">
        <v>10</v>
      </c>
      <c r="C868">
        <v>-46.54</v>
      </c>
      <c r="E868" t="s">
        <v>26</v>
      </c>
      <c r="F868" t="s">
        <v>12</v>
      </c>
      <c r="G868" t="s">
        <v>397</v>
      </c>
      <c r="H868" t="s">
        <v>14</v>
      </c>
      <c r="I868" t="s">
        <v>15</v>
      </c>
    </row>
    <row r="869" spans="1:9" x14ac:dyDescent="0.3">
      <c r="A869" t="s">
        <v>177</v>
      </c>
      <c r="B869" t="s">
        <v>10</v>
      </c>
      <c r="C869">
        <v>107.4</v>
      </c>
      <c r="E869" t="s">
        <v>26</v>
      </c>
      <c r="F869" t="s">
        <v>12</v>
      </c>
      <c r="G869" t="s">
        <v>397</v>
      </c>
      <c r="H869" t="s">
        <v>14</v>
      </c>
      <c r="I869" t="s">
        <v>15</v>
      </c>
    </row>
    <row r="870" spans="1:9" x14ac:dyDescent="0.3">
      <c r="A870" t="s">
        <v>178</v>
      </c>
      <c r="B870" t="s">
        <v>10</v>
      </c>
      <c r="C870">
        <v>0</v>
      </c>
      <c r="E870" t="s">
        <v>26</v>
      </c>
      <c r="F870" t="s">
        <v>12</v>
      </c>
      <c r="G870" t="s">
        <v>397</v>
      </c>
      <c r="H870" t="s">
        <v>14</v>
      </c>
      <c r="I870" t="s">
        <v>15</v>
      </c>
    </row>
    <row r="871" spans="1:9" x14ac:dyDescent="0.3">
      <c r="A871" t="s">
        <v>176</v>
      </c>
      <c r="B871" t="s">
        <v>10</v>
      </c>
      <c r="C871">
        <v>0.72</v>
      </c>
      <c r="E871" t="s">
        <v>26</v>
      </c>
      <c r="F871" t="s">
        <v>12</v>
      </c>
      <c r="G871" t="s">
        <v>397</v>
      </c>
      <c r="H871" t="s">
        <v>14</v>
      </c>
      <c r="I871" t="s">
        <v>15</v>
      </c>
    </row>
    <row r="872" spans="1:9" x14ac:dyDescent="0.3">
      <c r="A872" t="s">
        <v>174</v>
      </c>
      <c r="B872" t="s">
        <v>10</v>
      </c>
      <c r="C872">
        <v>46.54</v>
      </c>
      <c r="E872" t="s">
        <v>26</v>
      </c>
      <c r="F872" t="s">
        <v>12</v>
      </c>
      <c r="G872" t="s">
        <v>397</v>
      </c>
      <c r="H872" t="s">
        <v>14</v>
      </c>
      <c r="I872" t="s">
        <v>15</v>
      </c>
    </row>
    <row r="873" spans="1:9" x14ac:dyDescent="0.3">
      <c r="A873" t="s">
        <v>170</v>
      </c>
      <c r="B873" t="s">
        <v>10</v>
      </c>
      <c r="C873">
        <v>21</v>
      </c>
      <c r="E873" t="s">
        <v>26</v>
      </c>
      <c r="F873" t="s">
        <v>12</v>
      </c>
      <c r="G873" t="s">
        <v>397</v>
      </c>
      <c r="H873" t="s">
        <v>14</v>
      </c>
      <c r="I873" t="s">
        <v>15</v>
      </c>
    </row>
    <row r="874" spans="1:9" x14ac:dyDescent="0.3">
      <c r="A874" t="s">
        <v>9</v>
      </c>
      <c r="B874" t="s">
        <v>10</v>
      </c>
      <c r="C874">
        <v>-83.61</v>
      </c>
      <c r="E874" t="s">
        <v>67</v>
      </c>
      <c r="F874" t="s">
        <v>68</v>
      </c>
      <c r="G874" t="s">
        <v>348</v>
      </c>
      <c r="H874" t="s">
        <v>70</v>
      </c>
      <c r="I874" t="s">
        <v>71</v>
      </c>
    </row>
    <row r="875" spans="1:9" x14ac:dyDescent="0.3">
      <c r="A875" t="s">
        <v>169</v>
      </c>
      <c r="B875" t="s">
        <v>10</v>
      </c>
      <c r="C875">
        <v>-3.34</v>
      </c>
      <c r="E875" t="s">
        <v>67</v>
      </c>
      <c r="F875" t="s">
        <v>68</v>
      </c>
      <c r="G875" t="s">
        <v>348</v>
      </c>
      <c r="H875" t="s">
        <v>70</v>
      </c>
      <c r="I875" t="s">
        <v>71</v>
      </c>
    </row>
    <row r="876" spans="1:9" x14ac:dyDescent="0.3">
      <c r="A876" t="s">
        <v>170</v>
      </c>
      <c r="B876" t="s">
        <v>10</v>
      </c>
      <c r="C876">
        <v>70</v>
      </c>
      <c r="E876" t="s">
        <v>67</v>
      </c>
      <c r="F876" t="s">
        <v>68</v>
      </c>
      <c r="G876" t="s">
        <v>348</v>
      </c>
      <c r="H876" t="s">
        <v>70</v>
      </c>
      <c r="I876" t="s">
        <v>71</v>
      </c>
    </row>
    <row r="877" spans="1:9" x14ac:dyDescent="0.3">
      <c r="A877" t="s">
        <v>171</v>
      </c>
      <c r="B877" t="s">
        <v>10</v>
      </c>
      <c r="C877">
        <v>195</v>
      </c>
      <c r="E877" t="s">
        <v>67</v>
      </c>
      <c r="F877" t="s">
        <v>68</v>
      </c>
      <c r="G877" t="s">
        <v>348</v>
      </c>
      <c r="H877" t="s">
        <v>70</v>
      </c>
      <c r="I877" t="s">
        <v>71</v>
      </c>
    </row>
    <row r="878" spans="1:9" x14ac:dyDescent="0.3">
      <c r="A878" t="s">
        <v>170</v>
      </c>
      <c r="B878" t="s">
        <v>10</v>
      </c>
      <c r="C878">
        <v>432</v>
      </c>
      <c r="E878" t="s">
        <v>67</v>
      </c>
      <c r="F878" t="s">
        <v>68</v>
      </c>
      <c r="G878" t="s">
        <v>348</v>
      </c>
      <c r="H878" t="s">
        <v>70</v>
      </c>
      <c r="I878" t="s">
        <v>71</v>
      </c>
    </row>
    <row r="879" spans="1:9" x14ac:dyDescent="0.3">
      <c r="A879" t="s">
        <v>170</v>
      </c>
      <c r="B879" t="s">
        <v>10</v>
      </c>
      <c r="C879">
        <v>713.57</v>
      </c>
      <c r="E879" t="s">
        <v>67</v>
      </c>
      <c r="F879" t="s">
        <v>68</v>
      </c>
      <c r="G879" t="s">
        <v>348</v>
      </c>
      <c r="H879" t="s">
        <v>70</v>
      </c>
      <c r="I879" t="s">
        <v>71</v>
      </c>
    </row>
    <row r="880" spans="1:9" x14ac:dyDescent="0.3">
      <c r="A880" t="s">
        <v>172</v>
      </c>
      <c r="B880" t="s">
        <v>10</v>
      </c>
      <c r="C880">
        <v>-343.64</v>
      </c>
      <c r="E880" t="s">
        <v>67</v>
      </c>
      <c r="F880" t="s">
        <v>68</v>
      </c>
      <c r="G880" t="s">
        <v>348</v>
      </c>
      <c r="H880" t="s">
        <v>70</v>
      </c>
      <c r="I880" t="s">
        <v>71</v>
      </c>
    </row>
    <row r="881" spans="1:9" x14ac:dyDescent="0.3">
      <c r="A881" t="s">
        <v>170</v>
      </c>
      <c r="B881" t="s">
        <v>10</v>
      </c>
      <c r="C881">
        <v>109.35</v>
      </c>
      <c r="E881" t="s">
        <v>67</v>
      </c>
      <c r="F881" t="s">
        <v>68</v>
      </c>
      <c r="G881" t="s">
        <v>348</v>
      </c>
      <c r="H881" t="s">
        <v>70</v>
      </c>
      <c r="I881" t="s">
        <v>71</v>
      </c>
    </row>
    <row r="882" spans="1:9" x14ac:dyDescent="0.3">
      <c r="A882" t="s">
        <v>174</v>
      </c>
      <c r="B882" t="s">
        <v>10</v>
      </c>
      <c r="C882">
        <v>117</v>
      </c>
      <c r="E882" t="s">
        <v>67</v>
      </c>
      <c r="F882" t="s">
        <v>68</v>
      </c>
      <c r="G882" t="s">
        <v>348</v>
      </c>
      <c r="H882" t="s">
        <v>70</v>
      </c>
      <c r="I882" t="s">
        <v>71</v>
      </c>
    </row>
    <row r="883" spans="1:9" x14ac:dyDescent="0.3">
      <c r="A883" t="s">
        <v>169</v>
      </c>
      <c r="B883" t="s">
        <v>10</v>
      </c>
      <c r="C883">
        <v>-16.72</v>
      </c>
      <c r="E883" t="s">
        <v>67</v>
      </c>
      <c r="F883" t="s">
        <v>68</v>
      </c>
      <c r="G883" t="s">
        <v>348</v>
      </c>
      <c r="H883" t="s">
        <v>70</v>
      </c>
      <c r="I883" t="s">
        <v>71</v>
      </c>
    </row>
    <row r="884" spans="1:9" x14ac:dyDescent="0.3">
      <c r="A884" t="s">
        <v>175</v>
      </c>
      <c r="B884" t="s">
        <v>10</v>
      </c>
      <c r="C884">
        <v>-500</v>
      </c>
      <c r="E884" t="s">
        <v>67</v>
      </c>
      <c r="F884" t="s">
        <v>68</v>
      </c>
      <c r="G884" t="s">
        <v>348</v>
      </c>
      <c r="H884" t="s">
        <v>70</v>
      </c>
      <c r="I884" t="s">
        <v>71</v>
      </c>
    </row>
    <row r="885" spans="1:9" x14ac:dyDescent="0.3">
      <c r="A885" t="s">
        <v>170</v>
      </c>
      <c r="B885" t="s">
        <v>10</v>
      </c>
      <c r="C885">
        <v>297.2</v>
      </c>
      <c r="E885" t="s">
        <v>67</v>
      </c>
      <c r="F885" t="s">
        <v>68</v>
      </c>
      <c r="G885" t="s">
        <v>348</v>
      </c>
      <c r="H885" t="s">
        <v>70</v>
      </c>
      <c r="I885" t="s">
        <v>71</v>
      </c>
    </row>
    <row r="886" spans="1:9" x14ac:dyDescent="0.3">
      <c r="A886" t="s">
        <v>176</v>
      </c>
      <c r="B886" t="s">
        <v>10</v>
      </c>
      <c r="C886">
        <v>16.72</v>
      </c>
      <c r="E886" t="s">
        <v>67</v>
      </c>
      <c r="F886" t="s">
        <v>68</v>
      </c>
      <c r="G886" t="s">
        <v>348</v>
      </c>
      <c r="H886" t="s">
        <v>70</v>
      </c>
      <c r="I886" t="s">
        <v>71</v>
      </c>
    </row>
    <row r="887" spans="1:9" x14ac:dyDescent="0.3">
      <c r="A887" t="s">
        <v>9</v>
      </c>
      <c r="B887" t="s">
        <v>10</v>
      </c>
      <c r="C887">
        <v>-217.38</v>
      </c>
      <c r="E887" t="s">
        <v>67</v>
      </c>
      <c r="F887" t="s">
        <v>68</v>
      </c>
      <c r="G887" t="s">
        <v>348</v>
      </c>
      <c r="H887" t="s">
        <v>70</v>
      </c>
      <c r="I887" t="s">
        <v>71</v>
      </c>
    </row>
    <row r="888" spans="1:9" x14ac:dyDescent="0.3">
      <c r="A888" t="s">
        <v>177</v>
      </c>
      <c r="B888" t="s">
        <v>10</v>
      </c>
      <c r="C888">
        <v>165.6</v>
      </c>
      <c r="E888" t="s">
        <v>67</v>
      </c>
      <c r="F888" t="s">
        <v>68</v>
      </c>
      <c r="G888" t="s">
        <v>348</v>
      </c>
      <c r="H888" t="s">
        <v>70</v>
      </c>
      <c r="I888" t="s">
        <v>71</v>
      </c>
    </row>
    <row r="889" spans="1:9" x14ac:dyDescent="0.3">
      <c r="A889" t="s">
        <v>178</v>
      </c>
      <c r="B889" t="s">
        <v>10</v>
      </c>
      <c r="C889">
        <v>0</v>
      </c>
      <c r="E889" t="s">
        <v>67</v>
      </c>
      <c r="F889" t="s">
        <v>68</v>
      </c>
      <c r="G889" t="s">
        <v>348</v>
      </c>
      <c r="H889" t="s">
        <v>70</v>
      </c>
      <c r="I889" t="s">
        <v>71</v>
      </c>
    </row>
    <row r="890" spans="1:9" x14ac:dyDescent="0.3">
      <c r="A890" t="s">
        <v>176</v>
      </c>
      <c r="B890" t="s">
        <v>10</v>
      </c>
      <c r="C890">
        <v>3.34</v>
      </c>
      <c r="E890" t="s">
        <v>67</v>
      </c>
      <c r="F890" t="s">
        <v>68</v>
      </c>
      <c r="G890" t="s">
        <v>348</v>
      </c>
      <c r="H890" t="s">
        <v>70</v>
      </c>
      <c r="I890" t="s">
        <v>71</v>
      </c>
    </row>
    <row r="891" spans="1:9" x14ac:dyDescent="0.3">
      <c r="A891" t="s">
        <v>174</v>
      </c>
      <c r="B891" t="s">
        <v>10</v>
      </c>
      <c r="C891">
        <v>217.38</v>
      </c>
      <c r="E891" t="s">
        <v>67</v>
      </c>
      <c r="F891" t="s">
        <v>68</v>
      </c>
      <c r="G891" t="s">
        <v>348</v>
      </c>
      <c r="H891" t="s">
        <v>70</v>
      </c>
      <c r="I891" t="s">
        <v>71</v>
      </c>
    </row>
    <row r="892" spans="1:9" x14ac:dyDescent="0.3">
      <c r="A892" t="s">
        <v>170</v>
      </c>
      <c r="B892" t="s">
        <v>10</v>
      </c>
      <c r="C892">
        <v>50</v>
      </c>
      <c r="E892" t="s">
        <v>67</v>
      </c>
      <c r="F892" t="s">
        <v>68</v>
      </c>
      <c r="G892" t="s">
        <v>348</v>
      </c>
      <c r="H892" t="s">
        <v>70</v>
      </c>
      <c r="I892" t="s">
        <v>71</v>
      </c>
    </row>
    <row r="893" spans="1:9" x14ac:dyDescent="0.3">
      <c r="A893" t="s">
        <v>9</v>
      </c>
      <c r="B893" t="s">
        <v>10</v>
      </c>
      <c r="C893">
        <v>-85.39</v>
      </c>
      <c r="E893" t="s">
        <v>67</v>
      </c>
      <c r="F893" t="s">
        <v>68</v>
      </c>
      <c r="G893" t="s">
        <v>386</v>
      </c>
      <c r="H893" t="s">
        <v>70</v>
      </c>
      <c r="I893" t="s">
        <v>71</v>
      </c>
    </row>
    <row r="894" spans="1:9" x14ac:dyDescent="0.3">
      <c r="A894" t="s">
        <v>169</v>
      </c>
      <c r="B894" t="s">
        <v>10</v>
      </c>
      <c r="C894">
        <v>-3.42</v>
      </c>
      <c r="E894" t="s">
        <v>67</v>
      </c>
      <c r="F894" t="s">
        <v>68</v>
      </c>
      <c r="G894" t="s">
        <v>386</v>
      </c>
      <c r="H894" t="s">
        <v>70</v>
      </c>
      <c r="I894" t="s">
        <v>71</v>
      </c>
    </row>
    <row r="895" spans="1:9" x14ac:dyDescent="0.3">
      <c r="A895" t="s">
        <v>170</v>
      </c>
      <c r="B895" t="s">
        <v>10</v>
      </c>
      <c r="C895">
        <v>50</v>
      </c>
      <c r="E895" t="s">
        <v>67</v>
      </c>
      <c r="F895" t="s">
        <v>68</v>
      </c>
      <c r="G895" t="s">
        <v>386</v>
      </c>
      <c r="H895" t="s">
        <v>70</v>
      </c>
      <c r="I895" t="s">
        <v>71</v>
      </c>
    </row>
    <row r="896" spans="1:9" x14ac:dyDescent="0.3">
      <c r="A896" t="s">
        <v>171</v>
      </c>
      <c r="B896" t="s">
        <v>10</v>
      </c>
      <c r="C896">
        <v>195</v>
      </c>
      <c r="E896" t="s">
        <v>67</v>
      </c>
      <c r="F896" t="s">
        <v>68</v>
      </c>
      <c r="G896" t="s">
        <v>386</v>
      </c>
      <c r="H896" t="s">
        <v>70</v>
      </c>
      <c r="I896" t="s">
        <v>71</v>
      </c>
    </row>
    <row r="897" spans="1:9" x14ac:dyDescent="0.3">
      <c r="A897" t="s">
        <v>170</v>
      </c>
      <c r="B897" t="s">
        <v>10</v>
      </c>
      <c r="C897">
        <v>432</v>
      </c>
      <c r="E897" t="s">
        <v>67</v>
      </c>
      <c r="F897" t="s">
        <v>68</v>
      </c>
      <c r="G897" t="s">
        <v>386</v>
      </c>
      <c r="H897" t="s">
        <v>70</v>
      </c>
      <c r="I897" t="s">
        <v>71</v>
      </c>
    </row>
    <row r="898" spans="1:9" x14ac:dyDescent="0.3">
      <c r="A898" t="s">
        <v>170</v>
      </c>
      <c r="B898" t="s">
        <v>10</v>
      </c>
      <c r="C898">
        <v>512.75</v>
      </c>
      <c r="E898" t="s">
        <v>67</v>
      </c>
      <c r="F898" t="s">
        <v>68</v>
      </c>
      <c r="G898" t="s">
        <v>386</v>
      </c>
      <c r="H898" t="s">
        <v>70</v>
      </c>
      <c r="I898" t="s">
        <v>71</v>
      </c>
    </row>
    <row r="899" spans="1:9" x14ac:dyDescent="0.3">
      <c r="A899" t="s">
        <v>172</v>
      </c>
      <c r="B899" t="s">
        <v>10</v>
      </c>
      <c r="C899">
        <v>-380.07</v>
      </c>
      <c r="E899" t="s">
        <v>67</v>
      </c>
      <c r="F899" t="s">
        <v>68</v>
      </c>
      <c r="G899" t="s">
        <v>386</v>
      </c>
      <c r="H899" t="s">
        <v>70</v>
      </c>
      <c r="I899" t="s">
        <v>71</v>
      </c>
    </row>
    <row r="900" spans="1:9" x14ac:dyDescent="0.3">
      <c r="A900" t="s">
        <v>170</v>
      </c>
      <c r="B900" t="s">
        <v>10</v>
      </c>
      <c r="C900">
        <v>131.72999999999999</v>
      </c>
      <c r="E900" t="s">
        <v>67</v>
      </c>
      <c r="F900" t="s">
        <v>68</v>
      </c>
      <c r="G900" t="s">
        <v>386</v>
      </c>
      <c r="H900" t="s">
        <v>70</v>
      </c>
      <c r="I900" t="s">
        <v>71</v>
      </c>
    </row>
    <row r="901" spans="1:9" x14ac:dyDescent="0.3">
      <c r="A901" t="s">
        <v>174</v>
      </c>
      <c r="B901" t="s">
        <v>10</v>
      </c>
      <c r="C901">
        <v>58.5</v>
      </c>
      <c r="E901" t="s">
        <v>67</v>
      </c>
      <c r="F901" t="s">
        <v>68</v>
      </c>
      <c r="G901" t="s">
        <v>386</v>
      </c>
      <c r="H901" t="s">
        <v>70</v>
      </c>
      <c r="I901" t="s">
        <v>71</v>
      </c>
    </row>
    <row r="902" spans="1:9" x14ac:dyDescent="0.3">
      <c r="A902" t="s">
        <v>169</v>
      </c>
      <c r="B902" t="s">
        <v>10</v>
      </c>
      <c r="C902">
        <v>-17.079999999999998</v>
      </c>
      <c r="E902" t="s">
        <v>67</v>
      </c>
      <c r="F902" t="s">
        <v>68</v>
      </c>
      <c r="G902" t="s">
        <v>386</v>
      </c>
      <c r="H902" t="s">
        <v>70</v>
      </c>
      <c r="I902" t="s">
        <v>71</v>
      </c>
    </row>
    <row r="903" spans="1:9" x14ac:dyDescent="0.3">
      <c r="A903" t="s">
        <v>175</v>
      </c>
      <c r="B903" t="s">
        <v>10</v>
      </c>
      <c r="C903">
        <v>-500</v>
      </c>
      <c r="E903" t="s">
        <v>67</v>
      </c>
      <c r="F903" t="s">
        <v>68</v>
      </c>
      <c r="G903" t="s">
        <v>386</v>
      </c>
      <c r="H903" t="s">
        <v>70</v>
      </c>
      <c r="I903" t="s">
        <v>71</v>
      </c>
    </row>
    <row r="904" spans="1:9" x14ac:dyDescent="0.3">
      <c r="A904" t="s">
        <v>170</v>
      </c>
      <c r="B904" t="s">
        <v>10</v>
      </c>
      <c r="C904">
        <v>531.26</v>
      </c>
      <c r="E904" t="s">
        <v>67</v>
      </c>
      <c r="F904" t="s">
        <v>68</v>
      </c>
      <c r="G904" t="s">
        <v>386</v>
      </c>
      <c r="H904" t="s">
        <v>70</v>
      </c>
      <c r="I904" t="s">
        <v>71</v>
      </c>
    </row>
    <row r="905" spans="1:9" x14ac:dyDescent="0.3">
      <c r="A905" t="s">
        <v>176</v>
      </c>
      <c r="B905" t="s">
        <v>10</v>
      </c>
      <c r="C905">
        <v>17.079999999999998</v>
      </c>
      <c r="E905" t="s">
        <v>67</v>
      </c>
      <c r="F905" t="s">
        <v>68</v>
      </c>
      <c r="G905" t="s">
        <v>386</v>
      </c>
      <c r="H905" t="s">
        <v>70</v>
      </c>
      <c r="I905" t="s">
        <v>71</v>
      </c>
    </row>
    <row r="906" spans="1:9" x14ac:dyDescent="0.3">
      <c r="A906" t="s">
        <v>9</v>
      </c>
      <c r="B906" t="s">
        <v>10</v>
      </c>
      <c r="C906">
        <v>-222.01</v>
      </c>
      <c r="E906" t="s">
        <v>67</v>
      </c>
      <c r="F906" t="s">
        <v>68</v>
      </c>
      <c r="G906" t="s">
        <v>386</v>
      </c>
      <c r="H906" t="s">
        <v>70</v>
      </c>
      <c r="I906" t="s">
        <v>71</v>
      </c>
    </row>
    <row r="907" spans="1:9" x14ac:dyDescent="0.3">
      <c r="A907" t="s">
        <v>177</v>
      </c>
      <c r="B907" t="s">
        <v>10</v>
      </c>
      <c r="C907">
        <v>159.6</v>
      </c>
      <c r="E907" t="s">
        <v>67</v>
      </c>
      <c r="F907" t="s">
        <v>68</v>
      </c>
      <c r="G907" t="s">
        <v>386</v>
      </c>
      <c r="H907" t="s">
        <v>70</v>
      </c>
      <c r="I907" t="s">
        <v>71</v>
      </c>
    </row>
    <row r="908" spans="1:9" x14ac:dyDescent="0.3">
      <c r="A908" t="s">
        <v>178</v>
      </c>
      <c r="B908" t="s">
        <v>10</v>
      </c>
      <c r="C908">
        <v>0</v>
      </c>
      <c r="E908" t="s">
        <v>67</v>
      </c>
      <c r="F908" t="s">
        <v>68</v>
      </c>
      <c r="G908" t="s">
        <v>386</v>
      </c>
      <c r="H908" t="s">
        <v>70</v>
      </c>
      <c r="I908" t="s">
        <v>71</v>
      </c>
    </row>
    <row r="909" spans="1:9" x14ac:dyDescent="0.3">
      <c r="A909" t="s">
        <v>176</v>
      </c>
      <c r="B909" t="s">
        <v>10</v>
      </c>
      <c r="C909">
        <v>3.42</v>
      </c>
      <c r="E909" t="s">
        <v>67</v>
      </c>
      <c r="F909" t="s">
        <v>68</v>
      </c>
      <c r="G909" t="s">
        <v>386</v>
      </c>
      <c r="H909" t="s">
        <v>70</v>
      </c>
      <c r="I909" t="s">
        <v>71</v>
      </c>
    </row>
    <row r="910" spans="1:9" x14ac:dyDescent="0.3">
      <c r="A910" t="s">
        <v>174</v>
      </c>
      <c r="B910" t="s">
        <v>10</v>
      </c>
      <c r="C910">
        <v>222.01</v>
      </c>
      <c r="E910" t="s">
        <v>67</v>
      </c>
      <c r="F910" t="s">
        <v>68</v>
      </c>
      <c r="G910" t="s">
        <v>386</v>
      </c>
      <c r="H910" t="s">
        <v>70</v>
      </c>
      <c r="I910" t="s">
        <v>71</v>
      </c>
    </row>
    <row r="911" spans="1:9" x14ac:dyDescent="0.3">
      <c r="A911" t="s">
        <v>170</v>
      </c>
      <c r="B911" t="s">
        <v>10</v>
      </c>
      <c r="C911">
        <v>50</v>
      </c>
      <c r="E911" t="s">
        <v>67</v>
      </c>
      <c r="F911" t="s">
        <v>68</v>
      </c>
      <c r="G911" t="s">
        <v>386</v>
      </c>
      <c r="H911" t="s">
        <v>70</v>
      </c>
      <c r="I911" t="s">
        <v>71</v>
      </c>
    </row>
    <row r="912" spans="1:9" x14ac:dyDescent="0.3">
      <c r="A912" t="s">
        <v>9</v>
      </c>
      <c r="B912" t="s">
        <v>10</v>
      </c>
      <c r="C912">
        <v>-59.35</v>
      </c>
      <c r="E912" t="s">
        <v>67</v>
      </c>
      <c r="F912" t="s">
        <v>68</v>
      </c>
      <c r="G912" t="s">
        <v>389</v>
      </c>
      <c r="H912" t="s">
        <v>70</v>
      </c>
      <c r="I912" t="s">
        <v>71</v>
      </c>
    </row>
    <row r="913" spans="1:9" x14ac:dyDescent="0.3">
      <c r="A913" t="s">
        <v>169</v>
      </c>
      <c r="B913" t="s">
        <v>10</v>
      </c>
      <c r="C913">
        <v>-2.37</v>
      </c>
      <c r="E913" t="s">
        <v>67</v>
      </c>
      <c r="F913" t="s">
        <v>68</v>
      </c>
      <c r="G913" t="s">
        <v>389</v>
      </c>
      <c r="H913" t="s">
        <v>70</v>
      </c>
      <c r="I913" t="s">
        <v>71</v>
      </c>
    </row>
    <row r="914" spans="1:9" x14ac:dyDescent="0.3">
      <c r="A914" t="s">
        <v>170</v>
      </c>
      <c r="B914" t="s">
        <v>10</v>
      </c>
      <c r="C914">
        <v>147</v>
      </c>
      <c r="E914" t="s">
        <v>67</v>
      </c>
      <c r="F914" t="s">
        <v>68</v>
      </c>
      <c r="G914" t="s">
        <v>389</v>
      </c>
      <c r="H914" t="s">
        <v>70</v>
      </c>
      <c r="I914" t="s">
        <v>71</v>
      </c>
    </row>
    <row r="915" spans="1:9" x14ac:dyDescent="0.3">
      <c r="A915" t="s">
        <v>171</v>
      </c>
      <c r="B915" t="s">
        <v>10</v>
      </c>
      <c r="C915">
        <v>195</v>
      </c>
      <c r="E915" t="s">
        <v>67</v>
      </c>
      <c r="F915" t="s">
        <v>68</v>
      </c>
      <c r="G915" t="s">
        <v>389</v>
      </c>
      <c r="H915" t="s">
        <v>70</v>
      </c>
      <c r="I915" t="s">
        <v>71</v>
      </c>
    </row>
    <row r="916" spans="1:9" x14ac:dyDescent="0.3">
      <c r="A916" t="s">
        <v>170</v>
      </c>
      <c r="B916" t="s">
        <v>10</v>
      </c>
      <c r="C916">
        <v>935</v>
      </c>
      <c r="E916" t="s">
        <v>67</v>
      </c>
      <c r="F916" t="s">
        <v>68</v>
      </c>
      <c r="G916" t="s">
        <v>389</v>
      </c>
      <c r="H916" t="s">
        <v>70</v>
      </c>
      <c r="I916" t="s">
        <v>71</v>
      </c>
    </row>
    <row r="917" spans="1:9" x14ac:dyDescent="0.3">
      <c r="A917" t="s">
        <v>172</v>
      </c>
      <c r="B917" t="s">
        <v>10</v>
      </c>
      <c r="C917">
        <v>-219.2</v>
      </c>
      <c r="E917" t="s">
        <v>67</v>
      </c>
      <c r="F917" t="s">
        <v>68</v>
      </c>
      <c r="G917" t="s">
        <v>389</v>
      </c>
      <c r="H917" t="s">
        <v>70</v>
      </c>
      <c r="I917" t="s">
        <v>71</v>
      </c>
    </row>
    <row r="918" spans="1:9" x14ac:dyDescent="0.3">
      <c r="A918" t="s">
        <v>174</v>
      </c>
      <c r="B918" t="s">
        <v>10</v>
      </c>
      <c r="C918">
        <v>39</v>
      </c>
      <c r="E918" t="s">
        <v>67</v>
      </c>
      <c r="F918" t="s">
        <v>68</v>
      </c>
      <c r="G918" t="s">
        <v>389</v>
      </c>
      <c r="H918" t="s">
        <v>70</v>
      </c>
      <c r="I918" t="s">
        <v>71</v>
      </c>
    </row>
    <row r="919" spans="1:9" x14ac:dyDescent="0.3">
      <c r="A919" t="s">
        <v>169</v>
      </c>
      <c r="B919" t="s">
        <v>10</v>
      </c>
      <c r="C919">
        <v>-11.87</v>
      </c>
      <c r="E919" t="s">
        <v>67</v>
      </c>
      <c r="F919" t="s">
        <v>68</v>
      </c>
      <c r="G919" t="s">
        <v>389</v>
      </c>
      <c r="H919" t="s">
        <v>70</v>
      </c>
      <c r="I919" t="s">
        <v>71</v>
      </c>
    </row>
    <row r="920" spans="1:9" x14ac:dyDescent="0.3">
      <c r="A920" t="s">
        <v>176</v>
      </c>
      <c r="B920" t="s">
        <v>10</v>
      </c>
      <c r="C920">
        <v>11.87</v>
      </c>
      <c r="E920" t="s">
        <v>67</v>
      </c>
      <c r="F920" t="s">
        <v>68</v>
      </c>
      <c r="G920" t="s">
        <v>389</v>
      </c>
      <c r="H920" t="s">
        <v>70</v>
      </c>
      <c r="I920" t="s">
        <v>71</v>
      </c>
    </row>
    <row r="921" spans="1:9" x14ac:dyDescent="0.3">
      <c r="A921" t="s">
        <v>9</v>
      </c>
      <c r="B921" t="s">
        <v>10</v>
      </c>
      <c r="C921">
        <v>-154.31</v>
      </c>
      <c r="E921" t="s">
        <v>67</v>
      </c>
      <c r="F921" t="s">
        <v>68</v>
      </c>
      <c r="G921" t="s">
        <v>389</v>
      </c>
      <c r="H921" t="s">
        <v>70</v>
      </c>
      <c r="I921" t="s">
        <v>71</v>
      </c>
    </row>
    <row r="922" spans="1:9" x14ac:dyDescent="0.3">
      <c r="A922" t="s">
        <v>177</v>
      </c>
      <c r="B922" t="s">
        <v>10</v>
      </c>
      <c r="C922">
        <v>356.1</v>
      </c>
      <c r="E922" t="s">
        <v>67</v>
      </c>
      <c r="F922" t="s">
        <v>68</v>
      </c>
      <c r="G922" t="s">
        <v>389</v>
      </c>
      <c r="H922" t="s">
        <v>70</v>
      </c>
      <c r="I922" t="s">
        <v>71</v>
      </c>
    </row>
    <row r="923" spans="1:9" x14ac:dyDescent="0.3">
      <c r="A923" t="s">
        <v>178</v>
      </c>
      <c r="B923" t="s">
        <v>10</v>
      </c>
      <c r="C923">
        <v>0</v>
      </c>
      <c r="E923" t="s">
        <v>67</v>
      </c>
      <c r="F923" t="s">
        <v>68</v>
      </c>
      <c r="G923" t="s">
        <v>389</v>
      </c>
      <c r="H923" t="s">
        <v>70</v>
      </c>
      <c r="I923" t="s">
        <v>71</v>
      </c>
    </row>
    <row r="924" spans="1:9" x14ac:dyDescent="0.3">
      <c r="A924" t="s">
        <v>176</v>
      </c>
      <c r="B924" t="s">
        <v>10</v>
      </c>
      <c r="C924">
        <v>2.37</v>
      </c>
      <c r="E924" t="s">
        <v>67</v>
      </c>
      <c r="F924" t="s">
        <v>68</v>
      </c>
      <c r="G924" t="s">
        <v>389</v>
      </c>
      <c r="H924" t="s">
        <v>70</v>
      </c>
      <c r="I924" t="s">
        <v>71</v>
      </c>
    </row>
    <row r="925" spans="1:9" x14ac:dyDescent="0.3">
      <c r="A925" t="s">
        <v>174</v>
      </c>
      <c r="B925" t="s">
        <v>10</v>
      </c>
      <c r="C925">
        <v>154.31</v>
      </c>
      <c r="E925" t="s">
        <v>67</v>
      </c>
      <c r="F925" t="s">
        <v>68</v>
      </c>
      <c r="G925" t="s">
        <v>389</v>
      </c>
      <c r="H925" t="s">
        <v>70</v>
      </c>
      <c r="I925" t="s">
        <v>71</v>
      </c>
    </row>
    <row r="926" spans="1:9" x14ac:dyDescent="0.3">
      <c r="A926" t="s">
        <v>170</v>
      </c>
      <c r="B926" t="s">
        <v>10</v>
      </c>
      <c r="C926">
        <v>105</v>
      </c>
      <c r="E926" t="s">
        <v>67</v>
      </c>
      <c r="F926" t="s">
        <v>68</v>
      </c>
      <c r="G926" t="s">
        <v>389</v>
      </c>
      <c r="H926" t="s">
        <v>70</v>
      </c>
      <c r="I926" t="s">
        <v>71</v>
      </c>
    </row>
    <row r="927" spans="1:9" x14ac:dyDescent="0.3">
      <c r="A927" t="s">
        <v>9</v>
      </c>
      <c r="B927" t="s">
        <v>10</v>
      </c>
      <c r="C927">
        <v>-156.44999999999999</v>
      </c>
      <c r="E927" t="s">
        <v>31</v>
      </c>
      <c r="F927" t="s">
        <v>32</v>
      </c>
      <c r="G927" t="s">
        <v>33</v>
      </c>
      <c r="H927" t="s">
        <v>14</v>
      </c>
      <c r="I927" t="s">
        <v>15</v>
      </c>
    </row>
    <row r="928" spans="1:9" x14ac:dyDescent="0.3">
      <c r="A928" t="s">
        <v>169</v>
      </c>
      <c r="B928" t="s">
        <v>10</v>
      </c>
      <c r="C928">
        <v>-6.26</v>
      </c>
      <c r="E928" t="s">
        <v>31</v>
      </c>
      <c r="F928" t="s">
        <v>32</v>
      </c>
      <c r="G928" t="s">
        <v>33</v>
      </c>
      <c r="H928" t="s">
        <v>14</v>
      </c>
      <c r="I928" t="s">
        <v>15</v>
      </c>
    </row>
    <row r="929" spans="1:9" x14ac:dyDescent="0.3">
      <c r="A929" t="s">
        <v>170</v>
      </c>
      <c r="B929" t="s">
        <v>10</v>
      </c>
      <c r="C929">
        <v>306</v>
      </c>
      <c r="E929" t="s">
        <v>31</v>
      </c>
      <c r="F929" t="s">
        <v>32</v>
      </c>
      <c r="G929" t="s">
        <v>33</v>
      </c>
      <c r="H929" t="s">
        <v>14</v>
      </c>
      <c r="I929" t="s">
        <v>15</v>
      </c>
    </row>
    <row r="930" spans="1:9" x14ac:dyDescent="0.3">
      <c r="A930" t="s">
        <v>171</v>
      </c>
      <c r="B930" t="s">
        <v>10</v>
      </c>
      <c r="C930">
        <v>195</v>
      </c>
      <c r="E930" t="s">
        <v>31</v>
      </c>
      <c r="F930" t="s">
        <v>32</v>
      </c>
      <c r="G930" t="s">
        <v>33</v>
      </c>
      <c r="H930" t="s">
        <v>14</v>
      </c>
      <c r="I930" t="s">
        <v>15</v>
      </c>
    </row>
    <row r="931" spans="1:9" x14ac:dyDescent="0.3">
      <c r="A931" t="s">
        <v>170</v>
      </c>
      <c r="B931" t="s">
        <v>10</v>
      </c>
      <c r="C931">
        <v>2313</v>
      </c>
      <c r="E931" t="s">
        <v>31</v>
      </c>
      <c r="F931" t="s">
        <v>32</v>
      </c>
      <c r="G931" t="s">
        <v>33</v>
      </c>
      <c r="H931" t="s">
        <v>14</v>
      </c>
      <c r="I931" t="s">
        <v>15</v>
      </c>
    </row>
    <row r="932" spans="1:9" x14ac:dyDescent="0.3">
      <c r="A932" t="s">
        <v>172</v>
      </c>
      <c r="B932" t="s">
        <v>10</v>
      </c>
      <c r="C932">
        <v>-857.88</v>
      </c>
      <c r="E932" t="s">
        <v>31</v>
      </c>
      <c r="F932" t="s">
        <v>32</v>
      </c>
      <c r="G932" t="s">
        <v>33</v>
      </c>
      <c r="H932" t="s">
        <v>14</v>
      </c>
      <c r="I932" t="s">
        <v>15</v>
      </c>
    </row>
    <row r="933" spans="1:9" x14ac:dyDescent="0.3">
      <c r="A933" t="s">
        <v>174</v>
      </c>
      <c r="B933" t="s">
        <v>10</v>
      </c>
      <c r="C933">
        <v>78</v>
      </c>
      <c r="E933" t="s">
        <v>31</v>
      </c>
      <c r="F933" t="s">
        <v>32</v>
      </c>
      <c r="G933" t="s">
        <v>33</v>
      </c>
      <c r="H933" t="s">
        <v>14</v>
      </c>
      <c r="I933" t="s">
        <v>15</v>
      </c>
    </row>
    <row r="934" spans="1:9" x14ac:dyDescent="0.3">
      <c r="A934" t="s">
        <v>169</v>
      </c>
      <c r="B934" t="s">
        <v>10</v>
      </c>
      <c r="C934">
        <v>-31.29</v>
      </c>
      <c r="E934" t="s">
        <v>31</v>
      </c>
      <c r="F934" t="s">
        <v>32</v>
      </c>
      <c r="G934" t="s">
        <v>33</v>
      </c>
      <c r="H934" t="s">
        <v>14</v>
      </c>
      <c r="I934" t="s">
        <v>15</v>
      </c>
    </row>
    <row r="935" spans="1:9" x14ac:dyDescent="0.3">
      <c r="A935" t="s">
        <v>176</v>
      </c>
      <c r="B935" t="s">
        <v>10</v>
      </c>
      <c r="C935">
        <v>31.29</v>
      </c>
      <c r="E935" t="s">
        <v>31</v>
      </c>
      <c r="F935" t="s">
        <v>32</v>
      </c>
      <c r="G935" t="s">
        <v>33</v>
      </c>
      <c r="H935" t="s">
        <v>14</v>
      </c>
      <c r="I935" t="s">
        <v>15</v>
      </c>
    </row>
    <row r="936" spans="1:9" x14ac:dyDescent="0.3">
      <c r="A936" t="s">
        <v>9</v>
      </c>
      <c r="B936" t="s">
        <v>10</v>
      </c>
      <c r="C936">
        <v>-406.77</v>
      </c>
      <c r="E936" t="s">
        <v>31</v>
      </c>
      <c r="F936" t="s">
        <v>32</v>
      </c>
      <c r="G936" t="s">
        <v>33</v>
      </c>
      <c r="H936" t="s">
        <v>14</v>
      </c>
      <c r="I936" t="s">
        <v>15</v>
      </c>
    </row>
    <row r="937" spans="1:9" x14ac:dyDescent="0.3">
      <c r="A937" t="s">
        <v>177</v>
      </c>
      <c r="B937" t="s">
        <v>10</v>
      </c>
      <c r="C937">
        <v>938.7</v>
      </c>
      <c r="E937" t="s">
        <v>31</v>
      </c>
      <c r="F937" t="s">
        <v>32</v>
      </c>
      <c r="G937" t="s">
        <v>33</v>
      </c>
      <c r="H937" t="s">
        <v>14</v>
      </c>
      <c r="I937" t="s">
        <v>15</v>
      </c>
    </row>
    <row r="938" spans="1:9" x14ac:dyDescent="0.3">
      <c r="A938" t="s">
        <v>178</v>
      </c>
      <c r="B938" t="s">
        <v>10</v>
      </c>
      <c r="C938">
        <v>0</v>
      </c>
      <c r="E938" t="s">
        <v>31</v>
      </c>
      <c r="F938" t="s">
        <v>32</v>
      </c>
      <c r="G938" t="s">
        <v>33</v>
      </c>
      <c r="H938" t="s">
        <v>14</v>
      </c>
      <c r="I938" t="s">
        <v>15</v>
      </c>
    </row>
    <row r="939" spans="1:9" x14ac:dyDescent="0.3">
      <c r="A939" t="s">
        <v>176</v>
      </c>
      <c r="B939" t="s">
        <v>10</v>
      </c>
      <c r="C939">
        <v>6.26</v>
      </c>
      <c r="E939" t="s">
        <v>31</v>
      </c>
      <c r="F939" t="s">
        <v>32</v>
      </c>
      <c r="G939" t="s">
        <v>33</v>
      </c>
      <c r="H939" t="s">
        <v>14</v>
      </c>
      <c r="I939" t="s">
        <v>15</v>
      </c>
    </row>
    <row r="940" spans="1:9" x14ac:dyDescent="0.3">
      <c r="A940" t="s">
        <v>174</v>
      </c>
      <c r="B940" t="s">
        <v>10</v>
      </c>
      <c r="C940">
        <v>406.77</v>
      </c>
      <c r="E940" t="s">
        <v>31</v>
      </c>
      <c r="F940" t="s">
        <v>32</v>
      </c>
      <c r="G940" t="s">
        <v>33</v>
      </c>
      <c r="H940" t="s">
        <v>14</v>
      </c>
      <c r="I940" t="s">
        <v>15</v>
      </c>
    </row>
    <row r="941" spans="1:9" x14ac:dyDescent="0.3">
      <c r="A941" t="s">
        <v>170</v>
      </c>
      <c r="B941" t="s">
        <v>10</v>
      </c>
      <c r="C941">
        <v>510</v>
      </c>
      <c r="E941" t="s">
        <v>31</v>
      </c>
      <c r="F941" t="s">
        <v>32</v>
      </c>
      <c r="G941" t="s">
        <v>33</v>
      </c>
      <c r="H941" t="s">
        <v>14</v>
      </c>
      <c r="I941" t="s">
        <v>15</v>
      </c>
    </row>
    <row r="942" spans="1:9" x14ac:dyDescent="0.3">
      <c r="A942" t="s">
        <v>9</v>
      </c>
      <c r="B942" t="s">
        <v>10</v>
      </c>
      <c r="C942">
        <v>-102.6</v>
      </c>
      <c r="E942" t="s">
        <v>77</v>
      </c>
      <c r="F942" t="s">
        <v>129</v>
      </c>
      <c r="G942" t="s">
        <v>157</v>
      </c>
      <c r="H942" t="s">
        <v>14</v>
      </c>
      <c r="I942" t="s">
        <v>15</v>
      </c>
    </row>
    <row r="943" spans="1:9" x14ac:dyDescent="0.3">
      <c r="A943" t="s">
        <v>169</v>
      </c>
      <c r="B943" t="s">
        <v>10</v>
      </c>
      <c r="C943">
        <v>-4.0999999999999996</v>
      </c>
      <c r="E943" t="s">
        <v>77</v>
      </c>
      <c r="F943" t="s">
        <v>129</v>
      </c>
      <c r="G943" t="s">
        <v>157</v>
      </c>
      <c r="H943" t="s">
        <v>14</v>
      </c>
      <c r="I943" t="s">
        <v>15</v>
      </c>
    </row>
    <row r="944" spans="1:9" x14ac:dyDescent="0.3">
      <c r="A944" t="s">
        <v>170</v>
      </c>
      <c r="B944" t="s">
        <v>10</v>
      </c>
      <c r="C944">
        <v>272</v>
      </c>
      <c r="E944" t="s">
        <v>77</v>
      </c>
      <c r="F944" t="s">
        <v>129</v>
      </c>
      <c r="G944" t="s">
        <v>157</v>
      </c>
      <c r="H944" t="s">
        <v>14</v>
      </c>
      <c r="I944" t="s">
        <v>15</v>
      </c>
    </row>
    <row r="945" spans="1:9" x14ac:dyDescent="0.3">
      <c r="A945" t="s">
        <v>171</v>
      </c>
      <c r="B945" t="s">
        <v>10</v>
      </c>
      <c r="C945">
        <v>195</v>
      </c>
      <c r="E945" t="s">
        <v>77</v>
      </c>
      <c r="F945" t="s">
        <v>129</v>
      </c>
      <c r="G945" t="s">
        <v>157</v>
      </c>
      <c r="H945" t="s">
        <v>14</v>
      </c>
      <c r="I945" t="s">
        <v>15</v>
      </c>
    </row>
    <row r="946" spans="1:9" x14ac:dyDescent="0.3">
      <c r="A946" t="s">
        <v>170</v>
      </c>
      <c r="B946" t="s">
        <v>10</v>
      </c>
      <c r="C946">
        <v>1542</v>
      </c>
      <c r="E946" t="s">
        <v>77</v>
      </c>
      <c r="F946" t="s">
        <v>129</v>
      </c>
      <c r="G946" t="s">
        <v>157</v>
      </c>
      <c r="H946" t="s">
        <v>14</v>
      </c>
      <c r="I946" t="s">
        <v>15</v>
      </c>
    </row>
    <row r="947" spans="1:9" x14ac:dyDescent="0.3">
      <c r="A947" t="s">
        <v>172</v>
      </c>
      <c r="B947" t="s">
        <v>10</v>
      </c>
      <c r="C947">
        <v>-522.17999999999995</v>
      </c>
      <c r="E947" t="s">
        <v>77</v>
      </c>
      <c r="F947" t="s">
        <v>129</v>
      </c>
      <c r="G947" t="s">
        <v>157</v>
      </c>
      <c r="H947" t="s">
        <v>14</v>
      </c>
      <c r="I947" t="s">
        <v>15</v>
      </c>
    </row>
    <row r="948" spans="1:9" x14ac:dyDescent="0.3">
      <c r="A948" t="s">
        <v>174</v>
      </c>
      <c r="B948" t="s">
        <v>10</v>
      </c>
      <c r="C948">
        <v>19.5</v>
      </c>
      <c r="E948" t="s">
        <v>77</v>
      </c>
      <c r="F948" t="s">
        <v>129</v>
      </c>
      <c r="G948" t="s">
        <v>157</v>
      </c>
      <c r="H948" t="s">
        <v>14</v>
      </c>
      <c r="I948" t="s">
        <v>15</v>
      </c>
    </row>
    <row r="949" spans="1:9" x14ac:dyDescent="0.3">
      <c r="A949" t="s">
        <v>169</v>
      </c>
      <c r="B949" t="s">
        <v>10</v>
      </c>
      <c r="C949">
        <v>-20.52</v>
      </c>
      <c r="E949" t="s">
        <v>77</v>
      </c>
      <c r="F949" t="s">
        <v>129</v>
      </c>
      <c r="G949" t="s">
        <v>157</v>
      </c>
      <c r="H949" t="s">
        <v>14</v>
      </c>
      <c r="I949" t="s">
        <v>15</v>
      </c>
    </row>
    <row r="950" spans="1:9" x14ac:dyDescent="0.3">
      <c r="A950" t="s">
        <v>176</v>
      </c>
      <c r="B950" t="s">
        <v>10</v>
      </c>
      <c r="C950">
        <v>20.52</v>
      </c>
      <c r="E950" t="s">
        <v>77</v>
      </c>
      <c r="F950" t="s">
        <v>129</v>
      </c>
      <c r="G950" t="s">
        <v>157</v>
      </c>
      <c r="H950" t="s">
        <v>14</v>
      </c>
      <c r="I950" t="s">
        <v>15</v>
      </c>
    </row>
    <row r="951" spans="1:9" x14ac:dyDescent="0.3">
      <c r="A951" t="s">
        <v>9</v>
      </c>
      <c r="B951" t="s">
        <v>10</v>
      </c>
      <c r="C951">
        <v>-266.76</v>
      </c>
      <c r="E951" t="s">
        <v>77</v>
      </c>
      <c r="F951" t="s">
        <v>129</v>
      </c>
      <c r="G951" t="s">
        <v>157</v>
      </c>
      <c r="H951" t="s">
        <v>14</v>
      </c>
      <c r="I951" t="s">
        <v>15</v>
      </c>
    </row>
    <row r="952" spans="1:9" x14ac:dyDescent="0.3">
      <c r="A952" t="s">
        <v>177</v>
      </c>
      <c r="B952" t="s">
        <v>10</v>
      </c>
      <c r="C952">
        <v>615.6</v>
      </c>
      <c r="E952" t="s">
        <v>77</v>
      </c>
      <c r="F952" t="s">
        <v>129</v>
      </c>
      <c r="G952" t="s">
        <v>157</v>
      </c>
      <c r="H952" t="s">
        <v>14</v>
      </c>
      <c r="I952" t="s">
        <v>15</v>
      </c>
    </row>
    <row r="953" spans="1:9" x14ac:dyDescent="0.3">
      <c r="A953" t="s">
        <v>178</v>
      </c>
      <c r="B953" t="s">
        <v>10</v>
      </c>
      <c r="C953">
        <v>0</v>
      </c>
      <c r="E953" t="s">
        <v>77</v>
      </c>
      <c r="F953" t="s">
        <v>129</v>
      </c>
      <c r="G953" t="s">
        <v>157</v>
      </c>
      <c r="H953" t="s">
        <v>14</v>
      </c>
      <c r="I953" t="s">
        <v>15</v>
      </c>
    </row>
    <row r="954" spans="1:9" x14ac:dyDescent="0.3">
      <c r="A954" t="s">
        <v>176</v>
      </c>
      <c r="B954" t="s">
        <v>10</v>
      </c>
      <c r="C954">
        <v>4.0999999999999996</v>
      </c>
      <c r="E954" t="s">
        <v>77</v>
      </c>
      <c r="F954" t="s">
        <v>129</v>
      </c>
      <c r="G954" t="s">
        <v>157</v>
      </c>
      <c r="H954" t="s">
        <v>14</v>
      </c>
      <c r="I954" t="s">
        <v>15</v>
      </c>
    </row>
    <row r="955" spans="1:9" x14ac:dyDescent="0.3">
      <c r="A955" t="s">
        <v>174</v>
      </c>
      <c r="B955" t="s">
        <v>10</v>
      </c>
      <c r="C955">
        <v>266.76</v>
      </c>
      <c r="E955" t="s">
        <v>77</v>
      </c>
      <c r="F955" t="s">
        <v>129</v>
      </c>
      <c r="G955" t="s">
        <v>157</v>
      </c>
      <c r="H955" t="s">
        <v>14</v>
      </c>
      <c r="I955" t="s">
        <v>15</v>
      </c>
    </row>
    <row r="956" spans="1:9" x14ac:dyDescent="0.3">
      <c r="A956" t="s">
        <v>170</v>
      </c>
      <c r="B956" t="s">
        <v>10</v>
      </c>
      <c r="C956">
        <v>238</v>
      </c>
      <c r="E956" t="s">
        <v>77</v>
      </c>
      <c r="F956" t="s">
        <v>129</v>
      </c>
      <c r="G956" t="s">
        <v>157</v>
      </c>
      <c r="H956" t="s">
        <v>14</v>
      </c>
      <c r="I956" t="s">
        <v>15</v>
      </c>
    </row>
    <row r="957" spans="1:9" x14ac:dyDescent="0.3">
      <c r="A957" t="s">
        <v>9</v>
      </c>
      <c r="B957" t="s">
        <v>10</v>
      </c>
      <c r="C957">
        <v>-55.15</v>
      </c>
      <c r="E957" t="s">
        <v>26</v>
      </c>
      <c r="F957" t="s">
        <v>12</v>
      </c>
      <c r="G957" t="s">
        <v>158</v>
      </c>
      <c r="H957" t="s">
        <v>14</v>
      </c>
      <c r="I957" t="s">
        <v>15</v>
      </c>
    </row>
    <row r="958" spans="1:9" x14ac:dyDescent="0.3">
      <c r="A958" t="s">
        <v>169</v>
      </c>
      <c r="B958" t="s">
        <v>10</v>
      </c>
      <c r="C958">
        <v>-2.21</v>
      </c>
      <c r="E958" t="s">
        <v>26</v>
      </c>
      <c r="F958" t="s">
        <v>12</v>
      </c>
      <c r="G958" t="s">
        <v>158</v>
      </c>
      <c r="H958" t="s">
        <v>14</v>
      </c>
      <c r="I958" t="s">
        <v>15</v>
      </c>
    </row>
    <row r="959" spans="1:9" x14ac:dyDescent="0.3">
      <c r="A959" t="s">
        <v>170</v>
      </c>
      <c r="B959" t="s">
        <v>10</v>
      </c>
      <c r="C959">
        <v>63</v>
      </c>
      <c r="E959" t="s">
        <v>26</v>
      </c>
      <c r="F959" t="s">
        <v>12</v>
      </c>
      <c r="G959" t="s">
        <v>158</v>
      </c>
      <c r="H959" t="s">
        <v>14</v>
      </c>
      <c r="I959" t="s">
        <v>15</v>
      </c>
    </row>
    <row r="960" spans="1:9" x14ac:dyDescent="0.3">
      <c r="A960" t="s">
        <v>171</v>
      </c>
      <c r="B960" t="s">
        <v>10</v>
      </c>
      <c r="C960">
        <v>195</v>
      </c>
      <c r="E960" t="s">
        <v>26</v>
      </c>
      <c r="F960" t="s">
        <v>12</v>
      </c>
      <c r="G960" t="s">
        <v>158</v>
      </c>
      <c r="H960" t="s">
        <v>14</v>
      </c>
      <c r="I960" t="s">
        <v>15</v>
      </c>
    </row>
    <row r="961" spans="1:9" x14ac:dyDescent="0.3">
      <c r="A961" t="s">
        <v>170</v>
      </c>
      <c r="B961" t="s">
        <v>10</v>
      </c>
      <c r="C961">
        <v>935</v>
      </c>
      <c r="E961" t="s">
        <v>26</v>
      </c>
      <c r="F961" t="s">
        <v>12</v>
      </c>
      <c r="G961" t="s">
        <v>158</v>
      </c>
      <c r="H961" t="s">
        <v>14</v>
      </c>
      <c r="I961" t="s">
        <v>15</v>
      </c>
    </row>
    <row r="962" spans="1:9" x14ac:dyDescent="0.3">
      <c r="A962" t="s">
        <v>172</v>
      </c>
      <c r="B962" t="s">
        <v>10</v>
      </c>
      <c r="C962">
        <v>-205.07</v>
      </c>
      <c r="E962" t="s">
        <v>26</v>
      </c>
      <c r="F962" t="s">
        <v>12</v>
      </c>
      <c r="G962" t="s">
        <v>158</v>
      </c>
      <c r="H962" t="s">
        <v>14</v>
      </c>
      <c r="I962" t="s">
        <v>15</v>
      </c>
    </row>
    <row r="963" spans="1:9" x14ac:dyDescent="0.3">
      <c r="A963" t="s">
        <v>169</v>
      </c>
      <c r="B963" t="s">
        <v>10</v>
      </c>
      <c r="C963">
        <v>-11.03</v>
      </c>
      <c r="E963" t="s">
        <v>26</v>
      </c>
      <c r="F963" t="s">
        <v>12</v>
      </c>
      <c r="G963" t="s">
        <v>158</v>
      </c>
      <c r="H963" t="s">
        <v>14</v>
      </c>
      <c r="I963" t="s">
        <v>15</v>
      </c>
    </row>
    <row r="964" spans="1:9" x14ac:dyDescent="0.3">
      <c r="A964" t="s">
        <v>175</v>
      </c>
      <c r="B964" t="s">
        <v>10</v>
      </c>
      <c r="C964">
        <v>-350</v>
      </c>
      <c r="E964" t="s">
        <v>26</v>
      </c>
      <c r="F964" t="s">
        <v>12</v>
      </c>
      <c r="G964" t="s">
        <v>158</v>
      </c>
      <c r="H964" t="s">
        <v>14</v>
      </c>
      <c r="I964" t="s">
        <v>15</v>
      </c>
    </row>
    <row r="965" spans="1:9" x14ac:dyDescent="0.3">
      <c r="A965" t="s">
        <v>176</v>
      </c>
      <c r="B965" t="s">
        <v>10</v>
      </c>
      <c r="C965">
        <v>11.03</v>
      </c>
      <c r="E965" t="s">
        <v>26</v>
      </c>
      <c r="F965" t="s">
        <v>12</v>
      </c>
      <c r="G965" t="s">
        <v>158</v>
      </c>
      <c r="H965" t="s">
        <v>14</v>
      </c>
      <c r="I965" t="s">
        <v>15</v>
      </c>
    </row>
    <row r="966" spans="1:9" x14ac:dyDescent="0.3">
      <c r="A966" t="s">
        <v>9</v>
      </c>
      <c r="B966" t="s">
        <v>10</v>
      </c>
      <c r="C966">
        <v>-143.38999999999999</v>
      </c>
      <c r="E966" t="s">
        <v>26</v>
      </c>
      <c r="F966" t="s">
        <v>12</v>
      </c>
      <c r="G966" t="s">
        <v>158</v>
      </c>
      <c r="H966" t="s">
        <v>14</v>
      </c>
      <c r="I966" t="s">
        <v>15</v>
      </c>
    </row>
    <row r="967" spans="1:9" x14ac:dyDescent="0.3">
      <c r="A967" t="s">
        <v>177</v>
      </c>
      <c r="B967" t="s">
        <v>10</v>
      </c>
      <c r="C967">
        <v>330.9</v>
      </c>
      <c r="E967" t="s">
        <v>26</v>
      </c>
      <c r="F967" t="s">
        <v>12</v>
      </c>
      <c r="G967" t="s">
        <v>158</v>
      </c>
      <c r="H967" t="s">
        <v>14</v>
      </c>
      <c r="I967" t="s">
        <v>15</v>
      </c>
    </row>
    <row r="968" spans="1:9" x14ac:dyDescent="0.3">
      <c r="A968" t="s">
        <v>178</v>
      </c>
      <c r="B968" t="s">
        <v>10</v>
      </c>
      <c r="C968">
        <v>0</v>
      </c>
      <c r="E968" t="s">
        <v>26</v>
      </c>
      <c r="F968" t="s">
        <v>12</v>
      </c>
      <c r="G968" t="s">
        <v>158</v>
      </c>
      <c r="H968" t="s">
        <v>14</v>
      </c>
      <c r="I968" t="s">
        <v>15</v>
      </c>
    </row>
    <row r="969" spans="1:9" x14ac:dyDescent="0.3">
      <c r="A969" t="s">
        <v>176</v>
      </c>
      <c r="B969" t="s">
        <v>10</v>
      </c>
      <c r="C969">
        <v>2.21</v>
      </c>
      <c r="E969" t="s">
        <v>26</v>
      </c>
      <c r="F969" t="s">
        <v>12</v>
      </c>
      <c r="G969" t="s">
        <v>158</v>
      </c>
      <c r="H969" t="s">
        <v>14</v>
      </c>
      <c r="I969" t="s">
        <v>15</v>
      </c>
    </row>
    <row r="970" spans="1:9" x14ac:dyDescent="0.3">
      <c r="A970" t="s">
        <v>174</v>
      </c>
      <c r="B970" t="s">
        <v>10</v>
      </c>
      <c r="C970">
        <v>143.38999999999999</v>
      </c>
      <c r="E970" t="s">
        <v>26</v>
      </c>
      <c r="F970" t="s">
        <v>12</v>
      </c>
      <c r="G970" t="s">
        <v>158</v>
      </c>
      <c r="H970" t="s">
        <v>14</v>
      </c>
      <c r="I970" t="s">
        <v>15</v>
      </c>
    </row>
    <row r="971" spans="1:9" x14ac:dyDescent="0.3">
      <c r="A971" t="s">
        <v>170</v>
      </c>
      <c r="B971" t="s">
        <v>10</v>
      </c>
      <c r="C971">
        <v>105</v>
      </c>
      <c r="E971" t="s">
        <v>26</v>
      </c>
      <c r="F971" t="s">
        <v>12</v>
      </c>
      <c r="G971" t="s">
        <v>158</v>
      </c>
      <c r="H971" t="s">
        <v>14</v>
      </c>
      <c r="I971" t="s">
        <v>15</v>
      </c>
    </row>
    <row r="972" spans="1:9" x14ac:dyDescent="0.3">
      <c r="A972" t="s">
        <v>9</v>
      </c>
      <c r="B972" t="s">
        <v>10</v>
      </c>
      <c r="C972">
        <v>-36.950000000000003</v>
      </c>
      <c r="E972" t="s">
        <v>77</v>
      </c>
      <c r="F972" t="s">
        <v>78</v>
      </c>
      <c r="G972" t="s">
        <v>231</v>
      </c>
      <c r="H972" t="s">
        <v>14</v>
      </c>
      <c r="I972" t="s">
        <v>15</v>
      </c>
    </row>
    <row r="973" spans="1:9" x14ac:dyDescent="0.3">
      <c r="A973" t="s">
        <v>169</v>
      </c>
      <c r="B973" t="s">
        <v>10</v>
      </c>
      <c r="C973">
        <v>-1.48</v>
      </c>
      <c r="E973" t="s">
        <v>77</v>
      </c>
      <c r="F973" t="s">
        <v>78</v>
      </c>
      <c r="G973" t="s">
        <v>231</v>
      </c>
      <c r="H973" t="s">
        <v>14</v>
      </c>
      <c r="I973" t="s">
        <v>15</v>
      </c>
    </row>
    <row r="974" spans="1:9" x14ac:dyDescent="0.3">
      <c r="A974" t="s">
        <v>170</v>
      </c>
      <c r="B974" t="s">
        <v>10</v>
      </c>
      <c r="C974">
        <v>91</v>
      </c>
      <c r="E974" t="s">
        <v>77</v>
      </c>
      <c r="F974" t="s">
        <v>78</v>
      </c>
      <c r="G974" t="s">
        <v>231</v>
      </c>
      <c r="H974" t="s">
        <v>14</v>
      </c>
      <c r="I974" t="s">
        <v>15</v>
      </c>
    </row>
    <row r="975" spans="1:9" x14ac:dyDescent="0.3">
      <c r="A975" t="s">
        <v>171</v>
      </c>
      <c r="B975" t="s">
        <v>10</v>
      </c>
      <c r="C975">
        <v>195</v>
      </c>
      <c r="E975" t="s">
        <v>77</v>
      </c>
      <c r="F975" t="s">
        <v>78</v>
      </c>
      <c r="G975" t="s">
        <v>231</v>
      </c>
      <c r="H975" t="s">
        <v>14</v>
      </c>
      <c r="I975" t="s">
        <v>15</v>
      </c>
    </row>
    <row r="976" spans="1:9" x14ac:dyDescent="0.3">
      <c r="A976" t="s">
        <v>170</v>
      </c>
      <c r="B976" t="s">
        <v>10</v>
      </c>
      <c r="C976">
        <v>583</v>
      </c>
      <c r="E976" t="s">
        <v>77</v>
      </c>
      <c r="F976" t="s">
        <v>78</v>
      </c>
      <c r="G976" t="s">
        <v>231</v>
      </c>
      <c r="H976" t="s">
        <v>14</v>
      </c>
      <c r="I976" t="s">
        <v>15</v>
      </c>
    </row>
    <row r="977" spans="1:9" x14ac:dyDescent="0.3">
      <c r="A977" t="s">
        <v>172</v>
      </c>
      <c r="B977" t="s">
        <v>10</v>
      </c>
      <c r="C977">
        <v>-105.52</v>
      </c>
      <c r="E977" t="s">
        <v>77</v>
      </c>
      <c r="F977" t="s">
        <v>78</v>
      </c>
      <c r="G977" t="s">
        <v>231</v>
      </c>
      <c r="H977" t="s">
        <v>14</v>
      </c>
      <c r="I977" t="s">
        <v>15</v>
      </c>
    </row>
    <row r="978" spans="1:9" x14ac:dyDescent="0.3">
      <c r="A978" t="s">
        <v>169</v>
      </c>
      <c r="B978" t="s">
        <v>10</v>
      </c>
      <c r="C978">
        <v>-7.39</v>
      </c>
      <c r="E978" t="s">
        <v>77</v>
      </c>
      <c r="F978" t="s">
        <v>78</v>
      </c>
      <c r="G978" t="s">
        <v>231</v>
      </c>
      <c r="H978" t="s">
        <v>14</v>
      </c>
      <c r="I978" t="s">
        <v>15</v>
      </c>
    </row>
    <row r="979" spans="1:9" x14ac:dyDescent="0.3">
      <c r="A979" t="s">
        <v>176</v>
      </c>
      <c r="B979" t="s">
        <v>10</v>
      </c>
      <c r="C979">
        <v>7.39</v>
      </c>
      <c r="E979" t="s">
        <v>77</v>
      </c>
      <c r="F979" t="s">
        <v>78</v>
      </c>
      <c r="G979" t="s">
        <v>231</v>
      </c>
      <c r="H979" t="s">
        <v>14</v>
      </c>
      <c r="I979" t="s">
        <v>15</v>
      </c>
    </row>
    <row r="980" spans="1:9" x14ac:dyDescent="0.3">
      <c r="A980" t="s">
        <v>9</v>
      </c>
      <c r="B980" t="s">
        <v>10</v>
      </c>
      <c r="C980">
        <v>-96.07</v>
      </c>
      <c r="E980" t="s">
        <v>77</v>
      </c>
      <c r="F980" t="s">
        <v>78</v>
      </c>
      <c r="G980" t="s">
        <v>231</v>
      </c>
      <c r="H980" t="s">
        <v>14</v>
      </c>
      <c r="I980" t="s">
        <v>15</v>
      </c>
    </row>
    <row r="981" spans="1:9" x14ac:dyDescent="0.3">
      <c r="A981" t="s">
        <v>177</v>
      </c>
      <c r="B981" t="s">
        <v>10</v>
      </c>
      <c r="C981">
        <v>221.7</v>
      </c>
      <c r="E981" t="s">
        <v>77</v>
      </c>
      <c r="F981" t="s">
        <v>78</v>
      </c>
      <c r="G981" t="s">
        <v>231</v>
      </c>
      <c r="H981" t="s">
        <v>14</v>
      </c>
      <c r="I981" t="s">
        <v>15</v>
      </c>
    </row>
    <row r="982" spans="1:9" x14ac:dyDescent="0.3">
      <c r="A982" t="s">
        <v>178</v>
      </c>
      <c r="B982" t="s">
        <v>10</v>
      </c>
      <c r="C982">
        <v>0</v>
      </c>
      <c r="E982" t="s">
        <v>77</v>
      </c>
      <c r="F982" t="s">
        <v>78</v>
      </c>
      <c r="G982" t="s">
        <v>231</v>
      </c>
      <c r="H982" t="s">
        <v>14</v>
      </c>
      <c r="I982" t="s">
        <v>15</v>
      </c>
    </row>
    <row r="983" spans="1:9" x14ac:dyDescent="0.3">
      <c r="A983" t="s">
        <v>176</v>
      </c>
      <c r="B983" t="s">
        <v>10</v>
      </c>
      <c r="C983">
        <v>1.48</v>
      </c>
      <c r="E983" t="s">
        <v>77</v>
      </c>
      <c r="F983" t="s">
        <v>78</v>
      </c>
      <c r="G983" t="s">
        <v>231</v>
      </c>
      <c r="H983" t="s">
        <v>14</v>
      </c>
      <c r="I983" t="s">
        <v>15</v>
      </c>
    </row>
    <row r="984" spans="1:9" x14ac:dyDescent="0.3">
      <c r="A984" t="s">
        <v>174</v>
      </c>
      <c r="B984" t="s">
        <v>10</v>
      </c>
      <c r="C984">
        <v>96.07</v>
      </c>
      <c r="E984" t="s">
        <v>77</v>
      </c>
      <c r="F984" t="s">
        <v>78</v>
      </c>
      <c r="G984" t="s">
        <v>231</v>
      </c>
      <c r="H984" t="s">
        <v>14</v>
      </c>
      <c r="I984" t="s">
        <v>15</v>
      </c>
    </row>
    <row r="985" spans="1:9" x14ac:dyDescent="0.3">
      <c r="A985" t="s">
        <v>170</v>
      </c>
      <c r="B985" t="s">
        <v>10</v>
      </c>
      <c r="C985">
        <v>65</v>
      </c>
      <c r="E985" t="s">
        <v>77</v>
      </c>
      <c r="F985" t="s">
        <v>78</v>
      </c>
      <c r="G985" t="s">
        <v>231</v>
      </c>
      <c r="H985" t="s">
        <v>14</v>
      </c>
      <c r="I985" t="s">
        <v>15</v>
      </c>
    </row>
    <row r="986" spans="1:9" x14ac:dyDescent="0.3">
      <c r="A986" t="s">
        <v>9</v>
      </c>
      <c r="B986" t="s">
        <v>10</v>
      </c>
      <c r="C986">
        <v>-42.15</v>
      </c>
      <c r="E986" t="s">
        <v>250</v>
      </c>
      <c r="F986" t="s">
        <v>251</v>
      </c>
      <c r="G986" t="s">
        <v>252</v>
      </c>
      <c r="H986" t="s">
        <v>14</v>
      </c>
      <c r="I986" t="s">
        <v>37</v>
      </c>
    </row>
    <row r="987" spans="1:9" x14ac:dyDescent="0.3">
      <c r="A987" t="s">
        <v>169</v>
      </c>
      <c r="B987" t="s">
        <v>10</v>
      </c>
      <c r="C987">
        <v>-1.69</v>
      </c>
      <c r="E987" t="s">
        <v>250</v>
      </c>
      <c r="F987" t="s">
        <v>251</v>
      </c>
      <c r="G987" t="s">
        <v>252</v>
      </c>
      <c r="H987" t="s">
        <v>14</v>
      </c>
      <c r="I987" t="s">
        <v>37</v>
      </c>
    </row>
    <row r="988" spans="1:9" x14ac:dyDescent="0.3">
      <c r="A988" t="s">
        <v>170</v>
      </c>
      <c r="B988" t="s">
        <v>10</v>
      </c>
      <c r="C988">
        <v>195</v>
      </c>
      <c r="E988" t="s">
        <v>250</v>
      </c>
      <c r="F988" t="s">
        <v>251</v>
      </c>
      <c r="G988" t="s">
        <v>252</v>
      </c>
      <c r="H988" t="s">
        <v>14</v>
      </c>
      <c r="I988" t="s">
        <v>37</v>
      </c>
    </row>
    <row r="989" spans="1:9" x14ac:dyDescent="0.3">
      <c r="A989" t="s">
        <v>171</v>
      </c>
      <c r="B989" t="s">
        <v>10</v>
      </c>
      <c r="C989">
        <v>195</v>
      </c>
      <c r="E989" t="s">
        <v>250</v>
      </c>
      <c r="F989" t="s">
        <v>251</v>
      </c>
      <c r="G989" t="s">
        <v>252</v>
      </c>
      <c r="H989" t="s">
        <v>14</v>
      </c>
      <c r="I989" t="s">
        <v>37</v>
      </c>
    </row>
    <row r="990" spans="1:9" x14ac:dyDescent="0.3">
      <c r="A990" t="s">
        <v>170</v>
      </c>
      <c r="B990" t="s">
        <v>10</v>
      </c>
      <c r="C990">
        <v>583</v>
      </c>
      <c r="E990" t="s">
        <v>250</v>
      </c>
      <c r="F990" t="s">
        <v>251</v>
      </c>
      <c r="G990" t="s">
        <v>252</v>
      </c>
      <c r="H990" t="s">
        <v>14</v>
      </c>
      <c r="I990" t="s">
        <v>37</v>
      </c>
    </row>
    <row r="991" spans="1:9" x14ac:dyDescent="0.3">
      <c r="A991" t="s">
        <v>172</v>
      </c>
      <c r="B991" t="s">
        <v>10</v>
      </c>
      <c r="C991">
        <v>-132.44999999999999</v>
      </c>
      <c r="E991" t="s">
        <v>250</v>
      </c>
      <c r="F991" t="s">
        <v>251</v>
      </c>
      <c r="G991" t="s">
        <v>252</v>
      </c>
      <c r="H991" t="s">
        <v>14</v>
      </c>
      <c r="I991" t="s">
        <v>37</v>
      </c>
    </row>
    <row r="992" spans="1:9" x14ac:dyDescent="0.3">
      <c r="A992" t="s">
        <v>169</v>
      </c>
      <c r="B992" t="s">
        <v>10</v>
      </c>
      <c r="C992">
        <v>-8.43</v>
      </c>
      <c r="E992" t="s">
        <v>250</v>
      </c>
      <c r="F992" t="s">
        <v>251</v>
      </c>
      <c r="G992" t="s">
        <v>252</v>
      </c>
      <c r="H992" t="s">
        <v>14</v>
      </c>
      <c r="I992" t="s">
        <v>37</v>
      </c>
    </row>
    <row r="993" spans="1:9" x14ac:dyDescent="0.3">
      <c r="A993" t="s">
        <v>176</v>
      </c>
      <c r="B993" t="s">
        <v>10</v>
      </c>
      <c r="C993">
        <v>8.43</v>
      </c>
      <c r="E993" t="s">
        <v>250</v>
      </c>
      <c r="F993" t="s">
        <v>251</v>
      </c>
      <c r="G993" t="s">
        <v>252</v>
      </c>
      <c r="H993" t="s">
        <v>14</v>
      </c>
      <c r="I993" t="s">
        <v>37</v>
      </c>
    </row>
    <row r="994" spans="1:9" x14ac:dyDescent="0.3">
      <c r="A994" t="s">
        <v>9</v>
      </c>
      <c r="B994" t="s">
        <v>10</v>
      </c>
      <c r="C994">
        <v>-109.59</v>
      </c>
      <c r="E994" t="s">
        <v>250</v>
      </c>
      <c r="F994" t="s">
        <v>251</v>
      </c>
      <c r="G994" t="s">
        <v>252</v>
      </c>
      <c r="H994" t="s">
        <v>14</v>
      </c>
      <c r="I994" t="s">
        <v>37</v>
      </c>
    </row>
    <row r="995" spans="1:9" x14ac:dyDescent="0.3">
      <c r="A995" t="s">
        <v>177</v>
      </c>
      <c r="B995" t="s">
        <v>10</v>
      </c>
      <c r="C995">
        <v>252.9</v>
      </c>
      <c r="E995" t="s">
        <v>250</v>
      </c>
      <c r="F995" t="s">
        <v>251</v>
      </c>
      <c r="G995" t="s">
        <v>252</v>
      </c>
      <c r="H995" t="s">
        <v>14</v>
      </c>
      <c r="I995" t="s">
        <v>37</v>
      </c>
    </row>
    <row r="996" spans="1:9" x14ac:dyDescent="0.3">
      <c r="A996" t="s">
        <v>178</v>
      </c>
      <c r="B996" t="s">
        <v>10</v>
      </c>
      <c r="C996">
        <v>0</v>
      </c>
      <c r="E996" t="s">
        <v>250</v>
      </c>
      <c r="F996" t="s">
        <v>251</v>
      </c>
      <c r="G996" t="s">
        <v>252</v>
      </c>
      <c r="H996" t="s">
        <v>14</v>
      </c>
      <c r="I996" t="s">
        <v>37</v>
      </c>
    </row>
    <row r="997" spans="1:9" x14ac:dyDescent="0.3">
      <c r="A997" t="s">
        <v>176</v>
      </c>
      <c r="B997" t="s">
        <v>10</v>
      </c>
      <c r="C997">
        <v>1.69</v>
      </c>
      <c r="E997" t="s">
        <v>250</v>
      </c>
      <c r="F997" t="s">
        <v>251</v>
      </c>
      <c r="G997" t="s">
        <v>252</v>
      </c>
      <c r="H997" t="s">
        <v>14</v>
      </c>
      <c r="I997" t="s">
        <v>37</v>
      </c>
    </row>
    <row r="998" spans="1:9" x14ac:dyDescent="0.3">
      <c r="A998" t="s">
        <v>174</v>
      </c>
      <c r="B998" t="s">
        <v>10</v>
      </c>
      <c r="C998">
        <v>109.59</v>
      </c>
      <c r="E998" t="s">
        <v>250</v>
      </c>
      <c r="F998" t="s">
        <v>251</v>
      </c>
      <c r="G998" t="s">
        <v>252</v>
      </c>
      <c r="H998" t="s">
        <v>14</v>
      </c>
      <c r="I998" t="s">
        <v>37</v>
      </c>
    </row>
    <row r="999" spans="1:9" x14ac:dyDescent="0.3">
      <c r="A999" t="s">
        <v>170</v>
      </c>
      <c r="B999" t="s">
        <v>10</v>
      </c>
      <c r="C999">
        <v>65</v>
      </c>
      <c r="E999" t="s">
        <v>250</v>
      </c>
      <c r="F999" t="s">
        <v>251</v>
      </c>
      <c r="G999" t="s">
        <v>252</v>
      </c>
      <c r="H999" t="s">
        <v>14</v>
      </c>
      <c r="I999" t="s">
        <v>37</v>
      </c>
    </row>
    <row r="1000" spans="1:9" x14ac:dyDescent="0.3">
      <c r="A1000" t="s">
        <v>9</v>
      </c>
      <c r="B1000" t="s">
        <v>10</v>
      </c>
      <c r="C1000">
        <v>-99.2</v>
      </c>
      <c r="E1000" t="s">
        <v>147</v>
      </c>
      <c r="F1000" t="s">
        <v>478</v>
      </c>
      <c r="G1000" t="s">
        <v>479</v>
      </c>
      <c r="H1000" t="s">
        <v>14</v>
      </c>
      <c r="I1000" t="s">
        <v>15</v>
      </c>
    </row>
    <row r="1001" spans="1:9" x14ac:dyDescent="0.3">
      <c r="A1001" t="s">
        <v>169</v>
      </c>
      <c r="B1001" t="s">
        <v>10</v>
      </c>
      <c r="C1001">
        <v>-3.97</v>
      </c>
      <c r="E1001" t="s">
        <v>147</v>
      </c>
      <c r="F1001" t="s">
        <v>478</v>
      </c>
      <c r="G1001" t="s">
        <v>479</v>
      </c>
      <c r="H1001" t="s">
        <v>14</v>
      </c>
      <c r="I1001" t="s">
        <v>15</v>
      </c>
    </row>
    <row r="1002" spans="1:9" x14ac:dyDescent="0.3">
      <c r="A1002" t="s">
        <v>170</v>
      </c>
      <c r="B1002" t="s">
        <v>10</v>
      </c>
      <c r="C1002">
        <v>204</v>
      </c>
      <c r="E1002" t="s">
        <v>147</v>
      </c>
      <c r="F1002" t="s">
        <v>478</v>
      </c>
      <c r="G1002" t="s">
        <v>479</v>
      </c>
      <c r="H1002" t="s">
        <v>14</v>
      </c>
      <c r="I1002" t="s">
        <v>15</v>
      </c>
    </row>
    <row r="1003" spans="1:9" x14ac:dyDescent="0.3">
      <c r="A1003" t="s">
        <v>171</v>
      </c>
      <c r="B1003" t="s">
        <v>10</v>
      </c>
      <c r="C1003">
        <v>195</v>
      </c>
      <c r="E1003" t="s">
        <v>147</v>
      </c>
      <c r="F1003" t="s">
        <v>478</v>
      </c>
      <c r="G1003" t="s">
        <v>479</v>
      </c>
      <c r="H1003" t="s">
        <v>14</v>
      </c>
      <c r="I1003" t="s">
        <v>15</v>
      </c>
    </row>
    <row r="1004" spans="1:9" x14ac:dyDescent="0.3">
      <c r="A1004" t="s">
        <v>170</v>
      </c>
      <c r="B1004" t="s">
        <v>10</v>
      </c>
      <c r="C1004">
        <v>1542</v>
      </c>
      <c r="E1004" t="s">
        <v>147</v>
      </c>
      <c r="F1004" t="s">
        <v>478</v>
      </c>
      <c r="G1004" t="s">
        <v>479</v>
      </c>
      <c r="H1004" t="s">
        <v>14</v>
      </c>
      <c r="I1004" t="s">
        <v>15</v>
      </c>
    </row>
    <row r="1005" spans="1:9" x14ac:dyDescent="0.3">
      <c r="A1005" t="s">
        <v>172</v>
      </c>
      <c r="B1005" t="s">
        <v>10</v>
      </c>
      <c r="C1005">
        <v>-476.65</v>
      </c>
      <c r="E1005" t="s">
        <v>147</v>
      </c>
      <c r="F1005" t="s">
        <v>478</v>
      </c>
      <c r="G1005" t="s">
        <v>479</v>
      </c>
      <c r="H1005" t="s">
        <v>14</v>
      </c>
      <c r="I1005" t="s">
        <v>15</v>
      </c>
    </row>
    <row r="1006" spans="1:9" x14ac:dyDescent="0.3">
      <c r="A1006" t="s">
        <v>174</v>
      </c>
      <c r="B1006" t="s">
        <v>10</v>
      </c>
      <c r="C1006">
        <v>58.5</v>
      </c>
      <c r="E1006" t="s">
        <v>147</v>
      </c>
      <c r="F1006" t="s">
        <v>478</v>
      </c>
      <c r="G1006" t="s">
        <v>479</v>
      </c>
      <c r="H1006" t="s">
        <v>14</v>
      </c>
      <c r="I1006" t="s">
        <v>15</v>
      </c>
    </row>
    <row r="1007" spans="1:9" x14ac:dyDescent="0.3">
      <c r="A1007" t="s">
        <v>169</v>
      </c>
      <c r="B1007" t="s">
        <v>10</v>
      </c>
      <c r="C1007">
        <v>-19.84</v>
      </c>
      <c r="E1007" t="s">
        <v>147</v>
      </c>
      <c r="F1007" t="s">
        <v>478</v>
      </c>
      <c r="G1007" t="s">
        <v>479</v>
      </c>
      <c r="H1007" t="s">
        <v>14</v>
      </c>
      <c r="I1007" t="s">
        <v>15</v>
      </c>
    </row>
    <row r="1008" spans="1:9" x14ac:dyDescent="0.3">
      <c r="A1008" t="s">
        <v>175</v>
      </c>
      <c r="B1008" t="s">
        <v>10</v>
      </c>
      <c r="C1008">
        <v>-1000</v>
      </c>
      <c r="E1008" t="s">
        <v>147</v>
      </c>
      <c r="F1008" t="s">
        <v>478</v>
      </c>
      <c r="G1008" t="s">
        <v>479</v>
      </c>
      <c r="H1008" t="s">
        <v>14</v>
      </c>
      <c r="I1008" t="s">
        <v>15</v>
      </c>
    </row>
    <row r="1009" spans="1:9" x14ac:dyDescent="0.3">
      <c r="A1009" t="s">
        <v>176</v>
      </c>
      <c r="B1009" t="s">
        <v>10</v>
      </c>
      <c r="C1009">
        <v>19.84</v>
      </c>
      <c r="E1009" t="s">
        <v>147</v>
      </c>
      <c r="F1009" t="s">
        <v>478</v>
      </c>
      <c r="G1009" t="s">
        <v>479</v>
      </c>
      <c r="H1009" t="s">
        <v>14</v>
      </c>
      <c r="I1009" t="s">
        <v>15</v>
      </c>
    </row>
    <row r="1010" spans="1:9" x14ac:dyDescent="0.3">
      <c r="A1010" t="s">
        <v>9</v>
      </c>
      <c r="B1010" t="s">
        <v>10</v>
      </c>
      <c r="C1010">
        <v>-257.92</v>
      </c>
      <c r="E1010" t="s">
        <v>147</v>
      </c>
      <c r="F1010" t="s">
        <v>478</v>
      </c>
      <c r="G1010" t="s">
        <v>479</v>
      </c>
      <c r="H1010" t="s">
        <v>14</v>
      </c>
      <c r="I1010" t="s">
        <v>15</v>
      </c>
    </row>
    <row r="1011" spans="1:9" x14ac:dyDescent="0.3">
      <c r="A1011" t="s">
        <v>177</v>
      </c>
      <c r="B1011" t="s">
        <v>10</v>
      </c>
      <c r="C1011">
        <v>595.20000000000005</v>
      </c>
      <c r="E1011" t="s">
        <v>147</v>
      </c>
      <c r="F1011" t="s">
        <v>478</v>
      </c>
      <c r="G1011" t="s">
        <v>479</v>
      </c>
      <c r="H1011" t="s">
        <v>14</v>
      </c>
      <c r="I1011" t="s">
        <v>15</v>
      </c>
    </row>
    <row r="1012" spans="1:9" x14ac:dyDescent="0.3">
      <c r="A1012" t="s">
        <v>178</v>
      </c>
      <c r="B1012" t="s">
        <v>10</v>
      </c>
      <c r="C1012">
        <v>0</v>
      </c>
      <c r="E1012" t="s">
        <v>147</v>
      </c>
      <c r="F1012" t="s">
        <v>478</v>
      </c>
      <c r="G1012" t="s">
        <v>479</v>
      </c>
      <c r="H1012" t="s">
        <v>14</v>
      </c>
      <c r="I1012" t="s">
        <v>15</v>
      </c>
    </row>
    <row r="1013" spans="1:9" x14ac:dyDescent="0.3">
      <c r="A1013" t="s">
        <v>176</v>
      </c>
      <c r="B1013" t="s">
        <v>10</v>
      </c>
      <c r="C1013">
        <v>3.97</v>
      </c>
      <c r="E1013" t="s">
        <v>147</v>
      </c>
      <c r="F1013" t="s">
        <v>478</v>
      </c>
      <c r="G1013" t="s">
        <v>479</v>
      </c>
      <c r="H1013" t="s">
        <v>14</v>
      </c>
      <c r="I1013" t="s">
        <v>15</v>
      </c>
    </row>
    <row r="1014" spans="1:9" x14ac:dyDescent="0.3">
      <c r="A1014" t="s">
        <v>174</v>
      </c>
      <c r="B1014" t="s">
        <v>10</v>
      </c>
      <c r="C1014">
        <v>257.92</v>
      </c>
      <c r="E1014" t="s">
        <v>147</v>
      </c>
      <c r="F1014" t="s">
        <v>478</v>
      </c>
      <c r="G1014" t="s">
        <v>479</v>
      </c>
      <c r="H1014" t="s">
        <v>14</v>
      </c>
      <c r="I1014" t="s">
        <v>15</v>
      </c>
    </row>
    <row r="1015" spans="1:9" x14ac:dyDescent="0.3">
      <c r="A1015" t="s">
        <v>170</v>
      </c>
      <c r="B1015" t="s">
        <v>10</v>
      </c>
      <c r="C1015">
        <v>238</v>
      </c>
      <c r="E1015" t="s">
        <v>147</v>
      </c>
      <c r="F1015" t="s">
        <v>478</v>
      </c>
      <c r="G1015" t="s">
        <v>479</v>
      </c>
      <c r="H1015" t="s">
        <v>14</v>
      </c>
      <c r="I1015" t="s">
        <v>15</v>
      </c>
    </row>
    <row r="1016" spans="1:9" x14ac:dyDescent="0.3">
      <c r="A1016" t="s">
        <v>9</v>
      </c>
      <c r="B1016" t="s">
        <v>10</v>
      </c>
      <c r="C1016">
        <v>-38.25</v>
      </c>
      <c r="E1016" t="s">
        <v>28</v>
      </c>
      <c r="F1016" t="s">
        <v>12</v>
      </c>
      <c r="G1016" t="s">
        <v>304</v>
      </c>
      <c r="H1016" t="s">
        <v>14</v>
      </c>
      <c r="I1016" t="s">
        <v>15</v>
      </c>
    </row>
    <row r="1017" spans="1:9" x14ac:dyDescent="0.3">
      <c r="A1017" t="s">
        <v>169</v>
      </c>
      <c r="B1017" t="s">
        <v>10</v>
      </c>
      <c r="C1017">
        <v>-1.53</v>
      </c>
      <c r="E1017" t="s">
        <v>28</v>
      </c>
      <c r="F1017" t="s">
        <v>12</v>
      </c>
      <c r="G1017" t="s">
        <v>304</v>
      </c>
      <c r="H1017" t="s">
        <v>14</v>
      </c>
      <c r="I1017" t="s">
        <v>15</v>
      </c>
    </row>
    <row r="1018" spans="1:9" x14ac:dyDescent="0.3">
      <c r="A1018" t="s">
        <v>170</v>
      </c>
      <c r="B1018" t="s">
        <v>10</v>
      </c>
      <c r="C1018">
        <v>83.57</v>
      </c>
      <c r="E1018" t="s">
        <v>28</v>
      </c>
      <c r="F1018" t="s">
        <v>12</v>
      </c>
      <c r="G1018" t="s">
        <v>304</v>
      </c>
      <c r="H1018" t="s">
        <v>14</v>
      </c>
      <c r="I1018" t="s">
        <v>15</v>
      </c>
    </row>
    <row r="1019" spans="1:9" x14ac:dyDescent="0.3">
      <c r="A1019" t="s">
        <v>171</v>
      </c>
      <c r="B1019" t="s">
        <v>10</v>
      </c>
      <c r="C1019">
        <v>195</v>
      </c>
      <c r="E1019" t="s">
        <v>28</v>
      </c>
      <c r="F1019" t="s">
        <v>12</v>
      </c>
      <c r="G1019" t="s">
        <v>304</v>
      </c>
      <c r="H1019" t="s">
        <v>14</v>
      </c>
      <c r="I1019" t="s">
        <v>15</v>
      </c>
    </row>
    <row r="1020" spans="1:9" x14ac:dyDescent="0.3">
      <c r="A1020" t="s">
        <v>170</v>
      </c>
      <c r="B1020" t="s">
        <v>10</v>
      </c>
      <c r="C1020">
        <v>416.43</v>
      </c>
      <c r="E1020" t="s">
        <v>28</v>
      </c>
      <c r="F1020" t="s">
        <v>12</v>
      </c>
      <c r="G1020" t="s">
        <v>304</v>
      </c>
      <c r="H1020" t="s">
        <v>14</v>
      </c>
      <c r="I1020" t="s">
        <v>15</v>
      </c>
    </row>
    <row r="1021" spans="1:9" x14ac:dyDescent="0.3">
      <c r="A1021" t="s">
        <v>172</v>
      </c>
      <c r="B1021" t="s">
        <v>10</v>
      </c>
      <c r="C1021">
        <v>-99.38</v>
      </c>
      <c r="E1021" t="s">
        <v>28</v>
      </c>
      <c r="F1021" t="s">
        <v>12</v>
      </c>
      <c r="G1021" t="s">
        <v>304</v>
      </c>
      <c r="H1021" t="s">
        <v>14</v>
      </c>
      <c r="I1021" t="s">
        <v>15</v>
      </c>
    </row>
    <row r="1022" spans="1:9" x14ac:dyDescent="0.3">
      <c r="A1022" t="s">
        <v>174</v>
      </c>
      <c r="B1022" t="s">
        <v>10</v>
      </c>
      <c r="C1022">
        <v>97.5</v>
      </c>
      <c r="E1022" t="s">
        <v>28</v>
      </c>
      <c r="F1022" t="s">
        <v>12</v>
      </c>
      <c r="G1022" t="s">
        <v>304</v>
      </c>
      <c r="H1022" t="s">
        <v>14</v>
      </c>
      <c r="I1022" t="s">
        <v>15</v>
      </c>
    </row>
    <row r="1023" spans="1:9" x14ac:dyDescent="0.3">
      <c r="A1023" t="s">
        <v>169</v>
      </c>
      <c r="B1023" t="s">
        <v>10</v>
      </c>
      <c r="C1023">
        <v>-7.65</v>
      </c>
      <c r="E1023" t="s">
        <v>28</v>
      </c>
      <c r="F1023" t="s">
        <v>12</v>
      </c>
      <c r="G1023" t="s">
        <v>304</v>
      </c>
      <c r="H1023" t="s">
        <v>14</v>
      </c>
      <c r="I1023" t="s">
        <v>15</v>
      </c>
    </row>
    <row r="1024" spans="1:9" x14ac:dyDescent="0.3">
      <c r="A1024" t="s">
        <v>175</v>
      </c>
      <c r="B1024" t="s">
        <v>10</v>
      </c>
      <c r="C1024">
        <v>-200</v>
      </c>
      <c r="E1024" t="s">
        <v>28</v>
      </c>
      <c r="F1024" t="s">
        <v>12</v>
      </c>
      <c r="G1024" t="s">
        <v>304</v>
      </c>
      <c r="H1024" t="s">
        <v>14</v>
      </c>
      <c r="I1024" t="s">
        <v>15</v>
      </c>
    </row>
    <row r="1025" spans="1:9" x14ac:dyDescent="0.3">
      <c r="A1025" t="s">
        <v>176</v>
      </c>
      <c r="B1025" t="s">
        <v>10</v>
      </c>
      <c r="C1025">
        <v>7.65</v>
      </c>
      <c r="E1025" t="s">
        <v>28</v>
      </c>
      <c r="F1025" t="s">
        <v>12</v>
      </c>
      <c r="G1025" t="s">
        <v>304</v>
      </c>
      <c r="H1025" t="s">
        <v>14</v>
      </c>
      <c r="I1025" t="s">
        <v>15</v>
      </c>
    </row>
    <row r="1026" spans="1:9" x14ac:dyDescent="0.3">
      <c r="A1026" t="s">
        <v>9</v>
      </c>
      <c r="B1026" t="s">
        <v>10</v>
      </c>
      <c r="C1026">
        <v>-99.45</v>
      </c>
      <c r="E1026" t="s">
        <v>28</v>
      </c>
      <c r="F1026" t="s">
        <v>12</v>
      </c>
      <c r="G1026" t="s">
        <v>304</v>
      </c>
      <c r="H1026" t="s">
        <v>14</v>
      </c>
      <c r="I1026" t="s">
        <v>15</v>
      </c>
    </row>
    <row r="1027" spans="1:9" x14ac:dyDescent="0.3">
      <c r="A1027" t="s">
        <v>177</v>
      </c>
      <c r="B1027" t="s">
        <v>10</v>
      </c>
      <c r="C1027">
        <v>229.5</v>
      </c>
      <c r="E1027" t="s">
        <v>28</v>
      </c>
      <c r="F1027" t="s">
        <v>12</v>
      </c>
      <c r="G1027" t="s">
        <v>304</v>
      </c>
      <c r="H1027" t="s">
        <v>14</v>
      </c>
      <c r="I1027" t="s">
        <v>15</v>
      </c>
    </row>
    <row r="1028" spans="1:9" x14ac:dyDescent="0.3">
      <c r="A1028" t="s">
        <v>178</v>
      </c>
      <c r="B1028" t="s">
        <v>10</v>
      </c>
      <c r="C1028">
        <v>0</v>
      </c>
      <c r="E1028" t="s">
        <v>28</v>
      </c>
      <c r="F1028" t="s">
        <v>12</v>
      </c>
      <c r="G1028" t="s">
        <v>304</v>
      </c>
      <c r="H1028" t="s">
        <v>14</v>
      </c>
      <c r="I1028" t="s">
        <v>15</v>
      </c>
    </row>
    <row r="1029" spans="1:9" x14ac:dyDescent="0.3">
      <c r="A1029" t="s">
        <v>176</v>
      </c>
      <c r="B1029" t="s">
        <v>10</v>
      </c>
      <c r="C1029">
        <v>1.53</v>
      </c>
      <c r="E1029" t="s">
        <v>28</v>
      </c>
      <c r="F1029" t="s">
        <v>12</v>
      </c>
      <c r="G1029" t="s">
        <v>304</v>
      </c>
      <c r="H1029" t="s">
        <v>14</v>
      </c>
      <c r="I1029" t="s">
        <v>15</v>
      </c>
    </row>
    <row r="1030" spans="1:9" x14ac:dyDescent="0.3">
      <c r="A1030" t="s">
        <v>174</v>
      </c>
      <c r="B1030" t="s">
        <v>10</v>
      </c>
      <c r="C1030">
        <v>99.45</v>
      </c>
      <c r="E1030" t="s">
        <v>28</v>
      </c>
      <c r="F1030" t="s">
        <v>12</v>
      </c>
      <c r="G1030" t="s">
        <v>304</v>
      </c>
      <c r="H1030" t="s">
        <v>14</v>
      </c>
      <c r="I1030" t="s">
        <v>15</v>
      </c>
    </row>
    <row r="1031" spans="1:9" x14ac:dyDescent="0.3">
      <c r="A1031" t="s">
        <v>170</v>
      </c>
      <c r="B1031" t="s">
        <v>10</v>
      </c>
      <c r="C1031">
        <v>46.43</v>
      </c>
      <c r="E1031" t="s">
        <v>28</v>
      </c>
      <c r="F1031" t="s">
        <v>12</v>
      </c>
      <c r="G1031" t="s">
        <v>304</v>
      </c>
      <c r="H1031" t="s">
        <v>14</v>
      </c>
      <c r="I1031" t="s">
        <v>15</v>
      </c>
    </row>
    <row r="1032" spans="1:9" x14ac:dyDescent="0.3">
      <c r="A1032" t="s">
        <v>170</v>
      </c>
      <c r="B1032" t="s">
        <v>10</v>
      </c>
      <c r="C1032">
        <v>218.57</v>
      </c>
      <c r="E1032" t="s">
        <v>28</v>
      </c>
      <c r="F1032" t="s">
        <v>12</v>
      </c>
      <c r="G1032" t="s">
        <v>304</v>
      </c>
      <c r="H1032" t="s">
        <v>14</v>
      </c>
      <c r="I1032" t="s">
        <v>15</v>
      </c>
    </row>
    <row r="1033" spans="1:9" x14ac:dyDescent="0.3">
      <c r="A1033" t="s">
        <v>9</v>
      </c>
      <c r="B1033" t="s">
        <v>10</v>
      </c>
      <c r="C1033">
        <v>-36.299999999999997</v>
      </c>
      <c r="E1033" t="s">
        <v>40</v>
      </c>
      <c r="F1033" t="s">
        <v>12</v>
      </c>
      <c r="G1033" t="s">
        <v>372</v>
      </c>
      <c r="H1033" t="s">
        <v>14</v>
      </c>
      <c r="I1033" t="s">
        <v>15</v>
      </c>
    </row>
    <row r="1034" spans="1:9" x14ac:dyDescent="0.3">
      <c r="A1034" t="s">
        <v>169</v>
      </c>
      <c r="B1034" t="s">
        <v>10</v>
      </c>
      <c r="C1034">
        <v>-1.45</v>
      </c>
      <c r="E1034" t="s">
        <v>40</v>
      </c>
      <c r="F1034" t="s">
        <v>12</v>
      </c>
      <c r="G1034" t="s">
        <v>372</v>
      </c>
      <c r="H1034" t="s">
        <v>14</v>
      </c>
      <c r="I1034" t="s">
        <v>15</v>
      </c>
    </row>
    <row r="1035" spans="1:9" x14ac:dyDescent="0.3">
      <c r="A1035" t="s">
        <v>170</v>
      </c>
      <c r="B1035" t="s">
        <v>10</v>
      </c>
      <c r="C1035">
        <v>78</v>
      </c>
      <c r="E1035" t="s">
        <v>40</v>
      </c>
      <c r="F1035" t="s">
        <v>12</v>
      </c>
      <c r="G1035" t="s">
        <v>372</v>
      </c>
      <c r="H1035" t="s">
        <v>14</v>
      </c>
      <c r="I1035" t="s">
        <v>15</v>
      </c>
    </row>
    <row r="1036" spans="1:9" x14ac:dyDescent="0.3">
      <c r="A1036" t="s">
        <v>171</v>
      </c>
      <c r="B1036" t="s">
        <v>10</v>
      </c>
      <c r="C1036">
        <v>195</v>
      </c>
      <c r="E1036" t="s">
        <v>40</v>
      </c>
      <c r="F1036" t="s">
        <v>12</v>
      </c>
      <c r="G1036" t="s">
        <v>372</v>
      </c>
      <c r="H1036" t="s">
        <v>14</v>
      </c>
      <c r="I1036" t="s">
        <v>15</v>
      </c>
    </row>
    <row r="1037" spans="1:9" x14ac:dyDescent="0.3">
      <c r="A1037" t="s">
        <v>170</v>
      </c>
      <c r="B1037" t="s">
        <v>10</v>
      </c>
      <c r="C1037">
        <v>583</v>
      </c>
      <c r="E1037" t="s">
        <v>40</v>
      </c>
      <c r="F1037" t="s">
        <v>12</v>
      </c>
      <c r="G1037" t="s">
        <v>372</v>
      </c>
      <c r="H1037" t="s">
        <v>14</v>
      </c>
      <c r="I1037" t="s">
        <v>15</v>
      </c>
    </row>
    <row r="1038" spans="1:9" x14ac:dyDescent="0.3">
      <c r="A1038" t="s">
        <v>172</v>
      </c>
      <c r="B1038" t="s">
        <v>10</v>
      </c>
      <c r="C1038">
        <v>-97.74</v>
      </c>
      <c r="E1038" t="s">
        <v>40</v>
      </c>
      <c r="F1038" t="s">
        <v>12</v>
      </c>
      <c r="G1038" t="s">
        <v>372</v>
      </c>
      <c r="H1038" t="s">
        <v>14</v>
      </c>
      <c r="I1038" t="s">
        <v>15</v>
      </c>
    </row>
    <row r="1039" spans="1:9" x14ac:dyDescent="0.3">
      <c r="A1039" t="s">
        <v>174</v>
      </c>
      <c r="B1039" t="s">
        <v>10</v>
      </c>
      <c r="C1039">
        <v>19.5</v>
      </c>
      <c r="E1039" t="s">
        <v>40</v>
      </c>
      <c r="F1039" t="s">
        <v>12</v>
      </c>
      <c r="G1039" t="s">
        <v>372</v>
      </c>
      <c r="H1039" t="s">
        <v>14</v>
      </c>
      <c r="I1039" t="s">
        <v>15</v>
      </c>
    </row>
    <row r="1040" spans="1:9" x14ac:dyDescent="0.3">
      <c r="A1040" t="s">
        <v>169</v>
      </c>
      <c r="B1040" t="s">
        <v>10</v>
      </c>
      <c r="C1040">
        <v>-7.26</v>
      </c>
      <c r="E1040" t="s">
        <v>40</v>
      </c>
      <c r="F1040" t="s">
        <v>12</v>
      </c>
      <c r="G1040" t="s">
        <v>372</v>
      </c>
      <c r="H1040" t="s">
        <v>14</v>
      </c>
      <c r="I1040" t="s">
        <v>15</v>
      </c>
    </row>
    <row r="1041" spans="1:9" x14ac:dyDescent="0.3">
      <c r="A1041" t="s">
        <v>176</v>
      </c>
      <c r="B1041" t="s">
        <v>10</v>
      </c>
      <c r="C1041">
        <v>7.26</v>
      </c>
      <c r="E1041" t="s">
        <v>40</v>
      </c>
      <c r="F1041" t="s">
        <v>12</v>
      </c>
      <c r="G1041" t="s">
        <v>372</v>
      </c>
      <c r="H1041" t="s">
        <v>14</v>
      </c>
      <c r="I1041" t="s">
        <v>15</v>
      </c>
    </row>
    <row r="1042" spans="1:9" x14ac:dyDescent="0.3">
      <c r="A1042" t="s">
        <v>9</v>
      </c>
      <c r="B1042" t="s">
        <v>10</v>
      </c>
      <c r="C1042">
        <v>-94.38</v>
      </c>
      <c r="E1042" t="s">
        <v>40</v>
      </c>
      <c r="F1042" t="s">
        <v>12</v>
      </c>
      <c r="G1042" t="s">
        <v>372</v>
      </c>
      <c r="H1042" t="s">
        <v>14</v>
      </c>
      <c r="I1042" t="s">
        <v>15</v>
      </c>
    </row>
    <row r="1043" spans="1:9" x14ac:dyDescent="0.3">
      <c r="A1043" t="s">
        <v>177</v>
      </c>
      <c r="B1043" t="s">
        <v>10</v>
      </c>
      <c r="C1043">
        <v>217.8</v>
      </c>
      <c r="E1043" t="s">
        <v>40</v>
      </c>
      <c r="F1043" t="s">
        <v>12</v>
      </c>
      <c r="G1043" t="s">
        <v>372</v>
      </c>
      <c r="H1043" t="s">
        <v>14</v>
      </c>
      <c r="I1043" t="s">
        <v>15</v>
      </c>
    </row>
    <row r="1044" spans="1:9" x14ac:dyDescent="0.3">
      <c r="A1044" t="s">
        <v>178</v>
      </c>
      <c r="B1044" t="s">
        <v>10</v>
      </c>
      <c r="C1044">
        <v>0</v>
      </c>
      <c r="E1044" t="s">
        <v>40</v>
      </c>
      <c r="F1044" t="s">
        <v>12</v>
      </c>
      <c r="G1044" t="s">
        <v>372</v>
      </c>
      <c r="H1044" t="s">
        <v>14</v>
      </c>
      <c r="I1044" t="s">
        <v>15</v>
      </c>
    </row>
    <row r="1045" spans="1:9" x14ac:dyDescent="0.3">
      <c r="A1045" t="s">
        <v>176</v>
      </c>
      <c r="B1045" t="s">
        <v>10</v>
      </c>
      <c r="C1045">
        <v>1.45</v>
      </c>
      <c r="E1045" t="s">
        <v>40</v>
      </c>
      <c r="F1045" t="s">
        <v>12</v>
      </c>
      <c r="G1045" t="s">
        <v>372</v>
      </c>
      <c r="H1045" t="s">
        <v>14</v>
      </c>
      <c r="I1045" t="s">
        <v>15</v>
      </c>
    </row>
    <row r="1046" spans="1:9" x14ac:dyDescent="0.3">
      <c r="A1046" t="s">
        <v>174</v>
      </c>
      <c r="B1046" t="s">
        <v>10</v>
      </c>
      <c r="C1046">
        <v>94.38</v>
      </c>
      <c r="E1046" t="s">
        <v>40</v>
      </c>
      <c r="F1046" t="s">
        <v>12</v>
      </c>
      <c r="G1046" t="s">
        <v>372</v>
      </c>
      <c r="H1046" t="s">
        <v>14</v>
      </c>
      <c r="I1046" t="s">
        <v>15</v>
      </c>
    </row>
    <row r="1047" spans="1:9" x14ac:dyDescent="0.3">
      <c r="A1047" t="s">
        <v>170</v>
      </c>
      <c r="B1047" t="s">
        <v>10</v>
      </c>
      <c r="C1047">
        <v>65</v>
      </c>
      <c r="E1047" t="s">
        <v>40</v>
      </c>
      <c r="F1047" t="s">
        <v>12</v>
      </c>
      <c r="G1047" t="s">
        <v>372</v>
      </c>
      <c r="H1047" t="s">
        <v>14</v>
      </c>
      <c r="I1047" t="s">
        <v>15</v>
      </c>
    </row>
    <row r="1048" spans="1:9" x14ac:dyDescent="0.3">
      <c r="A1048" t="s">
        <v>9</v>
      </c>
      <c r="B1048" t="s">
        <v>10</v>
      </c>
      <c r="C1048">
        <v>-159</v>
      </c>
      <c r="E1048" t="s">
        <v>28</v>
      </c>
      <c r="F1048" t="s">
        <v>12</v>
      </c>
      <c r="G1048" t="s">
        <v>420</v>
      </c>
      <c r="H1048" t="s">
        <v>14</v>
      </c>
      <c r="I1048" t="s">
        <v>15</v>
      </c>
    </row>
    <row r="1049" spans="1:9" x14ac:dyDescent="0.3">
      <c r="A1049" t="s">
        <v>169</v>
      </c>
      <c r="B1049" t="s">
        <v>10</v>
      </c>
      <c r="C1049">
        <v>-6.36</v>
      </c>
      <c r="E1049" t="s">
        <v>28</v>
      </c>
      <c r="F1049" t="s">
        <v>12</v>
      </c>
      <c r="G1049" t="s">
        <v>420</v>
      </c>
      <c r="H1049" t="s">
        <v>14</v>
      </c>
      <c r="I1049" t="s">
        <v>15</v>
      </c>
    </row>
    <row r="1050" spans="1:9" x14ac:dyDescent="0.3">
      <c r="A1050" t="s">
        <v>170</v>
      </c>
      <c r="B1050" t="s">
        <v>10</v>
      </c>
      <c r="C1050">
        <v>357</v>
      </c>
      <c r="E1050" t="s">
        <v>28</v>
      </c>
      <c r="F1050" t="s">
        <v>12</v>
      </c>
      <c r="G1050" t="s">
        <v>420</v>
      </c>
      <c r="H1050" t="s">
        <v>14</v>
      </c>
      <c r="I1050" t="s">
        <v>15</v>
      </c>
    </row>
    <row r="1051" spans="1:9" x14ac:dyDescent="0.3">
      <c r="A1051" t="s">
        <v>171</v>
      </c>
      <c r="B1051" t="s">
        <v>10</v>
      </c>
      <c r="C1051">
        <v>195</v>
      </c>
      <c r="E1051" t="s">
        <v>28</v>
      </c>
      <c r="F1051" t="s">
        <v>12</v>
      </c>
      <c r="G1051" t="s">
        <v>420</v>
      </c>
      <c r="H1051" t="s">
        <v>14</v>
      </c>
      <c r="I1051" t="s">
        <v>15</v>
      </c>
    </row>
    <row r="1052" spans="1:9" x14ac:dyDescent="0.3">
      <c r="A1052" t="s">
        <v>170</v>
      </c>
      <c r="B1052" t="s">
        <v>10</v>
      </c>
      <c r="C1052">
        <v>2313</v>
      </c>
      <c r="E1052" t="s">
        <v>28</v>
      </c>
      <c r="F1052" t="s">
        <v>12</v>
      </c>
      <c r="G1052" t="s">
        <v>420</v>
      </c>
      <c r="H1052" t="s">
        <v>14</v>
      </c>
      <c r="I1052" t="s">
        <v>15</v>
      </c>
    </row>
    <row r="1053" spans="1:9" x14ac:dyDescent="0.3">
      <c r="A1053" t="s">
        <v>172</v>
      </c>
      <c r="B1053" t="s">
        <v>10</v>
      </c>
      <c r="C1053">
        <v>-906.3</v>
      </c>
      <c r="E1053" t="s">
        <v>28</v>
      </c>
      <c r="F1053" t="s">
        <v>12</v>
      </c>
      <c r="G1053" t="s">
        <v>420</v>
      </c>
      <c r="H1053" t="s">
        <v>14</v>
      </c>
      <c r="I1053" t="s">
        <v>15</v>
      </c>
    </row>
    <row r="1054" spans="1:9" x14ac:dyDescent="0.3">
      <c r="A1054" t="s">
        <v>174</v>
      </c>
      <c r="B1054" t="s">
        <v>10</v>
      </c>
      <c r="C1054">
        <v>39</v>
      </c>
      <c r="E1054" t="s">
        <v>28</v>
      </c>
      <c r="F1054" t="s">
        <v>12</v>
      </c>
      <c r="G1054" t="s">
        <v>420</v>
      </c>
      <c r="H1054" t="s">
        <v>14</v>
      </c>
      <c r="I1054" t="s">
        <v>15</v>
      </c>
    </row>
    <row r="1055" spans="1:9" x14ac:dyDescent="0.3">
      <c r="A1055" t="s">
        <v>169</v>
      </c>
      <c r="B1055" t="s">
        <v>10</v>
      </c>
      <c r="C1055">
        <v>-31.8</v>
      </c>
      <c r="E1055" t="s">
        <v>28</v>
      </c>
      <c r="F1055" t="s">
        <v>12</v>
      </c>
      <c r="G1055" t="s">
        <v>420</v>
      </c>
      <c r="H1055" t="s">
        <v>14</v>
      </c>
      <c r="I1055" t="s">
        <v>15</v>
      </c>
    </row>
    <row r="1056" spans="1:9" x14ac:dyDescent="0.3">
      <c r="A1056" t="s">
        <v>176</v>
      </c>
      <c r="B1056" t="s">
        <v>10</v>
      </c>
      <c r="C1056">
        <v>31.8</v>
      </c>
      <c r="E1056" t="s">
        <v>28</v>
      </c>
      <c r="F1056" t="s">
        <v>12</v>
      </c>
      <c r="G1056" t="s">
        <v>420</v>
      </c>
      <c r="H1056" t="s">
        <v>14</v>
      </c>
      <c r="I1056" t="s">
        <v>15</v>
      </c>
    </row>
    <row r="1057" spans="1:9" x14ac:dyDescent="0.3">
      <c r="A1057" t="s">
        <v>9</v>
      </c>
      <c r="B1057" t="s">
        <v>10</v>
      </c>
      <c r="C1057">
        <v>-413.4</v>
      </c>
      <c r="E1057" t="s">
        <v>28</v>
      </c>
      <c r="F1057" t="s">
        <v>12</v>
      </c>
      <c r="G1057" t="s">
        <v>420</v>
      </c>
      <c r="H1057" t="s">
        <v>14</v>
      </c>
      <c r="I1057" t="s">
        <v>15</v>
      </c>
    </row>
    <row r="1058" spans="1:9" x14ac:dyDescent="0.3">
      <c r="A1058" t="s">
        <v>177</v>
      </c>
      <c r="B1058" t="s">
        <v>10</v>
      </c>
      <c r="C1058">
        <v>954</v>
      </c>
      <c r="E1058" t="s">
        <v>28</v>
      </c>
      <c r="F1058" t="s">
        <v>12</v>
      </c>
      <c r="G1058" t="s">
        <v>420</v>
      </c>
      <c r="H1058" t="s">
        <v>14</v>
      </c>
      <c r="I1058" t="s">
        <v>15</v>
      </c>
    </row>
    <row r="1059" spans="1:9" x14ac:dyDescent="0.3">
      <c r="A1059" t="s">
        <v>178</v>
      </c>
      <c r="B1059" t="s">
        <v>10</v>
      </c>
      <c r="C1059">
        <v>0</v>
      </c>
      <c r="E1059" t="s">
        <v>28</v>
      </c>
      <c r="F1059" t="s">
        <v>12</v>
      </c>
      <c r="G1059" t="s">
        <v>420</v>
      </c>
      <c r="H1059" t="s">
        <v>14</v>
      </c>
      <c r="I1059" t="s">
        <v>15</v>
      </c>
    </row>
    <row r="1060" spans="1:9" x14ac:dyDescent="0.3">
      <c r="A1060" t="s">
        <v>176</v>
      </c>
      <c r="B1060" t="s">
        <v>10</v>
      </c>
      <c r="C1060">
        <v>6.36</v>
      </c>
      <c r="E1060" t="s">
        <v>28</v>
      </c>
      <c r="F1060" t="s">
        <v>12</v>
      </c>
      <c r="G1060" t="s">
        <v>420</v>
      </c>
      <c r="H1060" t="s">
        <v>14</v>
      </c>
      <c r="I1060" t="s">
        <v>15</v>
      </c>
    </row>
    <row r="1061" spans="1:9" x14ac:dyDescent="0.3">
      <c r="A1061" t="s">
        <v>174</v>
      </c>
      <c r="B1061" t="s">
        <v>10</v>
      </c>
      <c r="C1061">
        <v>413.4</v>
      </c>
      <c r="E1061" t="s">
        <v>28</v>
      </c>
      <c r="F1061" t="s">
        <v>12</v>
      </c>
      <c r="G1061" t="s">
        <v>420</v>
      </c>
      <c r="H1061" t="s">
        <v>14</v>
      </c>
      <c r="I1061" t="s">
        <v>15</v>
      </c>
    </row>
    <row r="1062" spans="1:9" x14ac:dyDescent="0.3">
      <c r="A1062" t="s">
        <v>170</v>
      </c>
      <c r="B1062" t="s">
        <v>10</v>
      </c>
      <c r="C1062">
        <v>510</v>
      </c>
      <c r="E1062" t="s">
        <v>28</v>
      </c>
      <c r="F1062" t="s">
        <v>12</v>
      </c>
      <c r="G1062" t="s">
        <v>420</v>
      </c>
      <c r="H1062" t="s">
        <v>14</v>
      </c>
      <c r="I1062" t="s">
        <v>15</v>
      </c>
    </row>
    <row r="1063" spans="1:9" x14ac:dyDescent="0.3">
      <c r="A1063" t="s">
        <v>9</v>
      </c>
      <c r="B1063" t="s">
        <v>10</v>
      </c>
      <c r="C1063">
        <v>-153.9</v>
      </c>
      <c r="E1063" t="s">
        <v>133</v>
      </c>
      <c r="F1063" t="s">
        <v>12</v>
      </c>
      <c r="G1063" t="s">
        <v>435</v>
      </c>
      <c r="H1063" t="s">
        <v>14</v>
      </c>
      <c r="I1063" t="s">
        <v>15</v>
      </c>
    </row>
    <row r="1064" spans="1:9" x14ac:dyDescent="0.3">
      <c r="A1064" t="s">
        <v>169</v>
      </c>
      <c r="B1064" t="s">
        <v>10</v>
      </c>
      <c r="C1064">
        <v>-6.16</v>
      </c>
      <c r="E1064" t="s">
        <v>133</v>
      </c>
      <c r="F1064" t="s">
        <v>12</v>
      </c>
      <c r="G1064" t="s">
        <v>435</v>
      </c>
      <c r="H1064" t="s">
        <v>14</v>
      </c>
      <c r="I1064" t="s">
        <v>15</v>
      </c>
    </row>
    <row r="1065" spans="1:9" x14ac:dyDescent="0.3">
      <c r="A1065" t="s">
        <v>170</v>
      </c>
      <c r="B1065" t="s">
        <v>10</v>
      </c>
      <c r="C1065">
        <v>230.71</v>
      </c>
      <c r="E1065" t="s">
        <v>133</v>
      </c>
      <c r="F1065" t="s">
        <v>12</v>
      </c>
      <c r="G1065" t="s">
        <v>435</v>
      </c>
      <c r="H1065" t="s">
        <v>14</v>
      </c>
      <c r="I1065" t="s">
        <v>15</v>
      </c>
    </row>
    <row r="1066" spans="1:9" x14ac:dyDescent="0.3">
      <c r="A1066" t="s">
        <v>171</v>
      </c>
      <c r="B1066" t="s">
        <v>10</v>
      </c>
      <c r="C1066">
        <v>195</v>
      </c>
      <c r="E1066" t="s">
        <v>133</v>
      </c>
      <c r="F1066" t="s">
        <v>12</v>
      </c>
      <c r="G1066" t="s">
        <v>435</v>
      </c>
      <c r="H1066" t="s">
        <v>14</v>
      </c>
      <c r="I1066" t="s">
        <v>15</v>
      </c>
    </row>
    <row r="1067" spans="1:9" x14ac:dyDescent="0.3">
      <c r="A1067" t="s">
        <v>170</v>
      </c>
      <c r="B1067" t="s">
        <v>10</v>
      </c>
      <c r="C1067">
        <v>2092.71</v>
      </c>
      <c r="E1067" t="s">
        <v>133</v>
      </c>
      <c r="F1067" t="s">
        <v>12</v>
      </c>
      <c r="G1067" t="s">
        <v>435</v>
      </c>
      <c r="H1067" t="s">
        <v>14</v>
      </c>
      <c r="I1067" t="s">
        <v>15</v>
      </c>
    </row>
    <row r="1068" spans="1:9" x14ac:dyDescent="0.3">
      <c r="A1068" t="s">
        <v>172</v>
      </c>
      <c r="B1068" t="s">
        <v>10</v>
      </c>
      <c r="C1068">
        <v>-877.23</v>
      </c>
      <c r="E1068" t="s">
        <v>133</v>
      </c>
      <c r="F1068" t="s">
        <v>12</v>
      </c>
      <c r="G1068" t="s">
        <v>435</v>
      </c>
      <c r="H1068" t="s">
        <v>14</v>
      </c>
      <c r="I1068" t="s">
        <v>15</v>
      </c>
    </row>
    <row r="1069" spans="1:9" x14ac:dyDescent="0.3">
      <c r="A1069" t="s">
        <v>169</v>
      </c>
      <c r="B1069" t="s">
        <v>10</v>
      </c>
      <c r="C1069">
        <v>-30.78</v>
      </c>
      <c r="E1069" t="s">
        <v>133</v>
      </c>
      <c r="F1069" t="s">
        <v>12</v>
      </c>
      <c r="G1069" t="s">
        <v>435</v>
      </c>
      <c r="H1069" t="s">
        <v>14</v>
      </c>
      <c r="I1069" t="s">
        <v>15</v>
      </c>
    </row>
    <row r="1070" spans="1:9" x14ac:dyDescent="0.3">
      <c r="A1070" t="s">
        <v>175</v>
      </c>
      <c r="B1070" t="s">
        <v>10</v>
      </c>
      <c r="C1070">
        <v>-1500</v>
      </c>
      <c r="E1070" t="s">
        <v>133</v>
      </c>
      <c r="F1070" t="s">
        <v>12</v>
      </c>
      <c r="G1070" t="s">
        <v>435</v>
      </c>
      <c r="H1070" t="s">
        <v>14</v>
      </c>
      <c r="I1070" t="s">
        <v>15</v>
      </c>
    </row>
    <row r="1071" spans="1:9" x14ac:dyDescent="0.3">
      <c r="A1071" t="s">
        <v>176</v>
      </c>
      <c r="B1071" t="s">
        <v>10</v>
      </c>
      <c r="C1071">
        <v>30.78</v>
      </c>
      <c r="E1071" t="s">
        <v>133</v>
      </c>
      <c r="F1071" t="s">
        <v>12</v>
      </c>
      <c r="G1071" t="s">
        <v>435</v>
      </c>
      <c r="H1071" t="s">
        <v>14</v>
      </c>
      <c r="I1071" t="s">
        <v>15</v>
      </c>
    </row>
    <row r="1072" spans="1:9" x14ac:dyDescent="0.3">
      <c r="A1072" t="s">
        <v>9</v>
      </c>
      <c r="B1072" t="s">
        <v>10</v>
      </c>
      <c r="C1072">
        <v>-400.14</v>
      </c>
      <c r="E1072" t="s">
        <v>133</v>
      </c>
      <c r="F1072" t="s">
        <v>12</v>
      </c>
      <c r="G1072" t="s">
        <v>435</v>
      </c>
      <c r="H1072" t="s">
        <v>14</v>
      </c>
      <c r="I1072" t="s">
        <v>15</v>
      </c>
    </row>
    <row r="1073" spans="1:9" x14ac:dyDescent="0.3">
      <c r="A1073" t="s">
        <v>177</v>
      </c>
      <c r="B1073" t="s">
        <v>10</v>
      </c>
      <c r="C1073">
        <v>923.4</v>
      </c>
      <c r="E1073" t="s">
        <v>133</v>
      </c>
      <c r="F1073" t="s">
        <v>12</v>
      </c>
      <c r="G1073" t="s">
        <v>435</v>
      </c>
      <c r="H1073" t="s">
        <v>14</v>
      </c>
      <c r="I1073" t="s">
        <v>15</v>
      </c>
    </row>
    <row r="1074" spans="1:9" x14ac:dyDescent="0.3">
      <c r="A1074" t="s">
        <v>178</v>
      </c>
      <c r="B1074" t="s">
        <v>10</v>
      </c>
      <c r="C1074">
        <v>0</v>
      </c>
      <c r="E1074" t="s">
        <v>133</v>
      </c>
      <c r="F1074" t="s">
        <v>12</v>
      </c>
      <c r="G1074" t="s">
        <v>435</v>
      </c>
      <c r="H1074" t="s">
        <v>14</v>
      </c>
      <c r="I1074" t="s">
        <v>15</v>
      </c>
    </row>
    <row r="1075" spans="1:9" x14ac:dyDescent="0.3">
      <c r="A1075" t="s">
        <v>176</v>
      </c>
      <c r="B1075" t="s">
        <v>10</v>
      </c>
      <c r="C1075">
        <v>6.16</v>
      </c>
      <c r="E1075" t="s">
        <v>133</v>
      </c>
      <c r="F1075" t="s">
        <v>12</v>
      </c>
      <c r="G1075" t="s">
        <v>435</v>
      </c>
      <c r="H1075" t="s">
        <v>14</v>
      </c>
      <c r="I1075" t="s">
        <v>15</v>
      </c>
    </row>
    <row r="1076" spans="1:9" x14ac:dyDescent="0.3">
      <c r="A1076" t="s">
        <v>174</v>
      </c>
      <c r="B1076" t="s">
        <v>10</v>
      </c>
      <c r="C1076">
        <v>400.14</v>
      </c>
      <c r="E1076" t="s">
        <v>133</v>
      </c>
      <c r="F1076" t="s">
        <v>12</v>
      </c>
      <c r="G1076" t="s">
        <v>435</v>
      </c>
      <c r="H1076" t="s">
        <v>14</v>
      </c>
      <c r="I1076" t="s">
        <v>15</v>
      </c>
    </row>
    <row r="1077" spans="1:9" x14ac:dyDescent="0.3">
      <c r="A1077" t="s">
        <v>170</v>
      </c>
      <c r="B1077" t="s">
        <v>10</v>
      </c>
      <c r="C1077">
        <v>461.43</v>
      </c>
      <c r="E1077" t="s">
        <v>133</v>
      </c>
      <c r="F1077" t="s">
        <v>12</v>
      </c>
      <c r="G1077" t="s">
        <v>435</v>
      </c>
      <c r="H1077" t="s">
        <v>14</v>
      </c>
      <c r="I1077" t="s">
        <v>15</v>
      </c>
    </row>
    <row r="1078" spans="1:9" x14ac:dyDescent="0.3">
      <c r="A1078" t="s">
        <v>170</v>
      </c>
      <c r="B1078" t="s">
        <v>10</v>
      </c>
      <c r="C1078">
        <v>293.14</v>
      </c>
      <c r="E1078" t="s">
        <v>133</v>
      </c>
      <c r="F1078" t="s">
        <v>12</v>
      </c>
      <c r="G1078" t="s">
        <v>435</v>
      </c>
      <c r="H1078" t="s">
        <v>14</v>
      </c>
      <c r="I1078" t="s">
        <v>15</v>
      </c>
    </row>
    <row r="1079" spans="1:9" x14ac:dyDescent="0.3">
      <c r="A1079" t="s">
        <v>9</v>
      </c>
      <c r="B1079" t="s">
        <v>10</v>
      </c>
      <c r="C1079">
        <v>-161.55000000000001</v>
      </c>
      <c r="E1079" t="s">
        <v>133</v>
      </c>
      <c r="F1079" t="s">
        <v>45</v>
      </c>
      <c r="G1079" t="s">
        <v>360</v>
      </c>
      <c r="H1079" t="s">
        <v>14</v>
      </c>
      <c r="I1079" t="s">
        <v>15</v>
      </c>
    </row>
    <row r="1080" spans="1:9" x14ac:dyDescent="0.3">
      <c r="A1080" t="s">
        <v>169</v>
      </c>
      <c r="B1080" t="s">
        <v>10</v>
      </c>
      <c r="C1080">
        <v>-6.46</v>
      </c>
      <c r="E1080" t="s">
        <v>133</v>
      </c>
      <c r="F1080" t="s">
        <v>45</v>
      </c>
      <c r="G1080" t="s">
        <v>360</v>
      </c>
      <c r="H1080" t="s">
        <v>14</v>
      </c>
      <c r="I1080" t="s">
        <v>15</v>
      </c>
    </row>
    <row r="1081" spans="1:9" x14ac:dyDescent="0.3">
      <c r="A1081" t="s">
        <v>170</v>
      </c>
      <c r="B1081" t="s">
        <v>10</v>
      </c>
      <c r="C1081">
        <v>155.43</v>
      </c>
      <c r="E1081" t="s">
        <v>133</v>
      </c>
      <c r="F1081" t="s">
        <v>45</v>
      </c>
      <c r="G1081" t="s">
        <v>360</v>
      </c>
      <c r="H1081" t="s">
        <v>14</v>
      </c>
      <c r="I1081" t="s">
        <v>15</v>
      </c>
    </row>
    <row r="1082" spans="1:9" x14ac:dyDescent="0.3">
      <c r="A1082" t="s">
        <v>171</v>
      </c>
      <c r="B1082" t="s">
        <v>10</v>
      </c>
      <c r="C1082">
        <v>195</v>
      </c>
      <c r="E1082" t="s">
        <v>133</v>
      </c>
      <c r="F1082" t="s">
        <v>45</v>
      </c>
      <c r="G1082" t="s">
        <v>360</v>
      </c>
      <c r="H1082" t="s">
        <v>14</v>
      </c>
      <c r="I1082" t="s">
        <v>15</v>
      </c>
    </row>
    <row r="1083" spans="1:9" x14ac:dyDescent="0.3">
      <c r="A1083" t="s">
        <v>170</v>
      </c>
      <c r="B1083" t="s">
        <v>10</v>
      </c>
      <c r="C1083">
        <v>881.14</v>
      </c>
      <c r="E1083" t="s">
        <v>133</v>
      </c>
      <c r="F1083" t="s">
        <v>45</v>
      </c>
      <c r="G1083" t="s">
        <v>360</v>
      </c>
      <c r="H1083" t="s">
        <v>14</v>
      </c>
      <c r="I1083" t="s">
        <v>15</v>
      </c>
    </row>
    <row r="1084" spans="1:9" x14ac:dyDescent="0.3">
      <c r="A1084" t="s">
        <v>172</v>
      </c>
      <c r="B1084" t="s">
        <v>10</v>
      </c>
      <c r="C1084">
        <v>-872.93</v>
      </c>
      <c r="E1084" t="s">
        <v>133</v>
      </c>
      <c r="F1084" t="s">
        <v>45</v>
      </c>
      <c r="G1084" t="s">
        <v>360</v>
      </c>
      <c r="H1084" t="s">
        <v>14</v>
      </c>
      <c r="I1084" t="s">
        <v>15</v>
      </c>
    </row>
    <row r="1085" spans="1:9" x14ac:dyDescent="0.3">
      <c r="A1085" t="s">
        <v>174</v>
      </c>
      <c r="B1085" t="s">
        <v>10</v>
      </c>
      <c r="C1085">
        <v>97.5</v>
      </c>
      <c r="E1085" t="s">
        <v>133</v>
      </c>
      <c r="F1085" t="s">
        <v>45</v>
      </c>
      <c r="G1085" t="s">
        <v>360</v>
      </c>
      <c r="H1085" t="s">
        <v>14</v>
      </c>
      <c r="I1085" t="s">
        <v>15</v>
      </c>
    </row>
    <row r="1086" spans="1:9" x14ac:dyDescent="0.3">
      <c r="A1086" t="s">
        <v>169</v>
      </c>
      <c r="B1086" t="s">
        <v>10</v>
      </c>
      <c r="C1086">
        <v>-32.31</v>
      </c>
      <c r="E1086" t="s">
        <v>133</v>
      </c>
      <c r="F1086" t="s">
        <v>45</v>
      </c>
      <c r="G1086" t="s">
        <v>360</v>
      </c>
      <c r="H1086" t="s">
        <v>14</v>
      </c>
      <c r="I1086" t="s">
        <v>15</v>
      </c>
    </row>
    <row r="1087" spans="1:9" x14ac:dyDescent="0.3">
      <c r="A1087" t="s">
        <v>175</v>
      </c>
      <c r="B1087" t="s">
        <v>10</v>
      </c>
      <c r="C1087">
        <v>-300</v>
      </c>
      <c r="E1087" t="s">
        <v>133</v>
      </c>
      <c r="F1087" t="s">
        <v>45</v>
      </c>
      <c r="G1087" t="s">
        <v>360</v>
      </c>
      <c r="H1087" t="s">
        <v>14</v>
      </c>
      <c r="I1087" t="s">
        <v>15</v>
      </c>
    </row>
    <row r="1088" spans="1:9" x14ac:dyDescent="0.3">
      <c r="A1088" t="s">
        <v>176</v>
      </c>
      <c r="B1088" t="s">
        <v>10</v>
      </c>
      <c r="C1088">
        <v>32.31</v>
      </c>
      <c r="E1088" t="s">
        <v>133</v>
      </c>
      <c r="F1088" t="s">
        <v>45</v>
      </c>
      <c r="G1088" t="s">
        <v>360</v>
      </c>
      <c r="H1088" t="s">
        <v>14</v>
      </c>
      <c r="I1088" t="s">
        <v>15</v>
      </c>
    </row>
    <row r="1089" spans="1:9" x14ac:dyDescent="0.3">
      <c r="A1089" t="s">
        <v>9</v>
      </c>
      <c r="B1089" t="s">
        <v>10</v>
      </c>
      <c r="C1089">
        <v>-420.03</v>
      </c>
      <c r="E1089" t="s">
        <v>133</v>
      </c>
      <c r="F1089" t="s">
        <v>45</v>
      </c>
      <c r="G1089" t="s">
        <v>360</v>
      </c>
      <c r="H1089" t="s">
        <v>14</v>
      </c>
      <c r="I1089" t="s">
        <v>15</v>
      </c>
    </row>
    <row r="1090" spans="1:9" x14ac:dyDescent="0.3">
      <c r="A1090" t="s">
        <v>177</v>
      </c>
      <c r="B1090" t="s">
        <v>10</v>
      </c>
      <c r="C1090">
        <v>969.3</v>
      </c>
      <c r="E1090" t="s">
        <v>133</v>
      </c>
      <c r="F1090" t="s">
        <v>45</v>
      </c>
      <c r="G1090" t="s">
        <v>360</v>
      </c>
      <c r="H1090" t="s">
        <v>14</v>
      </c>
      <c r="I1090" t="s">
        <v>15</v>
      </c>
    </row>
    <row r="1091" spans="1:9" x14ac:dyDescent="0.3">
      <c r="A1091" t="s">
        <v>178</v>
      </c>
      <c r="B1091" t="s">
        <v>10</v>
      </c>
      <c r="C1091">
        <v>0</v>
      </c>
      <c r="E1091" t="s">
        <v>133</v>
      </c>
      <c r="F1091" t="s">
        <v>45</v>
      </c>
      <c r="G1091" t="s">
        <v>360</v>
      </c>
      <c r="H1091" t="s">
        <v>14</v>
      </c>
      <c r="I1091" t="s">
        <v>15</v>
      </c>
    </row>
    <row r="1092" spans="1:9" x14ac:dyDescent="0.3">
      <c r="A1092" t="s">
        <v>176</v>
      </c>
      <c r="B1092" t="s">
        <v>10</v>
      </c>
      <c r="C1092">
        <v>6.46</v>
      </c>
      <c r="E1092" t="s">
        <v>133</v>
      </c>
      <c r="F1092" t="s">
        <v>45</v>
      </c>
      <c r="G1092" t="s">
        <v>360</v>
      </c>
      <c r="H1092" t="s">
        <v>14</v>
      </c>
      <c r="I1092" t="s">
        <v>15</v>
      </c>
    </row>
    <row r="1093" spans="1:9" x14ac:dyDescent="0.3">
      <c r="A1093" t="s">
        <v>174</v>
      </c>
      <c r="B1093" t="s">
        <v>10</v>
      </c>
      <c r="C1093">
        <v>420.03</v>
      </c>
      <c r="E1093" t="s">
        <v>133</v>
      </c>
      <c r="F1093" t="s">
        <v>45</v>
      </c>
      <c r="G1093" t="s">
        <v>360</v>
      </c>
      <c r="H1093" t="s">
        <v>14</v>
      </c>
      <c r="I1093" t="s">
        <v>15</v>
      </c>
    </row>
    <row r="1094" spans="1:9" x14ac:dyDescent="0.3">
      <c r="A1094" t="s">
        <v>170</v>
      </c>
      <c r="B1094" t="s">
        <v>10</v>
      </c>
      <c r="C1094">
        <v>194.29</v>
      </c>
      <c r="E1094" t="s">
        <v>133</v>
      </c>
      <c r="F1094" t="s">
        <v>45</v>
      </c>
      <c r="G1094" t="s">
        <v>360</v>
      </c>
      <c r="H1094" t="s">
        <v>14</v>
      </c>
      <c r="I1094" t="s">
        <v>15</v>
      </c>
    </row>
    <row r="1095" spans="1:9" x14ac:dyDescent="0.3">
      <c r="A1095" t="s">
        <v>170</v>
      </c>
      <c r="B1095" t="s">
        <v>10</v>
      </c>
      <c r="C1095">
        <v>2000.14</v>
      </c>
      <c r="E1095" t="s">
        <v>133</v>
      </c>
      <c r="F1095" t="s">
        <v>45</v>
      </c>
      <c r="G1095" t="s">
        <v>360</v>
      </c>
      <c r="H1095" t="s">
        <v>14</v>
      </c>
      <c r="I1095" t="s">
        <v>15</v>
      </c>
    </row>
    <row r="1096" spans="1:9" x14ac:dyDescent="0.3">
      <c r="A1096" t="s">
        <v>9</v>
      </c>
      <c r="B1096" t="s">
        <v>10</v>
      </c>
      <c r="C1096">
        <v>-141.15</v>
      </c>
      <c r="E1096" t="s">
        <v>40</v>
      </c>
      <c r="F1096" t="s">
        <v>45</v>
      </c>
      <c r="G1096" t="s">
        <v>319</v>
      </c>
      <c r="H1096" t="s">
        <v>14</v>
      </c>
      <c r="I1096" t="s">
        <v>15</v>
      </c>
    </row>
    <row r="1097" spans="1:9" x14ac:dyDescent="0.3">
      <c r="A1097" t="s">
        <v>169</v>
      </c>
      <c r="B1097" t="s">
        <v>10</v>
      </c>
      <c r="C1097">
        <v>-5.65</v>
      </c>
      <c r="E1097" t="s">
        <v>40</v>
      </c>
      <c r="F1097" t="s">
        <v>45</v>
      </c>
      <c r="G1097" t="s">
        <v>319</v>
      </c>
      <c r="H1097" t="s">
        <v>14</v>
      </c>
      <c r="I1097" t="s">
        <v>15</v>
      </c>
    </row>
    <row r="1098" spans="1:9" x14ac:dyDescent="0.3">
      <c r="A1098" t="s">
        <v>171</v>
      </c>
      <c r="B1098" t="s">
        <v>10</v>
      </c>
      <c r="C1098">
        <v>195</v>
      </c>
      <c r="E1098" t="s">
        <v>40</v>
      </c>
      <c r="F1098" t="s">
        <v>45</v>
      </c>
      <c r="G1098" t="s">
        <v>319</v>
      </c>
      <c r="H1098" t="s">
        <v>14</v>
      </c>
      <c r="I1098" t="s">
        <v>15</v>
      </c>
    </row>
    <row r="1099" spans="1:9" x14ac:dyDescent="0.3">
      <c r="A1099" t="s">
        <v>170</v>
      </c>
      <c r="B1099" t="s">
        <v>10</v>
      </c>
      <c r="C1099">
        <v>2313</v>
      </c>
      <c r="E1099" t="s">
        <v>40</v>
      </c>
      <c r="F1099" t="s">
        <v>45</v>
      </c>
      <c r="G1099" t="s">
        <v>319</v>
      </c>
      <c r="H1099" t="s">
        <v>14</v>
      </c>
      <c r="I1099" t="s">
        <v>15</v>
      </c>
    </row>
    <row r="1100" spans="1:9" x14ac:dyDescent="0.3">
      <c r="A1100" t="s">
        <v>172</v>
      </c>
      <c r="B1100" t="s">
        <v>10</v>
      </c>
      <c r="C1100">
        <v>-786.71</v>
      </c>
      <c r="E1100" t="s">
        <v>40</v>
      </c>
      <c r="F1100" t="s">
        <v>45</v>
      </c>
      <c r="G1100" t="s">
        <v>319</v>
      </c>
      <c r="H1100" t="s">
        <v>14</v>
      </c>
      <c r="I1100" t="s">
        <v>15</v>
      </c>
    </row>
    <row r="1101" spans="1:9" x14ac:dyDescent="0.3">
      <c r="A1101" t="s">
        <v>174</v>
      </c>
      <c r="B1101" t="s">
        <v>10</v>
      </c>
      <c r="C1101">
        <v>39</v>
      </c>
      <c r="E1101" t="s">
        <v>40</v>
      </c>
      <c r="F1101" t="s">
        <v>45</v>
      </c>
      <c r="G1101" t="s">
        <v>319</v>
      </c>
      <c r="H1101" t="s">
        <v>14</v>
      </c>
      <c r="I1101" t="s">
        <v>15</v>
      </c>
    </row>
    <row r="1102" spans="1:9" x14ac:dyDescent="0.3">
      <c r="A1102" t="s">
        <v>169</v>
      </c>
      <c r="B1102" t="s">
        <v>10</v>
      </c>
      <c r="C1102">
        <v>-28.23</v>
      </c>
      <c r="E1102" t="s">
        <v>40</v>
      </c>
      <c r="F1102" t="s">
        <v>45</v>
      </c>
      <c r="G1102" t="s">
        <v>319</v>
      </c>
      <c r="H1102" t="s">
        <v>14</v>
      </c>
      <c r="I1102" t="s">
        <v>15</v>
      </c>
    </row>
    <row r="1103" spans="1:9" x14ac:dyDescent="0.3">
      <c r="A1103" t="s">
        <v>176</v>
      </c>
      <c r="B1103" t="s">
        <v>10</v>
      </c>
      <c r="C1103">
        <v>28.23</v>
      </c>
      <c r="E1103" t="s">
        <v>40</v>
      </c>
      <c r="F1103" t="s">
        <v>45</v>
      </c>
      <c r="G1103" t="s">
        <v>319</v>
      </c>
      <c r="H1103" t="s">
        <v>14</v>
      </c>
      <c r="I1103" t="s">
        <v>15</v>
      </c>
    </row>
    <row r="1104" spans="1:9" x14ac:dyDescent="0.3">
      <c r="A1104" t="s">
        <v>9</v>
      </c>
      <c r="B1104" t="s">
        <v>10</v>
      </c>
      <c r="C1104">
        <v>-366.99</v>
      </c>
      <c r="E1104" t="s">
        <v>40</v>
      </c>
      <c r="F1104" t="s">
        <v>45</v>
      </c>
      <c r="G1104" t="s">
        <v>319</v>
      </c>
      <c r="H1104" t="s">
        <v>14</v>
      </c>
      <c r="I1104" t="s">
        <v>15</v>
      </c>
    </row>
    <row r="1105" spans="1:9" x14ac:dyDescent="0.3">
      <c r="A1105" t="s">
        <v>177</v>
      </c>
      <c r="B1105" t="s">
        <v>10</v>
      </c>
      <c r="C1105">
        <v>846.9</v>
      </c>
      <c r="E1105" t="s">
        <v>40</v>
      </c>
      <c r="F1105" t="s">
        <v>45</v>
      </c>
      <c r="G1105" t="s">
        <v>319</v>
      </c>
      <c r="H1105" t="s">
        <v>14</v>
      </c>
      <c r="I1105" t="s">
        <v>15</v>
      </c>
    </row>
    <row r="1106" spans="1:9" x14ac:dyDescent="0.3">
      <c r="A1106" t="s">
        <v>178</v>
      </c>
      <c r="B1106" t="s">
        <v>10</v>
      </c>
      <c r="C1106">
        <v>0</v>
      </c>
      <c r="E1106" t="s">
        <v>40</v>
      </c>
      <c r="F1106" t="s">
        <v>45</v>
      </c>
      <c r="G1106" t="s">
        <v>319</v>
      </c>
      <c r="H1106" t="s">
        <v>14</v>
      </c>
      <c r="I1106" t="s">
        <v>15</v>
      </c>
    </row>
    <row r="1107" spans="1:9" x14ac:dyDescent="0.3">
      <c r="A1107" t="s">
        <v>176</v>
      </c>
      <c r="B1107" t="s">
        <v>10</v>
      </c>
      <c r="C1107">
        <v>5.65</v>
      </c>
      <c r="E1107" t="s">
        <v>40</v>
      </c>
      <c r="F1107" t="s">
        <v>45</v>
      </c>
      <c r="G1107" t="s">
        <v>319</v>
      </c>
      <c r="H1107" t="s">
        <v>14</v>
      </c>
      <c r="I1107" t="s">
        <v>15</v>
      </c>
    </row>
    <row r="1108" spans="1:9" x14ac:dyDescent="0.3">
      <c r="A1108" t="s">
        <v>174</v>
      </c>
      <c r="B1108" t="s">
        <v>10</v>
      </c>
      <c r="C1108">
        <v>366.99</v>
      </c>
      <c r="E1108" t="s">
        <v>40</v>
      </c>
      <c r="F1108" t="s">
        <v>45</v>
      </c>
      <c r="G1108" t="s">
        <v>319</v>
      </c>
      <c r="H1108" t="s">
        <v>14</v>
      </c>
      <c r="I1108" t="s">
        <v>15</v>
      </c>
    </row>
    <row r="1109" spans="1:9" x14ac:dyDescent="0.3">
      <c r="A1109" t="s">
        <v>170</v>
      </c>
      <c r="B1109" t="s">
        <v>10</v>
      </c>
      <c r="C1109">
        <v>510</v>
      </c>
      <c r="E1109" t="s">
        <v>40</v>
      </c>
      <c r="F1109" t="s">
        <v>45</v>
      </c>
      <c r="G1109" t="s">
        <v>319</v>
      </c>
      <c r="H1109" t="s">
        <v>14</v>
      </c>
      <c r="I1109" t="s">
        <v>15</v>
      </c>
    </row>
    <row r="1110" spans="1:9" x14ac:dyDescent="0.3">
      <c r="A1110" t="s">
        <v>9</v>
      </c>
      <c r="B1110" t="s">
        <v>10</v>
      </c>
      <c r="C1110">
        <v>-159</v>
      </c>
      <c r="E1110" t="s">
        <v>31</v>
      </c>
      <c r="F1110" t="s">
        <v>362</v>
      </c>
      <c r="G1110" t="s">
        <v>363</v>
      </c>
      <c r="H1110" t="s">
        <v>14</v>
      </c>
      <c r="I1110" t="s">
        <v>15</v>
      </c>
    </row>
    <row r="1111" spans="1:9" x14ac:dyDescent="0.3">
      <c r="A1111" t="s">
        <v>169</v>
      </c>
      <c r="B1111" t="s">
        <v>10</v>
      </c>
      <c r="C1111">
        <v>-6.36</v>
      </c>
      <c r="E1111" t="s">
        <v>31</v>
      </c>
      <c r="F1111" t="s">
        <v>362</v>
      </c>
      <c r="G1111" t="s">
        <v>363</v>
      </c>
      <c r="H1111" t="s">
        <v>14</v>
      </c>
      <c r="I1111" t="s">
        <v>15</v>
      </c>
    </row>
    <row r="1112" spans="1:9" x14ac:dyDescent="0.3">
      <c r="A1112" t="s">
        <v>170</v>
      </c>
      <c r="B1112" t="s">
        <v>10</v>
      </c>
      <c r="C1112">
        <v>357</v>
      </c>
      <c r="E1112" t="s">
        <v>31</v>
      </c>
      <c r="F1112" t="s">
        <v>362</v>
      </c>
      <c r="G1112" t="s">
        <v>363</v>
      </c>
      <c r="H1112" t="s">
        <v>14</v>
      </c>
      <c r="I1112" t="s">
        <v>15</v>
      </c>
    </row>
    <row r="1113" spans="1:9" x14ac:dyDescent="0.3">
      <c r="A1113" t="s">
        <v>171</v>
      </c>
      <c r="B1113" t="s">
        <v>10</v>
      </c>
      <c r="C1113">
        <v>195</v>
      </c>
      <c r="E1113" t="s">
        <v>31</v>
      </c>
      <c r="F1113" t="s">
        <v>362</v>
      </c>
      <c r="G1113" t="s">
        <v>363</v>
      </c>
      <c r="H1113" t="s">
        <v>14</v>
      </c>
      <c r="I1113" t="s">
        <v>15</v>
      </c>
    </row>
    <row r="1114" spans="1:9" x14ac:dyDescent="0.3">
      <c r="A1114" t="s">
        <v>170</v>
      </c>
      <c r="B1114" t="s">
        <v>10</v>
      </c>
      <c r="C1114">
        <v>2313</v>
      </c>
      <c r="E1114" t="s">
        <v>31</v>
      </c>
      <c r="F1114" t="s">
        <v>362</v>
      </c>
      <c r="G1114" t="s">
        <v>363</v>
      </c>
      <c r="H1114" t="s">
        <v>14</v>
      </c>
      <c r="I1114" t="s">
        <v>15</v>
      </c>
    </row>
    <row r="1115" spans="1:9" x14ac:dyDescent="0.3">
      <c r="A1115" t="s">
        <v>172</v>
      </c>
      <c r="B1115" t="s">
        <v>10</v>
      </c>
      <c r="C1115">
        <v>-906.3</v>
      </c>
      <c r="E1115" t="s">
        <v>31</v>
      </c>
      <c r="F1115" t="s">
        <v>362</v>
      </c>
      <c r="G1115" t="s">
        <v>363</v>
      </c>
      <c r="H1115" t="s">
        <v>14</v>
      </c>
      <c r="I1115" t="s">
        <v>15</v>
      </c>
    </row>
    <row r="1116" spans="1:9" x14ac:dyDescent="0.3">
      <c r="A1116" t="s">
        <v>174</v>
      </c>
      <c r="B1116" t="s">
        <v>10</v>
      </c>
      <c r="C1116">
        <v>19.5</v>
      </c>
      <c r="E1116" t="s">
        <v>31</v>
      </c>
      <c r="F1116" t="s">
        <v>362</v>
      </c>
      <c r="G1116" t="s">
        <v>363</v>
      </c>
      <c r="H1116" t="s">
        <v>14</v>
      </c>
      <c r="I1116" t="s">
        <v>15</v>
      </c>
    </row>
    <row r="1117" spans="1:9" x14ac:dyDescent="0.3">
      <c r="A1117" t="s">
        <v>169</v>
      </c>
      <c r="B1117" t="s">
        <v>10</v>
      </c>
      <c r="C1117">
        <v>-31.8</v>
      </c>
      <c r="E1117" t="s">
        <v>31</v>
      </c>
      <c r="F1117" t="s">
        <v>362</v>
      </c>
      <c r="G1117" t="s">
        <v>363</v>
      </c>
      <c r="H1117" t="s">
        <v>14</v>
      </c>
      <c r="I1117" t="s">
        <v>15</v>
      </c>
    </row>
    <row r="1118" spans="1:9" x14ac:dyDescent="0.3">
      <c r="A1118" t="s">
        <v>176</v>
      </c>
      <c r="B1118" t="s">
        <v>10</v>
      </c>
      <c r="C1118">
        <v>31.8</v>
      </c>
      <c r="E1118" t="s">
        <v>31</v>
      </c>
      <c r="F1118" t="s">
        <v>362</v>
      </c>
      <c r="G1118" t="s">
        <v>363</v>
      </c>
      <c r="H1118" t="s">
        <v>14</v>
      </c>
      <c r="I1118" t="s">
        <v>15</v>
      </c>
    </row>
    <row r="1119" spans="1:9" x14ac:dyDescent="0.3">
      <c r="A1119" t="s">
        <v>9</v>
      </c>
      <c r="B1119" t="s">
        <v>10</v>
      </c>
      <c r="C1119">
        <v>-413.4</v>
      </c>
      <c r="E1119" t="s">
        <v>31</v>
      </c>
      <c r="F1119" t="s">
        <v>362</v>
      </c>
      <c r="G1119" t="s">
        <v>363</v>
      </c>
      <c r="H1119" t="s">
        <v>14</v>
      </c>
      <c r="I1119" t="s">
        <v>15</v>
      </c>
    </row>
    <row r="1120" spans="1:9" x14ac:dyDescent="0.3">
      <c r="A1120" t="s">
        <v>177</v>
      </c>
      <c r="B1120" t="s">
        <v>10</v>
      </c>
      <c r="C1120">
        <v>954</v>
      </c>
      <c r="E1120" t="s">
        <v>31</v>
      </c>
      <c r="F1120" t="s">
        <v>362</v>
      </c>
      <c r="G1120" t="s">
        <v>363</v>
      </c>
      <c r="H1120" t="s">
        <v>14</v>
      </c>
      <c r="I1120" t="s">
        <v>15</v>
      </c>
    </row>
    <row r="1121" spans="1:9" x14ac:dyDescent="0.3">
      <c r="A1121" t="s">
        <v>178</v>
      </c>
      <c r="B1121" t="s">
        <v>10</v>
      </c>
      <c r="C1121">
        <v>0</v>
      </c>
      <c r="E1121" t="s">
        <v>31</v>
      </c>
      <c r="F1121" t="s">
        <v>362</v>
      </c>
      <c r="G1121" t="s">
        <v>363</v>
      </c>
      <c r="H1121" t="s">
        <v>14</v>
      </c>
      <c r="I1121" t="s">
        <v>15</v>
      </c>
    </row>
    <row r="1122" spans="1:9" x14ac:dyDescent="0.3">
      <c r="A1122" t="s">
        <v>176</v>
      </c>
      <c r="B1122" t="s">
        <v>10</v>
      </c>
      <c r="C1122">
        <v>6.36</v>
      </c>
      <c r="E1122" t="s">
        <v>31</v>
      </c>
      <c r="F1122" t="s">
        <v>362</v>
      </c>
      <c r="G1122" t="s">
        <v>363</v>
      </c>
      <c r="H1122" t="s">
        <v>14</v>
      </c>
      <c r="I1122" t="s">
        <v>15</v>
      </c>
    </row>
    <row r="1123" spans="1:9" x14ac:dyDescent="0.3">
      <c r="A1123" t="s">
        <v>174</v>
      </c>
      <c r="B1123" t="s">
        <v>10</v>
      </c>
      <c r="C1123">
        <v>413.4</v>
      </c>
      <c r="E1123" t="s">
        <v>31</v>
      </c>
      <c r="F1123" t="s">
        <v>362</v>
      </c>
      <c r="G1123" t="s">
        <v>363</v>
      </c>
      <c r="H1123" t="s">
        <v>14</v>
      </c>
      <c r="I1123" t="s">
        <v>15</v>
      </c>
    </row>
    <row r="1124" spans="1:9" x14ac:dyDescent="0.3">
      <c r="A1124" t="s">
        <v>170</v>
      </c>
      <c r="B1124" t="s">
        <v>10</v>
      </c>
      <c r="C1124">
        <v>510</v>
      </c>
      <c r="E1124" t="s">
        <v>31</v>
      </c>
      <c r="F1124" t="s">
        <v>362</v>
      </c>
      <c r="G1124" t="s">
        <v>363</v>
      </c>
      <c r="H1124" t="s">
        <v>14</v>
      </c>
      <c r="I1124" t="s">
        <v>15</v>
      </c>
    </row>
    <row r="1125" spans="1:9" x14ac:dyDescent="0.3">
      <c r="A1125" t="s">
        <v>9</v>
      </c>
      <c r="B1125" t="s">
        <v>10</v>
      </c>
      <c r="C1125">
        <v>-102.6</v>
      </c>
      <c r="E1125" t="s">
        <v>133</v>
      </c>
      <c r="F1125" t="s">
        <v>45</v>
      </c>
      <c r="G1125" t="s">
        <v>392</v>
      </c>
      <c r="H1125" t="s">
        <v>14</v>
      </c>
      <c r="I1125" t="s">
        <v>15</v>
      </c>
    </row>
    <row r="1126" spans="1:9" x14ac:dyDescent="0.3">
      <c r="A1126" t="s">
        <v>169</v>
      </c>
      <c r="B1126" t="s">
        <v>10</v>
      </c>
      <c r="C1126">
        <v>-4.0999999999999996</v>
      </c>
      <c r="E1126" t="s">
        <v>133</v>
      </c>
      <c r="F1126" t="s">
        <v>45</v>
      </c>
      <c r="G1126" t="s">
        <v>392</v>
      </c>
      <c r="H1126" t="s">
        <v>14</v>
      </c>
      <c r="I1126" t="s">
        <v>15</v>
      </c>
    </row>
    <row r="1127" spans="1:9" x14ac:dyDescent="0.3">
      <c r="A1127" t="s">
        <v>170</v>
      </c>
      <c r="B1127" t="s">
        <v>10</v>
      </c>
      <c r="C1127">
        <v>272</v>
      </c>
      <c r="E1127" t="s">
        <v>133</v>
      </c>
      <c r="F1127" t="s">
        <v>45</v>
      </c>
      <c r="G1127" t="s">
        <v>392</v>
      </c>
      <c r="H1127" t="s">
        <v>14</v>
      </c>
      <c r="I1127" t="s">
        <v>15</v>
      </c>
    </row>
    <row r="1128" spans="1:9" x14ac:dyDescent="0.3">
      <c r="A1128" t="s">
        <v>171</v>
      </c>
      <c r="B1128" t="s">
        <v>10</v>
      </c>
      <c r="C1128">
        <v>195</v>
      </c>
      <c r="E1128" t="s">
        <v>133</v>
      </c>
      <c r="F1128" t="s">
        <v>45</v>
      </c>
      <c r="G1128" t="s">
        <v>392</v>
      </c>
      <c r="H1128" t="s">
        <v>14</v>
      </c>
      <c r="I1128" t="s">
        <v>15</v>
      </c>
    </row>
    <row r="1129" spans="1:9" x14ac:dyDescent="0.3">
      <c r="A1129" t="s">
        <v>170</v>
      </c>
      <c r="B1129" t="s">
        <v>10</v>
      </c>
      <c r="C1129">
        <v>1542</v>
      </c>
      <c r="E1129" t="s">
        <v>133</v>
      </c>
      <c r="F1129" t="s">
        <v>45</v>
      </c>
      <c r="G1129" t="s">
        <v>392</v>
      </c>
      <c r="H1129" t="s">
        <v>14</v>
      </c>
      <c r="I1129" t="s">
        <v>15</v>
      </c>
    </row>
    <row r="1130" spans="1:9" x14ac:dyDescent="0.3">
      <c r="A1130" t="s">
        <v>172</v>
      </c>
      <c r="B1130" t="s">
        <v>10</v>
      </c>
      <c r="C1130">
        <v>-543.94000000000005</v>
      </c>
      <c r="E1130" t="s">
        <v>133</v>
      </c>
      <c r="F1130" t="s">
        <v>45</v>
      </c>
      <c r="G1130" t="s">
        <v>392</v>
      </c>
      <c r="H1130" t="s">
        <v>14</v>
      </c>
      <c r="I1130" t="s">
        <v>15</v>
      </c>
    </row>
    <row r="1131" spans="1:9" x14ac:dyDescent="0.3">
      <c r="A1131" t="s">
        <v>169</v>
      </c>
      <c r="B1131" t="s">
        <v>10</v>
      </c>
      <c r="C1131">
        <v>-20.52</v>
      </c>
      <c r="E1131" t="s">
        <v>133</v>
      </c>
      <c r="F1131" t="s">
        <v>45</v>
      </c>
      <c r="G1131" t="s">
        <v>392</v>
      </c>
      <c r="H1131" t="s">
        <v>14</v>
      </c>
      <c r="I1131" t="s">
        <v>15</v>
      </c>
    </row>
    <row r="1132" spans="1:9" x14ac:dyDescent="0.3">
      <c r="A1132" t="s">
        <v>176</v>
      </c>
      <c r="B1132" t="s">
        <v>10</v>
      </c>
      <c r="C1132">
        <v>20.52</v>
      </c>
      <c r="E1132" t="s">
        <v>133</v>
      </c>
      <c r="F1132" t="s">
        <v>45</v>
      </c>
      <c r="G1132" t="s">
        <v>392</v>
      </c>
      <c r="H1132" t="s">
        <v>14</v>
      </c>
      <c r="I1132" t="s">
        <v>15</v>
      </c>
    </row>
    <row r="1133" spans="1:9" x14ac:dyDescent="0.3">
      <c r="A1133" t="s">
        <v>9</v>
      </c>
      <c r="B1133" t="s">
        <v>10</v>
      </c>
      <c r="C1133">
        <v>-266.76</v>
      </c>
      <c r="E1133" t="s">
        <v>133</v>
      </c>
      <c r="F1133" t="s">
        <v>45</v>
      </c>
      <c r="G1133" t="s">
        <v>392</v>
      </c>
      <c r="H1133" t="s">
        <v>14</v>
      </c>
      <c r="I1133" t="s">
        <v>15</v>
      </c>
    </row>
    <row r="1134" spans="1:9" x14ac:dyDescent="0.3">
      <c r="A1134" t="s">
        <v>177</v>
      </c>
      <c r="B1134" t="s">
        <v>10</v>
      </c>
      <c r="C1134">
        <v>615.6</v>
      </c>
      <c r="E1134" t="s">
        <v>133</v>
      </c>
      <c r="F1134" t="s">
        <v>45</v>
      </c>
      <c r="G1134" t="s">
        <v>392</v>
      </c>
      <c r="H1134" t="s">
        <v>14</v>
      </c>
      <c r="I1134" t="s">
        <v>15</v>
      </c>
    </row>
    <row r="1135" spans="1:9" x14ac:dyDescent="0.3">
      <c r="A1135" t="s">
        <v>178</v>
      </c>
      <c r="B1135" t="s">
        <v>10</v>
      </c>
      <c r="C1135">
        <v>0</v>
      </c>
      <c r="E1135" t="s">
        <v>133</v>
      </c>
      <c r="F1135" t="s">
        <v>45</v>
      </c>
      <c r="G1135" t="s">
        <v>392</v>
      </c>
      <c r="H1135" t="s">
        <v>14</v>
      </c>
      <c r="I1135" t="s">
        <v>15</v>
      </c>
    </row>
    <row r="1136" spans="1:9" x14ac:dyDescent="0.3">
      <c r="A1136" t="s">
        <v>176</v>
      </c>
      <c r="B1136" t="s">
        <v>10</v>
      </c>
      <c r="C1136">
        <v>4.0999999999999996</v>
      </c>
      <c r="E1136" t="s">
        <v>133</v>
      </c>
      <c r="F1136" t="s">
        <v>45</v>
      </c>
      <c r="G1136" t="s">
        <v>392</v>
      </c>
      <c r="H1136" t="s">
        <v>14</v>
      </c>
      <c r="I1136" t="s">
        <v>15</v>
      </c>
    </row>
    <row r="1137" spans="1:9" x14ac:dyDescent="0.3">
      <c r="A1137" t="s">
        <v>174</v>
      </c>
      <c r="B1137" t="s">
        <v>10</v>
      </c>
      <c r="C1137">
        <v>266.76</v>
      </c>
      <c r="E1137" t="s">
        <v>133</v>
      </c>
      <c r="F1137" t="s">
        <v>45</v>
      </c>
      <c r="G1137" t="s">
        <v>392</v>
      </c>
      <c r="H1137" t="s">
        <v>14</v>
      </c>
      <c r="I1137" t="s">
        <v>15</v>
      </c>
    </row>
    <row r="1138" spans="1:9" x14ac:dyDescent="0.3">
      <c r="A1138" t="s">
        <v>170</v>
      </c>
      <c r="B1138" t="s">
        <v>10</v>
      </c>
      <c r="C1138">
        <v>238</v>
      </c>
      <c r="E1138" t="s">
        <v>133</v>
      </c>
      <c r="F1138" t="s">
        <v>45</v>
      </c>
      <c r="G1138" t="s">
        <v>392</v>
      </c>
      <c r="H1138" t="s">
        <v>14</v>
      </c>
      <c r="I1138" t="s">
        <v>15</v>
      </c>
    </row>
    <row r="1139" spans="1:9" x14ac:dyDescent="0.3">
      <c r="A1139" t="s">
        <v>9</v>
      </c>
      <c r="B1139" t="s">
        <v>10</v>
      </c>
      <c r="C1139">
        <v>-148.80000000000001</v>
      </c>
      <c r="E1139" t="s">
        <v>133</v>
      </c>
      <c r="F1139" t="s">
        <v>45</v>
      </c>
      <c r="G1139" t="s">
        <v>449</v>
      </c>
      <c r="H1139" t="s">
        <v>14</v>
      </c>
      <c r="I1139" t="s">
        <v>15</v>
      </c>
    </row>
    <row r="1140" spans="1:9" x14ac:dyDescent="0.3">
      <c r="A1140" t="s">
        <v>169</v>
      </c>
      <c r="B1140" t="s">
        <v>10</v>
      </c>
      <c r="C1140">
        <v>-5.95</v>
      </c>
      <c r="E1140" t="s">
        <v>133</v>
      </c>
      <c r="F1140" t="s">
        <v>45</v>
      </c>
      <c r="G1140" t="s">
        <v>449</v>
      </c>
      <c r="H1140" t="s">
        <v>14</v>
      </c>
      <c r="I1140" t="s">
        <v>15</v>
      </c>
    </row>
    <row r="1141" spans="1:9" x14ac:dyDescent="0.3">
      <c r="A1141" t="s">
        <v>170</v>
      </c>
      <c r="B1141" t="s">
        <v>10</v>
      </c>
      <c r="C1141">
        <v>153</v>
      </c>
      <c r="E1141" t="s">
        <v>133</v>
      </c>
      <c r="F1141" t="s">
        <v>45</v>
      </c>
      <c r="G1141" t="s">
        <v>449</v>
      </c>
      <c r="H1141" t="s">
        <v>14</v>
      </c>
      <c r="I1141" t="s">
        <v>15</v>
      </c>
    </row>
    <row r="1142" spans="1:9" x14ac:dyDescent="0.3">
      <c r="A1142" t="s">
        <v>171</v>
      </c>
      <c r="B1142" t="s">
        <v>10</v>
      </c>
      <c r="C1142">
        <v>195</v>
      </c>
      <c r="E1142" t="s">
        <v>133</v>
      </c>
      <c r="F1142" t="s">
        <v>45</v>
      </c>
      <c r="G1142" t="s">
        <v>449</v>
      </c>
      <c r="H1142" t="s">
        <v>14</v>
      </c>
      <c r="I1142" t="s">
        <v>15</v>
      </c>
    </row>
    <row r="1143" spans="1:9" x14ac:dyDescent="0.3">
      <c r="A1143" t="s">
        <v>170</v>
      </c>
      <c r="B1143" t="s">
        <v>10</v>
      </c>
      <c r="C1143">
        <v>2313</v>
      </c>
      <c r="E1143" t="s">
        <v>133</v>
      </c>
      <c r="F1143" t="s">
        <v>45</v>
      </c>
      <c r="G1143" t="s">
        <v>449</v>
      </c>
      <c r="H1143" t="s">
        <v>14</v>
      </c>
      <c r="I1143" t="s">
        <v>15</v>
      </c>
    </row>
    <row r="1144" spans="1:9" x14ac:dyDescent="0.3">
      <c r="A1144" t="s">
        <v>172</v>
      </c>
      <c r="B1144" t="s">
        <v>10</v>
      </c>
      <c r="C1144">
        <v>-823.46</v>
      </c>
      <c r="E1144" t="s">
        <v>133</v>
      </c>
      <c r="F1144" t="s">
        <v>45</v>
      </c>
      <c r="G1144" t="s">
        <v>449</v>
      </c>
      <c r="H1144" t="s">
        <v>14</v>
      </c>
      <c r="I1144" t="s">
        <v>15</v>
      </c>
    </row>
    <row r="1145" spans="1:9" x14ac:dyDescent="0.3">
      <c r="A1145" t="s">
        <v>174</v>
      </c>
      <c r="B1145" t="s">
        <v>10</v>
      </c>
      <c r="C1145">
        <v>58.5</v>
      </c>
      <c r="E1145" t="s">
        <v>133</v>
      </c>
      <c r="F1145" t="s">
        <v>45</v>
      </c>
      <c r="G1145" t="s">
        <v>449</v>
      </c>
      <c r="H1145" t="s">
        <v>14</v>
      </c>
      <c r="I1145" t="s">
        <v>15</v>
      </c>
    </row>
    <row r="1146" spans="1:9" x14ac:dyDescent="0.3">
      <c r="A1146" t="s">
        <v>169</v>
      </c>
      <c r="B1146" t="s">
        <v>10</v>
      </c>
      <c r="C1146">
        <v>-29.76</v>
      </c>
      <c r="E1146" t="s">
        <v>133</v>
      </c>
      <c r="F1146" t="s">
        <v>45</v>
      </c>
      <c r="G1146" t="s">
        <v>449</v>
      </c>
      <c r="H1146" t="s">
        <v>14</v>
      </c>
      <c r="I1146" t="s">
        <v>15</v>
      </c>
    </row>
    <row r="1147" spans="1:9" x14ac:dyDescent="0.3">
      <c r="A1147" t="s">
        <v>175</v>
      </c>
      <c r="B1147" t="s">
        <v>10</v>
      </c>
      <c r="C1147">
        <v>-900</v>
      </c>
      <c r="E1147" t="s">
        <v>133</v>
      </c>
      <c r="F1147" t="s">
        <v>45</v>
      </c>
      <c r="G1147" t="s">
        <v>449</v>
      </c>
      <c r="H1147" t="s">
        <v>14</v>
      </c>
      <c r="I1147" t="s">
        <v>15</v>
      </c>
    </row>
    <row r="1148" spans="1:9" x14ac:dyDescent="0.3">
      <c r="A1148" t="s">
        <v>176</v>
      </c>
      <c r="B1148" t="s">
        <v>10</v>
      </c>
      <c r="C1148">
        <v>29.76</v>
      </c>
      <c r="E1148" t="s">
        <v>133</v>
      </c>
      <c r="F1148" t="s">
        <v>45</v>
      </c>
      <c r="G1148" t="s">
        <v>449</v>
      </c>
      <c r="H1148" t="s">
        <v>14</v>
      </c>
      <c r="I1148" t="s">
        <v>15</v>
      </c>
    </row>
    <row r="1149" spans="1:9" x14ac:dyDescent="0.3">
      <c r="A1149" t="s">
        <v>9</v>
      </c>
      <c r="B1149" t="s">
        <v>10</v>
      </c>
      <c r="C1149">
        <v>-386.88</v>
      </c>
      <c r="E1149" t="s">
        <v>133</v>
      </c>
      <c r="F1149" t="s">
        <v>45</v>
      </c>
      <c r="G1149" t="s">
        <v>449</v>
      </c>
      <c r="H1149" t="s">
        <v>14</v>
      </c>
      <c r="I1149" t="s">
        <v>15</v>
      </c>
    </row>
    <row r="1150" spans="1:9" x14ac:dyDescent="0.3">
      <c r="A1150" t="s">
        <v>177</v>
      </c>
      <c r="B1150" t="s">
        <v>10</v>
      </c>
      <c r="C1150">
        <v>892.8</v>
      </c>
      <c r="E1150" t="s">
        <v>133</v>
      </c>
      <c r="F1150" t="s">
        <v>45</v>
      </c>
      <c r="G1150" t="s">
        <v>449</v>
      </c>
      <c r="H1150" t="s">
        <v>14</v>
      </c>
      <c r="I1150" t="s">
        <v>15</v>
      </c>
    </row>
    <row r="1151" spans="1:9" x14ac:dyDescent="0.3">
      <c r="A1151" t="s">
        <v>178</v>
      </c>
      <c r="B1151" t="s">
        <v>10</v>
      </c>
      <c r="C1151">
        <v>0</v>
      </c>
      <c r="E1151" t="s">
        <v>133</v>
      </c>
      <c r="F1151" t="s">
        <v>45</v>
      </c>
      <c r="G1151" t="s">
        <v>449</v>
      </c>
      <c r="H1151" t="s">
        <v>14</v>
      </c>
      <c r="I1151" t="s">
        <v>15</v>
      </c>
    </row>
    <row r="1152" spans="1:9" x14ac:dyDescent="0.3">
      <c r="A1152" t="s">
        <v>176</v>
      </c>
      <c r="B1152" t="s">
        <v>10</v>
      </c>
      <c r="C1152">
        <v>5.95</v>
      </c>
      <c r="E1152" t="s">
        <v>133</v>
      </c>
      <c r="F1152" t="s">
        <v>45</v>
      </c>
      <c r="G1152" t="s">
        <v>449</v>
      </c>
      <c r="H1152" t="s">
        <v>14</v>
      </c>
      <c r="I1152" t="s">
        <v>15</v>
      </c>
    </row>
    <row r="1153" spans="1:9" x14ac:dyDescent="0.3">
      <c r="A1153" t="s">
        <v>174</v>
      </c>
      <c r="B1153" t="s">
        <v>10</v>
      </c>
      <c r="C1153">
        <v>386.88</v>
      </c>
      <c r="E1153" t="s">
        <v>133</v>
      </c>
      <c r="F1153" t="s">
        <v>45</v>
      </c>
      <c r="G1153" t="s">
        <v>449</v>
      </c>
      <c r="H1153" t="s">
        <v>14</v>
      </c>
      <c r="I1153" t="s">
        <v>15</v>
      </c>
    </row>
    <row r="1154" spans="1:9" x14ac:dyDescent="0.3">
      <c r="A1154" t="s">
        <v>170</v>
      </c>
      <c r="B1154" t="s">
        <v>10</v>
      </c>
      <c r="C1154">
        <v>510</v>
      </c>
      <c r="E1154" t="s">
        <v>133</v>
      </c>
      <c r="F1154" t="s">
        <v>45</v>
      </c>
      <c r="G1154" t="s">
        <v>449</v>
      </c>
      <c r="H1154" t="s">
        <v>14</v>
      </c>
      <c r="I1154" t="s">
        <v>15</v>
      </c>
    </row>
    <row r="1155" spans="1:9" x14ac:dyDescent="0.3">
      <c r="A1155" t="s">
        <v>9</v>
      </c>
      <c r="B1155" t="s">
        <v>10</v>
      </c>
      <c r="C1155">
        <v>-28.6</v>
      </c>
      <c r="E1155" t="s">
        <v>40</v>
      </c>
      <c r="F1155" t="s">
        <v>12</v>
      </c>
      <c r="G1155" t="s">
        <v>448</v>
      </c>
      <c r="H1155" t="s">
        <v>14</v>
      </c>
      <c r="I1155" t="s">
        <v>15</v>
      </c>
    </row>
    <row r="1156" spans="1:9" x14ac:dyDescent="0.3">
      <c r="A1156" t="s">
        <v>169</v>
      </c>
      <c r="B1156" t="s">
        <v>10</v>
      </c>
      <c r="C1156">
        <v>-1.1399999999999999</v>
      </c>
      <c r="E1156" t="s">
        <v>40</v>
      </c>
      <c r="F1156" t="s">
        <v>12</v>
      </c>
      <c r="G1156" t="s">
        <v>448</v>
      </c>
      <c r="H1156" t="s">
        <v>14</v>
      </c>
      <c r="I1156" t="s">
        <v>15</v>
      </c>
    </row>
    <row r="1157" spans="1:9" x14ac:dyDescent="0.3">
      <c r="A1157" t="s">
        <v>170</v>
      </c>
      <c r="B1157" t="s">
        <v>10</v>
      </c>
      <c r="C1157">
        <v>90</v>
      </c>
      <c r="E1157" t="s">
        <v>40</v>
      </c>
      <c r="F1157" t="s">
        <v>12</v>
      </c>
      <c r="G1157" t="s">
        <v>448</v>
      </c>
      <c r="H1157" t="s">
        <v>14</v>
      </c>
      <c r="I1157" t="s">
        <v>15</v>
      </c>
    </row>
    <row r="1158" spans="1:9" x14ac:dyDescent="0.3">
      <c r="A1158" t="s">
        <v>171</v>
      </c>
      <c r="B1158" t="s">
        <v>10</v>
      </c>
      <c r="C1158">
        <v>195</v>
      </c>
      <c r="E1158" t="s">
        <v>40</v>
      </c>
      <c r="F1158" t="s">
        <v>12</v>
      </c>
      <c r="G1158" t="s">
        <v>448</v>
      </c>
      <c r="H1158" t="s">
        <v>14</v>
      </c>
      <c r="I1158" t="s">
        <v>15</v>
      </c>
    </row>
    <row r="1159" spans="1:9" x14ac:dyDescent="0.3">
      <c r="A1159" t="s">
        <v>170</v>
      </c>
      <c r="B1159" t="s">
        <v>10</v>
      </c>
      <c r="C1159">
        <v>432</v>
      </c>
      <c r="E1159" t="s">
        <v>40</v>
      </c>
      <c r="F1159" t="s">
        <v>12</v>
      </c>
      <c r="G1159" t="s">
        <v>448</v>
      </c>
      <c r="H1159" t="s">
        <v>14</v>
      </c>
      <c r="I1159" t="s">
        <v>15</v>
      </c>
    </row>
    <row r="1160" spans="1:9" x14ac:dyDescent="0.3">
      <c r="A1160" t="s">
        <v>172</v>
      </c>
      <c r="B1160" t="s">
        <v>10</v>
      </c>
      <c r="C1160">
        <v>-67.010000000000005</v>
      </c>
      <c r="E1160" t="s">
        <v>40</v>
      </c>
      <c r="F1160" t="s">
        <v>12</v>
      </c>
      <c r="G1160" t="s">
        <v>448</v>
      </c>
      <c r="H1160" t="s">
        <v>14</v>
      </c>
      <c r="I1160" t="s">
        <v>15</v>
      </c>
    </row>
    <row r="1161" spans="1:9" x14ac:dyDescent="0.3">
      <c r="A1161" t="s">
        <v>174</v>
      </c>
      <c r="B1161" t="s">
        <v>10</v>
      </c>
      <c r="C1161">
        <v>78</v>
      </c>
      <c r="E1161" t="s">
        <v>40</v>
      </c>
      <c r="F1161" t="s">
        <v>12</v>
      </c>
      <c r="G1161" t="s">
        <v>448</v>
      </c>
      <c r="H1161" t="s">
        <v>14</v>
      </c>
      <c r="I1161" t="s">
        <v>15</v>
      </c>
    </row>
    <row r="1162" spans="1:9" x14ac:dyDescent="0.3">
      <c r="A1162" t="s">
        <v>169</v>
      </c>
      <c r="B1162" t="s">
        <v>10</v>
      </c>
      <c r="C1162">
        <v>-5.72</v>
      </c>
      <c r="E1162" t="s">
        <v>40</v>
      </c>
      <c r="F1162" t="s">
        <v>12</v>
      </c>
      <c r="G1162" t="s">
        <v>448</v>
      </c>
      <c r="H1162" t="s">
        <v>14</v>
      </c>
      <c r="I1162" t="s">
        <v>15</v>
      </c>
    </row>
    <row r="1163" spans="1:9" x14ac:dyDescent="0.3">
      <c r="A1163" t="s">
        <v>175</v>
      </c>
      <c r="B1163" t="s">
        <v>10</v>
      </c>
      <c r="C1163">
        <v>-100</v>
      </c>
      <c r="E1163" t="s">
        <v>40</v>
      </c>
      <c r="F1163" t="s">
        <v>12</v>
      </c>
      <c r="G1163" t="s">
        <v>448</v>
      </c>
      <c r="H1163" t="s">
        <v>14</v>
      </c>
      <c r="I1163" t="s">
        <v>15</v>
      </c>
    </row>
    <row r="1164" spans="1:9" x14ac:dyDescent="0.3">
      <c r="A1164" t="s">
        <v>176</v>
      </c>
      <c r="B1164" t="s">
        <v>10</v>
      </c>
      <c r="C1164">
        <v>5.72</v>
      </c>
      <c r="E1164" t="s">
        <v>40</v>
      </c>
      <c r="F1164" t="s">
        <v>12</v>
      </c>
      <c r="G1164" t="s">
        <v>448</v>
      </c>
      <c r="H1164" t="s">
        <v>14</v>
      </c>
      <c r="I1164" t="s">
        <v>15</v>
      </c>
    </row>
    <row r="1165" spans="1:9" x14ac:dyDescent="0.3">
      <c r="A1165" t="s">
        <v>9</v>
      </c>
      <c r="B1165" t="s">
        <v>10</v>
      </c>
      <c r="C1165">
        <v>-74.36</v>
      </c>
      <c r="E1165" t="s">
        <v>40</v>
      </c>
      <c r="F1165" t="s">
        <v>12</v>
      </c>
      <c r="G1165" t="s">
        <v>448</v>
      </c>
      <c r="H1165" t="s">
        <v>14</v>
      </c>
      <c r="I1165" t="s">
        <v>15</v>
      </c>
    </row>
    <row r="1166" spans="1:9" x14ac:dyDescent="0.3">
      <c r="A1166" t="s">
        <v>177</v>
      </c>
      <c r="B1166" t="s">
        <v>10</v>
      </c>
      <c r="C1166">
        <v>171.6</v>
      </c>
      <c r="E1166" t="s">
        <v>40</v>
      </c>
      <c r="F1166" t="s">
        <v>12</v>
      </c>
      <c r="G1166" t="s">
        <v>448</v>
      </c>
      <c r="H1166" t="s">
        <v>14</v>
      </c>
      <c r="I1166" t="s">
        <v>15</v>
      </c>
    </row>
    <row r="1167" spans="1:9" x14ac:dyDescent="0.3">
      <c r="A1167" t="s">
        <v>178</v>
      </c>
      <c r="B1167" t="s">
        <v>10</v>
      </c>
      <c r="C1167">
        <v>0</v>
      </c>
      <c r="E1167" t="s">
        <v>40</v>
      </c>
      <c r="F1167" t="s">
        <v>12</v>
      </c>
      <c r="G1167" t="s">
        <v>448</v>
      </c>
      <c r="H1167" t="s">
        <v>14</v>
      </c>
      <c r="I1167" t="s">
        <v>15</v>
      </c>
    </row>
    <row r="1168" spans="1:9" x14ac:dyDescent="0.3">
      <c r="A1168" t="s">
        <v>176</v>
      </c>
      <c r="B1168" t="s">
        <v>10</v>
      </c>
      <c r="C1168">
        <v>1.1399999999999999</v>
      </c>
      <c r="E1168" t="s">
        <v>40</v>
      </c>
      <c r="F1168" t="s">
        <v>12</v>
      </c>
      <c r="G1168" t="s">
        <v>448</v>
      </c>
      <c r="H1168" t="s">
        <v>14</v>
      </c>
      <c r="I1168" t="s">
        <v>15</v>
      </c>
    </row>
    <row r="1169" spans="1:9" x14ac:dyDescent="0.3">
      <c r="A1169" t="s">
        <v>174</v>
      </c>
      <c r="B1169" t="s">
        <v>10</v>
      </c>
      <c r="C1169">
        <v>74.36</v>
      </c>
      <c r="E1169" t="s">
        <v>40</v>
      </c>
      <c r="F1169" t="s">
        <v>12</v>
      </c>
      <c r="G1169" t="s">
        <v>448</v>
      </c>
      <c r="H1169" t="s">
        <v>14</v>
      </c>
      <c r="I1169" t="s">
        <v>15</v>
      </c>
    </row>
    <row r="1170" spans="1:9" x14ac:dyDescent="0.3">
      <c r="A1170" t="s">
        <v>170</v>
      </c>
      <c r="B1170" t="s">
        <v>10</v>
      </c>
      <c r="C1170">
        <v>50</v>
      </c>
      <c r="E1170" t="s">
        <v>40</v>
      </c>
      <c r="F1170" t="s">
        <v>12</v>
      </c>
      <c r="G1170" t="s">
        <v>448</v>
      </c>
      <c r="H1170" t="s">
        <v>14</v>
      </c>
      <c r="I1170" t="s">
        <v>15</v>
      </c>
    </row>
    <row r="1171" spans="1:9" x14ac:dyDescent="0.3">
      <c r="A1171" t="s">
        <v>9</v>
      </c>
      <c r="B1171" t="s">
        <v>10</v>
      </c>
      <c r="C1171">
        <v>-19.3</v>
      </c>
      <c r="E1171" t="s">
        <v>40</v>
      </c>
      <c r="F1171" t="s">
        <v>12</v>
      </c>
      <c r="G1171" t="s">
        <v>237</v>
      </c>
      <c r="H1171" t="s">
        <v>14</v>
      </c>
      <c r="I1171" t="s">
        <v>15</v>
      </c>
    </row>
    <row r="1172" spans="1:9" x14ac:dyDescent="0.3">
      <c r="A1172" t="s">
        <v>169</v>
      </c>
      <c r="B1172" t="s">
        <v>10</v>
      </c>
      <c r="C1172">
        <v>-0.77</v>
      </c>
      <c r="E1172" t="s">
        <v>40</v>
      </c>
      <c r="F1172" t="s">
        <v>12</v>
      </c>
      <c r="G1172" t="s">
        <v>237</v>
      </c>
      <c r="H1172" t="s">
        <v>14</v>
      </c>
      <c r="I1172" t="s">
        <v>15</v>
      </c>
    </row>
    <row r="1173" spans="1:9" x14ac:dyDescent="0.3">
      <c r="A1173" t="s">
        <v>170</v>
      </c>
      <c r="B1173" t="s">
        <v>10</v>
      </c>
      <c r="C1173">
        <v>56</v>
      </c>
      <c r="E1173" t="s">
        <v>40</v>
      </c>
      <c r="F1173" t="s">
        <v>12</v>
      </c>
      <c r="G1173" t="s">
        <v>237</v>
      </c>
      <c r="H1173" t="s">
        <v>14</v>
      </c>
      <c r="I1173" t="s">
        <v>15</v>
      </c>
    </row>
    <row r="1174" spans="1:9" x14ac:dyDescent="0.3">
      <c r="A1174" t="s">
        <v>171</v>
      </c>
      <c r="B1174" t="s">
        <v>10</v>
      </c>
      <c r="C1174">
        <v>195</v>
      </c>
      <c r="E1174" t="s">
        <v>40</v>
      </c>
      <c r="F1174" t="s">
        <v>12</v>
      </c>
      <c r="G1174" t="s">
        <v>237</v>
      </c>
      <c r="H1174" t="s">
        <v>14</v>
      </c>
      <c r="I1174" t="s">
        <v>15</v>
      </c>
    </row>
    <row r="1175" spans="1:9" x14ac:dyDescent="0.3">
      <c r="A1175" t="s">
        <v>170</v>
      </c>
      <c r="B1175" t="s">
        <v>10</v>
      </c>
      <c r="C1175">
        <v>309</v>
      </c>
      <c r="E1175" t="s">
        <v>40</v>
      </c>
      <c r="F1175" t="s">
        <v>12</v>
      </c>
      <c r="G1175" t="s">
        <v>237</v>
      </c>
      <c r="H1175" t="s">
        <v>14</v>
      </c>
      <c r="I1175" t="s">
        <v>15</v>
      </c>
    </row>
    <row r="1176" spans="1:9" x14ac:dyDescent="0.3">
      <c r="A1176" t="s">
        <v>172</v>
      </c>
      <c r="B1176" t="s">
        <v>10</v>
      </c>
      <c r="C1176">
        <v>-39.32</v>
      </c>
      <c r="E1176" t="s">
        <v>40</v>
      </c>
      <c r="F1176" t="s">
        <v>12</v>
      </c>
      <c r="G1176" t="s">
        <v>237</v>
      </c>
      <c r="H1176" t="s">
        <v>14</v>
      </c>
      <c r="I1176" t="s">
        <v>15</v>
      </c>
    </row>
    <row r="1177" spans="1:9" x14ac:dyDescent="0.3">
      <c r="A1177" t="s">
        <v>174</v>
      </c>
      <c r="B1177" t="s">
        <v>10</v>
      </c>
      <c r="C1177">
        <v>156</v>
      </c>
      <c r="E1177" t="s">
        <v>40</v>
      </c>
      <c r="F1177" t="s">
        <v>12</v>
      </c>
      <c r="G1177" t="s">
        <v>237</v>
      </c>
      <c r="H1177" t="s">
        <v>14</v>
      </c>
      <c r="I1177" t="s">
        <v>15</v>
      </c>
    </row>
    <row r="1178" spans="1:9" x14ac:dyDescent="0.3">
      <c r="A1178" t="s">
        <v>169</v>
      </c>
      <c r="B1178" t="s">
        <v>10</v>
      </c>
      <c r="C1178">
        <v>-3.86</v>
      </c>
      <c r="E1178" t="s">
        <v>40</v>
      </c>
      <c r="F1178" t="s">
        <v>12</v>
      </c>
      <c r="G1178" t="s">
        <v>237</v>
      </c>
      <c r="H1178" t="s">
        <v>14</v>
      </c>
      <c r="I1178" t="s">
        <v>15</v>
      </c>
    </row>
    <row r="1179" spans="1:9" x14ac:dyDescent="0.3">
      <c r="A1179" t="s">
        <v>175</v>
      </c>
      <c r="B1179" t="s">
        <v>10</v>
      </c>
      <c r="C1179">
        <v>-150</v>
      </c>
      <c r="E1179" t="s">
        <v>40</v>
      </c>
      <c r="F1179" t="s">
        <v>12</v>
      </c>
      <c r="G1179" t="s">
        <v>237</v>
      </c>
      <c r="H1179" t="s">
        <v>14</v>
      </c>
      <c r="I1179" t="s">
        <v>15</v>
      </c>
    </row>
    <row r="1180" spans="1:9" x14ac:dyDescent="0.3">
      <c r="A1180" t="s">
        <v>176</v>
      </c>
      <c r="B1180" t="s">
        <v>10</v>
      </c>
      <c r="C1180">
        <v>3.86</v>
      </c>
      <c r="E1180" t="s">
        <v>40</v>
      </c>
      <c r="F1180" t="s">
        <v>12</v>
      </c>
      <c r="G1180" t="s">
        <v>237</v>
      </c>
      <c r="H1180" t="s">
        <v>14</v>
      </c>
      <c r="I1180" t="s">
        <v>15</v>
      </c>
    </row>
    <row r="1181" spans="1:9" x14ac:dyDescent="0.3">
      <c r="A1181" t="s">
        <v>9</v>
      </c>
      <c r="B1181" t="s">
        <v>10</v>
      </c>
      <c r="C1181">
        <v>-50.18</v>
      </c>
      <c r="E1181" t="s">
        <v>40</v>
      </c>
      <c r="F1181" t="s">
        <v>12</v>
      </c>
      <c r="G1181" t="s">
        <v>237</v>
      </c>
      <c r="H1181" t="s">
        <v>14</v>
      </c>
      <c r="I1181" t="s">
        <v>15</v>
      </c>
    </row>
    <row r="1182" spans="1:9" x14ac:dyDescent="0.3">
      <c r="A1182" t="s">
        <v>177</v>
      </c>
      <c r="B1182" t="s">
        <v>10</v>
      </c>
      <c r="C1182">
        <v>115.8</v>
      </c>
      <c r="E1182" t="s">
        <v>40</v>
      </c>
      <c r="F1182" t="s">
        <v>12</v>
      </c>
      <c r="G1182" t="s">
        <v>237</v>
      </c>
      <c r="H1182" t="s">
        <v>14</v>
      </c>
      <c r="I1182" t="s">
        <v>15</v>
      </c>
    </row>
    <row r="1183" spans="1:9" x14ac:dyDescent="0.3">
      <c r="A1183" t="s">
        <v>178</v>
      </c>
      <c r="B1183" t="s">
        <v>10</v>
      </c>
      <c r="C1183">
        <v>0</v>
      </c>
      <c r="E1183" t="s">
        <v>40</v>
      </c>
      <c r="F1183" t="s">
        <v>12</v>
      </c>
      <c r="G1183" t="s">
        <v>237</v>
      </c>
      <c r="H1183" t="s">
        <v>14</v>
      </c>
      <c r="I1183" t="s">
        <v>15</v>
      </c>
    </row>
    <row r="1184" spans="1:9" x14ac:dyDescent="0.3">
      <c r="A1184" t="s">
        <v>176</v>
      </c>
      <c r="B1184" t="s">
        <v>10</v>
      </c>
      <c r="C1184">
        <v>0.77</v>
      </c>
      <c r="E1184" t="s">
        <v>40</v>
      </c>
      <c r="F1184" t="s">
        <v>12</v>
      </c>
      <c r="G1184" t="s">
        <v>237</v>
      </c>
      <c r="H1184" t="s">
        <v>14</v>
      </c>
      <c r="I1184" t="s">
        <v>15</v>
      </c>
    </row>
    <row r="1185" spans="1:9" x14ac:dyDescent="0.3">
      <c r="A1185" t="s">
        <v>174</v>
      </c>
      <c r="B1185" t="s">
        <v>10</v>
      </c>
      <c r="C1185">
        <v>50.18</v>
      </c>
      <c r="E1185" t="s">
        <v>40</v>
      </c>
      <c r="F1185" t="s">
        <v>12</v>
      </c>
      <c r="G1185" t="s">
        <v>237</v>
      </c>
      <c r="H1185" t="s">
        <v>14</v>
      </c>
      <c r="I1185" t="s">
        <v>15</v>
      </c>
    </row>
    <row r="1186" spans="1:9" x14ac:dyDescent="0.3">
      <c r="A1186" t="s">
        <v>170</v>
      </c>
      <c r="B1186" t="s">
        <v>10</v>
      </c>
      <c r="C1186">
        <v>21</v>
      </c>
      <c r="E1186" t="s">
        <v>40</v>
      </c>
      <c r="F1186" t="s">
        <v>12</v>
      </c>
      <c r="G1186" t="s">
        <v>237</v>
      </c>
      <c r="H1186" t="s">
        <v>14</v>
      </c>
      <c r="I1186" t="s">
        <v>15</v>
      </c>
    </row>
    <row r="1187" spans="1:9" x14ac:dyDescent="0.3">
      <c r="A1187" t="s">
        <v>9</v>
      </c>
      <c r="B1187" t="s">
        <v>10</v>
      </c>
      <c r="C1187">
        <v>-100.9</v>
      </c>
      <c r="E1187" t="s">
        <v>271</v>
      </c>
      <c r="F1187" t="s">
        <v>58</v>
      </c>
      <c r="G1187" t="s">
        <v>463</v>
      </c>
      <c r="H1187" t="s">
        <v>14</v>
      </c>
      <c r="I1187" t="s">
        <v>15</v>
      </c>
    </row>
    <row r="1188" spans="1:9" x14ac:dyDescent="0.3">
      <c r="A1188" t="s">
        <v>169</v>
      </c>
      <c r="B1188" t="s">
        <v>10</v>
      </c>
      <c r="C1188">
        <v>-4.04</v>
      </c>
      <c r="E1188" t="s">
        <v>271</v>
      </c>
      <c r="F1188" t="s">
        <v>58</v>
      </c>
      <c r="G1188" t="s">
        <v>463</v>
      </c>
      <c r="H1188" t="s">
        <v>14</v>
      </c>
      <c r="I1188" t="s">
        <v>15</v>
      </c>
    </row>
    <row r="1189" spans="1:9" x14ac:dyDescent="0.3">
      <c r="A1189" t="s">
        <v>170</v>
      </c>
      <c r="B1189" t="s">
        <v>10</v>
      </c>
      <c r="C1189">
        <v>238</v>
      </c>
      <c r="E1189" t="s">
        <v>271</v>
      </c>
      <c r="F1189" t="s">
        <v>58</v>
      </c>
      <c r="G1189" t="s">
        <v>463</v>
      </c>
      <c r="H1189" t="s">
        <v>14</v>
      </c>
      <c r="I1189" t="s">
        <v>15</v>
      </c>
    </row>
    <row r="1190" spans="1:9" x14ac:dyDescent="0.3">
      <c r="A1190" t="s">
        <v>171</v>
      </c>
      <c r="B1190" t="s">
        <v>10</v>
      </c>
      <c r="C1190">
        <v>195</v>
      </c>
      <c r="E1190" t="s">
        <v>271</v>
      </c>
      <c r="F1190" t="s">
        <v>58</v>
      </c>
      <c r="G1190" t="s">
        <v>463</v>
      </c>
      <c r="H1190" t="s">
        <v>14</v>
      </c>
      <c r="I1190" t="s">
        <v>15</v>
      </c>
    </row>
    <row r="1191" spans="1:9" x14ac:dyDescent="0.3">
      <c r="A1191" t="s">
        <v>170</v>
      </c>
      <c r="B1191" t="s">
        <v>10</v>
      </c>
      <c r="C1191">
        <v>1542</v>
      </c>
      <c r="E1191" t="s">
        <v>271</v>
      </c>
      <c r="F1191" t="s">
        <v>58</v>
      </c>
      <c r="G1191" t="s">
        <v>463</v>
      </c>
      <c r="H1191" t="s">
        <v>14</v>
      </c>
      <c r="I1191" t="s">
        <v>15</v>
      </c>
    </row>
    <row r="1192" spans="1:9" x14ac:dyDescent="0.3">
      <c r="A1192" t="s">
        <v>172</v>
      </c>
      <c r="B1192" t="s">
        <v>10</v>
      </c>
      <c r="C1192">
        <v>-477.92</v>
      </c>
      <c r="E1192" t="s">
        <v>271</v>
      </c>
      <c r="F1192" t="s">
        <v>58</v>
      </c>
      <c r="G1192" t="s">
        <v>463</v>
      </c>
      <c r="H1192" t="s">
        <v>14</v>
      </c>
      <c r="I1192" t="s">
        <v>15</v>
      </c>
    </row>
    <row r="1193" spans="1:9" x14ac:dyDescent="0.3">
      <c r="A1193" t="s">
        <v>174</v>
      </c>
      <c r="B1193" t="s">
        <v>10</v>
      </c>
      <c r="C1193">
        <v>78</v>
      </c>
      <c r="E1193" t="s">
        <v>271</v>
      </c>
      <c r="F1193" t="s">
        <v>58</v>
      </c>
      <c r="G1193" t="s">
        <v>463</v>
      </c>
      <c r="H1193" t="s">
        <v>14</v>
      </c>
      <c r="I1193" t="s">
        <v>15</v>
      </c>
    </row>
    <row r="1194" spans="1:9" x14ac:dyDescent="0.3">
      <c r="A1194" t="s">
        <v>169</v>
      </c>
      <c r="B1194" t="s">
        <v>10</v>
      </c>
      <c r="C1194">
        <v>-20.18</v>
      </c>
      <c r="E1194" t="s">
        <v>271</v>
      </c>
      <c r="F1194" t="s">
        <v>58</v>
      </c>
      <c r="G1194" t="s">
        <v>463</v>
      </c>
      <c r="H1194" t="s">
        <v>14</v>
      </c>
      <c r="I1194" t="s">
        <v>15</v>
      </c>
    </row>
    <row r="1195" spans="1:9" x14ac:dyDescent="0.3">
      <c r="A1195" t="s">
        <v>176</v>
      </c>
      <c r="B1195" t="s">
        <v>10</v>
      </c>
      <c r="C1195">
        <v>20.18</v>
      </c>
      <c r="E1195" t="s">
        <v>271</v>
      </c>
      <c r="F1195" t="s">
        <v>58</v>
      </c>
      <c r="G1195" t="s">
        <v>463</v>
      </c>
      <c r="H1195" t="s">
        <v>14</v>
      </c>
      <c r="I1195" t="s">
        <v>15</v>
      </c>
    </row>
    <row r="1196" spans="1:9" x14ac:dyDescent="0.3">
      <c r="A1196" t="s">
        <v>9</v>
      </c>
      <c r="B1196" t="s">
        <v>10</v>
      </c>
      <c r="C1196">
        <v>-262.33999999999997</v>
      </c>
      <c r="E1196" t="s">
        <v>271</v>
      </c>
      <c r="F1196" t="s">
        <v>58</v>
      </c>
      <c r="G1196" t="s">
        <v>463</v>
      </c>
      <c r="H1196" t="s">
        <v>14</v>
      </c>
      <c r="I1196" t="s">
        <v>15</v>
      </c>
    </row>
    <row r="1197" spans="1:9" x14ac:dyDescent="0.3">
      <c r="A1197" t="s">
        <v>177</v>
      </c>
      <c r="B1197" t="s">
        <v>10</v>
      </c>
      <c r="C1197">
        <v>605.4</v>
      </c>
      <c r="E1197" t="s">
        <v>271</v>
      </c>
      <c r="F1197" t="s">
        <v>58</v>
      </c>
      <c r="G1197" t="s">
        <v>463</v>
      </c>
      <c r="H1197" t="s">
        <v>14</v>
      </c>
      <c r="I1197" t="s">
        <v>15</v>
      </c>
    </row>
    <row r="1198" spans="1:9" x14ac:dyDescent="0.3">
      <c r="A1198" t="s">
        <v>178</v>
      </c>
      <c r="B1198" t="s">
        <v>10</v>
      </c>
      <c r="C1198">
        <v>0</v>
      </c>
      <c r="E1198" t="s">
        <v>271</v>
      </c>
      <c r="F1198" t="s">
        <v>58</v>
      </c>
      <c r="G1198" t="s">
        <v>463</v>
      </c>
      <c r="H1198" t="s">
        <v>14</v>
      </c>
      <c r="I1198" t="s">
        <v>15</v>
      </c>
    </row>
    <row r="1199" spans="1:9" x14ac:dyDescent="0.3">
      <c r="A1199" t="s">
        <v>176</v>
      </c>
      <c r="B1199" t="s">
        <v>10</v>
      </c>
      <c r="C1199">
        <v>4.04</v>
      </c>
      <c r="E1199" t="s">
        <v>271</v>
      </c>
      <c r="F1199" t="s">
        <v>58</v>
      </c>
      <c r="G1199" t="s">
        <v>463</v>
      </c>
      <c r="H1199" t="s">
        <v>14</v>
      </c>
      <c r="I1199" t="s">
        <v>15</v>
      </c>
    </row>
    <row r="1200" spans="1:9" x14ac:dyDescent="0.3">
      <c r="A1200" t="s">
        <v>174</v>
      </c>
      <c r="B1200" t="s">
        <v>10</v>
      </c>
      <c r="C1200">
        <v>262.33999999999997</v>
      </c>
      <c r="E1200" t="s">
        <v>271</v>
      </c>
      <c r="F1200" t="s">
        <v>58</v>
      </c>
      <c r="G1200" t="s">
        <v>463</v>
      </c>
      <c r="H1200" t="s">
        <v>14</v>
      </c>
      <c r="I1200" t="s">
        <v>15</v>
      </c>
    </row>
    <row r="1201" spans="1:9" x14ac:dyDescent="0.3">
      <c r="A1201" t="s">
        <v>170</v>
      </c>
      <c r="B1201" t="s">
        <v>10</v>
      </c>
      <c r="C1201">
        <v>238</v>
      </c>
      <c r="E1201" t="s">
        <v>271</v>
      </c>
      <c r="F1201" t="s">
        <v>58</v>
      </c>
      <c r="G1201" t="s">
        <v>463</v>
      </c>
      <c r="H1201" t="s">
        <v>14</v>
      </c>
      <c r="I1201" t="s">
        <v>15</v>
      </c>
    </row>
    <row r="1202" spans="1:9" x14ac:dyDescent="0.3">
      <c r="A1202" t="s">
        <v>9</v>
      </c>
      <c r="B1202" t="s">
        <v>10</v>
      </c>
      <c r="C1202">
        <v>-18.95</v>
      </c>
      <c r="E1202" t="s">
        <v>28</v>
      </c>
      <c r="F1202" t="s">
        <v>12</v>
      </c>
      <c r="G1202" t="s">
        <v>472</v>
      </c>
      <c r="H1202" t="s">
        <v>14</v>
      </c>
      <c r="I1202" t="s">
        <v>15</v>
      </c>
    </row>
    <row r="1203" spans="1:9" x14ac:dyDescent="0.3">
      <c r="A1203" t="s">
        <v>169</v>
      </c>
      <c r="B1203" t="s">
        <v>10</v>
      </c>
      <c r="C1203">
        <v>-0.76</v>
      </c>
      <c r="E1203" t="s">
        <v>28</v>
      </c>
      <c r="F1203" t="s">
        <v>12</v>
      </c>
      <c r="G1203" t="s">
        <v>472</v>
      </c>
      <c r="H1203" t="s">
        <v>14</v>
      </c>
      <c r="I1203" t="s">
        <v>15</v>
      </c>
    </row>
    <row r="1204" spans="1:9" x14ac:dyDescent="0.3">
      <c r="A1204" t="s">
        <v>170</v>
      </c>
      <c r="B1204" t="s">
        <v>10</v>
      </c>
      <c r="C1204">
        <v>49</v>
      </c>
      <c r="E1204" t="s">
        <v>28</v>
      </c>
      <c r="F1204" t="s">
        <v>12</v>
      </c>
      <c r="G1204" t="s">
        <v>472</v>
      </c>
      <c r="H1204" t="s">
        <v>14</v>
      </c>
      <c r="I1204" t="s">
        <v>15</v>
      </c>
    </row>
    <row r="1205" spans="1:9" x14ac:dyDescent="0.3">
      <c r="A1205" t="s">
        <v>171</v>
      </c>
      <c r="B1205" t="s">
        <v>10</v>
      </c>
      <c r="C1205">
        <v>195</v>
      </c>
      <c r="E1205" t="s">
        <v>28</v>
      </c>
      <c r="F1205" t="s">
        <v>12</v>
      </c>
      <c r="G1205" t="s">
        <v>472</v>
      </c>
      <c r="H1205" t="s">
        <v>14</v>
      </c>
      <c r="I1205" t="s">
        <v>15</v>
      </c>
    </row>
    <row r="1206" spans="1:9" x14ac:dyDescent="0.3">
      <c r="A1206" t="s">
        <v>170</v>
      </c>
      <c r="B1206" t="s">
        <v>10</v>
      </c>
      <c r="C1206">
        <v>309</v>
      </c>
      <c r="E1206" t="s">
        <v>28</v>
      </c>
      <c r="F1206" t="s">
        <v>12</v>
      </c>
      <c r="G1206" t="s">
        <v>472</v>
      </c>
      <c r="H1206" t="s">
        <v>14</v>
      </c>
      <c r="I1206" t="s">
        <v>15</v>
      </c>
    </row>
    <row r="1207" spans="1:9" x14ac:dyDescent="0.3">
      <c r="A1207" t="s">
        <v>172</v>
      </c>
      <c r="B1207" t="s">
        <v>10</v>
      </c>
      <c r="C1207">
        <v>-42.25</v>
      </c>
      <c r="E1207" t="s">
        <v>28</v>
      </c>
      <c r="F1207" t="s">
        <v>12</v>
      </c>
      <c r="G1207" t="s">
        <v>472</v>
      </c>
      <c r="H1207" t="s">
        <v>14</v>
      </c>
      <c r="I1207" t="s">
        <v>15</v>
      </c>
    </row>
    <row r="1208" spans="1:9" x14ac:dyDescent="0.3">
      <c r="A1208" t="s">
        <v>174</v>
      </c>
      <c r="B1208" t="s">
        <v>10</v>
      </c>
      <c r="C1208">
        <v>78</v>
      </c>
      <c r="E1208" t="s">
        <v>28</v>
      </c>
      <c r="F1208" t="s">
        <v>12</v>
      </c>
      <c r="G1208" t="s">
        <v>472</v>
      </c>
      <c r="H1208" t="s">
        <v>14</v>
      </c>
      <c r="I1208" t="s">
        <v>15</v>
      </c>
    </row>
    <row r="1209" spans="1:9" x14ac:dyDescent="0.3">
      <c r="A1209" t="s">
        <v>169</v>
      </c>
      <c r="B1209" t="s">
        <v>10</v>
      </c>
      <c r="C1209">
        <v>-3.79</v>
      </c>
      <c r="E1209" t="s">
        <v>28</v>
      </c>
      <c r="F1209" t="s">
        <v>12</v>
      </c>
      <c r="G1209" t="s">
        <v>472</v>
      </c>
      <c r="H1209" t="s">
        <v>14</v>
      </c>
      <c r="I1209" t="s">
        <v>15</v>
      </c>
    </row>
    <row r="1210" spans="1:9" x14ac:dyDescent="0.3">
      <c r="A1210" t="s">
        <v>175</v>
      </c>
      <c r="B1210" t="s">
        <v>10</v>
      </c>
      <c r="C1210">
        <v>-350</v>
      </c>
      <c r="E1210" t="s">
        <v>28</v>
      </c>
      <c r="F1210" t="s">
        <v>12</v>
      </c>
      <c r="G1210" t="s">
        <v>472</v>
      </c>
      <c r="H1210" t="s">
        <v>14</v>
      </c>
      <c r="I1210" t="s">
        <v>15</v>
      </c>
    </row>
    <row r="1211" spans="1:9" x14ac:dyDescent="0.3">
      <c r="A1211" t="s">
        <v>176</v>
      </c>
      <c r="B1211" t="s">
        <v>10</v>
      </c>
      <c r="C1211">
        <v>3.79</v>
      </c>
      <c r="E1211" t="s">
        <v>28</v>
      </c>
      <c r="F1211" t="s">
        <v>12</v>
      </c>
      <c r="G1211" t="s">
        <v>472</v>
      </c>
      <c r="H1211" t="s">
        <v>14</v>
      </c>
      <c r="I1211" t="s">
        <v>15</v>
      </c>
    </row>
    <row r="1212" spans="1:9" x14ac:dyDescent="0.3">
      <c r="A1212" t="s">
        <v>9</v>
      </c>
      <c r="B1212" t="s">
        <v>10</v>
      </c>
      <c r="C1212">
        <v>-49.27</v>
      </c>
      <c r="E1212" t="s">
        <v>28</v>
      </c>
      <c r="F1212" t="s">
        <v>12</v>
      </c>
      <c r="G1212" t="s">
        <v>472</v>
      </c>
      <c r="H1212" t="s">
        <v>14</v>
      </c>
      <c r="I1212" t="s">
        <v>15</v>
      </c>
    </row>
    <row r="1213" spans="1:9" x14ac:dyDescent="0.3">
      <c r="A1213" t="s">
        <v>177</v>
      </c>
      <c r="B1213" t="s">
        <v>10</v>
      </c>
      <c r="C1213">
        <v>113.7</v>
      </c>
      <c r="E1213" t="s">
        <v>28</v>
      </c>
      <c r="F1213" t="s">
        <v>12</v>
      </c>
      <c r="G1213" t="s">
        <v>472</v>
      </c>
      <c r="H1213" t="s">
        <v>14</v>
      </c>
      <c r="I1213" t="s">
        <v>15</v>
      </c>
    </row>
    <row r="1214" spans="1:9" x14ac:dyDescent="0.3">
      <c r="A1214" t="s">
        <v>178</v>
      </c>
      <c r="B1214" t="s">
        <v>10</v>
      </c>
      <c r="C1214">
        <v>0</v>
      </c>
      <c r="E1214" t="s">
        <v>28</v>
      </c>
      <c r="F1214" t="s">
        <v>12</v>
      </c>
      <c r="G1214" t="s">
        <v>472</v>
      </c>
      <c r="H1214" t="s">
        <v>14</v>
      </c>
      <c r="I1214" t="s">
        <v>15</v>
      </c>
    </row>
    <row r="1215" spans="1:9" x14ac:dyDescent="0.3">
      <c r="A1215" t="s">
        <v>176</v>
      </c>
      <c r="B1215" t="s">
        <v>10</v>
      </c>
      <c r="C1215">
        <v>0.76</v>
      </c>
      <c r="E1215" t="s">
        <v>28</v>
      </c>
      <c r="F1215" t="s">
        <v>12</v>
      </c>
      <c r="G1215" t="s">
        <v>472</v>
      </c>
      <c r="H1215" t="s">
        <v>14</v>
      </c>
      <c r="I1215" t="s">
        <v>15</v>
      </c>
    </row>
    <row r="1216" spans="1:9" x14ac:dyDescent="0.3">
      <c r="A1216" t="s">
        <v>174</v>
      </c>
      <c r="B1216" t="s">
        <v>10</v>
      </c>
      <c r="C1216">
        <v>49.27</v>
      </c>
      <c r="E1216" t="s">
        <v>28</v>
      </c>
      <c r="F1216" t="s">
        <v>12</v>
      </c>
      <c r="G1216" t="s">
        <v>472</v>
      </c>
      <c r="H1216" t="s">
        <v>14</v>
      </c>
      <c r="I1216" t="s">
        <v>15</v>
      </c>
    </row>
    <row r="1217" spans="1:9" x14ac:dyDescent="0.3">
      <c r="A1217" t="s">
        <v>170</v>
      </c>
      <c r="B1217" t="s">
        <v>10</v>
      </c>
      <c r="C1217">
        <v>21</v>
      </c>
      <c r="E1217" t="s">
        <v>28</v>
      </c>
      <c r="F1217" t="s">
        <v>12</v>
      </c>
      <c r="G1217" t="s">
        <v>472</v>
      </c>
      <c r="H1217" t="s">
        <v>14</v>
      </c>
      <c r="I1217" t="s">
        <v>15</v>
      </c>
    </row>
    <row r="1218" spans="1:9" x14ac:dyDescent="0.3">
      <c r="A1218" t="s">
        <v>9</v>
      </c>
      <c r="B1218" t="s">
        <v>10</v>
      </c>
      <c r="C1218">
        <v>-19.649999999999999</v>
      </c>
      <c r="E1218" t="s">
        <v>40</v>
      </c>
      <c r="F1218" t="s">
        <v>12</v>
      </c>
      <c r="G1218" t="s">
        <v>477</v>
      </c>
      <c r="H1218" t="s">
        <v>14</v>
      </c>
      <c r="I1218" t="s">
        <v>15</v>
      </c>
    </row>
    <row r="1219" spans="1:9" x14ac:dyDescent="0.3">
      <c r="A1219" t="s">
        <v>169</v>
      </c>
      <c r="B1219" t="s">
        <v>10</v>
      </c>
      <c r="C1219">
        <v>-0.79</v>
      </c>
      <c r="E1219" t="s">
        <v>40</v>
      </c>
      <c r="F1219" t="s">
        <v>12</v>
      </c>
      <c r="G1219" t="s">
        <v>477</v>
      </c>
      <c r="H1219" t="s">
        <v>14</v>
      </c>
      <c r="I1219" t="s">
        <v>15</v>
      </c>
    </row>
    <row r="1220" spans="1:9" x14ac:dyDescent="0.3">
      <c r="A1220" t="s">
        <v>170</v>
      </c>
      <c r="B1220" t="s">
        <v>10</v>
      </c>
      <c r="C1220">
        <v>63</v>
      </c>
      <c r="E1220" t="s">
        <v>40</v>
      </c>
      <c r="F1220" t="s">
        <v>12</v>
      </c>
      <c r="G1220" t="s">
        <v>477</v>
      </c>
      <c r="H1220" t="s">
        <v>14</v>
      </c>
      <c r="I1220" t="s">
        <v>15</v>
      </c>
    </row>
    <row r="1221" spans="1:9" x14ac:dyDescent="0.3">
      <c r="A1221" t="s">
        <v>171</v>
      </c>
      <c r="B1221" t="s">
        <v>10</v>
      </c>
      <c r="C1221">
        <v>195</v>
      </c>
      <c r="E1221" t="s">
        <v>40</v>
      </c>
      <c r="F1221" t="s">
        <v>12</v>
      </c>
      <c r="G1221" t="s">
        <v>477</v>
      </c>
      <c r="H1221" t="s">
        <v>14</v>
      </c>
      <c r="I1221" t="s">
        <v>15</v>
      </c>
    </row>
    <row r="1222" spans="1:9" x14ac:dyDescent="0.3">
      <c r="A1222" t="s">
        <v>170</v>
      </c>
      <c r="B1222" t="s">
        <v>10</v>
      </c>
      <c r="C1222">
        <v>309</v>
      </c>
      <c r="E1222" t="s">
        <v>40</v>
      </c>
      <c r="F1222" t="s">
        <v>12</v>
      </c>
      <c r="G1222" t="s">
        <v>477</v>
      </c>
      <c r="H1222" t="s">
        <v>14</v>
      </c>
      <c r="I1222" t="s">
        <v>15</v>
      </c>
    </row>
    <row r="1223" spans="1:9" x14ac:dyDescent="0.3">
      <c r="A1223" t="s">
        <v>172</v>
      </c>
      <c r="B1223" t="s">
        <v>10</v>
      </c>
      <c r="C1223">
        <v>-40.130000000000003</v>
      </c>
      <c r="E1223" t="s">
        <v>40</v>
      </c>
      <c r="F1223" t="s">
        <v>12</v>
      </c>
      <c r="G1223" t="s">
        <v>477</v>
      </c>
      <c r="H1223" t="s">
        <v>14</v>
      </c>
      <c r="I1223" t="s">
        <v>15</v>
      </c>
    </row>
    <row r="1224" spans="1:9" x14ac:dyDescent="0.3">
      <c r="A1224" t="s">
        <v>174</v>
      </c>
      <c r="B1224" t="s">
        <v>10</v>
      </c>
      <c r="C1224">
        <v>156</v>
      </c>
      <c r="E1224" t="s">
        <v>40</v>
      </c>
      <c r="F1224" t="s">
        <v>12</v>
      </c>
      <c r="G1224" t="s">
        <v>477</v>
      </c>
      <c r="H1224" t="s">
        <v>14</v>
      </c>
      <c r="I1224" t="s">
        <v>15</v>
      </c>
    </row>
    <row r="1225" spans="1:9" x14ac:dyDescent="0.3">
      <c r="A1225" t="s">
        <v>169</v>
      </c>
      <c r="B1225" t="s">
        <v>10</v>
      </c>
      <c r="C1225">
        <v>-3.93</v>
      </c>
      <c r="E1225" t="s">
        <v>40</v>
      </c>
      <c r="F1225" t="s">
        <v>12</v>
      </c>
      <c r="G1225" t="s">
        <v>477</v>
      </c>
      <c r="H1225" t="s">
        <v>14</v>
      </c>
      <c r="I1225" t="s">
        <v>15</v>
      </c>
    </row>
    <row r="1226" spans="1:9" x14ac:dyDescent="0.3">
      <c r="A1226" t="s">
        <v>176</v>
      </c>
      <c r="B1226" t="s">
        <v>10</v>
      </c>
      <c r="C1226">
        <v>3.93</v>
      </c>
      <c r="E1226" t="s">
        <v>40</v>
      </c>
      <c r="F1226" t="s">
        <v>12</v>
      </c>
      <c r="G1226" t="s">
        <v>477</v>
      </c>
      <c r="H1226" t="s">
        <v>14</v>
      </c>
      <c r="I1226" t="s">
        <v>15</v>
      </c>
    </row>
    <row r="1227" spans="1:9" x14ac:dyDescent="0.3">
      <c r="A1227" t="s">
        <v>9</v>
      </c>
      <c r="B1227" t="s">
        <v>10</v>
      </c>
      <c r="C1227">
        <v>-51.09</v>
      </c>
      <c r="E1227" t="s">
        <v>40</v>
      </c>
      <c r="F1227" t="s">
        <v>12</v>
      </c>
      <c r="G1227" t="s">
        <v>477</v>
      </c>
      <c r="H1227" t="s">
        <v>14</v>
      </c>
      <c r="I1227" t="s">
        <v>15</v>
      </c>
    </row>
    <row r="1228" spans="1:9" x14ac:dyDescent="0.3">
      <c r="A1228" t="s">
        <v>177</v>
      </c>
      <c r="B1228" t="s">
        <v>10</v>
      </c>
      <c r="C1228">
        <v>117.9</v>
      </c>
      <c r="E1228" t="s">
        <v>40</v>
      </c>
      <c r="F1228" t="s">
        <v>12</v>
      </c>
      <c r="G1228" t="s">
        <v>477</v>
      </c>
      <c r="H1228" t="s">
        <v>14</v>
      </c>
      <c r="I1228" t="s">
        <v>15</v>
      </c>
    </row>
    <row r="1229" spans="1:9" x14ac:dyDescent="0.3">
      <c r="A1229" t="s">
        <v>178</v>
      </c>
      <c r="B1229" t="s">
        <v>10</v>
      </c>
      <c r="C1229">
        <v>0</v>
      </c>
      <c r="E1229" t="s">
        <v>40</v>
      </c>
      <c r="F1229" t="s">
        <v>12</v>
      </c>
      <c r="G1229" t="s">
        <v>477</v>
      </c>
      <c r="H1229" t="s">
        <v>14</v>
      </c>
      <c r="I1229" t="s">
        <v>15</v>
      </c>
    </row>
    <row r="1230" spans="1:9" x14ac:dyDescent="0.3">
      <c r="A1230" t="s">
        <v>176</v>
      </c>
      <c r="B1230" t="s">
        <v>10</v>
      </c>
      <c r="C1230">
        <v>0.79</v>
      </c>
      <c r="E1230" t="s">
        <v>40</v>
      </c>
      <c r="F1230" t="s">
        <v>12</v>
      </c>
      <c r="G1230" t="s">
        <v>477</v>
      </c>
      <c r="H1230" t="s">
        <v>14</v>
      </c>
      <c r="I1230" t="s">
        <v>15</v>
      </c>
    </row>
    <row r="1231" spans="1:9" x14ac:dyDescent="0.3">
      <c r="A1231" t="s">
        <v>174</v>
      </c>
      <c r="B1231" t="s">
        <v>10</v>
      </c>
      <c r="C1231">
        <v>51.09</v>
      </c>
      <c r="E1231" t="s">
        <v>40</v>
      </c>
      <c r="F1231" t="s">
        <v>12</v>
      </c>
      <c r="G1231" t="s">
        <v>477</v>
      </c>
      <c r="H1231" t="s">
        <v>14</v>
      </c>
      <c r="I1231" t="s">
        <v>15</v>
      </c>
    </row>
    <row r="1232" spans="1:9" x14ac:dyDescent="0.3">
      <c r="A1232" t="s">
        <v>170</v>
      </c>
      <c r="B1232" t="s">
        <v>10</v>
      </c>
      <c r="C1232">
        <v>21</v>
      </c>
      <c r="E1232" t="s">
        <v>40</v>
      </c>
      <c r="F1232" t="s">
        <v>12</v>
      </c>
      <c r="G1232" t="s">
        <v>477</v>
      </c>
      <c r="H1232" t="s">
        <v>14</v>
      </c>
      <c r="I1232" t="s">
        <v>15</v>
      </c>
    </row>
    <row r="1233" spans="1:9" x14ac:dyDescent="0.3">
      <c r="A1233" t="s">
        <v>9</v>
      </c>
      <c r="B1233" t="s">
        <v>10</v>
      </c>
      <c r="C1233">
        <v>-13.8</v>
      </c>
      <c r="E1233" t="s">
        <v>26</v>
      </c>
      <c r="F1233" t="s">
        <v>12</v>
      </c>
      <c r="G1233" t="s">
        <v>186</v>
      </c>
      <c r="H1233" t="s">
        <v>14</v>
      </c>
      <c r="I1233" t="s">
        <v>15</v>
      </c>
    </row>
    <row r="1234" spans="1:9" x14ac:dyDescent="0.3">
      <c r="A1234" t="s">
        <v>169</v>
      </c>
      <c r="B1234" t="s">
        <v>10</v>
      </c>
      <c r="C1234">
        <v>-0.55000000000000004</v>
      </c>
      <c r="E1234" t="s">
        <v>26</v>
      </c>
      <c r="F1234" t="s">
        <v>12</v>
      </c>
      <c r="G1234" t="s">
        <v>186</v>
      </c>
      <c r="H1234" t="s">
        <v>14</v>
      </c>
      <c r="I1234" t="s">
        <v>15</v>
      </c>
    </row>
    <row r="1235" spans="1:9" x14ac:dyDescent="0.3">
      <c r="A1235" t="s">
        <v>170</v>
      </c>
      <c r="B1235" t="s">
        <v>10</v>
      </c>
      <c r="C1235">
        <v>45</v>
      </c>
      <c r="E1235" t="s">
        <v>26</v>
      </c>
      <c r="F1235" t="s">
        <v>12</v>
      </c>
      <c r="G1235" t="s">
        <v>186</v>
      </c>
      <c r="H1235" t="s">
        <v>14</v>
      </c>
      <c r="I1235" t="s">
        <v>15</v>
      </c>
    </row>
    <row r="1236" spans="1:9" x14ac:dyDescent="0.3">
      <c r="A1236" t="s">
        <v>171</v>
      </c>
      <c r="B1236" t="s">
        <v>10</v>
      </c>
      <c r="C1236">
        <v>195</v>
      </c>
      <c r="E1236" t="s">
        <v>26</v>
      </c>
      <c r="F1236" t="s">
        <v>12</v>
      </c>
      <c r="G1236" t="s">
        <v>186</v>
      </c>
      <c r="H1236" t="s">
        <v>14</v>
      </c>
      <c r="I1236" t="s">
        <v>15</v>
      </c>
    </row>
    <row r="1237" spans="1:9" x14ac:dyDescent="0.3">
      <c r="A1237" t="s">
        <v>170</v>
      </c>
      <c r="B1237" t="s">
        <v>10</v>
      </c>
      <c r="C1237">
        <v>221</v>
      </c>
      <c r="E1237" t="s">
        <v>26</v>
      </c>
      <c r="F1237" t="s">
        <v>12</v>
      </c>
      <c r="G1237" t="s">
        <v>186</v>
      </c>
      <c r="H1237" t="s">
        <v>14</v>
      </c>
      <c r="I1237" t="s">
        <v>15</v>
      </c>
    </row>
    <row r="1238" spans="1:9" x14ac:dyDescent="0.3">
      <c r="A1238" t="s">
        <v>172</v>
      </c>
      <c r="B1238" t="s">
        <v>10</v>
      </c>
      <c r="C1238">
        <v>-28.4</v>
      </c>
      <c r="E1238" t="s">
        <v>26</v>
      </c>
      <c r="F1238" t="s">
        <v>12</v>
      </c>
      <c r="G1238" t="s">
        <v>186</v>
      </c>
      <c r="H1238" t="s">
        <v>14</v>
      </c>
      <c r="I1238" t="s">
        <v>15</v>
      </c>
    </row>
    <row r="1239" spans="1:9" x14ac:dyDescent="0.3">
      <c r="A1239" t="s">
        <v>174</v>
      </c>
      <c r="B1239" t="s">
        <v>10</v>
      </c>
      <c r="C1239">
        <v>97.5</v>
      </c>
      <c r="E1239" t="s">
        <v>26</v>
      </c>
      <c r="F1239" t="s">
        <v>12</v>
      </c>
      <c r="G1239" t="s">
        <v>186</v>
      </c>
      <c r="H1239" t="s">
        <v>14</v>
      </c>
      <c r="I1239" t="s">
        <v>15</v>
      </c>
    </row>
    <row r="1240" spans="1:9" x14ac:dyDescent="0.3">
      <c r="A1240" t="s">
        <v>169</v>
      </c>
      <c r="B1240" t="s">
        <v>10</v>
      </c>
      <c r="C1240">
        <v>-2.76</v>
      </c>
      <c r="E1240" t="s">
        <v>26</v>
      </c>
      <c r="F1240" t="s">
        <v>12</v>
      </c>
      <c r="G1240" t="s">
        <v>186</v>
      </c>
      <c r="H1240" t="s">
        <v>14</v>
      </c>
      <c r="I1240" t="s">
        <v>15</v>
      </c>
    </row>
    <row r="1241" spans="1:9" x14ac:dyDescent="0.3">
      <c r="A1241" t="s">
        <v>176</v>
      </c>
      <c r="B1241" t="s">
        <v>10</v>
      </c>
      <c r="C1241">
        <v>2.76</v>
      </c>
      <c r="E1241" t="s">
        <v>26</v>
      </c>
      <c r="F1241" t="s">
        <v>12</v>
      </c>
      <c r="G1241" t="s">
        <v>186</v>
      </c>
      <c r="H1241" t="s">
        <v>14</v>
      </c>
      <c r="I1241" t="s">
        <v>15</v>
      </c>
    </row>
    <row r="1242" spans="1:9" x14ac:dyDescent="0.3">
      <c r="A1242" t="s">
        <v>9</v>
      </c>
      <c r="B1242" t="s">
        <v>10</v>
      </c>
      <c r="C1242">
        <v>-35.880000000000003</v>
      </c>
      <c r="E1242" t="s">
        <v>26</v>
      </c>
      <c r="F1242" t="s">
        <v>12</v>
      </c>
      <c r="G1242" t="s">
        <v>186</v>
      </c>
      <c r="H1242" t="s">
        <v>14</v>
      </c>
      <c r="I1242" t="s">
        <v>15</v>
      </c>
    </row>
    <row r="1243" spans="1:9" x14ac:dyDescent="0.3">
      <c r="A1243" t="s">
        <v>177</v>
      </c>
      <c r="B1243" t="s">
        <v>10</v>
      </c>
      <c r="C1243">
        <v>82.8</v>
      </c>
      <c r="E1243" t="s">
        <v>26</v>
      </c>
      <c r="F1243" t="s">
        <v>12</v>
      </c>
      <c r="G1243" t="s">
        <v>186</v>
      </c>
      <c r="H1243" t="s">
        <v>14</v>
      </c>
      <c r="I1243" t="s">
        <v>15</v>
      </c>
    </row>
    <row r="1244" spans="1:9" x14ac:dyDescent="0.3">
      <c r="A1244" t="s">
        <v>178</v>
      </c>
      <c r="B1244" t="s">
        <v>10</v>
      </c>
      <c r="C1244">
        <v>0</v>
      </c>
      <c r="E1244" t="s">
        <v>26</v>
      </c>
      <c r="F1244" t="s">
        <v>12</v>
      </c>
      <c r="G1244" t="s">
        <v>186</v>
      </c>
      <c r="H1244" t="s">
        <v>14</v>
      </c>
      <c r="I1244" t="s">
        <v>15</v>
      </c>
    </row>
    <row r="1245" spans="1:9" x14ac:dyDescent="0.3">
      <c r="A1245" t="s">
        <v>176</v>
      </c>
      <c r="B1245" t="s">
        <v>10</v>
      </c>
      <c r="C1245">
        <v>0.55000000000000004</v>
      </c>
      <c r="E1245" t="s">
        <v>26</v>
      </c>
      <c r="F1245" t="s">
        <v>12</v>
      </c>
      <c r="G1245" t="s">
        <v>186</v>
      </c>
      <c r="H1245" t="s">
        <v>14</v>
      </c>
      <c r="I1245" t="s">
        <v>15</v>
      </c>
    </row>
    <row r="1246" spans="1:9" x14ac:dyDescent="0.3">
      <c r="A1246" t="s">
        <v>174</v>
      </c>
      <c r="B1246" t="s">
        <v>10</v>
      </c>
      <c r="C1246">
        <v>35.880000000000003</v>
      </c>
      <c r="E1246" t="s">
        <v>26</v>
      </c>
      <c r="F1246" t="s">
        <v>12</v>
      </c>
      <c r="G1246" t="s">
        <v>186</v>
      </c>
      <c r="H1246" t="s">
        <v>14</v>
      </c>
      <c r="I1246" t="s">
        <v>15</v>
      </c>
    </row>
    <row r="1247" spans="1:9" x14ac:dyDescent="0.3">
      <c r="A1247" t="s">
        <v>170</v>
      </c>
      <c r="B1247" t="s">
        <v>10</v>
      </c>
      <c r="C1247">
        <v>10</v>
      </c>
      <c r="E1247" t="s">
        <v>26</v>
      </c>
      <c r="F1247" t="s">
        <v>12</v>
      </c>
      <c r="G1247" t="s">
        <v>186</v>
      </c>
      <c r="H1247" t="s">
        <v>14</v>
      </c>
      <c r="I1247" t="s">
        <v>15</v>
      </c>
    </row>
    <row r="1248" spans="1:9" x14ac:dyDescent="0.3">
      <c r="A1248" t="s">
        <v>9</v>
      </c>
      <c r="B1248" t="s">
        <v>10</v>
      </c>
      <c r="C1248">
        <v>-13.3</v>
      </c>
      <c r="E1248" t="s">
        <v>26</v>
      </c>
      <c r="F1248" t="s">
        <v>12</v>
      </c>
      <c r="G1248" t="s">
        <v>345</v>
      </c>
      <c r="H1248" t="s">
        <v>14</v>
      </c>
      <c r="I1248" t="s">
        <v>15</v>
      </c>
    </row>
    <row r="1249" spans="1:9" x14ac:dyDescent="0.3">
      <c r="A1249" t="s">
        <v>169</v>
      </c>
      <c r="B1249" t="s">
        <v>10</v>
      </c>
      <c r="C1249">
        <v>-0.53</v>
      </c>
      <c r="E1249" t="s">
        <v>26</v>
      </c>
      <c r="F1249" t="s">
        <v>12</v>
      </c>
      <c r="G1249" t="s">
        <v>345</v>
      </c>
      <c r="H1249" t="s">
        <v>14</v>
      </c>
      <c r="I1249" t="s">
        <v>15</v>
      </c>
    </row>
    <row r="1250" spans="1:9" x14ac:dyDescent="0.3">
      <c r="A1250" t="s">
        <v>170</v>
      </c>
      <c r="B1250" t="s">
        <v>10</v>
      </c>
      <c r="C1250">
        <v>35</v>
      </c>
      <c r="E1250" t="s">
        <v>26</v>
      </c>
      <c r="F1250" t="s">
        <v>12</v>
      </c>
      <c r="G1250" t="s">
        <v>345</v>
      </c>
      <c r="H1250" t="s">
        <v>14</v>
      </c>
      <c r="I1250" t="s">
        <v>15</v>
      </c>
    </row>
    <row r="1251" spans="1:9" x14ac:dyDescent="0.3">
      <c r="A1251" t="s">
        <v>171</v>
      </c>
      <c r="B1251" t="s">
        <v>10</v>
      </c>
      <c r="C1251">
        <v>195</v>
      </c>
      <c r="E1251" t="s">
        <v>26</v>
      </c>
      <c r="F1251" t="s">
        <v>12</v>
      </c>
      <c r="G1251" t="s">
        <v>345</v>
      </c>
      <c r="H1251" t="s">
        <v>14</v>
      </c>
      <c r="I1251" t="s">
        <v>15</v>
      </c>
    </row>
    <row r="1252" spans="1:9" x14ac:dyDescent="0.3">
      <c r="A1252" t="s">
        <v>170</v>
      </c>
      <c r="B1252" t="s">
        <v>10</v>
      </c>
      <c r="C1252">
        <v>221</v>
      </c>
      <c r="E1252" t="s">
        <v>26</v>
      </c>
      <c r="F1252" t="s">
        <v>12</v>
      </c>
      <c r="G1252" t="s">
        <v>345</v>
      </c>
      <c r="H1252" t="s">
        <v>14</v>
      </c>
      <c r="I1252" t="s">
        <v>15</v>
      </c>
    </row>
    <row r="1253" spans="1:9" x14ac:dyDescent="0.3">
      <c r="A1253" t="s">
        <v>172</v>
      </c>
      <c r="B1253" t="s">
        <v>10</v>
      </c>
      <c r="C1253">
        <v>-27.14</v>
      </c>
      <c r="E1253" t="s">
        <v>26</v>
      </c>
      <c r="F1253" t="s">
        <v>12</v>
      </c>
      <c r="G1253" t="s">
        <v>345</v>
      </c>
      <c r="H1253" t="s">
        <v>14</v>
      </c>
      <c r="I1253" t="s">
        <v>15</v>
      </c>
    </row>
    <row r="1254" spans="1:9" x14ac:dyDescent="0.3">
      <c r="A1254" t="s">
        <v>174</v>
      </c>
      <c r="B1254" t="s">
        <v>10</v>
      </c>
      <c r="C1254">
        <v>97.5</v>
      </c>
      <c r="E1254" t="s">
        <v>26</v>
      </c>
      <c r="F1254" t="s">
        <v>12</v>
      </c>
      <c r="G1254" t="s">
        <v>345</v>
      </c>
      <c r="H1254" t="s">
        <v>14</v>
      </c>
      <c r="I1254" t="s">
        <v>15</v>
      </c>
    </row>
    <row r="1255" spans="1:9" x14ac:dyDescent="0.3">
      <c r="A1255" t="s">
        <v>169</v>
      </c>
      <c r="B1255" t="s">
        <v>10</v>
      </c>
      <c r="C1255">
        <v>-2.66</v>
      </c>
      <c r="E1255" t="s">
        <v>26</v>
      </c>
      <c r="F1255" t="s">
        <v>12</v>
      </c>
      <c r="G1255" t="s">
        <v>345</v>
      </c>
      <c r="H1255" t="s">
        <v>14</v>
      </c>
      <c r="I1255" t="s">
        <v>15</v>
      </c>
    </row>
    <row r="1256" spans="1:9" x14ac:dyDescent="0.3">
      <c r="A1256" t="s">
        <v>176</v>
      </c>
      <c r="B1256" t="s">
        <v>10</v>
      </c>
      <c r="C1256">
        <v>2.66</v>
      </c>
      <c r="E1256" t="s">
        <v>26</v>
      </c>
      <c r="F1256" t="s">
        <v>12</v>
      </c>
      <c r="G1256" t="s">
        <v>345</v>
      </c>
      <c r="H1256" t="s">
        <v>14</v>
      </c>
      <c r="I1256" t="s">
        <v>15</v>
      </c>
    </row>
    <row r="1257" spans="1:9" x14ac:dyDescent="0.3">
      <c r="A1257" t="s">
        <v>9</v>
      </c>
      <c r="B1257" t="s">
        <v>10</v>
      </c>
      <c r="C1257">
        <v>-34.58</v>
      </c>
      <c r="E1257" t="s">
        <v>26</v>
      </c>
      <c r="F1257" t="s">
        <v>12</v>
      </c>
      <c r="G1257" t="s">
        <v>345</v>
      </c>
      <c r="H1257" t="s">
        <v>14</v>
      </c>
      <c r="I1257" t="s">
        <v>15</v>
      </c>
    </row>
    <row r="1258" spans="1:9" x14ac:dyDescent="0.3">
      <c r="A1258" t="s">
        <v>177</v>
      </c>
      <c r="B1258" t="s">
        <v>10</v>
      </c>
      <c r="C1258">
        <v>79.8</v>
      </c>
      <c r="E1258" t="s">
        <v>26</v>
      </c>
      <c r="F1258" t="s">
        <v>12</v>
      </c>
      <c r="G1258" t="s">
        <v>345</v>
      </c>
      <c r="H1258" t="s">
        <v>14</v>
      </c>
      <c r="I1258" t="s">
        <v>15</v>
      </c>
    </row>
    <row r="1259" spans="1:9" x14ac:dyDescent="0.3">
      <c r="A1259" t="s">
        <v>178</v>
      </c>
      <c r="B1259" t="s">
        <v>10</v>
      </c>
      <c r="C1259">
        <v>0</v>
      </c>
      <c r="E1259" t="s">
        <v>26</v>
      </c>
      <c r="F1259" t="s">
        <v>12</v>
      </c>
      <c r="G1259" t="s">
        <v>345</v>
      </c>
      <c r="H1259" t="s">
        <v>14</v>
      </c>
      <c r="I1259" t="s">
        <v>15</v>
      </c>
    </row>
    <row r="1260" spans="1:9" x14ac:dyDescent="0.3">
      <c r="A1260" t="s">
        <v>176</v>
      </c>
      <c r="B1260" t="s">
        <v>10</v>
      </c>
      <c r="C1260">
        <v>0.53</v>
      </c>
      <c r="E1260" t="s">
        <v>26</v>
      </c>
      <c r="F1260" t="s">
        <v>12</v>
      </c>
      <c r="G1260" t="s">
        <v>345</v>
      </c>
      <c r="H1260" t="s">
        <v>14</v>
      </c>
      <c r="I1260" t="s">
        <v>15</v>
      </c>
    </row>
    <row r="1261" spans="1:9" x14ac:dyDescent="0.3">
      <c r="A1261" t="s">
        <v>174</v>
      </c>
      <c r="B1261" t="s">
        <v>10</v>
      </c>
      <c r="C1261">
        <v>34.58</v>
      </c>
      <c r="E1261" t="s">
        <v>26</v>
      </c>
      <c r="F1261" t="s">
        <v>12</v>
      </c>
      <c r="G1261" t="s">
        <v>345</v>
      </c>
      <c r="H1261" t="s">
        <v>14</v>
      </c>
      <c r="I1261" t="s">
        <v>15</v>
      </c>
    </row>
    <row r="1262" spans="1:9" x14ac:dyDescent="0.3">
      <c r="A1262" t="s">
        <v>170</v>
      </c>
      <c r="B1262" t="s">
        <v>10</v>
      </c>
      <c r="C1262">
        <v>10</v>
      </c>
      <c r="E1262" t="s">
        <v>26</v>
      </c>
      <c r="F1262" t="s">
        <v>12</v>
      </c>
      <c r="G1262" t="s">
        <v>345</v>
      </c>
      <c r="H1262" t="s">
        <v>14</v>
      </c>
      <c r="I1262" t="s">
        <v>15</v>
      </c>
    </row>
    <row r="1263" spans="1:9" x14ac:dyDescent="0.3">
      <c r="A1263" t="s">
        <v>9</v>
      </c>
      <c r="B1263" t="s">
        <v>10</v>
      </c>
      <c r="C1263">
        <v>-141.15</v>
      </c>
      <c r="E1263" t="s">
        <v>111</v>
      </c>
      <c r="F1263" t="s">
        <v>473</v>
      </c>
      <c r="G1263" t="s">
        <v>474</v>
      </c>
      <c r="H1263" t="s">
        <v>14</v>
      </c>
      <c r="I1263" t="s">
        <v>15</v>
      </c>
    </row>
    <row r="1264" spans="1:9" x14ac:dyDescent="0.3">
      <c r="A1264" t="s">
        <v>169</v>
      </c>
      <c r="B1264" t="s">
        <v>10</v>
      </c>
      <c r="C1264">
        <v>-5.65</v>
      </c>
      <c r="E1264" t="s">
        <v>111</v>
      </c>
      <c r="F1264" t="s">
        <v>473</v>
      </c>
      <c r="G1264" t="s">
        <v>474</v>
      </c>
      <c r="H1264" t="s">
        <v>14</v>
      </c>
      <c r="I1264" t="s">
        <v>15</v>
      </c>
    </row>
    <row r="1265" spans="1:9" x14ac:dyDescent="0.3">
      <c r="A1265" t="s">
        <v>171</v>
      </c>
      <c r="B1265" t="s">
        <v>10</v>
      </c>
      <c r="C1265">
        <v>195</v>
      </c>
      <c r="E1265" t="s">
        <v>111</v>
      </c>
      <c r="F1265" t="s">
        <v>473</v>
      </c>
      <c r="G1265" t="s">
        <v>474</v>
      </c>
      <c r="H1265" t="s">
        <v>14</v>
      </c>
      <c r="I1265" t="s">
        <v>15</v>
      </c>
    </row>
    <row r="1266" spans="1:9" x14ac:dyDescent="0.3">
      <c r="A1266" t="s">
        <v>170</v>
      </c>
      <c r="B1266" t="s">
        <v>10</v>
      </c>
      <c r="C1266">
        <v>2313</v>
      </c>
      <c r="E1266" t="s">
        <v>111</v>
      </c>
      <c r="F1266" t="s">
        <v>473</v>
      </c>
      <c r="G1266" t="s">
        <v>474</v>
      </c>
      <c r="H1266" t="s">
        <v>14</v>
      </c>
      <c r="I1266" t="s">
        <v>15</v>
      </c>
    </row>
    <row r="1267" spans="1:9" x14ac:dyDescent="0.3">
      <c r="A1267" t="s">
        <v>172</v>
      </c>
      <c r="B1267" t="s">
        <v>10</v>
      </c>
      <c r="C1267">
        <v>-736.49</v>
      </c>
      <c r="E1267" t="s">
        <v>111</v>
      </c>
      <c r="F1267" t="s">
        <v>473</v>
      </c>
      <c r="G1267" t="s">
        <v>474</v>
      </c>
      <c r="H1267" t="s">
        <v>14</v>
      </c>
      <c r="I1267" t="s">
        <v>15</v>
      </c>
    </row>
    <row r="1268" spans="1:9" x14ac:dyDescent="0.3">
      <c r="A1268" t="s">
        <v>174</v>
      </c>
      <c r="B1268" t="s">
        <v>10</v>
      </c>
      <c r="C1268">
        <v>97.5</v>
      </c>
      <c r="E1268" t="s">
        <v>111</v>
      </c>
      <c r="F1268" t="s">
        <v>473</v>
      </c>
      <c r="G1268" t="s">
        <v>474</v>
      </c>
      <c r="H1268" t="s">
        <v>14</v>
      </c>
      <c r="I1268" t="s">
        <v>15</v>
      </c>
    </row>
    <row r="1269" spans="1:9" x14ac:dyDescent="0.3">
      <c r="A1269" t="s">
        <v>169</v>
      </c>
      <c r="B1269" t="s">
        <v>10</v>
      </c>
      <c r="C1269">
        <v>-28.23</v>
      </c>
      <c r="E1269" t="s">
        <v>111</v>
      </c>
      <c r="F1269" t="s">
        <v>473</v>
      </c>
      <c r="G1269" t="s">
        <v>474</v>
      </c>
      <c r="H1269" t="s">
        <v>14</v>
      </c>
      <c r="I1269" t="s">
        <v>15</v>
      </c>
    </row>
    <row r="1270" spans="1:9" x14ac:dyDescent="0.3">
      <c r="A1270" t="s">
        <v>175</v>
      </c>
      <c r="B1270" t="s">
        <v>10</v>
      </c>
      <c r="C1270">
        <v>-1000</v>
      </c>
      <c r="E1270" t="s">
        <v>111</v>
      </c>
      <c r="F1270" t="s">
        <v>473</v>
      </c>
      <c r="G1270" t="s">
        <v>474</v>
      </c>
      <c r="H1270" t="s">
        <v>14</v>
      </c>
      <c r="I1270" t="s">
        <v>15</v>
      </c>
    </row>
    <row r="1271" spans="1:9" x14ac:dyDescent="0.3">
      <c r="A1271" t="s">
        <v>176</v>
      </c>
      <c r="B1271" t="s">
        <v>10</v>
      </c>
      <c r="C1271">
        <v>28.23</v>
      </c>
      <c r="E1271" t="s">
        <v>111</v>
      </c>
      <c r="F1271" t="s">
        <v>473</v>
      </c>
      <c r="G1271" t="s">
        <v>474</v>
      </c>
      <c r="H1271" t="s">
        <v>14</v>
      </c>
      <c r="I1271" t="s">
        <v>15</v>
      </c>
    </row>
    <row r="1272" spans="1:9" x14ac:dyDescent="0.3">
      <c r="A1272" t="s">
        <v>9</v>
      </c>
      <c r="B1272" t="s">
        <v>10</v>
      </c>
      <c r="C1272">
        <v>-366.99</v>
      </c>
      <c r="E1272" t="s">
        <v>111</v>
      </c>
      <c r="F1272" t="s">
        <v>473</v>
      </c>
      <c r="G1272" t="s">
        <v>474</v>
      </c>
      <c r="H1272" t="s">
        <v>14</v>
      </c>
      <c r="I1272" t="s">
        <v>15</v>
      </c>
    </row>
    <row r="1273" spans="1:9" x14ac:dyDescent="0.3">
      <c r="A1273" t="s">
        <v>177</v>
      </c>
      <c r="B1273" t="s">
        <v>10</v>
      </c>
      <c r="C1273">
        <v>846.9</v>
      </c>
      <c r="E1273" t="s">
        <v>111</v>
      </c>
      <c r="F1273" t="s">
        <v>473</v>
      </c>
      <c r="G1273" t="s">
        <v>474</v>
      </c>
      <c r="H1273" t="s">
        <v>14</v>
      </c>
      <c r="I1273" t="s">
        <v>15</v>
      </c>
    </row>
    <row r="1274" spans="1:9" x14ac:dyDescent="0.3">
      <c r="A1274" t="s">
        <v>178</v>
      </c>
      <c r="B1274" t="s">
        <v>10</v>
      </c>
      <c r="C1274">
        <v>0</v>
      </c>
      <c r="E1274" t="s">
        <v>111</v>
      </c>
      <c r="F1274" t="s">
        <v>473</v>
      </c>
      <c r="G1274" t="s">
        <v>474</v>
      </c>
      <c r="H1274" t="s">
        <v>14</v>
      </c>
      <c r="I1274" t="s">
        <v>15</v>
      </c>
    </row>
    <row r="1275" spans="1:9" x14ac:dyDescent="0.3">
      <c r="A1275" t="s">
        <v>176</v>
      </c>
      <c r="B1275" t="s">
        <v>10</v>
      </c>
      <c r="C1275">
        <v>5.65</v>
      </c>
      <c r="E1275" t="s">
        <v>111</v>
      </c>
      <c r="F1275" t="s">
        <v>473</v>
      </c>
      <c r="G1275" t="s">
        <v>474</v>
      </c>
      <c r="H1275" t="s">
        <v>14</v>
      </c>
      <c r="I1275" t="s">
        <v>15</v>
      </c>
    </row>
    <row r="1276" spans="1:9" x14ac:dyDescent="0.3">
      <c r="A1276" t="s">
        <v>174</v>
      </c>
      <c r="B1276" t="s">
        <v>10</v>
      </c>
      <c r="C1276">
        <v>366.99</v>
      </c>
      <c r="E1276" t="s">
        <v>111</v>
      </c>
      <c r="F1276" t="s">
        <v>473</v>
      </c>
      <c r="G1276" t="s">
        <v>474</v>
      </c>
      <c r="H1276" t="s">
        <v>14</v>
      </c>
      <c r="I1276" t="s">
        <v>15</v>
      </c>
    </row>
    <row r="1277" spans="1:9" x14ac:dyDescent="0.3">
      <c r="A1277" t="s">
        <v>170</v>
      </c>
      <c r="B1277" t="s">
        <v>10</v>
      </c>
      <c r="C1277">
        <v>510</v>
      </c>
      <c r="E1277" t="s">
        <v>111</v>
      </c>
      <c r="F1277" t="s">
        <v>473</v>
      </c>
      <c r="G1277" t="s">
        <v>474</v>
      </c>
      <c r="H1277" t="s">
        <v>14</v>
      </c>
      <c r="I1277" t="s">
        <v>15</v>
      </c>
    </row>
    <row r="1278" spans="1:9" x14ac:dyDescent="0.3">
      <c r="A1278" t="s">
        <v>9</v>
      </c>
      <c r="B1278" t="s">
        <v>10</v>
      </c>
      <c r="C1278">
        <v>-17.899999999999999</v>
      </c>
      <c r="E1278" t="s">
        <v>26</v>
      </c>
      <c r="F1278" t="s">
        <v>12</v>
      </c>
      <c r="G1278" t="s">
        <v>470</v>
      </c>
      <c r="H1278" t="s">
        <v>14</v>
      </c>
      <c r="I1278" t="s">
        <v>15</v>
      </c>
    </row>
    <row r="1279" spans="1:9" x14ac:dyDescent="0.3">
      <c r="A1279" t="s">
        <v>169</v>
      </c>
      <c r="B1279" t="s">
        <v>10</v>
      </c>
      <c r="C1279">
        <v>-0.72</v>
      </c>
      <c r="E1279" t="s">
        <v>26</v>
      </c>
      <c r="F1279" t="s">
        <v>12</v>
      </c>
      <c r="G1279" t="s">
        <v>470</v>
      </c>
      <c r="H1279" t="s">
        <v>14</v>
      </c>
      <c r="I1279" t="s">
        <v>15</v>
      </c>
    </row>
    <row r="1280" spans="1:9" x14ac:dyDescent="0.3">
      <c r="A1280" t="s">
        <v>170</v>
      </c>
      <c r="B1280" t="s">
        <v>10</v>
      </c>
      <c r="C1280">
        <v>28</v>
      </c>
      <c r="E1280" t="s">
        <v>26</v>
      </c>
      <c r="F1280" t="s">
        <v>12</v>
      </c>
      <c r="G1280" t="s">
        <v>470</v>
      </c>
      <c r="H1280" t="s">
        <v>14</v>
      </c>
      <c r="I1280" t="s">
        <v>15</v>
      </c>
    </row>
    <row r="1281" spans="1:9" x14ac:dyDescent="0.3">
      <c r="A1281" t="s">
        <v>171</v>
      </c>
      <c r="B1281" t="s">
        <v>10</v>
      </c>
      <c r="C1281">
        <v>195</v>
      </c>
      <c r="E1281" t="s">
        <v>26</v>
      </c>
      <c r="F1281" t="s">
        <v>12</v>
      </c>
      <c r="G1281" t="s">
        <v>470</v>
      </c>
      <c r="H1281" t="s">
        <v>14</v>
      </c>
      <c r="I1281" t="s">
        <v>15</v>
      </c>
    </row>
    <row r="1282" spans="1:9" x14ac:dyDescent="0.3">
      <c r="A1282" t="s">
        <v>170</v>
      </c>
      <c r="B1282" t="s">
        <v>10</v>
      </c>
      <c r="C1282">
        <v>309</v>
      </c>
      <c r="E1282" t="s">
        <v>26</v>
      </c>
      <c r="F1282" t="s">
        <v>12</v>
      </c>
      <c r="G1282" t="s">
        <v>470</v>
      </c>
      <c r="H1282" t="s">
        <v>14</v>
      </c>
      <c r="I1282" t="s">
        <v>15</v>
      </c>
    </row>
    <row r="1283" spans="1:9" x14ac:dyDescent="0.3">
      <c r="A1283" t="s">
        <v>172</v>
      </c>
      <c r="B1283" t="s">
        <v>10</v>
      </c>
      <c r="C1283">
        <v>-39.56</v>
      </c>
      <c r="E1283" t="s">
        <v>26</v>
      </c>
      <c r="F1283" t="s">
        <v>12</v>
      </c>
      <c r="G1283" t="s">
        <v>470</v>
      </c>
      <c r="H1283" t="s">
        <v>14</v>
      </c>
      <c r="I1283" t="s">
        <v>15</v>
      </c>
    </row>
    <row r="1284" spans="1:9" x14ac:dyDescent="0.3">
      <c r="A1284" t="s">
        <v>174</v>
      </c>
      <c r="B1284" t="s">
        <v>10</v>
      </c>
      <c r="C1284">
        <v>78</v>
      </c>
      <c r="E1284" t="s">
        <v>26</v>
      </c>
      <c r="F1284" t="s">
        <v>12</v>
      </c>
      <c r="G1284" t="s">
        <v>470</v>
      </c>
      <c r="H1284" t="s">
        <v>14</v>
      </c>
      <c r="I1284" t="s">
        <v>15</v>
      </c>
    </row>
    <row r="1285" spans="1:9" x14ac:dyDescent="0.3">
      <c r="A1285" t="s">
        <v>169</v>
      </c>
      <c r="B1285" t="s">
        <v>10</v>
      </c>
      <c r="C1285">
        <v>-3.58</v>
      </c>
      <c r="E1285" t="s">
        <v>26</v>
      </c>
      <c r="F1285" t="s">
        <v>12</v>
      </c>
      <c r="G1285" t="s">
        <v>470</v>
      </c>
      <c r="H1285" t="s">
        <v>14</v>
      </c>
      <c r="I1285" t="s">
        <v>15</v>
      </c>
    </row>
    <row r="1286" spans="1:9" x14ac:dyDescent="0.3">
      <c r="A1286" t="s">
        <v>176</v>
      </c>
      <c r="B1286" t="s">
        <v>10</v>
      </c>
      <c r="C1286">
        <v>3.58</v>
      </c>
      <c r="E1286" t="s">
        <v>26</v>
      </c>
      <c r="F1286" t="s">
        <v>12</v>
      </c>
      <c r="G1286" t="s">
        <v>470</v>
      </c>
      <c r="H1286" t="s">
        <v>14</v>
      </c>
      <c r="I1286" t="s">
        <v>15</v>
      </c>
    </row>
    <row r="1287" spans="1:9" x14ac:dyDescent="0.3">
      <c r="A1287" t="s">
        <v>9</v>
      </c>
      <c r="B1287" t="s">
        <v>10</v>
      </c>
      <c r="C1287">
        <v>-46.54</v>
      </c>
      <c r="E1287" t="s">
        <v>26</v>
      </c>
      <c r="F1287" t="s">
        <v>12</v>
      </c>
      <c r="G1287" t="s">
        <v>470</v>
      </c>
      <c r="H1287" t="s">
        <v>14</v>
      </c>
      <c r="I1287" t="s">
        <v>15</v>
      </c>
    </row>
    <row r="1288" spans="1:9" x14ac:dyDescent="0.3">
      <c r="A1288" t="s">
        <v>177</v>
      </c>
      <c r="B1288" t="s">
        <v>10</v>
      </c>
      <c r="C1288">
        <v>107.4</v>
      </c>
      <c r="E1288" t="s">
        <v>26</v>
      </c>
      <c r="F1288" t="s">
        <v>12</v>
      </c>
      <c r="G1288" t="s">
        <v>470</v>
      </c>
      <c r="H1288" t="s">
        <v>14</v>
      </c>
      <c r="I1288" t="s">
        <v>15</v>
      </c>
    </row>
    <row r="1289" spans="1:9" x14ac:dyDescent="0.3">
      <c r="A1289" t="s">
        <v>178</v>
      </c>
      <c r="B1289" t="s">
        <v>10</v>
      </c>
      <c r="C1289">
        <v>0</v>
      </c>
      <c r="E1289" t="s">
        <v>26</v>
      </c>
      <c r="F1289" t="s">
        <v>12</v>
      </c>
      <c r="G1289" t="s">
        <v>470</v>
      </c>
      <c r="H1289" t="s">
        <v>14</v>
      </c>
      <c r="I1289" t="s">
        <v>15</v>
      </c>
    </row>
    <row r="1290" spans="1:9" x14ac:dyDescent="0.3">
      <c r="A1290" t="s">
        <v>176</v>
      </c>
      <c r="B1290" t="s">
        <v>10</v>
      </c>
      <c r="C1290">
        <v>0.72</v>
      </c>
      <c r="E1290" t="s">
        <v>26</v>
      </c>
      <c r="F1290" t="s">
        <v>12</v>
      </c>
      <c r="G1290" t="s">
        <v>470</v>
      </c>
      <c r="H1290" t="s">
        <v>14</v>
      </c>
      <c r="I1290" t="s">
        <v>15</v>
      </c>
    </row>
    <row r="1291" spans="1:9" x14ac:dyDescent="0.3">
      <c r="A1291" t="s">
        <v>174</v>
      </c>
      <c r="B1291" t="s">
        <v>10</v>
      </c>
      <c r="C1291">
        <v>46.54</v>
      </c>
      <c r="E1291" t="s">
        <v>26</v>
      </c>
      <c r="F1291" t="s">
        <v>12</v>
      </c>
      <c r="G1291" t="s">
        <v>470</v>
      </c>
      <c r="H1291" t="s">
        <v>14</v>
      </c>
      <c r="I1291" t="s">
        <v>15</v>
      </c>
    </row>
    <row r="1292" spans="1:9" x14ac:dyDescent="0.3">
      <c r="A1292" t="s">
        <v>170</v>
      </c>
      <c r="B1292" t="s">
        <v>10</v>
      </c>
      <c r="C1292">
        <v>21</v>
      </c>
      <c r="E1292" t="s">
        <v>26</v>
      </c>
      <c r="F1292" t="s">
        <v>12</v>
      </c>
      <c r="G1292" t="s">
        <v>470</v>
      </c>
      <c r="H1292" t="s">
        <v>14</v>
      </c>
      <c r="I1292" t="s">
        <v>15</v>
      </c>
    </row>
    <row r="1293" spans="1:9" x14ac:dyDescent="0.3">
      <c r="A1293" t="s">
        <v>9</v>
      </c>
      <c r="B1293" t="s">
        <v>10</v>
      </c>
      <c r="C1293">
        <v>-18.600000000000001</v>
      </c>
      <c r="E1293" t="s">
        <v>53</v>
      </c>
      <c r="F1293" t="s">
        <v>12</v>
      </c>
      <c r="G1293" t="s">
        <v>394</v>
      </c>
      <c r="H1293" t="s">
        <v>14</v>
      </c>
      <c r="I1293" t="s">
        <v>15</v>
      </c>
    </row>
    <row r="1294" spans="1:9" x14ac:dyDescent="0.3">
      <c r="A1294" t="s">
        <v>169</v>
      </c>
      <c r="B1294" t="s">
        <v>10</v>
      </c>
      <c r="C1294">
        <v>-0.74</v>
      </c>
      <c r="E1294" t="s">
        <v>53</v>
      </c>
      <c r="F1294" t="s">
        <v>12</v>
      </c>
      <c r="G1294" t="s">
        <v>394</v>
      </c>
      <c r="H1294" t="s">
        <v>14</v>
      </c>
      <c r="I1294" t="s">
        <v>15</v>
      </c>
    </row>
    <row r="1295" spans="1:9" x14ac:dyDescent="0.3">
      <c r="A1295" t="s">
        <v>170</v>
      </c>
      <c r="B1295" t="s">
        <v>10</v>
      </c>
      <c r="C1295">
        <v>38</v>
      </c>
      <c r="E1295" t="s">
        <v>53</v>
      </c>
      <c r="F1295" t="s">
        <v>12</v>
      </c>
      <c r="G1295" t="s">
        <v>394</v>
      </c>
      <c r="H1295" t="s">
        <v>14</v>
      </c>
      <c r="I1295" t="s">
        <v>15</v>
      </c>
    </row>
    <row r="1296" spans="1:9" x14ac:dyDescent="0.3">
      <c r="A1296" t="s">
        <v>171</v>
      </c>
      <c r="B1296" t="s">
        <v>10</v>
      </c>
      <c r="C1296">
        <v>195</v>
      </c>
      <c r="E1296" t="s">
        <v>53</v>
      </c>
      <c r="F1296" t="s">
        <v>12</v>
      </c>
      <c r="G1296" t="s">
        <v>394</v>
      </c>
      <c r="H1296" t="s">
        <v>14</v>
      </c>
      <c r="I1296" t="s">
        <v>15</v>
      </c>
    </row>
    <row r="1297" spans="1:9" x14ac:dyDescent="0.3">
      <c r="A1297" t="s">
        <v>170</v>
      </c>
      <c r="B1297" t="s">
        <v>10</v>
      </c>
      <c r="C1297">
        <v>279.57</v>
      </c>
      <c r="E1297" t="s">
        <v>53</v>
      </c>
      <c r="F1297" t="s">
        <v>12</v>
      </c>
      <c r="G1297" t="s">
        <v>394</v>
      </c>
      <c r="H1297" t="s">
        <v>14</v>
      </c>
      <c r="I1297" t="s">
        <v>15</v>
      </c>
    </row>
    <row r="1298" spans="1:9" x14ac:dyDescent="0.3">
      <c r="A1298" t="s">
        <v>172</v>
      </c>
      <c r="B1298" t="s">
        <v>10</v>
      </c>
      <c r="C1298">
        <v>-41.36</v>
      </c>
      <c r="E1298" t="s">
        <v>53</v>
      </c>
      <c r="F1298" t="s">
        <v>12</v>
      </c>
      <c r="G1298" t="s">
        <v>394</v>
      </c>
      <c r="H1298" t="s">
        <v>14</v>
      </c>
      <c r="I1298" t="s">
        <v>15</v>
      </c>
    </row>
    <row r="1299" spans="1:9" x14ac:dyDescent="0.3">
      <c r="A1299" t="s">
        <v>174</v>
      </c>
      <c r="B1299" t="s">
        <v>10</v>
      </c>
      <c r="C1299">
        <v>78</v>
      </c>
      <c r="E1299" t="s">
        <v>53</v>
      </c>
      <c r="F1299" t="s">
        <v>12</v>
      </c>
      <c r="G1299" t="s">
        <v>394</v>
      </c>
      <c r="H1299" t="s">
        <v>14</v>
      </c>
      <c r="I1299" t="s">
        <v>15</v>
      </c>
    </row>
    <row r="1300" spans="1:9" x14ac:dyDescent="0.3">
      <c r="A1300" t="s">
        <v>169</v>
      </c>
      <c r="B1300" t="s">
        <v>10</v>
      </c>
      <c r="C1300">
        <v>-3.72</v>
      </c>
      <c r="E1300" t="s">
        <v>53</v>
      </c>
      <c r="F1300" t="s">
        <v>12</v>
      </c>
      <c r="G1300" t="s">
        <v>394</v>
      </c>
      <c r="H1300" t="s">
        <v>14</v>
      </c>
      <c r="I1300" t="s">
        <v>15</v>
      </c>
    </row>
    <row r="1301" spans="1:9" x14ac:dyDescent="0.3">
      <c r="A1301" t="s">
        <v>175</v>
      </c>
      <c r="B1301" t="s">
        <v>10</v>
      </c>
      <c r="C1301">
        <v>-300</v>
      </c>
      <c r="E1301" t="s">
        <v>53</v>
      </c>
      <c r="F1301" t="s">
        <v>12</v>
      </c>
      <c r="G1301" t="s">
        <v>394</v>
      </c>
      <c r="H1301" t="s">
        <v>14</v>
      </c>
      <c r="I1301" t="s">
        <v>15</v>
      </c>
    </row>
    <row r="1302" spans="1:9" x14ac:dyDescent="0.3">
      <c r="A1302" t="s">
        <v>176</v>
      </c>
      <c r="B1302" t="s">
        <v>10</v>
      </c>
      <c r="C1302">
        <v>3.72</v>
      </c>
      <c r="E1302" t="s">
        <v>53</v>
      </c>
      <c r="F1302" t="s">
        <v>12</v>
      </c>
      <c r="G1302" t="s">
        <v>394</v>
      </c>
      <c r="H1302" t="s">
        <v>14</v>
      </c>
      <c r="I1302" t="s">
        <v>15</v>
      </c>
    </row>
    <row r="1303" spans="1:9" x14ac:dyDescent="0.3">
      <c r="A1303" t="s">
        <v>9</v>
      </c>
      <c r="B1303" t="s">
        <v>10</v>
      </c>
      <c r="C1303">
        <v>-48.36</v>
      </c>
      <c r="E1303" t="s">
        <v>53</v>
      </c>
      <c r="F1303" t="s">
        <v>12</v>
      </c>
      <c r="G1303" t="s">
        <v>394</v>
      </c>
      <c r="H1303" t="s">
        <v>14</v>
      </c>
      <c r="I1303" t="s">
        <v>15</v>
      </c>
    </row>
    <row r="1304" spans="1:9" x14ac:dyDescent="0.3">
      <c r="A1304" t="s">
        <v>177</v>
      </c>
      <c r="B1304" t="s">
        <v>10</v>
      </c>
      <c r="C1304">
        <v>111.6</v>
      </c>
      <c r="E1304" t="s">
        <v>53</v>
      </c>
      <c r="F1304" t="s">
        <v>12</v>
      </c>
      <c r="G1304" t="s">
        <v>394</v>
      </c>
      <c r="H1304" t="s">
        <v>14</v>
      </c>
      <c r="I1304" t="s">
        <v>15</v>
      </c>
    </row>
    <row r="1305" spans="1:9" x14ac:dyDescent="0.3">
      <c r="A1305" t="s">
        <v>178</v>
      </c>
      <c r="B1305" t="s">
        <v>10</v>
      </c>
      <c r="C1305">
        <v>0</v>
      </c>
      <c r="E1305" t="s">
        <v>53</v>
      </c>
      <c r="F1305" t="s">
        <v>12</v>
      </c>
      <c r="G1305" t="s">
        <v>394</v>
      </c>
      <c r="H1305" t="s">
        <v>14</v>
      </c>
      <c r="I1305" t="s">
        <v>15</v>
      </c>
    </row>
    <row r="1306" spans="1:9" x14ac:dyDescent="0.3">
      <c r="A1306" t="s">
        <v>176</v>
      </c>
      <c r="B1306" t="s">
        <v>10</v>
      </c>
      <c r="C1306">
        <v>0.74</v>
      </c>
      <c r="E1306" t="s">
        <v>53</v>
      </c>
      <c r="F1306" t="s">
        <v>12</v>
      </c>
      <c r="G1306" t="s">
        <v>394</v>
      </c>
      <c r="H1306" t="s">
        <v>14</v>
      </c>
      <c r="I1306" t="s">
        <v>15</v>
      </c>
    </row>
    <row r="1307" spans="1:9" x14ac:dyDescent="0.3">
      <c r="A1307" t="s">
        <v>174</v>
      </c>
      <c r="B1307" t="s">
        <v>10</v>
      </c>
      <c r="C1307">
        <v>48.36</v>
      </c>
      <c r="E1307" t="s">
        <v>53</v>
      </c>
      <c r="F1307" t="s">
        <v>12</v>
      </c>
      <c r="G1307" t="s">
        <v>394</v>
      </c>
      <c r="H1307" t="s">
        <v>14</v>
      </c>
      <c r="I1307" t="s">
        <v>15</v>
      </c>
    </row>
    <row r="1308" spans="1:9" x14ac:dyDescent="0.3">
      <c r="A1308" t="s">
        <v>170</v>
      </c>
      <c r="B1308" t="s">
        <v>10</v>
      </c>
      <c r="C1308">
        <v>19</v>
      </c>
      <c r="E1308" t="s">
        <v>53</v>
      </c>
      <c r="F1308" t="s">
        <v>12</v>
      </c>
      <c r="G1308" t="s">
        <v>394</v>
      </c>
      <c r="H1308" t="s">
        <v>14</v>
      </c>
      <c r="I1308" t="s">
        <v>15</v>
      </c>
    </row>
    <row r="1309" spans="1:9" x14ac:dyDescent="0.3">
      <c r="A1309" t="s">
        <v>170</v>
      </c>
      <c r="B1309" t="s">
        <v>10</v>
      </c>
      <c r="C1309">
        <v>35.43</v>
      </c>
      <c r="E1309" t="s">
        <v>53</v>
      </c>
      <c r="F1309" t="s">
        <v>12</v>
      </c>
      <c r="G1309" t="s">
        <v>394</v>
      </c>
      <c r="H1309" t="s">
        <v>14</v>
      </c>
      <c r="I1309" t="s">
        <v>15</v>
      </c>
    </row>
    <row r="1310" spans="1:9" x14ac:dyDescent="0.3">
      <c r="A1310" t="s">
        <v>9</v>
      </c>
      <c r="B1310" t="s">
        <v>10</v>
      </c>
      <c r="C1310">
        <v>-26.1</v>
      </c>
      <c r="E1310" t="s">
        <v>63</v>
      </c>
      <c r="F1310" t="s">
        <v>305</v>
      </c>
      <c r="G1310" t="s">
        <v>364</v>
      </c>
      <c r="H1310" t="s">
        <v>14</v>
      </c>
      <c r="I1310" t="s">
        <v>66</v>
      </c>
    </row>
    <row r="1311" spans="1:9" x14ac:dyDescent="0.3">
      <c r="A1311" t="s">
        <v>169</v>
      </c>
      <c r="B1311" t="s">
        <v>10</v>
      </c>
      <c r="C1311">
        <v>-1.04</v>
      </c>
      <c r="E1311" t="s">
        <v>63</v>
      </c>
      <c r="F1311" t="s">
        <v>305</v>
      </c>
      <c r="G1311" t="s">
        <v>364</v>
      </c>
      <c r="H1311" t="s">
        <v>14</v>
      </c>
      <c r="I1311" t="s">
        <v>66</v>
      </c>
    </row>
    <row r="1312" spans="1:9" x14ac:dyDescent="0.3">
      <c r="A1312" t="s">
        <v>170</v>
      </c>
      <c r="B1312" t="s">
        <v>10</v>
      </c>
      <c r="C1312">
        <v>40</v>
      </c>
      <c r="E1312" t="s">
        <v>63</v>
      </c>
      <c r="F1312" t="s">
        <v>305</v>
      </c>
      <c r="G1312" t="s">
        <v>364</v>
      </c>
      <c r="H1312" t="s">
        <v>14</v>
      </c>
      <c r="I1312" t="s">
        <v>66</v>
      </c>
    </row>
    <row r="1313" spans="1:9" x14ac:dyDescent="0.3">
      <c r="A1313" t="s">
        <v>171</v>
      </c>
      <c r="B1313" t="s">
        <v>10</v>
      </c>
      <c r="C1313">
        <v>195</v>
      </c>
      <c r="E1313" t="s">
        <v>63</v>
      </c>
      <c r="F1313" t="s">
        <v>305</v>
      </c>
      <c r="G1313" t="s">
        <v>364</v>
      </c>
      <c r="H1313" t="s">
        <v>14</v>
      </c>
      <c r="I1313" t="s">
        <v>66</v>
      </c>
    </row>
    <row r="1314" spans="1:9" x14ac:dyDescent="0.3">
      <c r="A1314" t="s">
        <v>170</v>
      </c>
      <c r="B1314" t="s">
        <v>10</v>
      </c>
      <c r="C1314">
        <v>432</v>
      </c>
      <c r="E1314" t="s">
        <v>63</v>
      </c>
      <c r="F1314" t="s">
        <v>305</v>
      </c>
      <c r="G1314" t="s">
        <v>364</v>
      </c>
      <c r="H1314" t="s">
        <v>14</v>
      </c>
      <c r="I1314" t="s">
        <v>66</v>
      </c>
    </row>
    <row r="1315" spans="1:9" x14ac:dyDescent="0.3">
      <c r="A1315" t="s">
        <v>172</v>
      </c>
      <c r="B1315" t="s">
        <v>10</v>
      </c>
      <c r="C1315">
        <v>-55.21</v>
      </c>
      <c r="E1315" t="s">
        <v>63</v>
      </c>
      <c r="F1315" t="s">
        <v>305</v>
      </c>
      <c r="G1315" t="s">
        <v>364</v>
      </c>
      <c r="H1315" t="s">
        <v>14</v>
      </c>
      <c r="I1315" t="s">
        <v>66</v>
      </c>
    </row>
    <row r="1316" spans="1:9" x14ac:dyDescent="0.3">
      <c r="A1316" t="s">
        <v>174</v>
      </c>
      <c r="B1316" t="s">
        <v>10</v>
      </c>
      <c r="C1316">
        <v>156</v>
      </c>
      <c r="E1316" t="s">
        <v>63</v>
      </c>
      <c r="F1316" t="s">
        <v>305</v>
      </c>
      <c r="G1316" t="s">
        <v>364</v>
      </c>
      <c r="H1316" t="s">
        <v>14</v>
      </c>
      <c r="I1316" t="s">
        <v>66</v>
      </c>
    </row>
    <row r="1317" spans="1:9" x14ac:dyDescent="0.3">
      <c r="A1317" t="s">
        <v>169</v>
      </c>
      <c r="B1317" t="s">
        <v>10</v>
      </c>
      <c r="C1317">
        <v>-5.22</v>
      </c>
      <c r="E1317" t="s">
        <v>63</v>
      </c>
      <c r="F1317" t="s">
        <v>305</v>
      </c>
      <c r="G1317" t="s">
        <v>364</v>
      </c>
      <c r="H1317" t="s">
        <v>14</v>
      </c>
      <c r="I1317" t="s">
        <v>66</v>
      </c>
    </row>
    <row r="1318" spans="1:9" x14ac:dyDescent="0.3">
      <c r="A1318" t="s">
        <v>175</v>
      </c>
      <c r="B1318" t="s">
        <v>10</v>
      </c>
      <c r="C1318">
        <v>-300</v>
      </c>
      <c r="E1318" t="s">
        <v>63</v>
      </c>
      <c r="F1318" t="s">
        <v>305</v>
      </c>
      <c r="G1318" t="s">
        <v>364</v>
      </c>
      <c r="H1318" t="s">
        <v>14</v>
      </c>
      <c r="I1318" t="s">
        <v>66</v>
      </c>
    </row>
    <row r="1319" spans="1:9" x14ac:dyDescent="0.3">
      <c r="A1319" t="s">
        <v>176</v>
      </c>
      <c r="B1319" t="s">
        <v>10</v>
      </c>
      <c r="C1319">
        <v>5.22</v>
      </c>
      <c r="E1319" t="s">
        <v>63</v>
      </c>
      <c r="F1319" t="s">
        <v>305</v>
      </c>
      <c r="G1319" t="s">
        <v>364</v>
      </c>
      <c r="H1319" t="s">
        <v>14</v>
      </c>
      <c r="I1319" t="s">
        <v>66</v>
      </c>
    </row>
    <row r="1320" spans="1:9" x14ac:dyDescent="0.3">
      <c r="A1320" t="s">
        <v>9</v>
      </c>
      <c r="B1320" t="s">
        <v>10</v>
      </c>
      <c r="C1320">
        <v>-67.86</v>
      </c>
      <c r="E1320" t="s">
        <v>63</v>
      </c>
      <c r="F1320" t="s">
        <v>305</v>
      </c>
      <c r="G1320" t="s">
        <v>364</v>
      </c>
      <c r="H1320" t="s">
        <v>14</v>
      </c>
      <c r="I1320" t="s">
        <v>66</v>
      </c>
    </row>
    <row r="1321" spans="1:9" x14ac:dyDescent="0.3">
      <c r="A1321" t="s">
        <v>177</v>
      </c>
      <c r="B1321" t="s">
        <v>10</v>
      </c>
      <c r="C1321">
        <v>156.6</v>
      </c>
      <c r="E1321" t="s">
        <v>63</v>
      </c>
      <c r="F1321" t="s">
        <v>305</v>
      </c>
      <c r="G1321" t="s">
        <v>364</v>
      </c>
      <c r="H1321" t="s">
        <v>14</v>
      </c>
      <c r="I1321" t="s">
        <v>66</v>
      </c>
    </row>
    <row r="1322" spans="1:9" x14ac:dyDescent="0.3">
      <c r="A1322" t="s">
        <v>178</v>
      </c>
      <c r="B1322" t="s">
        <v>10</v>
      </c>
      <c r="C1322">
        <v>0</v>
      </c>
      <c r="E1322" t="s">
        <v>63</v>
      </c>
      <c r="F1322" t="s">
        <v>305</v>
      </c>
      <c r="G1322" t="s">
        <v>364</v>
      </c>
      <c r="H1322" t="s">
        <v>14</v>
      </c>
      <c r="I1322" t="s">
        <v>66</v>
      </c>
    </row>
    <row r="1323" spans="1:9" x14ac:dyDescent="0.3">
      <c r="A1323" t="s">
        <v>176</v>
      </c>
      <c r="B1323" t="s">
        <v>10</v>
      </c>
      <c r="C1323">
        <v>1.04</v>
      </c>
      <c r="E1323" t="s">
        <v>63</v>
      </c>
      <c r="F1323" t="s">
        <v>305</v>
      </c>
      <c r="G1323" t="s">
        <v>364</v>
      </c>
      <c r="H1323" t="s">
        <v>14</v>
      </c>
      <c r="I1323" t="s">
        <v>66</v>
      </c>
    </row>
    <row r="1324" spans="1:9" x14ac:dyDescent="0.3">
      <c r="A1324" t="s">
        <v>174</v>
      </c>
      <c r="B1324" t="s">
        <v>10</v>
      </c>
      <c r="C1324">
        <v>67.86</v>
      </c>
      <c r="E1324" t="s">
        <v>63</v>
      </c>
      <c r="F1324" t="s">
        <v>305</v>
      </c>
      <c r="G1324" t="s">
        <v>364</v>
      </c>
      <c r="H1324" t="s">
        <v>14</v>
      </c>
      <c r="I1324" t="s">
        <v>66</v>
      </c>
    </row>
    <row r="1325" spans="1:9" x14ac:dyDescent="0.3">
      <c r="A1325" t="s">
        <v>170</v>
      </c>
      <c r="B1325" t="s">
        <v>10</v>
      </c>
      <c r="C1325">
        <v>50</v>
      </c>
      <c r="E1325" t="s">
        <v>63</v>
      </c>
      <c r="F1325" t="s">
        <v>305</v>
      </c>
      <c r="G1325" t="s">
        <v>364</v>
      </c>
      <c r="H1325" t="s">
        <v>14</v>
      </c>
      <c r="I1325" t="s">
        <v>66</v>
      </c>
    </row>
    <row r="1326" spans="1:9" x14ac:dyDescent="0.3">
      <c r="A1326" t="s">
        <v>9</v>
      </c>
      <c r="B1326" t="s">
        <v>10</v>
      </c>
      <c r="C1326">
        <v>-56.2</v>
      </c>
      <c r="E1326" t="s">
        <v>133</v>
      </c>
      <c r="F1326" t="s">
        <v>12</v>
      </c>
      <c r="G1326" t="s">
        <v>334</v>
      </c>
      <c r="H1326" t="s">
        <v>14</v>
      </c>
      <c r="I1326" t="s">
        <v>15</v>
      </c>
    </row>
    <row r="1327" spans="1:9" x14ac:dyDescent="0.3">
      <c r="A1327" t="s">
        <v>169</v>
      </c>
      <c r="B1327" t="s">
        <v>10</v>
      </c>
      <c r="C1327">
        <v>-2.25</v>
      </c>
      <c r="E1327" t="s">
        <v>133</v>
      </c>
      <c r="F1327" t="s">
        <v>12</v>
      </c>
      <c r="G1327" t="s">
        <v>334</v>
      </c>
      <c r="H1327" t="s">
        <v>14</v>
      </c>
      <c r="I1327" t="s">
        <v>15</v>
      </c>
    </row>
    <row r="1328" spans="1:9" x14ac:dyDescent="0.3">
      <c r="A1328" t="s">
        <v>170</v>
      </c>
      <c r="B1328" t="s">
        <v>10</v>
      </c>
      <c r="C1328">
        <v>84</v>
      </c>
      <c r="E1328" t="s">
        <v>133</v>
      </c>
      <c r="F1328" t="s">
        <v>12</v>
      </c>
      <c r="G1328" t="s">
        <v>334</v>
      </c>
      <c r="H1328" t="s">
        <v>14</v>
      </c>
      <c r="I1328" t="s">
        <v>15</v>
      </c>
    </row>
    <row r="1329" spans="1:9" x14ac:dyDescent="0.3">
      <c r="A1329" t="s">
        <v>171</v>
      </c>
      <c r="B1329" t="s">
        <v>10</v>
      </c>
      <c r="C1329">
        <v>195</v>
      </c>
      <c r="E1329" t="s">
        <v>133</v>
      </c>
      <c r="F1329" t="s">
        <v>12</v>
      </c>
      <c r="G1329" t="s">
        <v>334</v>
      </c>
      <c r="H1329" t="s">
        <v>14</v>
      </c>
      <c r="I1329" t="s">
        <v>15</v>
      </c>
    </row>
    <row r="1330" spans="1:9" x14ac:dyDescent="0.3">
      <c r="A1330" t="s">
        <v>170</v>
      </c>
      <c r="B1330" t="s">
        <v>10</v>
      </c>
      <c r="C1330">
        <v>935</v>
      </c>
      <c r="E1330" t="s">
        <v>133</v>
      </c>
      <c r="F1330" t="s">
        <v>12</v>
      </c>
      <c r="G1330" t="s">
        <v>334</v>
      </c>
      <c r="H1330" t="s">
        <v>14</v>
      </c>
      <c r="I1330" t="s">
        <v>15</v>
      </c>
    </row>
    <row r="1331" spans="1:9" x14ac:dyDescent="0.3">
      <c r="A1331" t="s">
        <v>172</v>
      </c>
      <c r="B1331" t="s">
        <v>10</v>
      </c>
      <c r="C1331">
        <v>-215.24</v>
      </c>
      <c r="E1331" t="s">
        <v>133</v>
      </c>
      <c r="F1331" t="s">
        <v>12</v>
      </c>
      <c r="G1331" t="s">
        <v>334</v>
      </c>
      <c r="H1331" t="s">
        <v>14</v>
      </c>
      <c r="I1331" t="s">
        <v>15</v>
      </c>
    </row>
    <row r="1332" spans="1:9" x14ac:dyDescent="0.3">
      <c r="A1332" t="s">
        <v>169</v>
      </c>
      <c r="B1332" t="s">
        <v>10</v>
      </c>
      <c r="C1332">
        <v>-11.24</v>
      </c>
      <c r="E1332" t="s">
        <v>133</v>
      </c>
      <c r="F1332" t="s">
        <v>12</v>
      </c>
      <c r="G1332" t="s">
        <v>334</v>
      </c>
      <c r="H1332" t="s">
        <v>14</v>
      </c>
      <c r="I1332" t="s">
        <v>15</v>
      </c>
    </row>
    <row r="1333" spans="1:9" x14ac:dyDescent="0.3">
      <c r="A1333" t="s">
        <v>176</v>
      </c>
      <c r="B1333" t="s">
        <v>10</v>
      </c>
      <c r="C1333">
        <v>11.24</v>
      </c>
      <c r="E1333" t="s">
        <v>133</v>
      </c>
      <c r="F1333" t="s">
        <v>12</v>
      </c>
      <c r="G1333" t="s">
        <v>334</v>
      </c>
      <c r="H1333" t="s">
        <v>14</v>
      </c>
      <c r="I1333" t="s">
        <v>15</v>
      </c>
    </row>
    <row r="1334" spans="1:9" x14ac:dyDescent="0.3">
      <c r="A1334" t="s">
        <v>9</v>
      </c>
      <c r="B1334" t="s">
        <v>10</v>
      </c>
      <c r="C1334">
        <v>-146.12</v>
      </c>
      <c r="E1334" t="s">
        <v>133</v>
      </c>
      <c r="F1334" t="s">
        <v>12</v>
      </c>
      <c r="G1334" t="s">
        <v>334</v>
      </c>
      <c r="H1334" t="s">
        <v>14</v>
      </c>
      <c r="I1334" t="s">
        <v>15</v>
      </c>
    </row>
    <row r="1335" spans="1:9" x14ac:dyDescent="0.3">
      <c r="A1335" t="s">
        <v>177</v>
      </c>
      <c r="B1335" t="s">
        <v>10</v>
      </c>
      <c r="C1335">
        <v>337.2</v>
      </c>
      <c r="E1335" t="s">
        <v>133</v>
      </c>
      <c r="F1335" t="s">
        <v>12</v>
      </c>
      <c r="G1335" t="s">
        <v>334</v>
      </c>
      <c r="H1335" t="s">
        <v>14</v>
      </c>
      <c r="I1335" t="s">
        <v>15</v>
      </c>
    </row>
    <row r="1336" spans="1:9" x14ac:dyDescent="0.3">
      <c r="A1336" t="s">
        <v>178</v>
      </c>
      <c r="B1336" t="s">
        <v>10</v>
      </c>
      <c r="C1336">
        <v>0</v>
      </c>
      <c r="E1336" t="s">
        <v>133</v>
      </c>
      <c r="F1336" t="s">
        <v>12</v>
      </c>
      <c r="G1336" t="s">
        <v>334</v>
      </c>
      <c r="H1336" t="s">
        <v>14</v>
      </c>
      <c r="I1336" t="s">
        <v>15</v>
      </c>
    </row>
    <row r="1337" spans="1:9" x14ac:dyDescent="0.3">
      <c r="A1337" t="s">
        <v>176</v>
      </c>
      <c r="B1337" t="s">
        <v>10</v>
      </c>
      <c r="C1337">
        <v>2.25</v>
      </c>
      <c r="E1337" t="s">
        <v>133</v>
      </c>
      <c r="F1337" t="s">
        <v>12</v>
      </c>
      <c r="G1337" t="s">
        <v>334</v>
      </c>
      <c r="H1337" t="s">
        <v>14</v>
      </c>
      <c r="I1337" t="s">
        <v>15</v>
      </c>
    </row>
    <row r="1338" spans="1:9" x14ac:dyDescent="0.3">
      <c r="A1338" t="s">
        <v>174</v>
      </c>
      <c r="B1338" t="s">
        <v>10</v>
      </c>
      <c r="C1338">
        <v>146.12</v>
      </c>
      <c r="E1338" t="s">
        <v>133</v>
      </c>
      <c r="F1338" t="s">
        <v>12</v>
      </c>
      <c r="G1338" t="s">
        <v>334</v>
      </c>
      <c r="H1338" t="s">
        <v>14</v>
      </c>
      <c r="I1338" t="s">
        <v>15</v>
      </c>
    </row>
    <row r="1339" spans="1:9" x14ac:dyDescent="0.3">
      <c r="A1339" t="s">
        <v>170</v>
      </c>
      <c r="B1339" t="s">
        <v>10</v>
      </c>
      <c r="C1339">
        <v>105</v>
      </c>
      <c r="E1339" t="s">
        <v>133</v>
      </c>
      <c r="F1339" t="s">
        <v>12</v>
      </c>
      <c r="G1339" t="s">
        <v>334</v>
      </c>
      <c r="H1339" t="s">
        <v>14</v>
      </c>
      <c r="I1339" t="s">
        <v>15</v>
      </c>
    </row>
    <row r="1340" spans="1:9" x14ac:dyDescent="0.3">
      <c r="A1340" t="s">
        <v>9</v>
      </c>
      <c r="B1340" t="s">
        <v>10</v>
      </c>
      <c r="C1340">
        <v>-50.96</v>
      </c>
      <c r="E1340" t="s">
        <v>28</v>
      </c>
      <c r="F1340" t="s">
        <v>12</v>
      </c>
      <c r="G1340" t="s">
        <v>433</v>
      </c>
      <c r="H1340" t="s">
        <v>14</v>
      </c>
      <c r="I1340" t="s">
        <v>15</v>
      </c>
    </row>
    <row r="1341" spans="1:9" x14ac:dyDescent="0.3">
      <c r="A1341" t="s">
        <v>169</v>
      </c>
      <c r="B1341" t="s">
        <v>10</v>
      </c>
      <c r="C1341">
        <v>-2.04</v>
      </c>
      <c r="E1341" t="s">
        <v>28</v>
      </c>
      <c r="F1341" t="s">
        <v>12</v>
      </c>
      <c r="G1341" t="s">
        <v>433</v>
      </c>
      <c r="H1341" t="s">
        <v>14</v>
      </c>
      <c r="I1341" t="s">
        <v>15</v>
      </c>
    </row>
    <row r="1342" spans="1:9" x14ac:dyDescent="0.3">
      <c r="A1342" t="s">
        <v>170</v>
      </c>
      <c r="B1342" t="s">
        <v>10</v>
      </c>
      <c r="C1342">
        <v>180</v>
      </c>
      <c r="E1342" t="s">
        <v>28</v>
      </c>
      <c r="F1342" t="s">
        <v>12</v>
      </c>
      <c r="G1342" t="s">
        <v>433</v>
      </c>
      <c r="H1342" t="s">
        <v>14</v>
      </c>
      <c r="I1342" t="s">
        <v>15</v>
      </c>
    </row>
    <row r="1343" spans="1:9" x14ac:dyDescent="0.3">
      <c r="A1343" t="s">
        <v>171</v>
      </c>
      <c r="B1343" t="s">
        <v>10</v>
      </c>
      <c r="C1343">
        <v>195</v>
      </c>
      <c r="E1343" t="s">
        <v>28</v>
      </c>
      <c r="F1343" t="s">
        <v>12</v>
      </c>
      <c r="G1343" t="s">
        <v>433</v>
      </c>
      <c r="H1343" t="s">
        <v>14</v>
      </c>
      <c r="I1343" t="s">
        <v>15</v>
      </c>
    </row>
    <row r="1344" spans="1:9" x14ac:dyDescent="0.3">
      <c r="A1344" t="s">
        <v>170</v>
      </c>
      <c r="B1344" t="s">
        <v>10</v>
      </c>
      <c r="C1344">
        <v>432</v>
      </c>
      <c r="E1344" t="s">
        <v>28</v>
      </c>
      <c r="F1344" t="s">
        <v>12</v>
      </c>
      <c r="G1344" t="s">
        <v>433</v>
      </c>
      <c r="H1344" t="s">
        <v>14</v>
      </c>
      <c r="I1344" t="s">
        <v>15</v>
      </c>
    </row>
    <row r="1345" spans="1:9" x14ac:dyDescent="0.3">
      <c r="A1345" t="s">
        <v>170</v>
      </c>
      <c r="B1345" t="s">
        <v>10</v>
      </c>
      <c r="C1345">
        <v>346.34</v>
      </c>
      <c r="E1345" t="s">
        <v>28</v>
      </c>
      <c r="F1345" t="s">
        <v>12</v>
      </c>
      <c r="G1345" t="s">
        <v>433</v>
      </c>
      <c r="H1345" t="s">
        <v>14</v>
      </c>
      <c r="I1345" t="s">
        <v>15</v>
      </c>
    </row>
    <row r="1346" spans="1:9" x14ac:dyDescent="0.3">
      <c r="A1346" t="s">
        <v>172</v>
      </c>
      <c r="B1346" t="s">
        <v>10</v>
      </c>
      <c r="C1346">
        <v>-170.56</v>
      </c>
      <c r="E1346" t="s">
        <v>28</v>
      </c>
      <c r="F1346" t="s">
        <v>12</v>
      </c>
      <c r="G1346" t="s">
        <v>433</v>
      </c>
      <c r="H1346" t="s">
        <v>14</v>
      </c>
      <c r="I1346" t="s">
        <v>15</v>
      </c>
    </row>
    <row r="1347" spans="1:9" x14ac:dyDescent="0.3">
      <c r="A1347" t="s">
        <v>170</v>
      </c>
      <c r="B1347" t="s">
        <v>10</v>
      </c>
      <c r="C1347">
        <v>10.93</v>
      </c>
      <c r="E1347" t="s">
        <v>28</v>
      </c>
      <c r="F1347" t="s">
        <v>12</v>
      </c>
      <c r="G1347" t="s">
        <v>433</v>
      </c>
      <c r="H1347" t="s">
        <v>14</v>
      </c>
      <c r="I1347" t="s">
        <v>15</v>
      </c>
    </row>
    <row r="1348" spans="1:9" x14ac:dyDescent="0.3">
      <c r="A1348" t="s">
        <v>174</v>
      </c>
      <c r="B1348" t="s">
        <v>10</v>
      </c>
      <c r="C1348">
        <v>58.5</v>
      </c>
      <c r="E1348" t="s">
        <v>28</v>
      </c>
      <c r="F1348" t="s">
        <v>12</v>
      </c>
      <c r="G1348" t="s">
        <v>433</v>
      </c>
      <c r="H1348" t="s">
        <v>14</v>
      </c>
      <c r="I1348" t="s">
        <v>15</v>
      </c>
    </row>
    <row r="1349" spans="1:9" x14ac:dyDescent="0.3">
      <c r="A1349" t="s">
        <v>169</v>
      </c>
      <c r="B1349" t="s">
        <v>10</v>
      </c>
      <c r="C1349">
        <v>-10.19</v>
      </c>
      <c r="E1349" t="s">
        <v>28</v>
      </c>
      <c r="F1349" t="s">
        <v>12</v>
      </c>
      <c r="G1349" t="s">
        <v>433</v>
      </c>
      <c r="H1349" t="s">
        <v>14</v>
      </c>
      <c r="I1349" t="s">
        <v>15</v>
      </c>
    </row>
    <row r="1350" spans="1:9" x14ac:dyDescent="0.3">
      <c r="A1350" t="s">
        <v>175</v>
      </c>
      <c r="B1350" t="s">
        <v>10</v>
      </c>
      <c r="C1350">
        <v>-400</v>
      </c>
      <c r="E1350" t="s">
        <v>28</v>
      </c>
      <c r="F1350" t="s">
        <v>12</v>
      </c>
      <c r="G1350" t="s">
        <v>433</v>
      </c>
      <c r="H1350" t="s">
        <v>14</v>
      </c>
      <c r="I1350" t="s">
        <v>15</v>
      </c>
    </row>
    <row r="1351" spans="1:9" x14ac:dyDescent="0.3">
      <c r="A1351" t="s">
        <v>176</v>
      </c>
      <c r="B1351" t="s">
        <v>10</v>
      </c>
      <c r="C1351">
        <v>10.19</v>
      </c>
      <c r="E1351" t="s">
        <v>28</v>
      </c>
      <c r="F1351" t="s">
        <v>12</v>
      </c>
      <c r="G1351" t="s">
        <v>433</v>
      </c>
      <c r="H1351" t="s">
        <v>14</v>
      </c>
      <c r="I1351" t="s">
        <v>15</v>
      </c>
    </row>
    <row r="1352" spans="1:9" x14ac:dyDescent="0.3">
      <c r="A1352" t="s">
        <v>9</v>
      </c>
      <c r="B1352" t="s">
        <v>10</v>
      </c>
      <c r="C1352">
        <v>-132.51</v>
      </c>
      <c r="E1352" t="s">
        <v>28</v>
      </c>
      <c r="F1352" t="s">
        <v>12</v>
      </c>
      <c r="G1352" t="s">
        <v>433</v>
      </c>
      <c r="H1352" t="s">
        <v>14</v>
      </c>
      <c r="I1352" t="s">
        <v>15</v>
      </c>
    </row>
    <row r="1353" spans="1:9" x14ac:dyDescent="0.3">
      <c r="A1353" t="s">
        <v>177</v>
      </c>
      <c r="B1353" t="s">
        <v>10</v>
      </c>
      <c r="C1353">
        <v>198.6</v>
      </c>
      <c r="E1353" t="s">
        <v>28</v>
      </c>
      <c r="F1353" t="s">
        <v>12</v>
      </c>
      <c r="G1353" t="s">
        <v>433</v>
      </c>
      <c r="H1353" t="s">
        <v>14</v>
      </c>
      <c r="I1353" t="s">
        <v>15</v>
      </c>
    </row>
    <row r="1354" spans="1:9" x14ac:dyDescent="0.3">
      <c r="A1354" t="s">
        <v>178</v>
      </c>
      <c r="B1354" t="s">
        <v>10</v>
      </c>
      <c r="C1354">
        <v>0</v>
      </c>
      <c r="E1354" t="s">
        <v>28</v>
      </c>
      <c r="F1354" t="s">
        <v>12</v>
      </c>
      <c r="G1354" t="s">
        <v>433</v>
      </c>
      <c r="H1354" t="s">
        <v>14</v>
      </c>
      <c r="I1354" t="s">
        <v>15</v>
      </c>
    </row>
    <row r="1355" spans="1:9" x14ac:dyDescent="0.3">
      <c r="A1355" t="s">
        <v>176</v>
      </c>
      <c r="B1355" t="s">
        <v>10</v>
      </c>
      <c r="C1355">
        <v>2.04</v>
      </c>
      <c r="E1355" t="s">
        <v>28</v>
      </c>
      <c r="F1355" t="s">
        <v>12</v>
      </c>
      <c r="G1355" t="s">
        <v>433</v>
      </c>
      <c r="H1355" t="s">
        <v>14</v>
      </c>
      <c r="I1355" t="s">
        <v>15</v>
      </c>
    </row>
    <row r="1356" spans="1:9" x14ac:dyDescent="0.3">
      <c r="A1356" t="s">
        <v>174</v>
      </c>
      <c r="B1356" t="s">
        <v>10</v>
      </c>
      <c r="C1356">
        <v>132.51</v>
      </c>
      <c r="E1356" t="s">
        <v>28</v>
      </c>
      <c r="F1356" t="s">
        <v>12</v>
      </c>
      <c r="G1356" t="s">
        <v>433</v>
      </c>
      <c r="H1356" t="s">
        <v>14</v>
      </c>
      <c r="I1356" t="s">
        <v>15</v>
      </c>
    </row>
    <row r="1357" spans="1:9" x14ac:dyDescent="0.3">
      <c r="A1357" t="s">
        <v>170</v>
      </c>
      <c r="B1357" t="s">
        <v>10</v>
      </c>
      <c r="C1357">
        <v>50</v>
      </c>
      <c r="E1357" t="s">
        <v>28</v>
      </c>
      <c r="F1357" t="s">
        <v>12</v>
      </c>
      <c r="G1357" t="s">
        <v>433</v>
      </c>
      <c r="H1357" t="s">
        <v>14</v>
      </c>
      <c r="I1357" t="s">
        <v>15</v>
      </c>
    </row>
    <row r="1358" spans="1:9" x14ac:dyDescent="0.3">
      <c r="A1358" t="s">
        <v>9</v>
      </c>
      <c r="B1358" t="s">
        <v>10</v>
      </c>
      <c r="C1358">
        <v>-315.29000000000002</v>
      </c>
      <c r="E1358" t="s">
        <v>31</v>
      </c>
      <c r="F1358" t="s">
        <v>352</v>
      </c>
      <c r="G1358" t="s">
        <v>353</v>
      </c>
      <c r="H1358" t="s">
        <v>14</v>
      </c>
      <c r="I1358" t="s">
        <v>15</v>
      </c>
    </row>
    <row r="1359" spans="1:9" x14ac:dyDescent="0.3">
      <c r="A1359" t="s">
        <v>169</v>
      </c>
      <c r="B1359" t="s">
        <v>10</v>
      </c>
      <c r="C1359">
        <v>-12.61</v>
      </c>
      <c r="E1359" t="s">
        <v>31</v>
      </c>
      <c r="F1359" t="s">
        <v>352</v>
      </c>
      <c r="G1359" t="s">
        <v>353</v>
      </c>
      <c r="H1359" t="s">
        <v>14</v>
      </c>
      <c r="I1359" t="s">
        <v>15</v>
      </c>
    </row>
    <row r="1360" spans="1:9" x14ac:dyDescent="0.3">
      <c r="A1360" t="s">
        <v>170</v>
      </c>
      <c r="B1360" t="s">
        <v>10</v>
      </c>
      <c r="C1360">
        <v>357</v>
      </c>
      <c r="E1360" t="s">
        <v>31</v>
      </c>
      <c r="F1360" t="s">
        <v>352</v>
      </c>
      <c r="G1360" t="s">
        <v>353</v>
      </c>
      <c r="H1360" t="s">
        <v>14</v>
      </c>
      <c r="I1360" t="s">
        <v>15</v>
      </c>
    </row>
    <row r="1361" spans="1:9" x14ac:dyDescent="0.3">
      <c r="A1361" t="s">
        <v>171</v>
      </c>
      <c r="B1361" t="s">
        <v>10</v>
      </c>
      <c r="C1361">
        <v>195</v>
      </c>
      <c r="E1361" t="s">
        <v>31</v>
      </c>
      <c r="F1361" t="s">
        <v>352</v>
      </c>
      <c r="G1361" t="s">
        <v>353</v>
      </c>
      <c r="H1361" t="s">
        <v>14</v>
      </c>
      <c r="I1361" t="s">
        <v>15</v>
      </c>
    </row>
    <row r="1362" spans="1:9" x14ac:dyDescent="0.3">
      <c r="A1362" t="s">
        <v>170</v>
      </c>
      <c r="B1362" t="s">
        <v>10</v>
      </c>
      <c r="C1362">
        <v>2313</v>
      </c>
      <c r="E1362" t="s">
        <v>31</v>
      </c>
      <c r="F1362" t="s">
        <v>352</v>
      </c>
      <c r="G1362" t="s">
        <v>353</v>
      </c>
      <c r="H1362" t="s">
        <v>14</v>
      </c>
      <c r="I1362" t="s">
        <v>15</v>
      </c>
    </row>
    <row r="1363" spans="1:9" x14ac:dyDescent="0.3">
      <c r="A1363" t="s">
        <v>172</v>
      </c>
      <c r="B1363" t="s">
        <v>10</v>
      </c>
      <c r="C1363">
        <v>-1797.17</v>
      </c>
      <c r="E1363" t="s">
        <v>31</v>
      </c>
      <c r="F1363" t="s">
        <v>352</v>
      </c>
      <c r="G1363" t="s">
        <v>353</v>
      </c>
      <c r="H1363" t="s">
        <v>14</v>
      </c>
      <c r="I1363" t="s">
        <v>15</v>
      </c>
    </row>
    <row r="1364" spans="1:9" x14ac:dyDescent="0.3">
      <c r="A1364" t="s">
        <v>299</v>
      </c>
      <c r="B1364" t="s">
        <v>10</v>
      </c>
      <c r="C1364">
        <v>3125.85</v>
      </c>
      <c r="E1364" t="s">
        <v>31</v>
      </c>
      <c r="F1364" t="s">
        <v>352</v>
      </c>
      <c r="G1364" t="s">
        <v>353</v>
      </c>
      <c r="H1364" t="s">
        <v>14</v>
      </c>
      <c r="I1364" t="s">
        <v>15</v>
      </c>
    </row>
    <row r="1365" spans="1:9" x14ac:dyDescent="0.3">
      <c r="A1365" t="s">
        <v>174</v>
      </c>
      <c r="B1365" t="s">
        <v>10</v>
      </c>
      <c r="C1365">
        <v>136.5</v>
      </c>
      <c r="E1365" t="s">
        <v>31</v>
      </c>
      <c r="F1365" t="s">
        <v>352</v>
      </c>
      <c r="G1365" t="s">
        <v>353</v>
      </c>
      <c r="H1365" t="s">
        <v>14</v>
      </c>
      <c r="I1365" t="s">
        <v>15</v>
      </c>
    </row>
    <row r="1366" spans="1:9" x14ac:dyDescent="0.3">
      <c r="A1366" t="s">
        <v>169</v>
      </c>
      <c r="B1366" t="s">
        <v>10</v>
      </c>
      <c r="C1366">
        <v>-63.06</v>
      </c>
      <c r="E1366" t="s">
        <v>31</v>
      </c>
      <c r="F1366" t="s">
        <v>352</v>
      </c>
      <c r="G1366" t="s">
        <v>353</v>
      </c>
      <c r="H1366" t="s">
        <v>14</v>
      </c>
      <c r="I1366" t="s">
        <v>15</v>
      </c>
    </row>
    <row r="1367" spans="1:9" x14ac:dyDescent="0.3">
      <c r="A1367" t="s">
        <v>175</v>
      </c>
      <c r="B1367" t="s">
        <v>10</v>
      </c>
      <c r="C1367">
        <v>-1500</v>
      </c>
      <c r="E1367" t="s">
        <v>31</v>
      </c>
      <c r="F1367" t="s">
        <v>352</v>
      </c>
      <c r="G1367" t="s">
        <v>353</v>
      </c>
      <c r="H1367" t="s">
        <v>14</v>
      </c>
      <c r="I1367" t="s">
        <v>15</v>
      </c>
    </row>
    <row r="1368" spans="1:9" x14ac:dyDescent="0.3">
      <c r="A1368" t="s">
        <v>176</v>
      </c>
      <c r="B1368" t="s">
        <v>10</v>
      </c>
      <c r="C1368">
        <v>63.06</v>
      </c>
      <c r="E1368" t="s">
        <v>31</v>
      </c>
      <c r="F1368" t="s">
        <v>352</v>
      </c>
      <c r="G1368" t="s">
        <v>353</v>
      </c>
      <c r="H1368" t="s">
        <v>14</v>
      </c>
      <c r="I1368" t="s">
        <v>15</v>
      </c>
    </row>
    <row r="1369" spans="1:9" x14ac:dyDescent="0.3">
      <c r="A1369" t="s">
        <v>9</v>
      </c>
      <c r="B1369" t="s">
        <v>10</v>
      </c>
      <c r="C1369">
        <v>-819.76</v>
      </c>
      <c r="E1369" t="s">
        <v>31</v>
      </c>
      <c r="F1369" t="s">
        <v>352</v>
      </c>
      <c r="G1369" t="s">
        <v>353</v>
      </c>
      <c r="H1369" t="s">
        <v>14</v>
      </c>
      <c r="I1369" t="s">
        <v>15</v>
      </c>
    </row>
    <row r="1370" spans="1:9" x14ac:dyDescent="0.3">
      <c r="A1370" t="s">
        <v>177</v>
      </c>
      <c r="B1370" t="s">
        <v>10</v>
      </c>
      <c r="C1370">
        <v>954</v>
      </c>
      <c r="E1370" t="s">
        <v>31</v>
      </c>
      <c r="F1370" t="s">
        <v>352</v>
      </c>
      <c r="G1370" t="s">
        <v>353</v>
      </c>
      <c r="H1370" t="s">
        <v>14</v>
      </c>
      <c r="I1370" t="s">
        <v>15</v>
      </c>
    </row>
    <row r="1371" spans="1:9" x14ac:dyDescent="0.3">
      <c r="A1371" t="s">
        <v>178</v>
      </c>
      <c r="B1371" t="s">
        <v>10</v>
      </c>
      <c r="C1371">
        <v>0</v>
      </c>
      <c r="E1371" t="s">
        <v>31</v>
      </c>
      <c r="F1371" t="s">
        <v>352</v>
      </c>
      <c r="G1371" t="s">
        <v>353</v>
      </c>
      <c r="H1371" t="s">
        <v>14</v>
      </c>
      <c r="I1371" t="s">
        <v>15</v>
      </c>
    </row>
    <row r="1372" spans="1:9" x14ac:dyDescent="0.3">
      <c r="A1372" t="s">
        <v>176</v>
      </c>
      <c r="B1372" t="s">
        <v>10</v>
      </c>
      <c r="C1372">
        <v>12.61</v>
      </c>
      <c r="E1372" t="s">
        <v>31</v>
      </c>
      <c r="F1372" t="s">
        <v>352</v>
      </c>
      <c r="G1372" t="s">
        <v>353</v>
      </c>
      <c r="H1372" t="s">
        <v>14</v>
      </c>
      <c r="I1372" t="s">
        <v>15</v>
      </c>
    </row>
    <row r="1373" spans="1:9" x14ac:dyDescent="0.3">
      <c r="A1373" t="s">
        <v>174</v>
      </c>
      <c r="B1373" t="s">
        <v>10</v>
      </c>
      <c r="C1373">
        <v>819.76</v>
      </c>
      <c r="E1373" t="s">
        <v>31</v>
      </c>
      <c r="F1373" t="s">
        <v>352</v>
      </c>
      <c r="G1373" t="s">
        <v>353</v>
      </c>
      <c r="H1373" t="s">
        <v>14</v>
      </c>
      <c r="I1373" t="s">
        <v>15</v>
      </c>
    </row>
    <row r="1374" spans="1:9" x14ac:dyDescent="0.3">
      <c r="A1374" t="s">
        <v>170</v>
      </c>
      <c r="B1374" t="s">
        <v>10</v>
      </c>
      <c r="C1374">
        <v>510</v>
      </c>
      <c r="E1374" t="s">
        <v>31</v>
      </c>
      <c r="F1374" t="s">
        <v>352</v>
      </c>
      <c r="G1374" t="s">
        <v>353</v>
      </c>
      <c r="H1374" t="s">
        <v>14</v>
      </c>
      <c r="I1374" t="s">
        <v>15</v>
      </c>
    </row>
    <row r="1375" spans="1:9" x14ac:dyDescent="0.3">
      <c r="A1375" t="s">
        <v>9</v>
      </c>
      <c r="B1375" t="s">
        <v>10</v>
      </c>
      <c r="C1375">
        <v>-19.649999999999999</v>
      </c>
      <c r="E1375" t="s">
        <v>53</v>
      </c>
      <c r="F1375" t="s">
        <v>12</v>
      </c>
      <c r="G1375" t="s">
        <v>205</v>
      </c>
      <c r="H1375" t="s">
        <v>14</v>
      </c>
      <c r="I1375" t="s">
        <v>15</v>
      </c>
    </row>
    <row r="1376" spans="1:9" x14ac:dyDescent="0.3">
      <c r="A1376" t="s">
        <v>169</v>
      </c>
      <c r="B1376" t="s">
        <v>10</v>
      </c>
      <c r="C1376">
        <v>-0.79</v>
      </c>
      <c r="E1376" t="s">
        <v>53</v>
      </c>
      <c r="F1376" t="s">
        <v>12</v>
      </c>
      <c r="G1376" t="s">
        <v>205</v>
      </c>
      <c r="H1376" t="s">
        <v>14</v>
      </c>
      <c r="I1376" t="s">
        <v>15</v>
      </c>
    </row>
    <row r="1377" spans="1:9" x14ac:dyDescent="0.3">
      <c r="A1377" t="s">
        <v>170</v>
      </c>
      <c r="B1377" t="s">
        <v>10</v>
      </c>
      <c r="C1377">
        <v>36</v>
      </c>
      <c r="E1377" t="s">
        <v>53</v>
      </c>
      <c r="F1377" t="s">
        <v>12</v>
      </c>
      <c r="G1377" t="s">
        <v>205</v>
      </c>
      <c r="H1377" t="s">
        <v>14</v>
      </c>
      <c r="I1377" t="s">
        <v>15</v>
      </c>
    </row>
    <row r="1378" spans="1:9" x14ac:dyDescent="0.3">
      <c r="A1378" t="s">
        <v>171</v>
      </c>
      <c r="B1378" t="s">
        <v>10</v>
      </c>
      <c r="C1378">
        <v>195</v>
      </c>
      <c r="E1378" t="s">
        <v>53</v>
      </c>
      <c r="F1378" t="s">
        <v>12</v>
      </c>
      <c r="G1378" t="s">
        <v>205</v>
      </c>
      <c r="H1378" t="s">
        <v>14</v>
      </c>
      <c r="I1378" t="s">
        <v>15</v>
      </c>
    </row>
    <row r="1379" spans="1:9" x14ac:dyDescent="0.3">
      <c r="A1379" t="s">
        <v>170</v>
      </c>
      <c r="B1379" t="s">
        <v>10</v>
      </c>
      <c r="C1379">
        <v>176.57</v>
      </c>
      <c r="E1379" t="s">
        <v>53</v>
      </c>
      <c r="F1379" t="s">
        <v>12</v>
      </c>
      <c r="G1379" t="s">
        <v>205</v>
      </c>
      <c r="H1379" t="s">
        <v>14</v>
      </c>
      <c r="I1379" t="s">
        <v>15</v>
      </c>
    </row>
    <row r="1380" spans="1:9" x14ac:dyDescent="0.3">
      <c r="A1380" t="s">
        <v>172</v>
      </c>
      <c r="B1380" t="s">
        <v>10</v>
      </c>
      <c r="C1380">
        <v>-42.09</v>
      </c>
      <c r="E1380" t="s">
        <v>53</v>
      </c>
      <c r="F1380" t="s">
        <v>12</v>
      </c>
      <c r="G1380" t="s">
        <v>205</v>
      </c>
      <c r="H1380" t="s">
        <v>14</v>
      </c>
      <c r="I1380" t="s">
        <v>15</v>
      </c>
    </row>
    <row r="1381" spans="1:9" x14ac:dyDescent="0.3">
      <c r="A1381" t="s">
        <v>174</v>
      </c>
      <c r="B1381" t="s">
        <v>10</v>
      </c>
      <c r="C1381">
        <v>117</v>
      </c>
      <c r="E1381" t="s">
        <v>53</v>
      </c>
      <c r="F1381" t="s">
        <v>12</v>
      </c>
      <c r="G1381" t="s">
        <v>205</v>
      </c>
      <c r="H1381" t="s">
        <v>14</v>
      </c>
      <c r="I1381" t="s">
        <v>15</v>
      </c>
    </row>
    <row r="1382" spans="1:9" x14ac:dyDescent="0.3">
      <c r="A1382" t="s">
        <v>169</v>
      </c>
      <c r="B1382" t="s">
        <v>10</v>
      </c>
      <c r="C1382">
        <v>-3.93</v>
      </c>
      <c r="E1382" t="s">
        <v>53</v>
      </c>
      <c r="F1382" t="s">
        <v>12</v>
      </c>
      <c r="G1382" t="s">
        <v>205</v>
      </c>
      <c r="H1382" t="s">
        <v>14</v>
      </c>
      <c r="I1382" t="s">
        <v>15</v>
      </c>
    </row>
    <row r="1383" spans="1:9" x14ac:dyDescent="0.3">
      <c r="A1383" t="s">
        <v>176</v>
      </c>
      <c r="B1383" t="s">
        <v>10</v>
      </c>
      <c r="C1383">
        <v>3.93</v>
      </c>
      <c r="E1383" t="s">
        <v>53</v>
      </c>
      <c r="F1383" t="s">
        <v>12</v>
      </c>
      <c r="G1383" t="s">
        <v>205</v>
      </c>
      <c r="H1383" t="s">
        <v>14</v>
      </c>
      <c r="I1383" t="s">
        <v>15</v>
      </c>
    </row>
    <row r="1384" spans="1:9" x14ac:dyDescent="0.3">
      <c r="A1384" t="s">
        <v>9</v>
      </c>
      <c r="B1384" t="s">
        <v>10</v>
      </c>
      <c r="C1384">
        <v>-51.09</v>
      </c>
      <c r="E1384" t="s">
        <v>53</v>
      </c>
      <c r="F1384" t="s">
        <v>12</v>
      </c>
      <c r="G1384" t="s">
        <v>205</v>
      </c>
      <c r="H1384" t="s">
        <v>14</v>
      </c>
      <c r="I1384" t="s">
        <v>15</v>
      </c>
    </row>
    <row r="1385" spans="1:9" x14ac:dyDescent="0.3">
      <c r="A1385" t="s">
        <v>177</v>
      </c>
      <c r="B1385" t="s">
        <v>10</v>
      </c>
      <c r="C1385">
        <v>117.9</v>
      </c>
      <c r="E1385" t="s">
        <v>53</v>
      </c>
      <c r="F1385" t="s">
        <v>12</v>
      </c>
      <c r="G1385" t="s">
        <v>205</v>
      </c>
      <c r="H1385" t="s">
        <v>14</v>
      </c>
      <c r="I1385" t="s">
        <v>15</v>
      </c>
    </row>
    <row r="1386" spans="1:9" x14ac:dyDescent="0.3">
      <c r="A1386" t="s">
        <v>178</v>
      </c>
      <c r="B1386" t="s">
        <v>10</v>
      </c>
      <c r="C1386">
        <v>0</v>
      </c>
      <c r="E1386" t="s">
        <v>53</v>
      </c>
      <c r="F1386" t="s">
        <v>12</v>
      </c>
      <c r="G1386" t="s">
        <v>205</v>
      </c>
      <c r="H1386" t="s">
        <v>14</v>
      </c>
      <c r="I1386" t="s">
        <v>15</v>
      </c>
    </row>
    <row r="1387" spans="1:9" x14ac:dyDescent="0.3">
      <c r="A1387" t="s">
        <v>176</v>
      </c>
      <c r="B1387" t="s">
        <v>10</v>
      </c>
      <c r="C1387">
        <v>0.79</v>
      </c>
      <c r="E1387" t="s">
        <v>53</v>
      </c>
      <c r="F1387" t="s">
        <v>12</v>
      </c>
      <c r="G1387" t="s">
        <v>205</v>
      </c>
      <c r="H1387" t="s">
        <v>14</v>
      </c>
      <c r="I1387" t="s">
        <v>15</v>
      </c>
    </row>
    <row r="1388" spans="1:9" x14ac:dyDescent="0.3">
      <c r="A1388" t="s">
        <v>174</v>
      </c>
      <c r="B1388" t="s">
        <v>10</v>
      </c>
      <c r="C1388">
        <v>51.09</v>
      </c>
      <c r="E1388" t="s">
        <v>53</v>
      </c>
      <c r="F1388" t="s">
        <v>12</v>
      </c>
      <c r="G1388" t="s">
        <v>205</v>
      </c>
      <c r="H1388" t="s">
        <v>14</v>
      </c>
      <c r="I1388" t="s">
        <v>15</v>
      </c>
    </row>
    <row r="1389" spans="1:9" x14ac:dyDescent="0.3">
      <c r="A1389" t="s">
        <v>170</v>
      </c>
      <c r="B1389" t="s">
        <v>10</v>
      </c>
      <c r="C1389">
        <v>12</v>
      </c>
      <c r="E1389" t="s">
        <v>53</v>
      </c>
      <c r="F1389" t="s">
        <v>12</v>
      </c>
      <c r="G1389" t="s">
        <v>205</v>
      </c>
      <c r="H1389" t="s">
        <v>14</v>
      </c>
      <c r="I1389" t="s">
        <v>15</v>
      </c>
    </row>
    <row r="1390" spans="1:9" x14ac:dyDescent="0.3">
      <c r="A1390" t="s">
        <v>170</v>
      </c>
      <c r="B1390" t="s">
        <v>10</v>
      </c>
      <c r="C1390">
        <v>168.43</v>
      </c>
      <c r="E1390" t="s">
        <v>53</v>
      </c>
      <c r="F1390" t="s">
        <v>12</v>
      </c>
      <c r="G1390" t="s">
        <v>205</v>
      </c>
      <c r="H1390" t="s">
        <v>14</v>
      </c>
      <c r="I1390" t="s">
        <v>15</v>
      </c>
    </row>
    <row r="1391" spans="1:9" x14ac:dyDescent="0.3">
      <c r="A1391" t="s">
        <v>9</v>
      </c>
      <c r="B1391" t="s">
        <v>10</v>
      </c>
      <c r="C1391">
        <v>-38.25</v>
      </c>
      <c r="E1391" t="s">
        <v>28</v>
      </c>
      <c r="F1391" t="s">
        <v>12</v>
      </c>
      <c r="G1391" t="s">
        <v>284</v>
      </c>
      <c r="H1391" t="s">
        <v>14</v>
      </c>
      <c r="I1391" t="s">
        <v>15</v>
      </c>
    </row>
    <row r="1392" spans="1:9" x14ac:dyDescent="0.3">
      <c r="A1392" t="s">
        <v>169</v>
      </c>
      <c r="B1392" t="s">
        <v>10</v>
      </c>
      <c r="C1392">
        <v>-1.53</v>
      </c>
      <c r="E1392" t="s">
        <v>28</v>
      </c>
      <c r="F1392" t="s">
        <v>12</v>
      </c>
      <c r="G1392" t="s">
        <v>284</v>
      </c>
      <c r="H1392" t="s">
        <v>14</v>
      </c>
      <c r="I1392" t="s">
        <v>15</v>
      </c>
    </row>
    <row r="1393" spans="1:9" x14ac:dyDescent="0.3">
      <c r="A1393" t="s">
        <v>170</v>
      </c>
      <c r="B1393" t="s">
        <v>10</v>
      </c>
      <c r="C1393">
        <v>105.86</v>
      </c>
      <c r="E1393" t="s">
        <v>28</v>
      </c>
      <c r="F1393" t="s">
        <v>12</v>
      </c>
      <c r="G1393" t="s">
        <v>284</v>
      </c>
      <c r="H1393" t="s">
        <v>14</v>
      </c>
      <c r="I1393" t="s">
        <v>15</v>
      </c>
    </row>
    <row r="1394" spans="1:9" x14ac:dyDescent="0.3">
      <c r="A1394" t="s">
        <v>171</v>
      </c>
      <c r="B1394" t="s">
        <v>10</v>
      </c>
      <c r="C1394">
        <v>195</v>
      </c>
      <c r="E1394" t="s">
        <v>28</v>
      </c>
      <c r="F1394" t="s">
        <v>12</v>
      </c>
      <c r="G1394" t="s">
        <v>284</v>
      </c>
      <c r="H1394" t="s">
        <v>14</v>
      </c>
      <c r="I1394" t="s">
        <v>15</v>
      </c>
    </row>
    <row r="1395" spans="1:9" x14ac:dyDescent="0.3">
      <c r="A1395" t="s">
        <v>170</v>
      </c>
      <c r="B1395" t="s">
        <v>10</v>
      </c>
      <c r="C1395">
        <v>527.48</v>
      </c>
      <c r="E1395" t="s">
        <v>28</v>
      </c>
      <c r="F1395" t="s">
        <v>12</v>
      </c>
      <c r="G1395" t="s">
        <v>284</v>
      </c>
      <c r="H1395" t="s">
        <v>14</v>
      </c>
      <c r="I1395" t="s">
        <v>15</v>
      </c>
    </row>
    <row r="1396" spans="1:9" x14ac:dyDescent="0.3">
      <c r="A1396" t="s">
        <v>172</v>
      </c>
      <c r="B1396" t="s">
        <v>10</v>
      </c>
      <c r="C1396">
        <v>-103.89</v>
      </c>
      <c r="E1396" t="s">
        <v>28</v>
      </c>
      <c r="F1396" t="s">
        <v>12</v>
      </c>
      <c r="G1396" t="s">
        <v>284</v>
      </c>
      <c r="H1396" t="s">
        <v>14</v>
      </c>
      <c r="I1396" t="s">
        <v>15</v>
      </c>
    </row>
    <row r="1397" spans="1:9" x14ac:dyDescent="0.3">
      <c r="A1397" t="s">
        <v>174</v>
      </c>
      <c r="B1397" t="s">
        <v>10</v>
      </c>
      <c r="C1397">
        <v>58.5</v>
      </c>
      <c r="E1397" t="s">
        <v>28</v>
      </c>
      <c r="F1397" t="s">
        <v>12</v>
      </c>
      <c r="G1397" t="s">
        <v>284</v>
      </c>
      <c r="H1397" t="s">
        <v>14</v>
      </c>
      <c r="I1397" t="s">
        <v>15</v>
      </c>
    </row>
    <row r="1398" spans="1:9" x14ac:dyDescent="0.3">
      <c r="A1398" t="s">
        <v>169</v>
      </c>
      <c r="B1398" t="s">
        <v>10</v>
      </c>
      <c r="C1398">
        <v>-7.65</v>
      </c>
      <c r="E1398" t="s">
        <v>28</v>
      </c>
      <c r="F1398" t="s">
        <v>12</v>
      </c>
      <c r="G1398" t="s">
        <v>284</v>
      </c>
      <c r="H1398" t="s">
        <v>14</v>
      </c>
      <c r="I1398" t="s">
        <v>15</v>
      </c>
    </row>
    <row r="1399" spans="1:9" x14ac:dyDescent="0.3">
      <c r="A1399" t="s">
        <v>175</v>
      </c>
      <c r="B1399" t="s">
        <v>10</v>
      </c>
      <c r="C1399">
        <v>-200</v>
      </c>
      <c r="E1399" t="s">
        <v>28</v>
      </c>
      <c r="F1399" t="s">
        <v>12</v>
      </c>
      <c r="G1399" t="s">
        <v>284</v>
      </c>
      <c r="H1399" t="s">
        <v>14</v>
      </c>
      <c r="I1399" t="s">
        <v>15</v>
      </c>
    </row>
    <row r="1400" spans="1:9" x14ac:dyDescent="0.3">
      <c r="A1400" t="s">
        <v>176</v>
      </c>
      <c r="B1400" t="s">
        <v>10</v>
      </c>
      <c r="C1400">
        <v>7.65</v>
      </c>
      <c r="E1400" t="s">
        <v>28</v>
      </c>
      <c r="F1400" t="s">
        <v>12</v>
      </c>
      <c r="G1400" t="s">
        <v>284</v>
      </c>
      <c r="H1400" t="s">
        <v>14</v>
      </c>
      <c r="I1400" t="s">
        <v>15</v>
      </c>
    </row>
    <row r="1401" spans="1:9" x14ac:dyDescent="0.3">
      <c r="A1401" t="s">
        <v>9</v>
      </c>
      <c r="B1401" t="s">
        <v>10</v>
      </c>
      <c r="C1401">
        <v>-99.45</v>
      </c>
      <c r="E1401" t="s">
        <v>28</v>
      </c>
      <c r="F1401" t="s">
        <v>12</v>
      </c>
      <c r="G1401" t="s">
        <v>284</v>
      </c>
      <c r="H1401" t="s">
        <v>14</v>
      </c>
      <c r="I1401" t="s">
        <v>15</v>
      </c>
    </row>
    <row r="1402" spans="1:9" x14ac:dyDescent="0.3">
      <c r="A1402" t="s">
        <v>177</v>
      </c>
      <c r="B1402" t="s">
        <v>10</v>
      </c>
      <c r="C1402">
        <v>229.5</v>
      </c>
      <c r="E1402" t="s">
        <v>28</v>
      </c>
      <c r="F1402" t="s">
        <v>12</v>
      </c>
      <c r="G1402" t="s">
        <v>284</v>
      </c>
      <c r="H1402" t="s">
        <v>14</v>
      </c>
      <c r="I1402" t="s">
        <v>15</v>
      </c>
    </row>
    <row r="1403" spans="1:9" x14ac:dyDescent="0.3">
      <c r="A1403" t="s">
        <v>178</v>
      </c>
      <c r="B1403" t="s">
        <v>10</v>
      </c>
      <c r="C1403">
        <v>0</v>
      </c>
      <c r="E1403" t="s">
        <v>28</v>
      </c>
      <c r="F1403" t="s">
        <v>12</v>
      </c>
      <c r="G1403" t="s">
        <v>284</v>
      </c>
      <c r="H1403" t="s">
        <v>14</v>
      </c>
      <c r="I1403" t="s">
        <v>15</v>
      </c>
    </row>
    <row r="1404" spans="1:9" x14ac:dyDescent="0.3">
      <c r="A1404" t="s">
        <v>176</v>
      </c>
      <c r="B1404" t="s">
        <v>10</v>
      </c>
      <c r="C1404">
        <v>1.53</v>
      </c>
      <c r="E1404" t="s">
        <v>28</v>
      </c>
      <c r="F1404" t="s">
        <v>12</v>
      </c>
      <c r="G1404" t="s">
        <v>284</v>
      </c>
      <c r="H1404" t="s">
        <v>14</v>
      </c>
      <c r="I1404" t="s">
        <v>15</v>
      </c>
    </row>
    <row r="1405" spans="1:9" x14ac:dyDescent="0.3">
      <c r="A1405" t="s">
        <v>174</v>
      </c>
      <c r="B1405" t="s">
        <v>10</v>
      </c>
      <c r="C1405">
        <v>99.45</v>
      </c>
      <c r="E1405" t="s">
        <v>28</v>
      </c>
      <c r="F1405" t="s">
        <v>12</v>
      </c>
      <c r="G1405" t="s">
        <v>284</v>
      </c>
      <c r="H1405" t="s">
        <v>14</v>
      </c>
      <c r="I1405" t="s">
        <v>15</v>
      </c>
    </row>
    <row r="1406" spans="1:9" x14ac:dyDescent="0.3">
      <c r="A1406" t="s">
        <v>170</v>
      </c>
      <c r="B1406" t="s">
        <v>10</v>
      </c>
      <c r="C1406">
        <v>58.81</v>
      </c>
      <c r="E1406" t="s">
        <v>28</v>
      </c>
      <c r="F1406" t="s">
        <v>12</v>
      </c>
      <c r="G1406" t="s">
        <v>284</v>
      </c>
      <c r="H1406" t="s">
        <v>14</v>
      </c>
      <c r="I1406" t="s">
        <v>15</v>
      </c>
    </row>
    <row r="1407" spans="1:9" x14ac:dyDescent="0.3">
      <c r="A1407" t="s">
        <v>170</v>
      </c>
      <c r="B1407" t="s">
        <v>10</v>
      </c>
      <c r="C1407">
        <v>72.86</v>
      </c>
      <c r="E1407" t="s">
        <v>28</v>
      </c>
      <c r="F1407" t="s">
        <v>12</v>
      </c>
      <c r="G1407" t="s">
        <v>284</v>
      </c>
      <c r="H1407" t="s">
        <v>14</v>
      </c>
      <c r="I1407" t="s">
        <v>15</v>
      </c>
    </row>
    <row r="1408" spans="1:9" x14ac:dyDescent="0.3">
      <c r="A1408" t="s">
        <v>9</v>
      </c>
      <c r="B1408" t="s">
        <v>10</v>
      </c>
      <c r="C1408">
        <v>-161.55000000000001</v>
      </c>
      <c r="E1408" s="3" t="s">
        <v>40</v>
      </c>
      <c r="F1408" s="3" t="s">
        <v>160</v>
      </c>
      <c r="G1408" t="s">
        <v>161</v>
      </c>
      <c r="H1408" t="s">
        <v>14</v>
      </c>
      <c r="I1408" t="s">
        <v>15</v>
      </c>
    </row>
    <row r="1409" spans="1:9" x14ac:dyDescent="0.3">
      <c r="A1409" t="s">
        <v>169</v>
      </c>
      <c r="B1409" t="s">
        <v>10</v>
      </c>
      <c r="C1409">
        <v>-6.46</v>
      </c>
      <c r="E1409" s="3" t="s">
        <v>40</v>
      </c>
      <c r="F1409" s="3" t="s">
        <v>160</v>
      </c>
      <c r="G1409" t="s">
        <v>161</v>
      </c>
      <c r="H1409" t="s">
        <v>14</v>
      </c>
      <c r="I1409" t="s">
        <v>15</v>
      </c>
    </row>
    <row r="1410" spans="1:9" x14ac:dyDescent="0.3">
      <c r="A1410" t="s">
        <v>170</v>
      </c>
      <c r="B1410" t="s">
        <v>10</v>
      </c>
      <c r="C1410">
        <v>408</v>
      </c>
      <c r="E1410" s="3" t="s">
        <v>40</v>
      </c>
      <c r="F1410" s="3" t="s">
        <v>160</v>
      </c>
      <c r="G1410" t="s">
        <v>161</v>
      </c>
      <c r="H1410" t="s">
        <v>14</v>
      </c>
      <c r="I1410" t="s">
        <v>15</v>
      </c>
    </row>
    <row r="1411" spans="1:9" x14ac:dyDescent="0.3">
      <c r="A1411" t="s">
        <v>171</v>
      </c>
      <c r="B1411" t="s">
        <v>10</v>
      </c>
      <c r="C1411">
        <v>195</v>
      </c>
      <c r="E1411" s="3" t="s">
        <v>40</v>
      </c>
      <c r="F1411" s="3" t="s">
        <v>160</v>
      </c>
      <c r="G1411" t="s">
        <v>161</v>
      </c>
      <c r="H1411" t="s">
        <v>14</v>
      </c>
      <c r="I1411" t="s">
        <v>15</v>
      </c>
    </row>
    <row r="1412" spans="1:9" x14ac:dyDescent="0.3">
      <c r="A1412" t="s">
        <v>170</v>
      </c>
      <c r="B1412" t="s">
        <v>10</v>
      </c>
      <c r="C1412">
        <v>2313</v>
      </c>
      <c r="E1412" s="3" t="s">
        <v>40</v>
      </c>
      <c r="F1412" s="3" t="s">
        <v>160</v>
      </c>
      <c r="G1412" t="s">
        <v>161</v>
      </c>
      <c r="H1412" t="s">
        <v>14</v>
      </c>
      <c r="I1412" t="s">
        <v>15</v>
      </c>
    </row>
    <row r="1413" spans="1:9" x14ac:dyDescent="0.3">
      <c r="A1413" t="s">
        <v>172</v>
      </c>
      <c r="B1413" t="s">
        <v>10</v>
      </c>
      <c r="C1413">
        <v>-892.77</v>
      </c>
      <c r="E1413" s="3" t="s">
        <v>40</v>
      </c>
      <c r="F1413" s="3" t="s">
        <v>160</v>
      </c>
      <c r="G1413" t="s">
        <v>161</v>
      </c>
      <c r="H1413" t="s">
        <v>14</v>
      </c>
      <c r="I1413" t="s">
        <v>15</v>
      </c>
    </row>
    <row r="1414" spans="1:9" x14ac:dyDescent="0.3">
      <c r="A1414" t="s">
        <v>174</v>
      </c>
      <c r="B1414" t="s">
        <v>10</v>
      </c>
      <c r="C1414">
        <v>78</v>
      </c>
      <c r="E1414" s="3" t="s">
        <v>40</v>
      </c>
      <c r="F1414" s="3" t="s">
        <v>160</v>
      </c>
      <c r="G1414" t="s">
        <v>161</v>
      </c>
      <c r="H1414" t="s">
        <v>14</v>
      </c>
      <c r="I1414" t="s">
        <v>15</v>
      </c>
    </row>
    <row r="1415" spans="1:9" x14ac:dyDescent="0.3">
      <c r="A1415" t="s">
        <v>169</v>
      </c>
      <c r="B1415" t="s">
        <v>10</v>
      </c>
      <c r="C1415">
        <v>-32.31</v>
      </c>
      <c r="E1415" s="3" t="s">
        <v>40</v>
      </c>
      <c r="F1415" s="3" t="s">
        <v>160</v>
      </c>
      <c r="G1415" t="s">
        <v>161</v>
      </c>
      <c r="H1415" t="s">
        <v>14</v>
      </c>
      <c r="I1415" t="s">
        <v>15</v>
      </c>
    </row>
    <row r="1416" spans="1:9" x14ac:dyDescent="0.3">
      <c r="A1416" t="s">
        <v>175</v>
      </c>
      <c r="B1416" t="s">
        <v>10</v>
      </c>
      <c r="C1416">
        <v>-1000</v>
      </c>
      <c r="E1416" s="3" t="s">
        <v>40</v>
      </c>
      <c r="F1416" s="3" t="s">
        <v>160</v>
      </c>
      <c r="G1416" t="s">
        <v>161</v>
      </c>
      <c r="H1416" t="s">
        <v>14</v>
      </c>
      <c r="I1416" t="s">
        <v>15</v>
      </c>
    </row>
    <row r="1417" spans="1:9" x14ac:dyDescent="0.3">
      <c r="A1417" t="s">
        <v>176</v>
      </c>
      <c r="B1417" t="s">
        <v>10</v>
      </c>
      <c r="C1417">
        <v>32.31</v>
      </c>
      <c r="E1417" s="3" t="s">
        <v>40</v>
      </c>
      <c r="F1417" s="3" t="s">
        <v>160</v>
      </c>
      <c r="G1417" t="s">
        <v>161</v>
      </c>
      <c r="H1417" t="s">
        <v>14</v>
      </c>
      <c r="I1417" t="s">
        <v>15</v>
      </c>
    </row>
    <row r="1418" spans="1:9" x14ac:dyDescent="0.3">
      <c r="A1418" t="s">
        <v>9</v>
      </c>
      <c r="B1418" t="s">
        <v>10</v>
      </c>
      <c r="C1418">
        <v>-420.03</v>
      </c>
      <c r="E1418" s="3" t="s">
        <v>40</v>
      </c>
      <c r="F1418" s="3" t="s">
        <v>160</v>
      </c>
      <c r="G1418" t="s">
        <v>161</v>
      </c>
      <c r="H1418" t="s">
        <v>14</v>
      </c>
      <c r="I1418" t="s">
        <v>15</v>
      </c>
    </row>
    <row r="1419" spans="1:9" x14ac:dyDescent="0.3">
      <c r="A1419" t="s">
        <v>177</v>
      </c>
      <c r="B1419" t="s">
        <v>10</v>
      </c>
      <c r="C1419">
        <v>969.3</v>
      </c>
      <c r="E1419" s="3" t="s">
        <v>40</v>
      </c>
      <c r="F1419" s="3" t="s">
        <v>160</v>
      </c>
      <c r="G1419" t="s">
        <v>161</v>
      </c>
      <c r="H1419" t="s">
        <v>14</v>
      </c>
      <c r="I1419" t="s">
        <v>15</v>
      </c>
    </row>
    <row r="1420" spans="1:9" x14ac:dyDescent="0.3">
      <c r="A1420" t="s">
        <v>178</v>
      </c>
      <c r="B1420" t="s">
        <v>10</v>
      </c>
      <c r="C1420">
        <v>0</v>
      </c>
      <c r="E1420" s="3" t="s">
        <v>40</v>
      </c>
      <c r="F1420" s="3" t="s">
        <v>160</v>
      </c>
      <c r="G1420" t="s">
        <v>161</v>
      </c>
      <c r="H1420" t="s">
        <v>14</v>
      </c>
      <c r="I1420" t="s">
        <v>15</v>
      </c>
    </row>
    <row r="1421" spans="1:9" x14ac:dyDescent="0.3">
      <c r="A1421" t="s">
        <v>176</v>
      </c>
      <c r="B1421" t="s">
        <v>10</v>
      </c>
      <c r="C1421">
        <v>6.46</v>
      </c>
      <c r="E1421" s="3" t="s">
        <v>40</v>
      </c>
      <c r="F1421" s="3" t="s">
        <v>160</v>
      </c>
      <c r="G1421" t="s">
        <v>161</v>
      </c>
      <c r="H1421" t="s">
        <v>14</v>
      </c>
      <c r="I1421" t="s">
        <v>15</v>
      </c>
    </row>
    <row r="1422" spans="1:9" x14ac:dyDescent="0.3">
      <c r="A1422" t="s">
        <v>174</v>
      </c>
      <c r="B1422" t="s">
        <v>10</v>
      </c>
      <c r="C1422">
        <v>420.03</v>
      </c>
      <c r="E1422" s="3" t="s">
        <v>40</v>
      </c>
      <c r="F1422" s="3" t="s">
        <v>160</v>
      </c>
      <c r="G1422" t="s">
        <v>161</v>
      </c>
      <c r="H1422" t="s">
        <v>14</v>
      </c>
      <c r="I1422" t="s">
        <v>15</v>
      </c>
    </row>
    <row r="1423" spans="1:9" x14ac:dyDescent="0.3">
      <c r="A1423" t="s">
        <v>170</v>
      </c>
      <c r="B1423" t="s">
        <v>10</v>
      </c>
      <c r="C1423">
        <v>510</v>
      </c>
      <c r="E1423" s="3" t="s">
        <v>40</v>
      </c>
      <c r="F1423" s="3" t="s">
        <v>160</v>
      </c>
      <c r="G1423" t="s">
        <v>161</v>
      </c>
      <c r="H1423" t="s">
        <v>14</v>
      </c>
      <c r="I1423" t="s">
        <v>15</v>
      </c>
    </row>
    <row r="1424" spans="1:9" x14ac:dyDescent="0.3">
      <c r="A1424" t="s">
        <v>9</v>
      </c>
      <c r="B1424" t="s">
        <v>10</v>
      </c>
      <c r="C1424">
        <v>-159</v>
      </c>
      <c r="E1424" t="s">
        <v>111</v>
      </c>
      <c r="F1424" t="s">
        <v>112</v>
      </c>
      <c r="G1424" t="s">
        <v>113</v>
      </c>
      <c r="H1424" t="s">
        <v>14</v>
      </c>
      <c r="I1424" t="s">
        <v>15</v>
      </c>
    </row>
    <row r="1425" spans="1:9" x14ac:dyDescent="0.3">
      <c r="A1425" t="s">
        <v>169</v>
      </c>
      <c r="B1425" t="s">
        <v>10</v>
      </c>
      <c r="C1425">
        <v>-6.36</v>
      </c>
      <c r="E1425" t="s">
        <v>111</v>
      </c>
      <c r="F1425" t="s">
        <v>112</v>
      </c>
      <c r="G1425" t="s">
        <v>113</v>
      </c>
      <c r="H1425" t="s">
        <v>14</v>
      </c>
      <c r="I1425" t="s">
        <v>15</v>
      </c>
    </row>
    <row r="1426" spans="1:9" x14ac:dyDescent="0.3">
      <c r="A1426" t="s">
        <v>170</v>
      </c>
      <c r="B1426" t="s">
        <v>10</v>
      </c>
      <c r="C1426">
        <v>357</v>
      </c>
      <c r="E1426" t="s">
        <v>111</v>
      </c>
      <c r="F1426" t="s">
        <v>112</v>
      </c>
      <c r="G1426" t="s">
        <v>113</v>
      </c>
      <c r="H1426" t="s">
        <v>14</v>
      </c>
      <c r="I1426" t="s">
        <v>15</v>
      </c>
    </row>
    <row r="1427" spans="1:9" x14ac:dyDescent="0.3">
      <c r="A1427" t="s">
        <v>171</v>
      </c>
      <c r="B1427" t="s">
        <v>10</v>
      </c>
      <c r="C1427">
        <v>195</v>
      </c>
      <c r="E1427" t="s">
        <v>111</v>
      </c>
      <c r="F1427" t="s">
        <v>112</v>
      </c>
      <c r="G1427" t="s">
        <v>113</v>
      </c>
      <c r="H1427" t="s">
        <v>14</v>
      </c>
      <c r="I1427" t="s">
        <v>15</v>
      </c>
    </row>
    <row r="1428" spans="1:9" x14ac:dyDescent="0.3">
      <c r="A1428" t="s">
        <v>170</v>
      </c>
      <c r="B1428" t="s">
        <v>10</v>
      </c>
      <c r="C1428">
        <v>2313</v>
      </c>
      <c r="E1428" t="s">
        <v>111</v>
      </c>
      <c r="F1428" t="s">
        <v>112</v>
      </c>
      <c r="G1428" t="s">
        <v>113</v>
      </c>
      <c r="H1428" t="s">
        <v>14</v>
      </c>
      <c r="I1428" t="s">
        <v>15</v>
      </c>
    </row>
    <row r="1429" spans="1:9" x14ac:dyDescent="0.3">
      <c r="A1429" t="s">
        <v>172</v>
      </c>
      <c r="B1429" t="s">
        <v>10</v>
      </c>
      <c r="C1429">
        <v>-836.42</v>
      </c>
      <c r="E1429" t="s">
        <v>111</v>
      </c>
      <c r="F1429" t="s">
        <v>112</v>
      </c>
      <c r="G1429" t="s">
        <v>113</v>
      </c>
      <c r="H1429" t="s">
        <v>14</v>
      </c>
      <c r="I1429" t="s">
        <v>15</v>
      </c>
    </row>
    <row r="1430" spans="1:9" x14ac:dyDescent="0.3">
      <c r="A1430" t="s">
        <v>174</v>
      </c>
      <c r="B1430" t="s">
        <v>10</v>
      </c>
      <c r="C1430">
        <v>117</v>
      </c>
      <c r="E1430" t="s">
        <v>111</v>
      </c>
      <c r="F1430" t="s">
        <v>112</v>
      </c>
      <c r="G1430" t="s">
        <v>113</v>
      </c>
      <c r="H1430" t="s">
        <v>14</v>
      </c>
      <c r="I1430" t="s">
        <v>15</v>
      </c>
    </row>
    <row r="1431" spans="1:9" x14ac:dyDescent="0.3">
      <c r="A1431" t="s">
        <v>169</v>
      </c>
      <c r="B1431" t="s">
        <v>10</v>
      </c>
      <c r="C1431">
        <v>-31.8</v>
      </c>
      <c r="E1431" t="s">
        <v>111</v>
      </c>
      <c r="F1431" t="s">
        <v>112</v>
      </c>
      <c r="G1431" t="s">
        <v>113</v>
      </c>
      <c r="H1431" t="s">
        <v>14</v>
      </c>
      <c r="I1431" t="s">
        <v>15</v>
      </c>
    </row>
    <row r="1432" spans="1:9" x14ac:dyDescent="0.3">
      <c r="A1432" t="s">
        <v>176</v>
      </c>
      <c r="B1432" t="s">
        <v>10</v>
      </c>
      <c r="C1432">
        <v>31.8</v>
      </c>
      <c r="E1432" t="s">
        <v>111</v>
      </c>
      <c r="F1432" t="s">
        <v>112</v>
      </c>
      <c r="G1432" t="s">
        <v>113</v>
      </c>
      <c r="H1432" t="s">
        <v>14</v>
      </c>
      <c r="I1432" t="s">
        <v>15</v>
      </c>
    </row>
    <row r="1433" spans="1:9" x14ac:dyDescent="0.3">
      <c r="A1433" t="s">
        <v>9</v>
      </c>
      <c r="B1433" t="s">
        <v>10</v>
      </c>
      <c r="C1433">
        <v>-413.4</v>
      </c>
      <c r="E1433" t="s">
        <v>111</v>
      </c>
      <c r="F1433" t="s">
        <v>112</v>
      </c>
      <c r="G1433" t="s">
        <v>113</v>
      </c>
      <c r="H1433" t="s">
        <v>14</v>
      </c>
      <c r="I1433" t="s">
        <v>15</v>
      </c>
    </row>
    <row r="1434" spans="1:9" x14ac:dyDescent="0.3">
      <c r="A1434" t="s">
        <v>177</v>
      </c>
      <c r="B1434" t="s">
        <v>10</v>
      </c>
      <c r="C1434">
        <v>954</v>
      </c>
      <c r="E1434" t="s">
        <v>111</v>
      </c>
      <c r="F1434" t="s">
        <v>112</v>
      </c>
      <c r="G1434" t="s">
        <v>113</v>
      </c>
      <c r="H1434" t="s">
        <v>14</v>
      </c>
      <c r="I1434" t="s">
        <v>15</v>
      </c>
    </row>
    <row r="1435" spans="1:9" x14ac:dyDescent="0.3">
      <c r="A1435" t="s">
        <v>178</v>
      </c>
      <c r="B1435" t="s">
        <v>10</v>
      </c>
      <c r="C1435">
        <v>0</v>
      </c>
      <c r="E1435" t="s">
        <v>111</v>
      </c>
      <c r="F1435" t="s">
        <v>112</v>
      </c>
      <c r="G1435" t="s">
        <v>113</v>
      </c>
      <c r="H1435" t="s">
        <v>14</v>
      </c>
      <c r="I1435" t="s">
        <v>15</v>
      </c>
    </row>
    <row r="1436" spans="1:9" x14ac:dyDescent="0.3">
      <c r="A1436" t="s">
        <v>176</v>
      </c>
      <c r="B1436" t="s">
        <v>10</v>
      </c>
      <c r="C1436">
        <v>6.36</v>
      </c>
      <c r="E1436" t="s">
        <v>111</v>
      </c>
      <c r="F1436" t="s">
        <v>112</v>
      </c>
      <c r="G1436" t="s">
        <v>113</v>
      </c>
      <c r="H1436" t="s">
        <v>14</v>
      </c>
      <c r="I1436" t="s">
        <v>15</v>
      </c>
    </row>
    <row r="1437" spans="1:9" x14ac:dyDescent="0.3">
      <c r="A1437" t="s">
        <v>174</v>
      </c>
      <c r="B1437" t="s">
        <v>10</v>
      </c>
      <c r="C1437">
        <v>413.4</v>
      </c>
      <c r="E1437" t="s">
        <v>111</v>
      </c>
      <c r="F1437" t="s">
        <v>112</v>
      </c>
      <c r="G1437" t="s">
        <v>113</v>
      </c>
      <c r="H1437" t="s">
        <v>14</v>
      </c>
      <c r="I1437" t="s">
        <v>15</v>
      </c>
    </row>
    <row r="1438" spans="1:9" x14ac:dyDescent="0.3">
      <c r="A1438" t="s">
        <v>170</v>
      </c>
      <c r="B1438" t="s">
        <v>10</v>
      </c>
      <c r="C1438">
        <v>510</v>
      </c>
      <c r="E1438" t="s">
        <v>111</v>
      </c>
      <c r="F1438" t="s">
        <v>112</v>
      </c>
      <c r="G1438" t="s">
        <v>113</v>
      </c>
      <c r="H1438" t="s">
        <v>14</v>
      </c>
      <c r="I1438" t="s">
        <v>15</v>
      </c>
    </row>
    <row r="1439" spans="1:9" x14ac:dyDescent="0.3">
      <c r="A1439" t="s">
        <v>9</v>
      </c>
      <c r="B1439" t="s">
        <v>10</v>
      </c>
      <c r="C1439">
        <v>-36.299999999999997</v>
      </c>
      <c r="E1439" t="s">
        <v>26</v>
      </c>
      <c r="F1439" t="s">
        <v>12</v>
      </c>
      <c r="G1439" t="s">
        <v>137</v>
      </c>
      <c r="H1439" t="s">
        <v>14</v>
      </c>
      <c r="I1439" t="s">
        <v>15</v>
      </c>
    </row>
    <row r="1440" spans="1:9" x14ac:dyDescent="0.3">
      <c r="A1440" t="s">
        <v>169</v>
      </c>
      <c r="B1440" t="s">
        <v>10</v>
      </c>
      <c r="C1440">
        <v>-1.45</v>
      </c>
      <c r="E1440" t="s">
        <v>26</v>
      </c>
      <c r="F1440" t="s">
        <v>12</v>
      </c>
      <c r="G1440" t="s">
        <v>137</v>
      </c>
      <c r="H1440" t="s">
        <v>14</v>
      </c>
      <c r="I1440" t="s">
        <v>15</v>
      </c>
    </row>
    <row r="1441" spans="1:9" x14ac:dyDescent="0.3">
      <c r="A1441" t="s">
        <v>170</v>
      </c>
      <c r="B1441" t="s">
        <v>10</v>
      </c>
      <c r="C1441">
        <v>78</v>
      </c>
      <c r="E1441" t="s">
        <v>26</v>
      </c>
      <c r="F1441" t="s">
        <v>12</v>
      </c>
      <c r="G1441" t="s">
        <v>137</v>
      </c>
      <c r="H1441" t="s">
        <v>14</v>
      </c>
      <c r="I1441" t="s">
        <v>15</v>
      </c>
    </row>
    <row r="1442" spans="1:9" x14ac:dyDescent="0.3">
      <c r="A1442" t="s">
        <v>171</v>
      </c>
      <c r="B1442" t="s">
        <v>10</v>
      </c>
      <c r="C1442">
        <v>195</v>
      </c>
      <c r="E1442" t="s">
        <v>26</v>
      </c>
      <c r="F1442" t="s">
        <v>12</v>
      </c>
      <c r="G1442" t="s">
        <v>137</v>
      </c>
      <c r="H1442" t="s">
        <v>14</v>
      </c>
      <c r="I1442" t="s">
        <v>15</v>
      </c>
    </row>
    <row r="1443" spans="1:9" x14ac:dyDescent="0.3">
      <c r="A1443" t="s">
        <v>170</v>
      </c>
      <c r="B1443" t="s">
        <v>10</v>
      </c>
      <c r="C1443">
        <v>583</v>
      </c>
      <c r="E1443" t="s">
        <v>26</v>
      </c>
      <c r="F1443" t="s">
        <v>12</v>
      </c>
      <c r="G1443" t="s">
        <v>137</v>
      </c>
      <c r="H1443" t="s">
        <v>14</v>
      </c>
      <c r="I1443" t="s">
        <v>15</v>
      </c>
    </row>
    <row r="1444" spans="1:9" x14ac:dyDescent="0.3">
      <c r="A1444" t="s">
        <v>172</v>
      </c>
      <c r="B1444" t="s">
        <v>10</v>
      </c>
      <c r="C1444">
        <v>-93.67</v>
      </c>
      <c r="E1444" t="s">
        <v>26</v>
      </c>
      <c r="F1444" t="s">
        <v>12</v>
      </c>
      <c r="G1444" t="s">
        <v>137</v>
      </c>
      <c r="H1444" t="s">
        <v>14</v>
      </c>
      <c r="I1444" t="s">
        <v>15</v>
      </c>
    </row>
    <row r="1445" spans="1:9" x14ac:dyDescent="0.3">
      <c r="A1445" t="s">
        <v>174</v>
      </c>
      <c r="B1445" t="s">
        <v>10</v>
      </c>
      <c r="C1445">
        <v>58.5</v>
      </c>
      <c r="E1445" t="s">
        <v>26</v>
      </c>
      <c r="F1445" t="s">
        <v>12</v>
      </c>
      <c r="G1445" t="s">
        <v>137</v>
      </c>
      <c r="H1445" t="s">
        <v>14</v>
      </c>
      <c r="I1445" t="s">
        <v>15</v>
      </c>
    </row>
    <row r="1446" spans="1:9" x14ac:dyDescent="0.3">
      <c r="A1446" t="s">
        <v>169</v>
      </c>
      <c r="B1446" t="s">
        <v>10</v>
      </c>
      <c r="C1446">
        <v>-7.26</v>
      </c>
      <c r="E1446" t="s">
        <v>26</v>
      </c>
      <c r="F1446" t="s">
        <v>12</v>
      </c>
      <c r="G1446" t="s">
        <v>137</v>
      </c>
      <c r="H1446" t="s">
        <v>14</v>
      </c>
      <c r="I1446" t="s">
        <v>15</v>
      </c>
    </row>
    <row r="1447" spans="1:9" x14ac:dyDescent="0.3">
      <c r="A1447" t="s">
        <v>176</v>
      </c>
      <c r="B1447" t="s">
        <v>10</v>
      </c>
      <c r="C1447">
        <v>7.26</v>
      </c>
      <c r="E1447" t="s">
        <v>26</v>
      </c>
      <c r="F1447" t="s">
        <v>12</v>
      </c>
      <c r="G1447" t="s">
        <v>137</v>
      </c>
      <c r="H1447" t="s">
        <v>14</v>
      </c>
      <c r="I1447" t="s">
        <v>15</v>
      </c>
    </row>
    <row r="1448" spans="1:9" x14ac:dyDescent="0.3">
      <c r="A1448" t="s">
        <v>9</v>
      </c>
      <c r="B1448" t="s">
        <v>10</v>
      </c>
      <c r="C1448">
        <v>-94.38</v>
      </c>
      <c r="E1448" t="s">
        <v>26</v>
      </c>
      <c r="F1448" t="s">
        <v>12</v>
      </c>
      <c r="G1448" t="s">
        <v>137</v>
      </c>
      <c r="H1448" t="s">
        <v>14</v>
      </c>
      <c r="I1448" t="s">
        <v>15</v>
      </c>
    </row>
    <row r="1449" spans="1:9" x14ac:dyDescent="0.3">
      <c r="A1449" t="s">
        <v>177</v>
      </c>
      <c r="B1449" t="s">
        <v>10</v>
      </c>
      <c r="C1449">
        <v>217.8</v>
      </c>
      <c r="E1449" t="s">
        <v>26</v>
      </c>
      <c r="F1449" t="s">
        <v>12</v>
      </c>
      <c r="G1449" t="s">
        <v>137</v>
      </c>
      <c r="H1449" t="s">
        <v>14</v>
      </c>
      <c r="I1449" t="s">
        <v>15</v>
      </c>
    </row>
    <row r="1450" spans="1:9" x14ac:dyDescent="0.3">
      <c r="A1450" t="s">
        <v>178</v>
      </c>
      <c r="B1450" t="s">
        <v>10</v>
      </c>
      <c r="C1450">
        <v>0</v>
      </c>
      <c r="E1450" t="s">
        <v>26</v>
      </c>
      <c r="F1450" t="s">
        <v>12</v>
      </c>
      <c r="G1450" t="s">
        <v>137</v>
      </c>
      <c r="H1450" t="s">
        <v>14</v>
      </c>
      <c r="I1450" t="s">
        <v>15</v>
      </c>
    </row>
    <row r="1451" spans="1:9" x14ac:dyDescent="0.3">
      <c r="A1451" t="s">
        <v>176</v>
      </c>
      <c r="B1451" t="s">
        <v>10</v>
      </c>
      <c r="C1451">
        <v>1.45</v>
      </c>
      <c r="E1451" t="s">
        <v>26</v>
      </c>
      <c r="F1451" t="s">
        <v>12</v>
      </c>
      <c r="G1451" t="s">
        <v>137</v>
      </c>
      <c r="H1451" t="s">
        <v>14</v>
      </c>
      <c r="I1451" t="s">
        <v>15</v>
      </c>
    </row>
    <row r="1452" spans="1:9" x14ac:dyDescent="0.3">
      <c r="A1452" t="s">
        <v>174</v>
      </c>
      <c r="B1452" t="s">
        <v>10</v>
      </c>
      <c r="C1452">
        <v>94.38</v>
      </c>
      <c r="E1452" t="s">
        <v>26</v>
      </c>
      <c r="F1452" t="s">
        <v>12</v>
      </c>
      <c r="G1452" t="s">
        <v>137</v>
      </c>
      <c r="H1452" t="s">
        <v>14</v>
      </c>
      <c r="I1452" t="s">
        <v>15</v>
      </c>
    </row>
    <row r="1453" spans="1:9" x14ac:dyDescent="0.3">
      <c r="A1453" t="s">
        <v>170</v>
      </c>
      <c r="B1453" t="s">
        <v>10</v>
      </c>
      <c r="C1453">
        <v>65</v>
      </c>
      <c r="E1453" t="s">
        <v>26</v>
      </c>
      <c r="F1453" t="s">
        <v>12</v>
      </c>
      <c r="G1453" t="s">
        <v>137</v>
      </c>
      <c r="H1453" t="s">
        <v>14</v>
      </c>
      <c r="I1453" t="s">
        <v>15</v>
      </c>
    </row>
    <row r="1454" spans="1:9" x14ac:dyDescent="0.3">
      <c r="A1454" t="s">
        <v>9</v>
      </c>
      <c r="B1454" t="s">
        <v>10</v>
      </c>
      <c r="C1454">
        <v>-60.4</v>
      </c>
      <c r="E1454" t="s">
        <v>267</v>
      </c>
      <c r="F1454" t="s">
        <v>268</v>
      </c>
      <c r="G1454" t="s">
        <v>269</v>
      </c>
      <c r="H1454" t="s">
        <v>14</v>
      </c>
      <c r="I1454" t="s">
        <v>15</v>
      </c>
    </row>
    <row r="1455" spans="1:9" x14ac:dyDescent="0.3">
      <c r="A1455" t="s">
        <v>169</v>
      </c>
      <c r="B1455" t="s">
        <v>10</v>
      </c>
      <c r="C1455">
        <v>-2.42</v>
      </c>
      <c r="E1455" t="s">
        <v>267</v>
      </c>
      <c r="F1455" t="s">
        <v>268</v>
      </c>
      <c r="G1455" t="s">
        <v>269</v>
      </c>
      <c r="H1455" t="s">
        <v>14</v>
      </c>
      <c r="I1455" t="s">
        <v>15</v>
      </c>
    </row>
    <row r="1456" spans="1:9" x14ac:dyDescent="0.3">
      <c r="A1456" t="s">
        <v>170</v>
      </c>
      <c r="B1456" t="s">
        <v>10</v>
      </c>
      <c r="C1456">
        <v>168</v>
      </c>
      <c r="E1456" t="s">
        <v>267</v>
      </c>
      <c r="F1456" t="s">
        <v>268</v>
      </c>
      <c r="G1456" t="s">
        <v>269</v>
      </c>
      <c r="H1456" t="s">
        <v>14</v>
      </c>
      <c r="I1456" t="s">
        <v>15</v>
      </c>
    </row>
    <row r="1457" spans="1:9" x14ac:dyDescent="0.3">
      <c r="A1457" t="s">
        <v>171</v>
      </c>
      <c r="B1457" t="s">
        <v>10</v>
      </c>
      <c r="C1457">
        <v>195</v>
      </c>
      <c r="E1457" t="s">
        <v>267</v>
      </c>
      <c r="F1457" t="s">
        <v>268</v>
      </c>
      <c r="G1457" t="s">
        <v>269</v>
      </c>
      <c r="H1457" t="s">
        <v>14</v>
      </c>
      <c r="I1457" t="s">
        <v>15</v>
      </c>
    </row>
    <row r="1458" spans="1:9" x14ac:dyDescent="0.3">
      <c r="A1458" t="s">
        <v>170</v>
      </c>
      <c r="B1458" t="s">
        <v>10</v>
      </c>
      <c r="C1458">
        <v>935</v>
      </c>
      <c r="E1458" t="s">
        <v>267</v>
      </c>
      <c r="F1458" t="s">
        <v>268</v>
      </c>
      <c r="G1458" t="s">
        <v>269</v>
      </c>
      <c r="H1458" t="s">
        <v>14</v>
      </c>
      <c r="I1458" t="s">
        <v>15</v>
      </c>
    </row>
    <row r="1459" spans="1:9" x14ac:dyDescent="0.3">
      <c r="A1459" t="s">
        <v>172</v>
      </c>
      <c r="B1459" t="s">
        <v>10</v>
      </c>
      <c r="C1459">
        <v>-215.26</v>
      </c>
      <c r="E1459" t="s">
        <v>267</v>
      </c>
      <c r="F1459" t="s">
        <v>268</v>
      </c>
      <c r="G1459" t="s">
        <v>269</v>
      </c>
      <c r="H1459" t="s">
        <v>14</v>
      </c>
      <c r="I1459" t="s">
        <v>15</v>
      </c>
    </row>
    <row r="1460" spans="1:9" x14ac:dyDescent="0.3">
      <c r="A1460" t="s">
        <v>174</v>
      </c>
      <c r="B1460" t="s">
        <v>10</v>
      </c>
      <c r="C1460">
        <v>78</v>
      </c>
      <c r="E1460" t="s">
        <v>267</v>
      </c>
      <c r="F1460" t="s">
        <v>268</v>
      </c>
      <c r="G1460" t="s">
        <v>269</v>
      </c>
      <c r="H1460" t="s">
        <v>14</v>
      </c>
      <c r="I1460" t="s">
        <v>15</v>
      </c>
    </row>
    <row r="1461" spans="1:9" x14ac:dyDescent="0.3">
      <c r="A1461" t="s">
        <v>169</v>
      </c>
      <c r="B1461" t="s">
        <v>10</v>
      </c>
      <c r="C1461">
        <v>-12.08</v>
      </c>
      <c r="E1461" t="s">
        <v>267</v>
      </c>
      <c r="F1461" t="s">
        <v>268</v>
      </c>
      <c r="G1461" t="s">
        <v>269</v>
      </c>
      <c r="H1461" t="s">
        <v>14</v>
      </c>
      <c r="I1461" t="s">
        <v>15</v>
      </c>
    </row>
    <row r="1462" spans="1:9" x14ac:dyDescent="0.3">
      <c r="A1462" t="s">
        <v>175</v>
      </c>
      <c r="B1462" t="s">
        <v>10</v>
      </c>
      <c r="C1462">
        <v>-500</v>
      </c>
      <c r="E1462" t="s">
        <v>267</v>
      </c>
      <c r="F1462" t="s">
        <v>268</v>
      </c>
      <c r="G1462" t="s">
        <v>269</v>
      </c>
      <c r="H1462" t="s">
        <v>14</v>
      </c>
      <c r="I1462" t="s">
        <v>15</v>
      </c>
    </row>
    <row r="1463" spans="1:9" x14ac:dyDescent="0.3">
      <c r="A1463" t="s">
        <v>176</v>
      </c>
      <c r="B1463" t="s">
        <v>10</v>
      </c>
      <c r="C1463">
        <v>12.08</v>
      </c>
      <c r="E1463" t="s">
        <v>267</v>
      </c>
      <c r="F1463" t="s">
        <v>268</v>
      </c>
      <c r="G1463" t="s">
        <v>269</v>
      </c>
      <c r="H1463" t="s">
        <v>14</v>
      </c>
      <c r="I1463" t="s">
        <v>15</v>
      </c>
    </row>
    <row r="1464" spans="1:9" x14ac:dyDescent="0.3">
      <c r="A1464" t="s">
        <v>9</v>
      </c>
      <c r="B1464" t="s">
        <v>10</v>
      </c>
      <c r="C1464">
        <v>-157.04</v>
      </c>
      <c r="E1464" t="s">
        <v>267</v>
      </c>
      <c r="F1464" t="s">
        <v>268</v>
      </c>
      <c r="G1464" t="s">
        <v>269</v>
      </c>
      <c r="H1464" t="s">
        <v>14</v>
      </c>
      <c r="I1464" t="s">
        <v>15</v>
      </c>
    </row>
    <row r="1465" spans="1:9" x14ac:dyDescent="0.3">
      <c r="A1465" t="s">
        <v>177</v>
      </c>
      <c r="B1465" t="s">
        <v>10</v>
      </c>
      <c r="C1465">
        <v>362.4</v>
      </c>
      <c r="E1465" t="s">
        <v>267</v>
      </c>
      <c r="F1465" t="s">
        <v>268</v>
      </c>
      <c r="G1465" t="s">
        <v>269</v>
      </c>
      <c r="H1465" t="s">
        <v>14</v>
      </c>
      <c r="I1465" t="s">
        <v>15</v>
      </c>
    </row>
    <row r="1466" spans="1:9" x14ac:dyDescent="0.3">
      <c r="A1466" t="s">
        <v>178</v>
      </c>
      <c r="B1466" t="s">
        <v>10</v>
      </c>
      <c r="C1466">
        <v>0</v>
      </c>
      <c r="E1466" t="s">
        <v>267</v>
      </c>
      <c r="F1466" t="s">
        <v>268</v>
      </c>
      <c r="G1466" t="s">
        <v>269</v>
      </c>
      <c r="H1466" t="s">
        <v>14</v>
      </c>
      <c r="I1466" t="s">
        <v>15</v>
      </c>
    </row>
    <row r="1467" spans="1:9" x14ac:dyDescent="0.3">
      <c r="A1467" t="s">
        <v>176</v>
      </c>
      <c r="B1467" t="s">
        <v>10</v>
      </c>
      <c r="C1467">
        <v>2.42</v>
      </c>
      <c r="E1467" t="s">
        <v>267</v>
      </c>
      <c r="F1467" t="s">
        <v>268</v>
      </c>
      <c r="G1467" t="s">
        <v>269</v>
      </c>
      <c r="H1467" t="s">
        <v>14</v>
      </c>
      <c r="I1467" t="s">
        <v>15</v>
      </c>
    </row>
    <row r="1468" spans="1:9" x14ac:dyDescent="0.3">
      <c r="A1468" t="s">
        <v>174</v>
      </c>
      <c r="B1468" t="s">
        <v>10</v>
      </c>
      <c r="C1468">
        <v>157.04</v>
      </c>
      <c r="E1468" t="s">
        <v>267</v>
      </c>
      <c r="F1468" t="s">
        <v>268</v>
      </c>
      <c r="G1468" t="s">
        <v>269</v>
      </c>
      <c r="H1468" t="s">
        <v>14</v>
      </c>
      <c r="I1468" t="s">
        <v>15</v>
      </c>
    </row>
    <row r="1469" spans="1:9" x14ac:dyDescent="0.3">
      <c r="A1469" t="s">
        <v>170</v>
      </c>
      <c r="B1469" t="s">
        <v>10</v>
      </c>
      <c r="C1469">
        <v>105</v>
      </c>
      <c r="E1469" t="s">
        <v>267</v>
      </c>
      <c r="F1469" t="s">
        <v>268</v>
      </c>
      <c r="G1469" t="s">
        <v>269</v>
      </c>
      <c r="H1469" t="s">
        <v>14</v>
      </c>
      <c r="I1469" t="s">
        <v>15</v>
      </c>
    </row>
    <row r="1470" spans="1:9" x14ac:dyDescent="0.3">
      <c r="A1470" t="s">
        <v>9</v>
      </c>
      <c r="B1470" t="s">
        <v>10</v>
      </c>
      <c r="C1470">
        <v>-36.950000000000003</v>
      </c>
      <c r="E1470" t="s">
        <v>53</v>
      </c>
      <c r="F1470" t="s">
        <v>12</v>
      </c>
      <c r="G1470" t="s">
        <v>344</v>
      </c>
      <c r="H1470" t="s">
        <v>14</v>
      </c>
      <c r="I1470" t="s">
        <v>15</v>
      </c>
    </row>
    <row r="1471" spans="1:9" x14ac:dyDescent="0.3">
      <c r="A1471" t="s">
        <v>169</v>
      </c>
      <c r="B1471" t="s">
        <v>10</v>
      </c>
      <c r="C1471">
        <v>-1.48</v>
      </c>
      <c r="E1471" t="s">
        <v>53</v>
      </c>
      <c r="F1471" t="s">
        <v>12</v>
      </c>
      <c r="G1471" t="s">
        <v>344</v>
      </c>
      <c r="H1471" t="s">
        <v>14</v>
      </c>
      <c r="I1471" t="s">
        <v>15</v>
      </c>
    </row>
    <row r="1472" spans="1:9" x14ac:dyDescent="0.3">
      <c r="A1472" t="s">
        <v>170</v>
      </c>
      <c r="B1472" t="s">
        <v>10</v>
      </c>
      <c r="C1472">
        <v>91</v>
      </c>
      <c r="E1472" t="s">
        <v>53</v>
      </c>
      <c r="F1472" t="s">
        <v>12</v>
      </c>
      <c r="G1472" t="s">
        <v>344</v>
      </c>
      <c r="H1472" t="s">
        <v>14</v>
      </c>
      <c r="I1472" t="s">
        <v>15</v>
      </c>
    </row>
    <row r="1473" spans="1:9" x14ac:dyDescent="0.3">
      <c r="A1473" t="s">
        <v>171</v>
      </c>
      <c r="B1473" t="s">
        <v>10</v>
      </c>
      <c r="C1473">
        <v>195</v>
      </c>
      <c r="E1473" t="s">
        <v>53</v>
      </c>
      <c r="F1473" t="s">
        <v>12</v>
      </c>
      <c r="G1473" t="s">
        <v>344</v>
      </c>
      <c r="H1473" t="s">
        <v>14</v>
      </c>
      <c r="I1473" t="s">
        <v>15</v>
      </c>
    </row>
    <row r="1474" spans="1:9" x14ac:dyDescent="0.3">
      <c r="A1474" t="s">
        <v>170</v>
      </c>
      <c r="B1474" t="s">
        <v>10</v>
      </c>
      <c r="C1474">
        <v>583</v>
      </c>
      <c r="E1474" t="s">
        <v>53</v>
      </c>
      <c r="F1474" t="s">
        <v>12</v>
      </c>
      <c r="G1474" t="s">
        <v>344</v>
      </c>
      <c r="H1474" t="s">
        <v>14</v>
      </c>
      <c r="I1474" t="s">
        <v>15</v>
      </c>
    </row>
    <row r="1475" spans="1:9" x14ac:dyDescent="0.3">
      <c r="A1475" t="s">
        <v>172</v>
      </c>
      <c r="B1475" t="s">
        <v>10</v>
      </c>
      <c r="C1475">
        <v>-94.96</v>
      </c>
      <c r="E1475" t="s">
        <v>53</v>
      </c>
      <c r="F1475" t="s">
        <v>12</v>
      </c>
      <c r="G1475" t="s">
        <v>344</v>
      </c>
      <c r="H1475" t="s">
        <v>14</v>
      </c>
      <c r="I1475" t="s">
        <v>15</v>
      </c>
    </row>
    <row r="1476" spans="1:9" x14ac:dyDescent="0.3">
      <c r="A1476" t="s">
        <v>174</v>
      </c>
      <c r="B1476" t="s">
        <v>10</v>
      </c>
      <c r="C1476">
        <v>78</v>
      </c>
      <c r="E1476" t="s">
        <v>53</v>
      </c>
      <c r="F1476" t="s">
        <v>12</v>
      </c>
      <c r="G1476" t="s">
        <v>344</v>
      </c>
      <c r="H1476" t="s">
        <v>14</v>
      </c>
      <c r="I1476" t="s">
        <v>15</v>
      </c>
    </row>
    <row r="1477" spans="1:9" x14ac:dyDescent="0.3">
      <c r="A1477" t="s">
        <v>169</v>
      </c>
      <c r="B1477" t="s">
        <v>10</v>
      </c>
      <c r="C1477">
        <v>-7.39</v>
      </c>
      <c r="E1477" t="s">
        <v>53</v>
      </c>
      <c r="F1477" t="s">
        <v>12</v>
      </c>
      <c r="G1477" t="s">
        <v>344</v>
      </c>
      <c r="H1477" t="s">
        <v>14</v>
      </c>
      <c r="I1477" t="s">
        <v>15</v>
      </c>
    </row>
    <row r="1478" spans="1:9" x14ac:dyDescent="0.3">
      <c r="A1478" t="s">
        <v>176</v>
      </c>
      <c r="B1478" t="s">
        <v>10</v>
      </c>
      <c r="C1478">
        <v>7.39</v>
      </c>
      <c r="E1478" t="s">
        <v>53</v>
      </c>
      <c r="F1478" t="s">
        <v>12</v>
      </c>
      <c r="G1478" t="s">
        <v>344</v>
      </c>
      <c r="H1478" t="s">
        <v>14</v>
      </c>
      <c r="I1478" t="s">
        <v>15</v>
      </c>
    </row>
    <row r="1479" spans="1:9" x14ac:dyDescent="0.3">
      <c r="A1479" t="s">
        <v>9</v>
      </c>
      <c r="B1479" t="s">
        <v>10</v>
      </c>
      <c r="C1479">
        <v>-96.07</v>
      </c>
      <c r="E1479" t="s">
        <v>53</v>
      </c>
      <c r="F1479" t="s">
        <v>12</v>
      </c>
      <c r="G1479" t="s">
        <v>344</v>
      </c>
      <c r="H1479" t="s">
        <v>14</v>
      </c>
      <c r="I1479" t="s">
        <v>15</v>
      </c>
    </row>
    <row r="1480" spans="1:9" x14ac:dyDescent="0.3">
      <c r="A1480" t="s">
        <v>177</v>
      </c>
      <c r="B1480" t="s">
        <v>10</v>
      </c>
      <c r="C1480">
        <v>221.7</v>
      </c>
      <c r="E1480" t="s">
        <v>53</v>
      </c>
      <c r="F1480" t="s">
        <v>12</v>
      </c>
      <c r="G1480" t="s">
        <v>344</v>
      </c>
      <c r="H1480" t="s">
        <v>14</v>
      </c>
      <c r="I1480" t="s">
        <v>15</v>
      </c>
    </row>
    <row r="1481" spans="1:9" x14ac:dyDescent="0.3">
      <c r="A1481" t="s">
        <v>178</v>
      </c>
      <c r="B1481" t="s">
        <v>10</v>
      </c>
      <c r="C1481">
        <v>0</v>
      </c>
      <c r="E1481" t="s">
        <v>53</v>
      </c>
      <c r="F1481" t="s">
        <v>12</v>
      </c>
      <c r="G1481" t="s">
        <v>344</v>
      </c>
      <c r="H1481" t="s">
        <v>14</v>
      </c>
      <c r="I1481" t="s">
        <v>15</v>
      </c>
    </row>
    <row r="1482" spans="1:9" x14ac:dyDescent="0.3">
      <c r="A1482" t="s">
        <v>176</v>
      </c>
      <c r="B1482" t="s">
        <v>10</v>
      </c>
      <c r="C1482">
        <v>1.48</v>
      </c>
      <c r="E1482" t="s">
        <v>53</v>
      </c>
      <c r="F1482" t="s">
        <v>12</v>
      </c>
      <c r="G1482" t="s">
        <v>344</v>
      </c>
      <c r="H1482" t="s">
        <v>14</v>
      </c>
      <c r="I1482" t="s">
        <v>15</v>
      </c>
    </row>
    <row r="1483" spans="1:9" x14ac:dyDescent="0.3">
      <c r="A1483" t="s">
        <v>174</v>
      </c>
      <c r="B1483" t="s">
        <v>10</v>
      </c>
      <c r="C1483">
        <v>96.07</v>
      </c>
      <c r="E1483" t="s">
        <v>53</v>
      </c>
      <c r="F1483" t="s">
        <v>12</v>
      </c>
      <c r="G1483" t="s">
        <v>344</v>
      </c>
      <c r="H1483" t="s">
        <v>14</v>
      </c>
      <c r="I1483" t="s">
        <v>15</v>
      </c>
    </row>
    <row r="1484" spans="1:9" x14ac:dyDescent="0.3">
      <c r="A1484" t="s">
        <v>170</v>
      </c>
      <c r="B1484" t="s">
        <v>10</v>
      </c>
      <c r="C1484">
        <v>65</v>
      </c>
      <c r="E1484" t="s">
        <v>53</v>
      </c>
      <c r="F1484" t="s">
        <v>12</v>
      </c>
      <c r="G1484" t="s">
        <v>344</v>
      </c>
      <c r="H1484" t="s">
        <v>14</v>
      </c>
      <c r="I1484" t="s">
        <v>15</v>
      </c>
    </row>
    <row r="1485" spans="1:9" x14ac:dyDescent="0.3">
      <c r="A1485" t="s">
        <v>9</v>
      </c>
      <c r="B1485" t="s">
        <v>10</v>
      </c>
      <c r="C1485">
        <v>-17.2</v>
      </c>
      <c r="E1485" t="s">
        <v>40</v>
      </c>
      <c r="F1485" t="s">
        <v>12</v>
      </c>
      <c r="G1485" t="s">
        <v>121</v>
      </c>
      <c r="H1485" t="s">
        <v>14</v>
      </c>
      <c r="I1485" t="s">
        <v>15</v>
      </c>
    </row>
    <row r="1486" spans="1:9" x14ac:dyDescent="0.3">
      <c r="A1486" t="s">
        <v>169</v>
      </c>
      <c r="B1486" t="s">
        <v>10</v>
      </c>
      <c r="C1486">
        <v>-0.69</v>
      </c>
      <c r="E1486" t="s">
        <v>40</v>
      </c>
      <c r="F1486" t="s">
        <v>12</v>
      </c>
      <c r="G1486" t="s">
        <v>121</v>
      </c>
      <c r="H1486" t="s">
        <v>14</v>
      </c>
      <c r="I1486" t="s">
        <v>15</v>
      </c>
    </row>
    <row r="1487" spans="1:9" x14ac:dyDescent="0.3">
      <c r="A1487" t="s">
        <v>170</v>
      </c>
      <c r="B1487" t="s">
        <v>10</v>
      </c>
      <c r="C1487">
        <v>14</v>
      </c>
      <c r="E1487" t="s">
        <v>40</v>
      </c>
      <c r="F1487" t="s">
        <v>12</v>
      </c>
      <c r="G1487" t="s">
        <v>121</v>
      </c>
      <c r="H1487" t="s">
        <v>14</v>
      </c>
      <c r="I1487" t="s">
        <v>15</v>
      </c>
    </row>
    <row r="1488" spans="1:9" x14ac:dyDescent="0.3">
      <c r="A1488" t="s">
        <v>171</v>
      </c>
      <c r="B1488" t="s">
        <v>10</v>
      </c>
      <c r="C1488">
        <v>195</v>
      </c>
      <c r="E1488" t="s">
        <v>40</v>
      </c>
      <c r="F1488" t="s">
        <v>12</v>
      </c>
      <c r="G1488" t="s">
        <v>121</v>
      </c>
      <c r="H1488" t="s">
        <v>14</v>
      </c>
      <c r="I1488" t="s">
        <v>15</v>
      </c>
    </row>
    <row r="1489" spans="1:9" x14ac:dyDescent="0.3">
      <c r="A1489" t="s">
        <v>170</v>
      </c>
      <c r="B1489" t="s">
        <v>10</v>
      </c>
      <c r="C1489">
        <v>309</v>
      </c>
      <c r="E1489" t="s">
        <v>40</v>
      </c>
      <c r="F1489" t="s">
        <v>12</v>
      </c>
      <c r="G1489" t="s">
        <v>121</v>
      </c>
      <c r="H1489" t="s">
        <v>14</v>
      </c>
      <c r="I1489" t="s">
        <v>15</v>
      </c>
    </row>
    <row r="1490" spans="1:9" x14ac:dyDescent="0.3">
      <c r="A1490" t="s">
        <v>172</v>
      </c>
      <c r="B1490" t="s">
        <v>10</v>
      </c>
      <c r="C1490">
        <v>-36.090000000000003</v>
      </c>
      <c r="E1490" t="s">
        <v>40</v>
      </c>
      <c r="F1490" t="s">
        <v>12</v>
      </c>
      <c r="G1490" t="s">
        <v>121</v>
      </c>
      <c r="H1490" t="s">
        <v>14</v>
      </c>
      <c r="I1490" t="s">
        <v>15</v>
      </c>
    </row>
    <row r="1491" spans="1:9" x14ac:dyDescent="0.3">
      <c r="A1491" t="s">
        <v>174</v>
      </c>
      <c r="B1491" t="s">
        <v>10</v>
      </c>
      <c r="C1491">
        <v>117</v>
      </c>
      <c r="E1491" t="s">
        <v>40</v>
      </c>
      <c r="F1491" t="s">
        <v>12</v>
      </c>
      <c r="G1491" t="s">
        <v>121</v>
      </c>
      <c r="H1491" t="s">
        <v>14</v>
      </c>
      <c r="I1491" t="s">
        <v>15</v>
      </c>
    </row>
    <row r="1492" spans="1:9" x14ac:dyDescent="0.3">
      <c r="A1492" t="s">
        <v>169</v>
      </c>
      <c r="B1492" t="s">
        <v>10</v>
      </c>
      <c r="C1492">
        <v>-3.44</v>
      </c>
      <c r="E1492" t="s">
        <v>40</v>
      </c>
      <c r="F1492" t="s">
        <v>12</v>
      </c>
      <c r="G1492" t="s">
        <v>121</v>
      </c>
      <c r="H1492" t="s">
        <v>14</v>
      </c>
      <c r="I1492" t="s">
        <v>15</v>
      </c>
    </row>
    <row r="1493" spans="1:9" x14ac:dyDescent="0.3">
      <c r="A1493" t="s">
        <v>175</v>
      </c>
      <c r="B1493" t="s">
        <v>10</v>
      </c>
      <c r="C1493">
        <v>-350</v>
      </c>
      <c r="E1493" t="s">
        <v>40</v>
      </c>
      <c r="F1493" t="s">
        <v>12</v>
      </c>
      <c r="G1493" t="s">
        <v>121</v>
      </c>
      <c r="H1493" t="s">
        <v>14</v>
      </c>
      <c r="I1493" t="s">
        <v>15</v>
      </c>
    </row>
    <row r="1494" spans="1:9" x14ac:dyDescent="0.3">
      <c r="A1494" t="s">
        <v>176</v>
      </c>
      <c r="B1494" t="s">
        <v>10</v>
      </c>
      <c r="C1494">
        <v>3.44</v>
      </c>
      <c r="E1494" t="s">
        <v>40</v>
      </c>
      <c r="F1494" t="s">
        <v>12</v>
      </c>
      <c r="G1494" t="s">
        <v>121</v>
      </c>
      <c r="H1494" t="s">
        <v>14</v>
      </c>
      <c r="I1494" t="s">
        <v>15</v>
      </c>
    </row>
    <row r="1495" spans="1:9" x14ac:dyDescent="0.3">
      <c r="A1495" t="s">
        <v>9</v>
      </c>
      <c r="B1495" t="s">
        <v>10</v>
      </c>
      <c r="C1495">
        <v>-44.72</v>
      </c>
      <c r="E1495" t="s">
        <v>40</v>
      </c>
      <c r="F1495" t="s">
        <v>12</v>
      </c>
      <c r="G1495" t="s">
        <v>121</v>
      </c>
      <c r="H1495" t="s">
        <v>14</v>
      </c>
      <c r="I1495" t="s">
        <v>15</v>
      </c>
    </row>
    <row r="1496" spans="1:9" x14ac:dyDescent="0.3">
      <c r="A1496" t="s">
        <v>177</v>
      </c>
      <c r="B1496" t="s">
        <v>10</v>
      </c>
      <c r="C1496">
        <v>103.2</v>
      </c>
      <c r="E1496" t="s">
        <v>40</v>
      </c>
      <c r="F1496" t="s">
        <v>12</v>
      </c>
      <c r="G1496" t="s">
        <v>121</v>
      </c>
      <c r="H1496" t="s">
        <v>14</v>
      </c>
      <c r="I1496" t="s">
        <v>15</v>
      </c>
    </row>
    <row r="1497" spans="1:9" x14ac:dyDescent="0.3">
      <c r="A1497" t="s">
        <v>178</v>
      </c>
      <c r="B1497" t="s">
        <v>10</v>
      </c>
      <c r="C1497">
        <v>0</v>
      </c>
      <c r="E1497" t="s">
        <v>40</v>
      </c>
      <c r="F1497" t="s">
        <v>12</v>
      </c>
      <c r="G1497" t="s">
        <v>121</v>
      </c>
      <c r="H1497" t="s">
        <v>14</v>
      </c>
      <c r="I1497" t="s">
        <v>15</v>
      </c>
    </row>
    <row r="1498" spans="1:9" x14ac:dyDescent="0.3">
      <c r="A1498" t="s">
        <v>176</v>
      </c>
      <c r="B1498" t="s">
        <v>10</v>
      </c>
      <c r="C1498">
        <v>0.69</v>
      </c>
      <c r="E1498" t="s">
        <v>40</v>
      </c>
      <c r="F1498" t="s">
        <v>12</v>
      </c>
      <c r="G1498" t="s">
        <v>121</v>
      </c>
      <c r="H1498" t="s">
        <v>14</v>
      </c>
      <c r="I1498" t="s">
        <v>15</v>
      </c>
    </row>
    <row r="1499" spans="1:9" x14ac:dyDescent="0.3">
      <c r="A1499" t="s">
        <v>174</v>
      </c>
      <c r="B1499" t="s">
        <v>10</v>
      </c>
      <c r="C1499">
        <v>44.72</v>
      </c>
      <c r="E1499" t="s">
        <v>40</v>
      </c>
      <c r="F1499" t="s">
        <v>12</v>
      </c>
      <c r="G1499" t="s">
        <v>121</v>
      </c>
      <c r="H1499" t="s">
        <v>14</v>
      </c>
      <c r="I1499" t="s">
        <v>15</v>
      </c>
    </row>
    <row r="1500" spans="1:9" x14ac:dyDescent="0.3">
      <c r="A1500" t="s">
        <v>170</v>
      </c>
      <c r="B1500" t="s">
        <v>10</v>
      </c>
      <c r="C1500">
        <v>21</v>
      </c>
      <c r="E1500" t="s">
        <v>40</v>
      </c>
      <c r="F1500" t="s">
        <v>12</v>
      </c>
      <c r="G1500" t="s">
        <v>121</v>
      </c>
      <c r="H1500" t="s">
        <v>14</v>
      </c>
      <c r="I1500" t="s">
        <v>15</v>
      </c>
    </row>
    <row r="1501" spans="1:9" x14ac:dyDescent="0.3">
      <c r="A1501" t="s">
        <v>9</v>
      </c>
      <c r="B1501" t="s">
        <v>10</v>
      </c>
      <c r="C1501">
        <v>-99.2</v>
      </c>
      <c r="E1501" t="s">
        <v>40</v>
      </c>
      <c r="F1501" t="s">
        <v>12</v>
      </c>
      <c r="G1501" t="s">
        <v>340</v>
      </c>
      <c r="H1501" t="s">
        <v>14</v>
      </c>
      <c r="I1501" t="s">
        <v>15</v>
      </c>
    </row>
    <row r="1502" spans="1:9" x14ac:dyDescent="0.3">
      <c r="A1502" t="s">
        <v>169</v>
      </c>
      <c r="B1502" t="s">
        <v>10</v>
      </c>
      <c r="C1502">
        <v>-3.97</v>
      </c>
      <c r="E1502" t="s">
        <v>40</v>
      </c>
      <c r="F1502" t="s">
        <v>12</v>
      </c>
      <c r="G1502" t="s">
        <v>340</v>
      </c>
      <c r="H1502" t="s">
        <v>14</v>
      </c>
      <c r="I1502" t="s">
        <v>15</v>
      </c>
    </row>
    <row r="1503" spans="1:9" x14ac:dyDescent="0.3">
      <c r="A1503" t="s">
        <v>170</v>
      </c>
      <c r="B1503" t="s">
        <v>10</v>
      </c>
      <c r="C1503">
        <v>204</v>
      </c>
      <c r="E1503" t="s">
        <v>40</v>
      </c>
      <c r="F1503" t="s">
        <v>12</v>
      </c>
      <c r="G1503" t="s">
        <v>340</v>
      </c>
      <c r="H1503" t="s">
        <v>14</v>
      </c>
      <c r="I1503" t="s">
        <v>15</v>
      </c>
    </row>
    <row r="1504" spans="1:9" x14ac:dyDescent="0.3">
      <c r="A1504" t="s">
        <v>171</v>
      </c>
      <c r="B1504" t="s">
        <v>10</v>
      </c>
      <c r="C1504">
        <v>195</v>
      </c>
      <c r="E1504" t="s">
        <v>40</v>
      </c>
      <c r="F1504" t="s">
        <v>12</v>
      </c>
      <c r="G1504" t="s">
        <v>340</v>
      </c>
      <c r="H1504" t="s">
        <v>14</v>
      </c>
      <c r="I1504" t="s">
        <v>15</v>
      </c>
    </row>
    <row r="1505" spans="1:9" x14ac:dyDescent="0.3">
      <c r="A1505" t="s">
        <v>170</v>
      </c>
      <c r="B1505" t="s">
        <v>10</v>
      </c>
      <c r="C1505">
        <v>1542</v>
      </c>
      <c r="E1505" t="s">
        <v>40</v>
      </c>
      <c r="F1505" t="s">
        <v>12</v>
      </c>
      <c r="G1505" t="s">
        <v>340</v>
      </c>
      <c r="H1505" t="s">
        <v>14</v>
      </c>
      <c r="I1505" t="s">
        <v>15</v>
      </c>
    </row>
    <row r="1506" spans="1:9" x14ac:dyDescent="0.3">
      <c r="A1506" t="s">
        <v>172</v>
      </c>
      <c r="B1506" t="s">
        <v>10</v>
      </c>
      <c r="C1506">
        <v>-476.65</v>
      </c>
      <c r="E1506" t="s">
        <v>40</v>
      </c>
      <c r="F1506" t="s">
        <v>12</v>
      </c>
      <c r="G1506" t="s">
        <v>340</v>
      </c>
      <c r="H1506" t="s">
        <v>14</v>
      </c>
      <c r="I1506" t="s">
        <v>15</v>
      </c>
    </row>
    <row r="1507" spans="1:9" x14ac:dyDescent="0.3">
      <c r="A1507" t="s">
        <v>174</v>
      </c>
      <c r="B1507" t="s">
        <v>10</v>
      </c>
      <c r="C1507">
        <v>58.5</v>
      </c>
      <c r="E1507" t="s">
        <v>40</v>
      </c>
      <c r="F1507" t="s">
        <v>12</v>
      </c>
      <c r="G1507" t="s">
        <v>340</v>
      </c>
      <c r="H1507" t="s">
        <v>14</v>
      </c>
      <c r="I1507" t="s">
        <v>15</v>
      </c>
    </row>
    <row r="1508" spans="1:9" x14ac:dyDescent="0.3">
      <c r="A1508" t="s">
        <v>169</v>
      </c>
      <c r="B1508" t="s">
        <v>10</v>
      </c>
      <c r="C1508">
        <v>-19.84</v>
      </c>
      <c r="E1508" t="s">
        <v>40</v>
      </c>
      <c r="F1508" t="s">
        <v>12</v>
      </c>
      <c r="G1508" t="s">
        <v>340</v>
      </c>
      <c r="H1508" t="s">
        <v>14</v>
      </c>
      <c r="I1508" t="s">
        <v>15</v>
      </c>
    </row>
    <row r="1509" spans="1:9" x14ac:dyDescent="0.3">
      <c r="A1509" t="s">
        <v>176</v>
      </c>
      <c r="B1509" t="s">
        <v>10</v>
      </c>
      <c r="C1509">
        <v>19.84</v>
      </c>
      <c r="E1509" t="s">
        <v>40</v>
      </c>
      <c r="F1509" t="s">
        <v>12</v>
      </c>
      <c r="G1509" t="s">
        <v>340</v>
      </c>
      <c r="H1509" t="s">
        <v>14</v>
      </c>
      <c r="I1509" t="s">
        <v>15</v>
      </c>
    </row>
    <row r="1510" spans="1:9" x14ac:dyDescent="0.3">
      <c r="A1510" t="s">
        <v>9</v>
      </c>
      <c r="B1510" t="s">
        <v>10</v>
      </c>
      <c r="C1510">
        <v>-257.92</v>
      </c>
      <c r="E1510" t="s">
        <v>40</v>
      </c>
      <c r="F1510" t="s">
        <v>12</v>
      </c>
      <c r="G1510" t="s">
        <v>340</v>
      </c>
      <c r="H1510" t="s">
        <v>14</v>
      </c>
      <c r="I1510" t="s">
        <v>15</v>
      </c>
    </row>
    <row r="1511" spans="1:9" x14ac:dyDescent="0.3">
      <c r="A1511" t="s">
        <v>177</v>
      </c>
      <c r="B1511" t="s">
        <v>10</v>
      </c>
      <c r="C1511">
        <v>595.20000000000005</v>
      </c>
      <c r="E1511" t="s">
        <v>40</v>
      </c>
      <c r="F1511" t="s">
        <v>12</v>
      </c>
      <c r="G1511" t="s">
        <v>340</v>
      </c>
      <c r="H1511" t="s">
        <v>14</v>
      </c>
      <c r="I1511" t="s">
        <v>15</v>
      </c>
    </row>
    <row r="1512" spans="1:9" x14ac:dyDescent="0.3">
      <c r="A1512" t="s">
        <v>178</v>
      </c>
      <c r="B1512" t="s">
        <v>10</v>
      </c>
      <c r="C1512">
        <v>0</v>
      </c>
      <c r="E1512" t="s">
        <v>40</v>
      </c>
      <c r="F1512" t="s">
        <v>12</v>
      </c>
      <c r="G1512" t="s">
        <v>340</v>
      </c>
      <c r="H1512" t="s">
        <v>14</v>
      </c>
      <c r="I1512" t="s">
        <v>15</v>
      </c>
    </row>
    <row r="1513" spans="1:9" x14ac:dyDescent="0.3">
      <c r="A1513" t="s">
        <v>176</v>
      </c>
      <c r="B1513" t="s">
        <v>10</v>
      </c>
      <c r="C1513">
        <v>3.97</v>
      </c>
      <c r="E1513" t="s">
        <v>40</v>
      </c>
      <c r="F1513" t="s">
        <v>12</v>
      </c>
      <c r="G1513" t="s">
        <v>340</v>
      </c>
      <c r="H1513" t="s">
        <v>14</v>
      </c>
      <c r="I1513" t="s">
        <v>15</v>
      </c>
    </row>
    <row r="1514" spans="1:9" x14ac:dyDescent="0.3">
      <c r="A1514" t="s">
        <v>174</v>
      </c>
      <c r="B1514" t="s">
        <v>10</v>
      </c>
      <c r="C1514">
        <v>257.92</v>
      </c>
      <c r="E1514" t="s">
        <v>40</v>
      </c>
      <c r="F1514" t="s">
        <v>12</v>
      </c>
      <c r="G1514" t="s">
        <v>340</v>
      </c>
      <c r="H1514" t="s">
        <v>14</v>
      </c>
      <c r="I1514" t="s">
        <v>15</v>
      </c>
    </row>
    <row r="1515" spans="1:9" x14ac:dyDescent="0.3">
      <c r="A1515" t="s">
        <v>170</v>
      </c>
      <c r="B1515" t="s">
        <v>10</v>
      </c>
      <c r="C1515">
        <v>238</v>
      </c>
      <c r="E1515" t="s">
        <v>40</v>
      </c>
      <c r="F1515" t="s">
        <v>12</v>
      </c>
      <c r="G1515" t="s">
        <v>340</v>
      </c>
      <c r="H1515" t="s">
        <v>14</v>
      </c>
      <c r="I1515" t="s">
        <v>15</v>
      </c>
    </row>
    <row r="1516" spans="1:9" x14ac:dyDescent="0.3">
      <c r="A1516" t="s">
        <v>9</v>
      </c>
      <c r="B1516" t="s">
        <v>10</v>
      </c>
      <c r="C1516">
        <v>-22.1</v>
      </c>
      <c r="E1516" t="s">
        <v>40</v>
      </c>
      <c r="F1516" t="s">
        <v>12</v>
      </c>
      <c r="G1516" t="s">
        <v>224</v>
      </c>
      <c r="H1516" t="s">
        <v>14</v>
      </c>
      <c r="I1516" t="s">
        <v>15</v>
      </c>
    </row>
    <row r="1517" spans="1:9" x14ac:dyDescent="0.3">
      <c r="A1517" t="s">
        <v>169</v>
      </c>
      <c r="B1517" t="s">
        <v>10</v>
      </c>
      <c r="C1517">
        <v>-0.88</v>
      </c>
      <c r="E1517" t="s">
        <v>40</v>
      </c>
      <c r="F1517" t="s">
        <v>12</v>
      </c>
      <c r="G1517" t="s">
        <v>224</v>
      </c>
      <c r="H1517" t="s">
        <v>14</v>
      </c>
      <c r="I1517" t="s">
        <v>15</v>
      </c>
    </row>
    <row r="1518" spans="1:9" x14ac:dyDescent="0.3">
      <c r="A1518" t="s">
        <v>170</v>
      </c>
      <c r="B1518" t="s">
        <v>10</v>
      </c>
      <c r="C1518">
        <v>112</v>
      </c>
      <c r="E1518" t="s">
        <v>40</v>
      </c>
      <c r="F1518" t="s">
        <v>12</v>
      </c>
      <c r="G1518" t="s">
        <v>224</v>
      </c>
      <c r="H1518" t="s">
        <v>14</v>
      </c>
      <c r="I1518" t="s">
        <v>15</v>
      </c>
    </row>
    <row r="1519" spans="1:9" x14ac:dyDescent="0.3">
      <c r="A1519" t="s">
        <v>171</v>
      </c>
      <c r="B1519" t="s">
        <v>10</v>
      </c>
      <c r="C1519">
        <v>195</v>
      </c>
      <c r="E1519" t="s">
        <v>40</v>
      </c>
      <c r="F1519" t="s">
        <v>12</v>
      </c>
      <c r="G1519" t="s">
        <v>224</v>
      </c>
      <c r="H1519" t="s">
        <v>14</v>
      </c>
      <c r="I1519" t="s">
        <v>15</v>
      </c>
    </row>
    <row r="1520" spans="1:9" x14ac:dyDescent="0.3">
      <c r="A1520" t="s">
        <v>170</v>
      </c>
      <c r="B1520" t="s">
        <v>10</v>
      </c>
      <c r="C1520">
        <v>309</v>
      </c>
      <c r="E1520" t="s">
        <v>40</v>
      </c>
      <c r="F1520" t="s">
        <v>12</v>
      </c>
      <c r="G1520" t="s">
        <v>224</v>
      </c>
      <c r="H1520" t="s">
        <v>14</v>
      </c>
      <c r="I1520" t="s">
        <v>15</v>
      </c>
    </row>
    <row r="1521" spans="1:9" x14ac:dyDescent="0.3">
      <c r="A1521" t="s">
        <v>172</v>
      </c>
      <c r="B1521" t="s">
        <v>10</v>
      </c>
      <c r="C1521">
        <v>-49.22</v>
      </c>
      <c r="E1521" t="s">
        <v>40</v>
      </c>
      <c r="F1521" t="s">
        <v>12</v>
      </c>
      <c r="G1521" t="s">
        <v>224</v>
      </c>
      <c r="H1521" t="s">
        <v>14</v>
      </c>
      <c r="I1521" t="s">
        <v>15</v>
      </c>
    </row>
    <row r="1522" spans="1:9" x14ac:dyDescent="0.3">
      <c r="A1522" t="s">
        <v>174</v>
      </c>
      <c r="B1522" t="s">
        <v>10</v>
      </c>
      <c r="C1522">
        <v>97.5</v>
      </c>
      <c r="E1522" t="s">
        <v>40</v>
      </c>
      <c r="F1522" t="s">
        <v>12</v>
      </c>
      <c r="G1522" t="s">
        <v>224</v>
      </c>
      <c r="H1522" t="s">
        <v>14</v>
      </c>
      <c r="I1522" t="s">
        <v>15</v>
      </c>
    </row>
    <row r="1523" spans="1:9" x14ac:dyDescent="0.3">
      <c r="A1523" t="s">
        <v>169</v>
      </c>
      <c r="B1523" t="s">
        <v>10</v>
      </c>
      <c r="C1523">
        <v>-4.42</v>
      </c>
      <c r="E1523" t="s">
        <v>40</v>
      </c>
      <c r="F1523" t="s">
        <v>12</v>
      </c>
      <c r="G1523" t="s">
        <v>224</v>
      </c>
      <c r="H1523" t="s">
        <v>14</v>
      </c>
      <c r="I1523" t="s">
        <v>15</v>
      </c>
    </row>
    <row r="1524" spans="1:9" x14ac:dyDescent="0.3">
      <c r="A1524" t="s">
        <v>176</v>
      </c>
      <c r="B1524" t="s">
        <v>10</v>
      </c>
      <c r="C1524">
        <v>4.42</v>
      </c>
      <c r="E1524" t="s">
        <v>40</v>
      </c>
      <c r="F1524" t="s">
        <v>12</v>
      </c>
      <c r="G1524" t="s">
        <v>224</v>
      </c>
      <c r="H1524" t="s">
        <v>14</v>
      </c>
      <c r="I1524" t="s">
        <v>15</v>
      </c>
    </row>
    <row r="1525" spans="1:9" x14ac:dyDescent="0.3">
      <c r="A1525" t="s">
        <v>9</v>
      </c>
      <c r="B1525" t="s">
        <v>10</v>
      </c>
      <c r="C1525">
        <v>-57.46</v>
      </c>
      <c r="E1525" t="s">
        <v>40</v>
      </c>
      <c r="F1525" t="s">
        <v>12</v>
      </c>
      <c r="G1525" t="s">
        <v>224</v>
      </c>
      <c r="H1525" t="s">
        <v>14</v>
      </c>
      <c r="I1525" t="s">
        <v>15</v>
      </c>
    </row>
    <row r="1526" spans="1:9" x14ac:dyDescent="0.3">
      <c r="A1526" t="s">
        <v>177</v>
      </c>
      <c r="B1526" t="s">
        <v>10</v>
      </c>
      <c r="C1526">
        <v>132.6</v>
      </c>
      <c r="E1526" t="s">
        <v>40</v>
      </c>
      <c r="F1526" t="s">
        <v>12</v>
      </c>
      <c r="G1526" t="s">
        <v>224</v>
      </c>
      <c r="H1526" t="s">
        <v>14</v>
      </c>
      <c r="I1526" t="s">
        <v>15</v>
      </c>
    </row>
    <row r="1527" spans="1:9" x14ac:dyDescent="0.3">
      <c r="A1527" t="s">
        <v>178</v>
      </c>
      <c r="B1527" t="s">
        <v>10</v>
      </c>
      <c r="C1527">
        <v>0</v>
      </c>
      <c r="E1527" t="s">
        <v>40</v>
      </c>
      <c r="F1527" t="s">
        <v>12</v>
      </c>
      <c r="G1527" t="s">
        <v>224</v>
      </c>
      <c r="H1527" t="s">
        <v>14</v>
      </c>
      <c r="I1527" t="s">
        <v>15</v>
      </c>
    </row>
    <row r="1528" spans="1:9" x14ac:dyDescent="0.3">
      <c r="A1528" t="s">
        <v>176</v>
      </c>
      <c r="B1528" t="s">
        <v>10</v>
      </c>
      <c r="C1528">
        <v>0.88</v>
      </c>
      <c r="E1528" t="s">
        <v>40</v>
      </c>
      <c r="F1528" t="s">
        <v>12</v>
      </c>
      <c r="G1528" t="s">
        <v>224</v>
      </c>
      <c r="H1528" t="s">
        <v>14</v>
      </c>
      <c r="I1528" t="s">
        <v>15</v>
      </c>
    </row>
    <row r="1529" spans="1:9" x14ac:dyDescent="0.3">
      <c r="A1529" t="s">
        <v>174</v>
      </c>
      <c r="B1529" t="s">
        <v>10</v>
      </c>
      <c r="C1529">
        <v>57.46</v>
      </c>
      <c r="E1529" t="s">
        <v>40</v>
      </c>
      <c r="F1529" t="s">
        <v>12</v>
      </c>
      <c r="G1529" t="s">
        <v>224</v>
      </c>
      <c r="H1529" t="s">
        <v>14</v>
      </c>
      <c r="I1529" t="s">
        <v>15</v>
      </c>
    </row>
    <row r="1530" spans="1:9" x14ac:dyDescent="0.3">
      <c r="A1530" t="s">
        <v>170</v>
      </c>
      <c r="B1530" t="s">
        <v>10</v>
      </c>
      <c r="C1530">
        <v>21</v>
      </c>
      <c r="E1530" t="s">
        <v>40</v>
      </c>
      <c r="F1530" t="s">
        <v>12</v>
      </c>
      <c r="G1530" t="s">
        <v>224</v>
      </c>
      <c r="H1530" t="s">
        <v>14</v>
      </c>
      <c r="I1530" t="s">
        <v>15</v>
      </c>
    </row>
    <row r="1531" spans="1:9" x14ac:dyDescent="0.3">
      <c r="A1531" t="s">
        <v>9</v>
      </c>
      <c r="B1531" t="s">
        <v>10</v>
      </c>
      <c r="C1531">
        <v>-13.05</v>
      </c>
      <c r="E1531" t="s">
        <v>67</v>
      </c>
      <c r="F1531" t="s">
        <v>68</v>
      </c>
      <c r="G1531" t="s">
        <v>141</v>
      </c>
      <c r="H1531" t="s">
        <v>70</v>
      </c>
      <c r="I1531" t="s">
        <v>71</v>
      </c>
    </row>
    <row r="1532" spans="1:9" x14ac:dyDescent="0.3">
      <c r="A1532" t="s">
        <v>169</v>
      </c>
      <c r="B1532" t="s">
        <v>10</v>
      </c>
      <c r="C1532">
        <v>-0.52</v>
      </c>
      <c r="E1532" t="s">
        <v>67</v>
      </c>
      <c r="F1532" t="s">
        <v>68</v>
      </c>
      <c r="G1532" t="s">
        <v>141</v>
      </c>
      <c r="H1532" t="s">
        <v>70</v>
      </c>
      <c r="I1532" t="s">
        <v>71</v>
      </c>
    </row>
    <row r="1533" spans="1:9" x14ac:dyDescent="0.3">
      <c r="A1533" t="s">
        <v>170</v>
      </c>
      <c r="B1533" t="s">
        <v>10</v>
      </c>
      <c r="C1533">
        <v>30</v>
      </c>
      <c r="E1533" t="s">
        <v>67</v>
      </c>
      <c r="F1533" t="s">
        <v>68</v>
      </c>
      <c r="G1533" t="s">
        <v>141</v>
      </c>
      <c r="H1533" t="s">
        <v>70</v>
      </c>
      <c r="I1533" t="s">
        <v>71</v>
      </c>
    </row>
    <row r="1534" spans="1:9" x14ac:dyDescent="0.3">
      <c r="A1534" t="s">
        <v>171</v>
      </c>
      <c r="B1534" t="s">
        <v>10</v>
      </c>
      <c r="C1534">
        <v>195</v>
      </c>
      <c r="E1534" t="s">
        <v>67</v>
      </c>
      <c r="F1534" t="s">
        <v>68</v>
      </c>
      <c r="G1534" t="s">
        <v>141</v>
      </c>
      <c r="H1534" t="s">
        <v>70</v>
      </c>
      <c r="I1534" t="s">
        <v>71</v>
      </c>
    </row>
    <row r="1535" spans="1:9" x14ac:dyDescent="0.3">
      <c r="A1535" t="s">
        <v>170</v>
      </c>
      <c r="B1535" t="s">
        <v>10</v>
      </c>
      <c r="C1535">
        <v>221</v>
      </c>
      <c r="E1535" t="s">
        <v>67</v>
      </c>
      <c r="F1535" t="s">
        <v>68</v>
      </c>
      <c r="G1535" t="s">
        <v>141</v>
      </c>
      <c r="H1535" t="s">
        <v>70</v>
      </c>
      <c r="I1535" t="s">
        <v>71</v>
      </c>
    </row>
    <row r="1536" spans="1:9" x14ac:dyDescent="0.3">
      <c r="A1536" t="s">
        <v>172</v>
      </c>
      <c r="B1536" t="s">
        <v>10</v>
      </c>
      <c r="C1536">
        <v>-27.72</v>
      </c>
      <c r="E1536" t="s">
        <v>67</v>
      </c>
      <c r="F1536" t="s">
        <v>68</v>
      </c>
      <c r="G1536" t="s">
        <v>141</v>
      </c>
      <c r="H1536" t="s">
        <v>70</v>
      </c>
      <c r="I1536" t="s">
        <v>71</v>
      </c>
    </row>
    <row r="1537" spans="1:9" x14ac:dyDescent="0.3">
      <c r="A1537" t="s">
        <v>174</v>
      </c>
      <c r="B1537" t="s">
        <v>10</v>
      </c>
      <c r="C1537">
        <v>58.5</v>
      </c>
      <c r="E1537" t="s">
        <v>67</v>
      </c>
      <c r="F1537" t="s">
        <v>68</v>
      </c>
      <c r="G1537" t="s">
        <v>141</v>
      </c>
      <c r="H1537" t="s">
        <v>70</v>
      </c>
      <c r="I1537" t="s">
        <v>71</v>
      </c>
    </row>
    <row r="1538" spans="1:9" x14ac:dyDescent="0.3">
      <c r="A1538" t="s">
        <v>169</v>
      </c>
      <c r="B1538" t="s">
        <v>10</v>
      </c>
      <c r="C1538">
        <v>-2.61</v>
      </c>
      <c r="E1538" t="s">
        <v>67</v>
      </c>
      <c r="F1538" t="s">
        <v>68</v>
      </c>
      <c r="G1538" t="s">
        <v>141</v>
      </c>
      <c r="H1538" t="s">
        <v>70</v>
      </c>
      <c r="I1538" t="s">
        <v>71</v>
      </c>
    </row>
    <row r="1539" spans="1:9" x14ac:dyDescent="0.3">
      <c r="A1539" t="s">
        <v>175</v>
      </c>
      <c r="B1539" t="s">
        <v>10</v>
      </c>
      <c r="C1539">
        <v>-240</v>
      </c>
      <c r="E1539" t="s">
        <v>67</v>
      </c>
      <c r="F1539" t="s">
        <v>68</v>
      </c>
      <c r="G1539" t="s">
        <v>141</v>
      </c>
      <c r="H1539" t="s">
        <v>70</v>
      </c>
      <c r="I1539" t="s">
        <v>71</v>
      </c>
    </row>
    <row r="1540" spans="1:9" x14ac:dyDescent="0.3">
      <c r="A1540" t="s">
        <v>176</v>
      </c>
      <c r="B1540" t="s">
        <v>10</v>
      </c>
      <c r="C1540">
        <v>2.61</v>
      </c>
      <c r="E1540" t="s">
        <v>67</v>
      </c>
      <c r="F1540" t="s">
        <v>68</v>
      </c>
      <c r="G1540" t="s">
        <v>141</v>
      </c>
      <c r="H1540" t="s">
        <v>70</v>
      </c>
      <c r="I1540" t="s">
        <v>71</v>
      </c>
    </row>
    <row r="1541" spans="1:9" x14ac:dyDescent="0.3">
      <c r="A1541" t="s">
        <v>9</v>
      </c>
      <c r="B1541" t="s">
        <v>10</v>
      </c>
      <c r="C1541">
        <v>-33.93</v>
      </c>
      <c r="E1541" t="s">
        <v>67</v>
      </c>
      <c r="F1541" t="s">
        <v>68</v>
      </c>
      <c r="G1541" t="s">
        <v>141</v>
      </c>
      <c r="H1541" t="s">
        <v>70</v>
      </c>
      <c r="I1541" t="s">
        <v>71</v>
      </c>
    </row>
    <row r="1542" spans="1:9" x14ac:dyDescent="0.3">
      <c r="A1542" t="s">
        <v>177</v>
      </c>
      <c r="B1542" t="s">
        <v>10</v>
      </c>
      <c r="C1542">
        <v>78.3</v>
      </c>
      <c r="E1542" t="s">
        <v>67</v>
      </c>
      <c r="F1542" t="s">
        <v>68</v>
      </c>
      <c r="G1542" t="s">
        <v>141</v>
      </c>
      <c r="H1542" t="s">
        <v>70</v>
      </c>
      <c r="I1542" t="s">
        <v>71</v>
      </c>
    </row>
    <row r="1543" spans="1:9" x14ac:dyDescent="0.3">
      <c r="A1543" t="s">
        <v>178</v>
      </c>
      <c r="B1543" t="s">
        <v>10</v>
      </c>
      <c r="C1543">
        <v>0</v>
      </c>
      <c r="E1543" t="s">
        <v>67</v>
      </c>
      <c r="F1543" t="s">
        <v>68</v>
      </c>
      <c r="G1543" t="s">
        <v>141</v>
      </c>
      <c r="H1543" t="s">
        <v>70</v>
      </c>
      <c r="I1543" t="s">
        <v>71</v>
      </c>
    </row>
    <row r="1544" spans="1:9" x14ac:dyDescent="0.3">
      <c r="A1544" t="s">
        <v>176</v>
      </c>
      <c r="B1544" t="s">
        <v>10</v>
      </c>
      <c r="C1544">
        <v>0.52</v>
      </c>
      <c r="E1544" t="s">
        <v>67</v>
      </c>
      <c r="F1544" t="s">
        <v>68</v>
      </c>
      <c r="G1544" t="s">
        <v>141</v>
      </c>
      <c r="H1544" t="s">
        <v>70</v>
      </c>
      <c r="I1544" t="s">
        <v>71</v>
      </c>
    </row>
    <row r="1545" spans="1:9" x14ac:dyDescent="0.3">
      <c r="A1545" t="s">
        <v>174</v>
      </c>
      <c r="B1545" t="s">
        <v>10</v>
      </c>
      <c r="C1545">
        <v>33.93</v>
      </c>
      <c r="E1545" t="s">
        <v>67</v>
      </c>
      <c r="F1545" t="s">
        <v>68</v>
      </c>
      <c r="G1545" t="s">
        <v>141</v>
      </c>
      <c r="H1545" t="s">
        <v>70</v>
      </c>
      <c r="I1545" t="s">
        <v>71</v>
      </c>
    </row>
    <row r="1546" spans="1:9" x14ac:dyDescent="0.3">
      <c r="A1546" t="s">
        <v>170</v>
      </c>
      <c r="B1546" t="s">
        <v>10</v>
      </c>
      <c r="C1546">
        <v>10</v>
      </c>
      <c r="E1546" t="s">
        <v>67</v>
      </c>
      <c r="F1546" t="s">
        <v>68</v>
      </c>
      <c r="G1546" t="s">
        <v>141</v>
      </c>
      <c r="H1546" t="s">
        <v>70</v>
      </c>
      <c r="I1546" t="s">
        <v>71</v>
      </c>
    </row>
    <row r="1547" spans="1:9" x14ac:dyDescent="0.3">
      <c r="A1547" t="s">
        <v>9</v>
      </c>
      <c r="B1547" t="s">
        <v>10</v>
      </c>
      <c r="C1547">
        <v>-156.44999999999999</v>
      </c>
      <c r="E1547" t="s">
        <v>11</v>
      </c>
      <c r="F1547" t="s">
        <v>45</v>
      </c>
      <c r="G1547" t="s">
        <v>336</v>
      </c>
      <c r="H1547" t="s">
        <v>14</v>
      </c>
      <c r="I1547" t="s">
        <v>15</v>
      </c>
    </row>
    <row r="1548" spans="1:9" x14ac:dyDescent="0.3">
      <c r="A1548" t="s">
        <v>169</v>
      </c>
      <c r="B1548" t="s">
        <v>10</v>
      </c>
      <c r="C1548">
        <v>-6.26</v>
      </c>
      <c r="E1548" t="s">
        <v>11</v>
      </c>
      <c r="F1548" t="s">
        <v>45</v>
      </c>
      <c r="G1548" t="s">
        <v>336</v>
      </c>
      <c r="H1548" t="s">
        <v>14</v>
      </c>
      <c r="I1548" t="s">
        <v>15</v>
      </c>
    </row>
    <row r="1549" spans="1:9" x14ac:dyDescent="0.3">
      <c r="A1549" t="s">
        <v>170</v>
      </c>
      <c r="B1549" t="s">
        <v>10</v>
      </c>
      <c r="C1549">
        <v>306</v>
      </c>
      <c r="E1549" t="s">
        <v>11</v>
      </c>
      <c r="F1549" t="s">
        <v>45</v>
      </c>
      <c r="G1549" t="s">
        <v>336</v>
      </c>
      <c r="H1549" t="s">
        <v>14</v>
      </c>
      <c r="I1549" t="s">
        <v>15</v>
      </c>
    </row>
    <row r="1550" spans="1:9" x14ac:dyDescent="0.3">
      <c r="A1550" t="s">
        <v>171</v>
      </c>
      <c r="B1550" t="s">
        <v>10</v>
      </c>
      <c r="C1550">
        <v>195</v>
      </c>
      <c r="E1550" t="s">
        <v>11</v>
      </c>
      <c r="F1550" t="s">
        <v>45</v>
      </c>
      <c r="G1550" t="s">
        <v>336</v>
      </c>
      <c r="H1550" t="s">
        <v>14</v>
      </c>
      <c r="I1550" t="s">
        <v>15</v>
      </c>
    </row>
    <row r="1551" spans="1:9" x14ac:dyDescent="0.3">
      <c r="A1551" t="s">
        <v>170</v>
      </c>
      <c r="B1551" t="s">
        <v>10</v>
      </c>
      <c r="C1551">
        <v>2313</v>
      </c>
      <c r="E1551" t="s">
        <v>11</v>
      </c>
      <c r="F1551" t="s">
        <v>45</v>
      </c>
      <c r="G1551" t="s">
        <v>336</v>
      </c>
      <c r="H1551" t="s">
        <v>14</v>
      </c>
      <c r="I1551" t="s">
        <v>15</v>
      </c>
    </row>
    <row r="1552" spans="1:9" x14ac:dyDescent="0.3">
      <c r="A1552" t="s">
        <v>172</v>
      </c>
      <c r="B1552" t="s">
        <v>10</v>
      </c>
      <c r="C1552">
        <v>-891.77</v>
      </c>
      <c r="E1552" t="s">
        <v>11</v>
      </c>
      <c r="F1552" t="s">
        <v>45</v>
      </c>
      <c r="G1552" t="s">
        <v>336</v>
      </c>
      <c r="H1552" t="s">
        <v>14</v>
      </c>
      <c r="I1552" t="s">
        <v>15</v>
      </c>
    </row>
    <row r="1553" spans="1:9" x14ac:dyDescent="0.3">
      <c r="A1553" t="s">
        <v>169</v>
      </c>
      <c r="B1553" t="s">
        <v>10</v>
      </c>
      <c r="C1553">
        <v>-31.29</v>
      </c>
      <c r="E1553" t="s">
        <v>11</v>
      </c>
      <c r="F1553" t="s">
        <v>45</v>
      </c>
      <c r="G1553" t="s">
        <v>336</v>
      </c>
      <c r="H1553" t="s">
        <v>14</v>
      </c>
      <c r="I1553" t="s">
        <v>15</v>
      </c>
    </row>
    <row r="1554" spans="1:9" x14ac:dyDescent="0.3">
      <c r="A1554" t="s">
        <v>176</v>
      </c>
      <c r="B1554" t="s">
        <v>10</v>
      </c>
      <c r="C1554">
        <v>31.29</v>
      </c>
      <c r="E1554" t="s">
        <v>11</v>
      </c>
      <c r="F1554" t="s">
        <v>45</v>
      </c>
      <c r="G1554" t="s">
        <v>336</v>
      </c>
      <c r="H1554" t="s">
        <v>14</v>
      </c>
      <c r="I1554" t="s">
        <v>15</v>
      </c>
    </row>
    <row r="1555" spans="1:9" x14ac:dyDescent="0.3">
      <c r="A1555" t="s">
        <v>9</v>
      </c>
      <c r="B1555" t="s">
        <v>10</v>
      </c>
      <c r="C1555">
        <v>-406.77</v>
      </c>
      <c r="E1555" t="s">
        <v>11</v>
      </c>
      <c r="F1555" t="s">
        <v>45</v>
      </c>
      <c r="G1555" t="s">
        <v>336</v>
      </c>
      <c r="H1555" t="s">
        <v>14</v>
      </c>
      <c r="I1555" t="s">
        <v>15</v>
      </c>
    </row>
    <row r="1556" spans="1:9" x14ac:dyDescent="0.3">
      <c r="A1556" t="s">
        <v>177</v>
      </c>
      <c r="B1556" t="s">
        <v>10</v>
      </c>
      <c r="C1556">
        <v>938.7</v>
      </c>
      <c r="E1556" t="s">
        <v>11</v>
      </c>
      <c r="F1556" t="s">
        <v>45</v>
      </c>
      <c r="G1556" t="s">
        <v>336</v>
      </c>
      <c r="H1556" t="s">
        <v>14</v>
      </c>
      <c r="I1556" t="s">
        <v>15</v>
      </c>
    </row>
    <row r="1557" spans="1:9" x14ac:dyDescent="0.3">
      <c r="A1557" t="s">
        <v>178</v>
      </c>
      <c r="B1557" t="s">
        <v>10</v>
      </c>
      <c r="C1557">
        <v>0</v>
      </c>
      <c r="E1557" t="s">
        <v>11</v>
      </c>
      <c r="F1557" t="s">
        <v>45</v>
      </c>
      <c r="G1557" t="s">
        <v>336</v>
      </c>
      <c r="H1557" t="s">
        <v>14</v>
      </c>
      <c r="I1557" t="s">
        <v>15</v>
      </c>
    </row>
    <row r="1558" spans="1:9" x14ac:dyDescent="0.3">
      <c r="A1558" t="s">
        <v>176</v>
      </c>
      <c r="B1558" t="s">
        <v>10</v>
      </c>
      <c r="C1558">
        <v>6.26</v>
      </c>
      <c r="E1558" t="s">
        <v>11</v>
      </c>
      <c r="F1558" t="s">
        <v>45</v>
      </c>
      <c r="G1558" t="s">
        <v>336</v>
      </c>
      <c r="H1558" t="s">
        <v>14</v>
      </c>
      <c r="I1558" t="s">
        <v>15</v>
      </c>
    </row>
    <row r="1559" spans="1:9" x14ac:dyDescent="0.3">
      <c r="A1559" t="s">
        <v>174</v>
      </c>
      <c r="B1559" t="s">
        <v>10</v>
      </c>
      <c r="C1559">
        <v>406.77</v>
      </c>
      <c r="E1559" t="s">
        <v>11</v>
      </c>
      <c r="F1559" t="s">
        <v>45</v>
      </c>
      <c r="G1559" t="s">
        <v>336</v>
      </c>
      <c r="H1559" t="s">
        <v>14</v>
      </c>
      <c r="I1559" t="s">
        <v>15</v>
      </c>
    </row>
    <row r="1560" spans="1:9" x14ac:dyDescent="0.3">
      <c r="A1560" t="s">
        <v>170</v>
      </c>
      <c r="B1560" t="s">
        <v>10</v>
      </c>
      <c r="C1560">
        <v>510</v>
      </c>
      <c r="E1560" t="s">
        <v>11</v>
      </c>
      <c r="F1560" t="s">
        <v>45</v>
      </c>
      <c r="G1560" t="s">
        <v>336</v>
      </c>
      <c r="H1560" t="s">
        <v>14</v>
      </c>
      <c r="I1560" t="s">
        <v>15</v>
      </c>
    </row>
    <row r="1561" spans="1:9" x14ac:dyDescent="0.3">
      <c r="A1561" t="s">
        <v>9</v>
      </c>
      <c r="B1561" t="s">
        <v>10</v>
      </c>
      <c r="C1561">
        <v>-14.05</v>
      </c>
      <c r="E1561" t="s">
        <v>28</v>
      </c>
      <c r="F1561" t="s">
        <v>12</v>
      </c>
      <c r="G1561" t="s">
        <v>55</v>
      </c>
      <c r="H1561" t="s">
        <v>14</v>
      </c>
      <c r="I1561" t="s">
        <v>15</v>
      </c>
    </row>
    <row r="1562" spans="1:9" x14ac:dyDescent="0.3">
      <c r="A1562" t="s">
        <v>169</v>
      </c>
      <c r="B1562" t="s">
        <v>10</v>
      </c>
      <c r="C1562">
        <v>-0.56000000000000005</v>
      </c>
      <c r="E1562" t="s">
        <v>28</v>
      </c>
      <c r="F1562" t="s">
        <v>12</v>
      </c>
      <c r="G1562" t="s">
        <v>55</v>
      </c>
      <c r="H1562" t="s">
        <v>14</v>
      </c>
      <c r="I1562" t="s">
        <v>15</v>
      </c>
    </row>
    <row r="1563" spans="1:9" x14ac:dyDescent="0.3">
      <c r="A1563" t="s">
        <v>170</v>
      </c>
      <c r="B1563" t="s">
        <v>10</v>
      </c>
      <c r="C1563">
        <v>50</v>
      </c>
      <c r="E1563" t="s">
        <v>28</v>
      </c>
      <c r="F1563" t="s">
        <v>12</v>
      </c>
      <c r="G1563" t="s">
        <v>55</v>
      </c>
      <c r="H1563" t="s">
        <v>14</v>
      </c>
      <c r="I1563" t="s">
        <v>15</v>
      </c>
    </row>
    <row r="1564" spans="1:9" x14ac:dyDescent="0.3">
      <c r="A1564" t="s">
        <v>171</v>
      </c>
      <c r="B1564" t="s">
        <v>10</v>
      </c>
      <c r="C1564">
        <v>195</v>
      </c>
      <c r="E1564" t="s">
        <v>28</v>
      </c>
      <c r="F1564" t="s">
        <v>12</v>
      </c>
      <c r="G1564" t="s">
        <v>55</v>
      </c>
      <c r="H1564" t="s">
        <v>14</v>
      </c>
      <c r="I1564" t="s">
        <v>15</v>
      </c>
    </row>
    <row r="1565" spans="1:9" x14ac:dyDescent="0.3">
      <c r="A1565" t="s">
        <v>170</v>
      </c>
      <c r="B1565" t="s">
        <v>10</v>
      </c>
      <c r="C1565">
        <v>221</v>
      </c>
      <c r="E1565" t="s">
        <v>28</v>
      </c>
      <c r="F1565" t="s">
        <v>12</v>
      </c>
      <c r="G1565" t="s">
        <v>55</v>
      </c>
      <c r="H1565" t="s">
        <v>14</v>
      </c>
      <c r="I1565" t="s">
        <v>15</v>
      </c>
    </row>
    <row r="1566" spans="1:9" x14ac:dyDescent="0.3">
      <c r="A1566" t="s">
        <v>172</v>
      </c>
      <c r="B1566" t="s">
        <v>10</v>
      </c>
      <c r="C1566">
        <v>-31</v>
      </c>
      <c r="E1566" t="s">
        <v>28</v>
      </c>
      <c r="F1566" t="s">
        <v>12</v>
      </c>
      <c r="G1566" t="s">
        <v>55</v>
      </c>
      <c r="H1566" t="s">
        <v>14</v>
      </c>
      <c r="I1566" t="s">
        <v>15</v>
      </c>
    </row>
    <row r="1567" spans="1:9" x14ac:dyDescent="0.3">
      <c r="A1567" t="s">
        <v>174</v>
      </c>
      <c r="B1567" t="s">
        <v>10</v>
      </c>
      <c r="C1567">
        <v>39</v>
      </c>
      <c r="E1567" t="s">
        <v>28</v>
      </c>
      <c r="F1567" t="s">
        <v>12</v>
      </c>
      <c r="G1567" t="s">
        <v>55</v>
      </c>
      <c r="H1567" t="s">
        <v>14</v>
      </c>
      <c r="I1567" t="s">
        <v>15</v>
      </c>
    </row>
    <row r="1568" spans="1:9" x14ac:dyDescent="0.3">
      <c r="A1568" t="s">
        <v>169</v>
      </c>
      <c r="B1568" t="s">
        <v>10</v>
      </c>
      <c r="C1568">
        <v>-2.81</v>
      </c>
      <c r="E1568" t="s">
        <v>28</v>
      </c>
      <c r="F1568" t="s">
        <v>12</v>
      </c>
      <c r="G1568" t="s">
        <v>55</v>
      </c>
      <c r="H1568" t="s">
        <v>14</v>
      </c>
      <c r="I1568" t="s">
        <v>15</v>
      </c>
    </row>
    <row r="1569" spans="1:9" x14ac:dyDescent="0.3">
      <c r="A1569" t="s">
        <v>175</v>
      </c>
      <c r="B1569" t="s">
        <v>10</v>
      </c>
      <c r="C1569">
        <v>-200</v>
      </c>
      <c r="E1569" t="s">
        <v>28</v>
      </c>
      <c r="F1569" t="s">
        <v>12</v>
      </c>
      <c r="G1569" t="s">
        <v>55</v>
      </c>
      <c r="H1569" t="s">
        <v>14</v>
      </c>
      <c r="I1569" t="s">
        <v>15</v>
      </c>
    </row>
    <row r="1570" spans="1:9" x14ac:dyDescent="0.3">
      <c r="A1570" t="s">
        <v>176</v>
      </c>
      <c r="B1570" t="s">
        <v>10</v>
      </c>
      <c r="C1570">
        <v>2.81</v>
      </c>
      <c r="E1570" t="s">
        <v>28</v>
      </c>
      <c r="F1570" t="s">
        <v>12</v>
      </c>
      <c r="G1570" t="s">
        <v>55</v>
      </c>
      <c r="H1570" t="s">
        <v>14</v>
      </c>
      <c r="I1570" t="s">
        <v>15</v>
      </c>
    </row>
    <row r="1571" spans="1:9" x14ac:dyDescent="0.3">
      <c r="A1571" t="s">
        <v>9</v>
      </c>
      <c r="B1571" t="s">
        <v>10</v>
      </c>
      <c r="C1571">
        <v>-36.53</v>
      </c>
      <c r="E1571" t="s">
        <v>28</v>
      </c>
      <c r="F1571" t="s">
        <v>12</v>
      </c>
      <c r="G1571" t="s">
        <v>55</v>
      </c>
      <c r="H1571" t="s">
        <v>14</v>
      </c>
      <c r="I1571" t="s">
        <v>15</v>
      </c>
    </row>
    <row r="1572" spans="1:9" x14ac:dyDescent="0.3">
      <c r="A1572" t="s">
        <v>177</v>
      </c>
      <c r="B1572" t="s">
        <v>10</v>
      </c>
      <c r="C1572">
        <v>84.3</v>
      </c>
      <c r="E1572" t="s">
        <v>28</v>
      </c>
      <c r="F1572" t="s">
        <v>12</v>
      </c>
      <c r="G1572" t="s">
        <v>55</v>
      </c>
      <c r="H1572" t="s">
        <v>14</v>
      </c>
      <c r="I1572" t="s">
        <v>15</v>
      </c>
    </row>
    <row r="1573" spans="1:9" x14ac:dyDescent="0.3">
      <c r="A1573" t="s">
        <v>178</v>
      </c>
      <c r="B1573" t="s">
        <v>10</v>
      </c>
      <c r="C1573">
        <v>0</v>
      </c>
      <c r="E1573" t="s">
        <v>28</v>
      </c>
      <c r="F1573" t="s">
        <v>12</v>
      </c>
      <c r="G1573" t="s">
        <v>55</v>
      </c>
      <c r="H1573" t="s">
        <v>14</v>
      </c>
      <c r="I1573" t="s">
        <v>15</v>
      </c>
    </row>
    <row r="1574" spans="1:9" x14ac:dyDescent="0.3">
      <c r="A1574" t="s">
        <v>176</v>
      </c>
      <c r="B1574" t="s">
        <v>10</v>
      </c>
      <c r="C1574">
        <v>0.56000000000000005</v>
      </c>
      <c r="E1574" t="s">
        <v>28</v>
      </c>
      <c r="F1574" t="s">
        <v>12</v>
      </c>
      <c r="G1574" t="s">
        <v>55</v>
      </c>
      <c r="H1574" t="s">
        <v>14</v>
      </c>
      <c r="I1574" t="s">
        <v>15</v>
      </c>
    </row>
    <row r="1575" spans="1:9" x14ac:dyDescent="0.3">
      <c r="A1575" t="s">
        <v>174</v>
      </c>
      <c r="B1575" t="s">
        <v>10</v>
      </c>
      <c r="C1575">
        <v>36.53</v>
      </c>
      <c r="E1575" t="s">
        <v>28</v>
      </c>
      <c r="F1575" t="s">
        <v>12</v>
      </c>
      <c r="G1575" t="s">
        <v>55</v>
      </c>
      <c r="H1575" t="s">
        <v>14</v>
      </c>
      <c r="I1575" t="s">
        <v>15</v>
      </c>
    </row>
    <row r="1576" spans="1:9" x14ac:dyDescent="0.3">
      <c r="A1576" t="s">
        <v>170</v>
      </c>
      <c r="B1576" t="s">
        <v>10</v>
      </c>
      <c r="C1576">
        <v>10</v>
      </c>
      <c r="E1576" t="s">
        <v>28</v>
      </c>
      <c r="F1576" t="s">
        <v>12</v>
      </c>
      <c r="G1576" t="s">
        <v>55</v>
      </c>
      <c r="H1576" t="s">
        <v>14</v>
      </c>
      <c r="I1576" t="s">
        <v>15</v>
      </c>
    </row>
    <row r="1577" spans="1:9" x14ac:dyDescent="0.3">
      <c r="A1577" t="s">
        <v>9</v>
      </c>
      <c r="B1577" t="s">
        <v>10</v>
      </c>
      <c r="C1577">
        <v>-35</v>
      </c>
      <c r="E1577" t="s">
        <v>53</v>
      </c>
      <c r="F1577" t="s">
        <v>12</v>
      </c>
      <c r="G1577" t="s">
        <v>139</v>
      </c>
      <c r="H1577" t="s">
        <v>14</v>
      </c>
      <c r="I1577" t="s">
        <v>15</v>
      </c>
    </row>
    <row r="1578" spans="1:9" x14ac:dyDescent="0.3">
      <c r="A1578" t="s">
        <v>169</v>
      </c>
      <c r="B1578" t="s">
        <v>10</v>
      </c>
      <c r="C1578">
        <v>-1.4</v>
      </c>
      <c r="E1578" t="s">
        <v>53</v>
      </c>
      <c r="F1578" t="s">
        <v>12</v>
      </c>
      <c r="G1578" t="s">
        <v>139</v>
      </c>
      <c r="H1578" t="s">
        <v>14</v>
      </c>
      <c r="I1578" t="s">
        <v>15</v>
      </c>
    </row>
    <row r="1579" spans="1:9" x14ac:dyDescent="0.3">
      <c r="A1579" t="s">
        <v>170</v>
      </c>
      <c r="B1579" t="s">
        <v>10</v>
      </c>
      <c r="C1579">
        <v>52</v>
      </c>
      <c r="E1579" t="s">
        <v>53</v>
      </c>
      <c r="F1579" t="s">
        <v>12</v>
      </c>
      <c r="G1579" t="s">
        <v>139</v>
      </c>
      <c r="H1579" t="s">
        <v>14</v>
      </c>
      <c r="I1579" t="s">
        <v>15</v>
      </c>
    </row>
    <row r="1580" spans="1:9" x14ac:dyDescent="0.3">
      <c r="A1580" t="s">
        <v>171</v>
      </c>
      <c r="B1580" t="s">
        <v>10</v>
      </c>
      <c r="C1580">
        <v>195</v>
      </c>
      <c r="E1580" t="s">
        <v>53</v>
      </c>
      <c r="F1580" t="s">
        <v>12</v>
      </c>
      <c r="G1580" t="s">
        <v>139</v>
      </c>
      <c r="H1580" t="s">
        <v>14</v>
      </c>
      <c r="I1580" t="s">
        <v>15</v>
      </c>
    </row>
    <row r="1581" spans="1:9" x14ac:dyDescent="0.3">
      <c r="A1581" t="s">
        <v>170</v>
      </c>
      <c r="B1581" t="s">
        <v>10</v>
      </c>
      <c r="C1581">
        <v>583</v>
      </c>
      <c r="E1581" t="s">
        <v>53</v>
      </c>
      <c r="F1581" t="s">
        <v>12</v>
      </c>
      <c r="G1581" t="s">
        <v>139</v>
      </c>
      <c r="H1581" t="s">
        <v>14</v>
      </c>
      <c r="I1581" t="s">
        <v>15</v>
      </c>
    </row>
    <row r="1582" spans="1:9" x14ac:dyDescent="0.3">
      <c r="A1582" t="s">
        <v>172</v>
      </c>
      <c r="B1582" t="s">
        <v>10</v>
      </c>
      <c r="C1582">
        <v>-94.4</v>
      </c>
      <c r="E1582" t="s">
        <v>53</v>
      </c>
      <c r="F1582" t="s">
        <v>12</v>
      </c>
      <c r="G1582" t="s">
        <v>139</v>
      </c>
      <c r="H1582" t="s">
        <v>14</v>
      </c>
      <c r="I1582" t="s">
        <v>15</v>
      </c>
    </row>
    <row r="1583" spans="1:9" x14ac:dyDescent="0.3">
      <c r="A1583" t="s">
        <v>169</v>
      </c>
      <c r="B1583" t="s">
        <v>10</v>
      </c>
      <c r="C1583">
        <v>-7</v>
      </c>
      <c r="E1583" t="s">
        <v>53</v>
      </c>
      <c r="F1583" t="s">
        <v>12</v>
      </c>
      <c r="G1583" t="s">
        <v>139</v>
      </c>
      <c r="H1583" t="s">
        <v>14</v>
      </c>
      <c r="I1583" t="s">
        <v>15</v>
      </c>
    </row>
    <row r="1584" spans="1:9" x14ac:dyDescent="0.3">
      <c r="A1584" t="s">
        <v>175</v>
      </c>
      <c r="B1584" t="s">
        <v>10</v>
      </c>
      <c r="C1584">
        <v>-450</v>
      </c>
      <c r="E1584" t="s">
        <v>53</v>
      </c>
      <c r="F1584" t="s">
        <v>12</v>
      </c>
      <c r="G1584" t="s">
        <v>139</v>
      </c>
      <c r="H1584" t="s">
        <v>14</v>
      </c>
      <c r="I1584" t="s">
        <v>15</v>
      </c>
    </row>
    <row r="1585" spans="1:9" x14ac:dyDescent="0.3">
      <c r="A1585" t="s">
        <v>176</v>
      </c>
      <c r="B1585" t="s">
        <v>10</v>
      </c>
      <c r="C1585">
        <v>7</v>
      </c>
      <c r="E1585" t="s">
        <v>53</v>
      </c>
      <c r="F1585" t="s">
        <v>12</v>
      </c>
      <c r="G1585" t="s">
        <v>139</v>
      </c>
      <c r="H1585" t="s">
        <v>14</v>
      </c>
      <c r="I1585" t="s">
        <v>15</v>
      </c>
    </row>
    <row r="1586" spans="1:9" x14ac:dyDescent="0.3">
      <c r="A1586" t="s">
        <v>9</v>
      </c>
      <c r="B1586" t="s">
        <v>10</v>
      </c>
      <c r="C1586">
        <v>-91</v>
      </c>
      <c r="E1586" t="s">
        <v>53</v>
      </c>
      <c r="F1586" t="s">
        <v>12</v>
      </c>
      <c r="G1586" t="s">
        <v>139</v>
      </c>
      <c r="H1586" t="s">
        <v>14</v>
      </c>
      <c r="I1586" t="s">
        <v>15</v>
      </c>
    </row>
    <row r="1587" spans="1:9" x14ac:dyDescent="0.3">
      <c r="A1587" t="s">
        <v>177</v>
      </c>
      <c r="B1587" t="s">
        <v>10</v>
      </c>
      <c r="C1587">
        <v>210</v>
      </c>
      <c r="E1587" t="s">
        <v>53</v>
      </c>
      <c r="F1587" t="s">
        <v>12</v>
      </c>
      <c r="G1587" t="s">
        <v>139</v>
      </c>
      <c r="H1587" t="s">
        <v>14</v>
      </c>
      <c r="I1587" t="s">
        <v>15</v>
      </c>
    </row>
    <row r="1588" spans="1:9" x14ac:dyDescent="0.3">
      <c r="A1588" t="s">
        <v>178</v>
      </c>
      <c r="B1588" t="s">
        <v>10</v>
      </c>
      <c r="C1588">
        <v>0</v>
      </c>
      <c r="E1588" t="s">
        <v>53</v>
      </c>
      <c r="F1588" t="s">
        <v>12</v>
      </c>
      <c r="G1588" t="s">
        <v>139</v>
      </c>
      <c r="H1588" t="s">
        <v>14</v>
      </c>
      <c r="I1588" t="s">
        <v>15</v>
      </c>
    </row>
    <row r="1589" spans="1:9" x14ac:dyDescent="0.3">
      <c r="A1589" t="s">
        <v>176</v>
      </c>
      <c r="B1589" t="s">
        <v>10</v>
      </c>
      <c r="C1589">
        <v>1.4</v>
      </c>
      <c r="E1589" t="s">
        <v>53</v>
      </c>
      <c r="F1589" t="s">
        <v>12</v>
      </c>
      <c r="G1589" t="s">
        <v>139</v>
      </c>
      <c r="H1589" t="s">
        <v>14</v>
      </c>
      <c r="I1589" t="s">
        <v>15</v>
      </c>
    </row>
    <row r="1590" spans="1:9" x14ac:dyDescent="0.3">
      <c r="A1590" t="s">
        <v>174</v>
      </c>
      <c r="B1590" t="s">
        <v>10</v>
      </c>
      <c r="C1590">
        <v>91</v>
      </c>
      <c r="E1590" t="s">
        <v>53</v>
      </c>
      <c r="F1590" t="s">
        <v>12</v>
      </c>
      <c r="G1590" t="s">
        <v>139</v>
      </c>
      <c r="H1590" t="s">
        <v>14</v>
      </c>
      <c r="I1590" t="s">
        <v>15</v>
      </c>
    </row>
    <row r="1591" spans="1:9" x14ac:dyDescent="0.3">
      <c r="A1591" t="s">
        <v>170</v>
      </c>
      <c r="B1591" t="s">
        <v>10</v>
      </c>
      <c r="C1591">
        <v>65</v>
      </c>
      <c r="E1591" t="s">
        <v>53</v>
      </c>
      <c r="F1591" t="s">
        <v>12</v>
      </c>
      <c r="G1591" t="s">
        <v>139</v>
      </c>
      <c r="H1591" t="s">
        <v>14</v>
      </c>
      <c r="I1591" t="s">
        <v>15</v>
      </c>
    </row>
    <row r="1592" spans="1:9" x14ac:dyDescent="0.3">
      <c r="A1592" t="s">
        <v>9</v>
      </c>
      <c r="B1592" t="s">
        <v>10</v>
      </c>
      <c r="C1592">
        <v>-95.8</v>
      </c>
      <c r="E1592" t="s">
        <v>26</v>
      </c>
      <c r="F1592" t="s">
        <v>45</v>
      </c>
      <c r="G1592" t="s">
        <v>156</v>
      </c>
      <c r="H1592" t="s">
        <v>14</v>
      </c>
      <c r="I1592" t="s">
        <v>15</v>
      </c>
    </row>
    <row r="1593" spans="1:9" x14ac:dyDescent="0.3">
      <c r="A1593" t="s">
        <v>169</v>
      </c>
      <c r="B1593" t="s">
        <v>10</v>
      </c>
      <c r="C1593">
        <v>-3.83</v>
      </c>
      <c r="E1593" t="s">
        <v>26</v>
      </c>
      <c r="F1593" t="s">
        <v>45</v>
      </c>
      <c r="G1593" t="s">
        <v>156</v>
      </c>
      <c r="H1593" t="s">
        <v>14</v>
      </c>
      <c r="I1593" t="s">
        <v>15</v>
      </c>
    </row>
    <row r="1594" spans="1:9" x14ac:dyDescent="0.3">
      <c r="A1594" t="s">
        <v>170</v>
      </c>
      <c r="B1594" t="s">
        <v>10</v>
      </c>
      <c r="C1594">
        <v>136</v>
      </c>
      <c r="E1594" t="s">
        <v>26</v>
      </c>
      <c r="F1594" t="s">
        <v>45</v>
      </c>
      <c r="G1594" t="s">
        <v>156</v>
      </c>
      <c r="H1594" t="s">
        <v>14</v>
      </c>
      <c r="I1594" t="s">
        <v>15</v>
      </c>
    </row>
    <row r="1595" spans="1:9" x14ac:dyDescent="0.3">
      <c r="A1595" t="s">
        <v>171</v>
      </c>
      <c r="B1595" t="s">
        <v>10</v>
      </c>
      <c r="C1595">
        <v>195</v>
      </c>
      <c r="E1595" t="s">
        <v>26</v>
      </c>
      <c r="F1595" t="s">
        <v>45</v>
      </c>
      <c r="G1595" t="s">
        <v>156</v>
      </c>
      <c r="H1595" t="s">
        <v>14</v>
      </c>
      <c r="I1595" t="s">
        <v>15</v>
      </c>
    </row>
    <row r="1596" spans="1:9" x14ac:dyDescent="0.3">
      <c r="A1596" t="s">
        <v>170</v>
      </c>
      <c r="B1596" t="s">
        <v>10</v>
      </c>
      <c r="C1596">
        <v>1542</v>
      </c>
      <c r="E1596" t="s">
        <v>26</v>
      </c>
      <c r="F1596" t="s">
        <v>45</v>
      </c>
      <c r="G1596" t="s">
        <v>156</v>
      </c>
      <c r="H1596" t="s">
        <v>14</v>
      </c>
      <c r="I1596" t="s">
        <v>15</v>
      </c>
    </row>
    <row r="1597" spans="1:9" x14ac:dyDescent="0.3">
      <c r="A1597" t="s">
        <v>172</v>
      </c>
      <c r="B1597" t="s">
        <v>10</v>
      </c>
      <c r="C1597">
        <v>-462.73</v>
      </c>
      <c r="E1597" t="s">
        <v>26</v>
      </c>
      <c r="F1597" t="s">
        <v>45</v>
      </c>
      <c r="G1597" t="s">
        <v>156</v>
      </c>
      <c r="H1597" t="s">
        <v>14</v>
      </c>
      <c r="I1597" t="s">
        <v>15</v>
      </c>
    </row>
    <row r="1598" spans="1:9" x14ac:dyDescent="0.3">
      <c r="A1598" t="s">
        <v>174</v>
      </c>
      <c r="B1598" t="s">
        <v>10</v>
      </c>
      <c r="C1598">
        <v>39</v>
      </c>
      <c r="E1598" t="s">
        <v>26</v>
      </c>
      <c r="F1598" t="s">
        <v>45</v>
      </c>
      <c r="G1598" t="s">
        <v>156</v>
      </c>
      <c r="H1598" t="s">
        <v>14</v>
      </c>
      <c r="I1598" t="s">
        <v>15</v>
      </c>
    </row>
    <row r="1599" spans="1:9" x14ac:dyDescent="0.3">
      <c r="A1599" t="s">
        <v>169</v>
      </c>
      <c r="B1599" t="s">
        <v>10</v>
      </c>
      <c r="C1599">
        <v>-19.16</v>
      </c>
      <c r="E1599" t="s">
        <v>26</v>
      </c>
      <c r="F1599" t="s">
        <v>45</v>
      </c>
      <c r="G1599" t="s">
        <v>156</v>
      </c>
      <c r="H1599" t="s">
        <v>14</v>
      </c>
      <c r="I1599" t="s">
        <v>15</v>
      </c>
    </row>
    <row r="1600" spans="1:9" x14ac:dyDescent="0.3">
      <c r="A1600" t="s">
        <v>175</v>
      </c>
      <c r="B1600" t="s">
        <v>10</v>
      </c>
      <c r="C1600">
        <v>-150</v>
      </c>
      <c r="E1600" t="s">
        <v>26</v>
      </c>
      <c r="F1600" t="s">
        <v>45</v>
      </c>
      <c r="G1600" t="s">
        <v>156</v>
      </c>
      <c r="H1600" t="s">
        <v>14</v>
      </c>
      <c r="I1600" t="s">
        <v>15</v>
      </c>
    </row>
    <row r="1601" spans="1:9" x14ac:dyDescent="0.3">
      <c r="A1601" t="s">
        <v>176</v>
      </c>
      <c r="B1601" t="s">
        <v>10</v>
      </c>
      <c r="C1601">
        <v>19.16</v>
      </c>
      <c r="E1601" t="s">
        <v>26</v>
      </c>
      <c r="F1601" t="s">
        <v>45</v>
      </c>
      <c r="G1601" t="s">
        <v>156</v>
      </c>
      <c r="H1601" t="s">
        <v>14</v>
      </c>
      <c r="I1601" t="s">
        <v>15</v>
      </c>
    </row>
    <row r="1602" spans="1:9" x14ac:dyDescent="0.3">
      <c r="A1602" t="s">
        <v>9</v>
      </c>
      <c r="B1602" t="s">
        <v>10</v>
      </c>
      <c r="C1602">
        <v>-249.08</v>
      </c>
      <c r="E1602" t="s">
        <v>26</v>
      </c>
      <c r="F1602" t="s">
        <v>45</v>
      </c>
      <c r="G1602" t="s">
        <v>156</v>
      </c>
      <c r="H1602" t="s">
        <v>14</v>
      </c>
      <c r="I1602" t="s">
        <v>15</v>
      </c>
    </row>
    <row r="1603" spans="1:9" x14ac:dyDescent="0.3">
      <c r="A1603" t="s">
        <v>177</v>
      </c>
      <c r="B1603" t="s">
        <v>10</v>
      </c>
      <c r="C1603">
        <v>574.79999999999995</v>
      </c>
      <c r="E1603" t="s">
        <v>26</v>
      </c>
      <c r="F1603" t="s">
        <v>45</v>
      </c>
      <c r="G1603" t="s">
        <v>156</v>
      </c>
      <c r="H1603" t="s">
        <v>14</v>
      </c>
      <c r="I1603" t="s">
        <v>15</v>
      </c>
    </row>
    <row r="1604" spans="1:9" x14ac:dyDescent="0.3">
      <c r="A1604" t="s">
        <v>178</v>
      </c>
      <c r="B1604" t="s">
        <v>10</v>
      </c>
      <c r="C1604">
        <v>0</v>
      </c>
      <c r="E1604" t="s">
        <v>26</v>
      </c>
      <c r="F1604" t="s">
        <v>45</v>
      </c>
      <c r="G1604" t="s">
        <v>156</v>
      </c>
      <c r="H1604" t="s">
        <v>14</v>
      </c>
      <c r="I1604" t="s">
        <v>15</v>
      </c>
    </row>
    <row r="1605" spans="1:9" x14ac:dyDescent="0.3">
      <c r="A1605" t="s">
        <v>176</v>
      </c>
      <c r="B1605" t="s">
        <v>10</v>
      </c>
      <c r="C1605">
        <v>3.83</v>
      </c>
      <c r="E1605" t="s">
        <v>26</v>
      </c>
      <c r="F1605" t="s">
        <v>45</v>
      </c>
      <c r="G1605" t="s">
        <v>156</v>
      </c>
      <c r="H1605" t="s">
        <v>14</v>
      </c>
      <c r="I1605" t="s">
        <v>15</v>
      </c>
    </row>
    <row r="1606" spans="1:9" x14ac:dyDescent="0.3">
      <c r="A1606" t="s">
        <v>174</v>
      </c>
      <c r="B1606" t="s">
        <v>10</v>
      </c>
      <c r="C1606">
        <v>249.08</v>
      </c>
      <c r="E1606" t="s">
        <v>26</v>
      </c>
      <c r="F1606" t="s">
        <v>45</v>
      </c>
      <c r="G1606" t="s">
        <v>156</v>
      </c>
      <c r="H1606" t="s">
        <v>14</v>
      </c>
      <c r="I1606" t="s">
        <v>15</v>
      </c>
    </row>
    <row r="1607" spans="1:9" x14ac:dyDescent="0.3">
      <c r="A1607" t="s">
        <v>170</v>
      </c>
      <c r="B1607" t="s">
        <v>10</v>
      </c>
      <c r="C1607">
        <v>238</v>
      </c>
      <c r="E1607" t="s">
        <v>26</v>
      </c>
      <c r="F1607" t="s">
        <v>45</v>
      </c>
      <c r="G1607" t="s">
        <v>156</v>
      </c>
      <c r="H1607" t="s">
        <v>14</v>
      </c>
      <c r="I1607" t="s">
        <v>15</v>
      </c>
    </row>
    <row r="1608" spans="1:9" x14ac:dyDescent="0.3">
      <c r="A1608" t="s">
        <v>9</v>
      </c>
      <c r="B1608" t="s">
        <v>10</v>
      </c>
      <c r="C1608">
        <v>-90.7</v>
      </c>
      <c r="E1608" t="s">
        <v>108</v>
      </c>
      <c r="F1608" t="s">
        <v>292</v>
      </c>
      <c r="G1608" t="s">
        <v>368</v>
      </c>
      <c r="H1608" t="s">
        <v>14</v>
      </c>
      <c r="I1608" t="s">
        <v>15</v>
      </c>
    </row>
    <row r="1609" spans="1:9" x14ac:dyDescent="0.3">
      <c r="A1609" t="s">
        <v>169</v>
      </c>
      <c r="B1609" t="s">
        <v>10</v>
      </c>
      <c r="C1609">
        <v>-3.63</v>
      </c>
      <c r="E1609" t="s">
        <v>108</v>
      </c>
      <c r="F1609" t="s">
        <v>292</v>
      </c>
      <c r="G1609" t="s">
        <v>368</v>
      </c>
      <c r="H1609" t="s">
        <v>14</v>
      </c>
      <c r="I1609" t="s">
        <v>15</v>
      </c>
    </row>
    <row r="1610" spans="1:9" x14ac:dyDescent="0.3">
      <c r="A1610" t="s">
        <v>170</v>
      </c>
      <c r="B1610" t="s">
        <v>10</v>
      </c>
      <c r="C1610">
        <v>25.9</v>
      </c>
      <c r="E1610" t="s">
        <v>108</v>
      </c>
      <c r="F1610" t="s">
        <v>292</v>
      </c>
      <c r="G1610" t="s">
        <v>368</v>
      </c>
      <c r="H1610" t="s">
        <v>14</v>
      </c>
      <c r="I1610" t="s">
        <v>15</v>
      </c>
    </row>
    <row r="1611" spans="1:9" x14ac:dyDescent="0.3">
      <c r="A1611" t="s">
        <v>171</v>
      </c>
      <c r="B1611" t="s">
        <v>10</v>
      </c>
      <c r="C1611">
        <v>195</v>
      </c>
      <c r="E1611" t="s">
        <v>108</v>
      </c>
      <c r="F1611" t="s">
        <v>292</v>
      </c>
      <c r="G1611" t="s">
        <v>368</v>
      </c>
      <c r="H1611" t="s">
        <v>14</v>
      </c>
      <c r="I1611" t="s">
        <v>15</v>
      </c>
    </row>
    <row r="1612" spans="1:9" x14ac:dyDescent="0.3">
      <c r="A1612" t="s">
        <v>170</v>
      </c>
      <c r="B1612" t="s">
        <v>10</v>
      </c>
      <c r="C1612">
        <v>1174.8599999999999</v>
      </c>
      <c r="E1612" t="s">
        <v>108</v>
      </c>
      <c r="F1612" t="s">
        <v>292</v>
      </c>
      <c r="G1612" t="s">
        <v>368</v>
      </c>
      <c r="H1612" t="s">
        <v>14</v>
      </c>
      <c r="I1612" t="s">
        <v>15</v>
      </c>
    </row>
    <row r="1613" spans="1:9" x14ac:dyDescent="0.3">
      <c r="A1613" t="s">
        <v>172</v>
      </c>
      <c r="B1613" t="s">
        <v>10</v>
      </c>
      <c r="C1613">
        <v>-453.5</v>
      </c>
      <c r="E1613" t="s">
        <v>108</v>
      </c>
      <c r="F1613" t="s">
        <v>292</v>
      </c>
      <c r="G1613" t="s">
        <v>368</v>
      </c>
      <c r="H1613" t="s">
        <v>14</v>
      </c>
      <c r="I1613" t="s">
        <v>15</v>
      </c>
    </row>
    <row r="1614" spans="1:9" x14ac:dyDescent="0.3">
      <c r="A1614" t="s">
        <v>169</v>
      </c>
      <c r="B1614" t="s">
        <v>10</v>
      </c>
      <c r="C1614">
        <v>-18.14</v>
      </c>
      <c r="E1614" t="s">
        <v>108</v>
      </c>
      <c r="F1614" t="s">
        <v>292</v>
      </c>
      <c r="G1614" t="s">
        <v>368</v>
      </c>
      <c r="H1614" t="s">
        <v>14</v>
      </c>
      <c r="I1614" t="s">
        <v>15</v>
      </c>
    </row>
    <row r="1615" spans="1:9" x14ac:dyDescent="0.3">
      <c r="A1615" t="s">
        <v>176</v>
      </c>
      <c r="B1615" t="s">
        <v>10</v>
      </c>
      <c r="C1615">
        <v>18.14</v>
      </c>
      <c r="E1615" t="s">
        <v>108</v>
      </c>
      <c r="F1615" t="s">
        <v>292</v>
      </c>
      <c r="G1615" t="s">
        <v>368</v>
      </c>
      <c r="H1615" t="s">
        <v>14</v>
      </c>
      <c r="I1615" t="s">
        <v>15</v>
      </c>
    </row>
    <row r="1616" spans="1:9" x14ac:dyDescent="0.3">
      <c r="A1616" t="s">
        <v>9</v>
      </c>
      <c r="B1616" t="s">
        <v>10</v>
      </c>
      <c r="C1616">
        <v>-235.82</v>
      </c>
      <c r="E1616" t="s">
        <v>108</v>
      </c>
      <c r="F1616" t="s">
        <v>292</v>
      </c>
      <c r="G1616" t="s">
        <v>368</v>
      </c>
      <c r="H1616" t="s">
        <v>14</v>
      </c>
      <c r="I1616" t="s">
        <v>15</v>
      </c>
    </row>
    <row r="1617" spans="1:9" x14ac:dyDescent="0.3">
      <c r="A1617" t="s">
        <v>177</v>
      </c>
      <c r="B1617" t="s">
        <v>10</v>
      </c>
      <c r="C1617">
        <v>544.20000000000005</v>
      </c>
      <c r="E1617" t="s">
        <v>108</v>
      </c>
      <c r="F1617" t="s">
        <v>292</v>
      </c>
      <c r="G1617" t="s">
        <v>368</v>
      </c>
      <c r="H1617" t="s">
        <v>14</v>
      </c>
      <c r="I1617" t="s">
        <v>15</v>
      </c>
    </row>
    <row r="1618" spans="1:9" x14ac:dyDescent="0.3">
      <c r="A1618" t="s">
        <v>178</v>
      </c>
      <c r="B1618" t="s">
        <v>10</v>
      </c>
      <c r="C1618">
        <v>0</v>
      </c>
      <c r="E1618" t="s">
        <v>108</v>
      </c>
      <c r="F1618" t="s">
        <v>292</v>
      </c>
      <c r="G1618" t="s">
        <v>368</v>
      </c>
      <c r="H1618" t="s">
        <v>14</v>
      </c>
      <c r="I1618" t="s">
        <v>15</v>
      </c>
    </row>
    <row r="1619" spans="1:9" x14ac:dyDescent="0.3">
      <c r="A1619" t="s">
        <v>176</v>
      </c>
      <c r="B1619" t="s">
        <v>10</v>
      </c>
      <c r="C1619">
        <v>3.63</v>
      </c>
      <c r="E1619" t="s">
        <v>108</v>
      </c>
      <c r="F1619" t="s">
        <v>292</v>
      </c>
      <c r="G1619" t="s">
        <v>368</v>
      </c>
      <c r="H1619" t="s">
        <v>14</v>
      </c>
      <c r="I1619" t="s">
        <v>15</v>
      </c>
    </row>
    <row r="1620" spans="1:9" x14ac:dyDescent="0.3">
      <c r="A1620" t="s">
        <v>174</v>
      </c>
      <c r="B1620" t="s">
        <v>10</v>
      </c>
      <c r="C1620">
        <v>235.82</v>
      </c>
      <c r="E1620" t="s">
        <v>108</v>
      </c>
      <c r="F1620" t="s">
        <v>292</v>
      </c>
      <c r="G1620" t="s">
        <v>368</v>
      </c>
      <c r="H1620" t="s">
        <v>14</v>
      </c>
      <c r="I1620" t="s">
        <v>15</v>
      </c>
    </row>
    <row r="1621" spans="1:9" x14ac:dyDescent="0.3">
      <c r="A1621" t="s">
        <v>170</v>
      </c>
      <c r="B1621" t="s">
        <v>10</v>
      </c>
      <c r="C1621">
        <v>181.33</v>
      </c>
      <c r="E1621" t="s">
        <v>108</v>
      </c>
      <c r="F1621" t="s">
        <v>292</v>
      </c>
      <c r="G1621" t="s">
        <v>368</v>
      </c>
      <c r="H1621" t="s">
        <v>14</v>
      </c>
      <c r="I1621" t="s">
        <v>15</v>
      </c>
    </row>
    <row r="1622" spans="1:9" x14ac:dyDescent="0.3">
      <c r="A1622" t="s">
        <v>170</v>
      </c>
      <c r="B1622" t="s">
        <v>10</v>
      </c>
      <c r="C1622">
        <v>431.9</v>
      </c>
      <c r="E1622" t="s">
        <v>108</v>
      </c>
      <c r="F1622" t="s">
        <v>292</v>
      </c>
      <c r="G1622" t="s">
        <v>368</v>
      </c>
      <c r="H1622" t="s">
        <v>14</v>
      </c>
      <c r="I1622" t="s">
        <v>15</v>
      </c>
    </row>
    <row r="1623" spans="1:9" x14ac:dyDescent="0.3">
      <c r="A1623" t="s">
        <v>9</v>
      </c>
      <c r="B1623" t="s">
        <v>10</v>
      </c>
      <c r="C1623">
        <v>-56.2</v>
      </c>
      <c r="E1623" t="s">
        <v>23</v>
      </c>
      <c r="F1623" t="s">
        <v>94</v>
      </c>
      <c r="G1623" t="s">
        <v>454</v>
      </c>
      <c r="H1623" t="s">
        <v>14</v>
      </c>
      <c r="I1623" t="s">
        <v>15</v>
      </c>
    </row>
    <row r="1624" spans="1:9" x14ac:dyDescent="0.3">
      <c r="A1624" t="s">
        <v>169</v>
      </c>
      <c r="B1624" t="s">
        <v>10</v>
      </c>
      <c r="C1624">
        <v>-2.25</v>
      </c>
      <c r="E1624" t="s">
        <v>23</v>
      </c>
      <c r="F1624" t="s">
        <v>94</v>
      </c>
      <c r="G1624" t="s">
        <v>454</v>
      </c>
      <c r="H1624" t="s">
        <v>14</v>
      </c>
      <c r="I1624" t="s">
        <v>15</v>
      </c>
    </row>
    <row r="1625" spans="1:9" x14ac:dyDescent="0.3">
      <c r="A1625" t="s">
        <v>170</v>
      </c>
      <c r="B1625" t="s">
        <v>10</v>
      </c>
      <c r="C1625">
        <v>84</v>
      </c>
      <c r="E1625" t="s">
        <v>23</v>
      </c>
      <c r="F1625" t="s">
        <v>94</v>
      </c>
      <c r="G1625" t="s">
        <v>454</v>
      </c>
      <c r="H1625" t="s">
        <v>14</v>
      </c>
      <c r="I1625" t="s">
        <v>15</v>
      </c>
    </row>
    <row r="1626" spans="1:9" x14ac:dyDescent="0.3">
      <c r="A1626" t="s">
        <v>171</v>
      </c>
      <c r="B1626" t="s">
        <v>10</v>
      </c>
      <c r="C1626">
        <v>195</v>
      </c>
      <c r="E1626" t="s">
        <v>23</v>
      </c>
      <c r="F1626" t="s">
        <v>94</v>
      </c>
      <c r="G1626" t="s">
        <v>454</v>
      </c>
      <c r="H1626" t="s">
        <v>14</v>
      </c>
      <c r="I1626" t="s">
        <v>15</v>
      </c>
    </row>
    <row r="1627" spans="1:9" x14ac:dyDescent="0.3">
      <c r="A1627" t="s">
        <v>170</v>
      </c>
      <c r="B1627" t="s">
        <v>10</v>
      </c>
      <c r="C1627">
        <v>935</v>
      </c>
      <c r="E1627" t="s">
        <v>23</v>
      </c>
      <c r="F1627" t="s">
        <v>94</v>
      </c>
      <c r="G1627" t="s">
        <v>454</v>
      </c>
      <c r="H1627" t="s">
        <v>14</v>
      </c>
      <c r="I1627" t="s">
        <v>15</v>
      </c>
    </row>
    <row r="1628" spans="1:9" x14ac:dyDescent="0.3">
      <c r="A1628" t="s">
        <v>172</v>
      </c>
      <c r="B1628" t="s">
        <v>10</v>
      </c>
      <c r="C1628">
        <v>-189.41</v>
      </c>
      <c r="E1628" t="s">
        <v>23</v>
      </c>
      <c r="F1628" t="s">
        <v>94</v>
      </c>
      <c r="G1628" t="s">
        <v>454</v>
      </c>
      <c r="H1628" t="s">
        <v>14</v>
      </c>
      <c r="I1628" t="s">
        <v>15</v>
      </c>
    </row>
    <row r="1629" spans="1:9" x14ac:dyDescent="0.3">
      <c r="A1629" t="s">
        <v>174</v>
      </c>
      <c r="B1629" t="s">
        <v>10</v>
      </c>
      <c r="C1629">
        <v>97.5</v>
      </c>
      <c r="E1629" t="s">
        <v>23</v>
      </c>
      <c r="F1629" t="s">
        <v>94</v>
      </c>
      <c r="G1629" t="s">
        <v>454</v>
      </c>
      <c r="H1629" t="s">
        <v>14</v>
      </c>
      <c r="I1629" t="s">
        <v>15</v>
      </c>
    </row>
    <row r="1630" spans="1:9" x14ac:dyDescent="0.3">
      <c r="A1630" t="s">
        <v>169</v>
      </c>
      <c r="B1630" t="s">
        <v>10</v>
      </c>
      <c r="C1630">
        <v>-11.24</v>
      </c>
      <c r="E1630" t="s">
        <v>23</v>
      </c>
      <c r="F1630" t="s">
        <v>94</v>
      </c>
      <c r="G1630" t="s">
        <v>454</v>
      </c>
      <c r="H1630" t="s">
        <v>14</v>
      </c>
      <c r="I1630" t="s">
        <v>15</v>
      </c>
    </row>
    <row r="1631" spans="1:9" x14ac:dyDescent="0.3">
      <c r="A1631" t="s">
        <v>176</v>
      </c>
      <c r="B1631" t="s">
        <v>10</v>
      </c>
      <c r="C1631">
        <v>11.24</v>
      </c>
      <c r="E1631" t="s">
        <v>23</v>
      </c>
      <c r="F1631" t="s">
        <v>94</v>
      </c>
      <c r="G1631" t="s">
        <v>454</v>
      </c>
      <c r="H1631" t="s">
        <v>14</v>
      </c>
      <c r="I1631" t="s">
        <v>15</v>
      </c>
    </row>
    <row r="1632" spans="1:9" x14ac:dyDescent="0.3">
      <c r="A1632" t="s">
        <v>9</v>
      </c>
      <c r="B1632" t="s">
        <v>10</v>
      </c>
      <c r="C1632">
        <v>-146.12</v>
      </c>
      <c r="E1632" t="s">
        <v>23</v>
      </c>
      <c r="F1632" t="s">
        <v>94</v>
      </c>
      <c r="G1632" t="s">
        <v>454</v>
      </c>
      <c r="H1632" t="s">
        <v>14</v>
      </c>
      <c r="I1632" t="s">
        <v>15</v>
      </c>
    </row>
    <row r="1633" spans="1:9" x14ac:dyDescent="0.3">
      <c r="A1633" t="s">
        <v>177</v>
      </c>
      <c r="B1633" t="s">
        <v>10</v>
      </c>
      <c r="C1633">
        <v>337.2</v>
      </c>
      <c r="E1633" t="s">
        <v>23</v>
      </c>
      <c r="F1633" t="s">
        <v>94</v>
      </c>
      <c r="G1633" t="s">
        <v>454</v>
      </c>
      <c r="H1633" t="s">
        <v>14</v>
      </c>
      <c r="I1633" t="s">
        <v>15</v>
      </c>
    </row>
    <row r="1634" spans="1:9" x14ac:dyDescent="0.3">
      <c r="A1634" t="s">
        <v>178</v>
      </c>
      <c r="B1634" t="s">
        <v>10</v>
      </c>
      <c r="C1634">
        <v>0</v>
      </c>
      <c r="E1634" t="s">
        <v>23</v>
      </c>
      <c r="F1634" t="s">
        <v>94</v>
      </c>
      <c r="G1634" t="s">
        <v>454</v>
      </c>
      <c r="H1634" t="s">
        <v>14</v>
      </c>
      <c r="I1634" t="s">
        <v>15</v>
      </c>
    </row>
    <row r="1635" spans="1:9" x14ac:dyDescent="0.3">
      <c r="A1635" t="s">
        <v>176</v>
      </c>
      <c r="B1635" t="s">
        <v>10</v>
      </c>
      <c r="C1635">
        <v>2.25</v>
      </c>
      <c r="E1635" t="s">
        <v>23</v>
      </c>
      <c r="F1635" t="s">
        <v>94</v>
      </c>
      <c r="G1635" t="s">
        <v>454</v>
      </c>
      <c r="H1635" t="s">
        <v>14</v>
      </c>
      <c r="I1635" t="s">
        <v>15</v>
      </c>
    </row>
    <row r="1636" spans="1:9" x14ac:dyDescent="0.3">
      <c r="A1636" t="s">
        <v>174</v>
      </c>
      <c r="B1636" t="s">
        <v>10</v>
      </c>
      <c r="C1636">
        <v>146.12</v>
      </c>
      <c r="E1636" t="s">
        <v>23</v>
      </c>
      <c r="F1636" t="s">
        <v>94</v>
      </c>
      <c r="G1636" t="s">
        <v>454</v>
      </c>
      <c r="H1636" t="s">
        <v>14</v>
      </c>
      <c r="I1636" t="s">
        <v>15</v>
      </c>
    </row>
    <row r="1637" spans="1:9" x14ac:dyDescent="0.3">
      <c r="A1637" t="s">
        <v>170</v>
      </c>
      <c r="B1637" t="s">
        <v>10</v>
      </c>
      <c r="C1637">
        <v>105</v>
      </c>
      <c r="E1637" t="s">
        <v>23</v>
      </c>
      <c r="F1637" t="s">
        <v>94</v>
      </c>
      <c r="G1637" t="s">
        <v>454</v>
      </c>
      <c r="H1637" t="s">
        <v>14</v>
      </c>
      <c r="I1637" t="s">
        <v>15</v>
      </c>
    </row>
    <row r="1638" spans="1:9" x14ac:dyDescent="0.3">
      <c r="A1638" t="s">
        <v>9</v>
      </c>
      <c r="B1638" t="s">
        <v>10</v>
      </c>
      <c r="C1638">
        <v>-33.049999999999997</v>
      </c>
      <c r="E1638" t="s">
        <v>23</v>
      </c>
      <c r="F1638" t="s">
        <v>94</v>
      </c>
      <c r="G1638" t="s">
        <v>361</v>
      </c>
      <c r="H1638" t="s">
        <v>14</v>
      </c>
      <c r="I1638" t="s">
        <v>15</v>
      </c>
    </row>
    <row r="1639" spans="1:9" x14ac:dyDescent="0.3">
      <c r="A1639" t="s">
        <v>169</v>
      </c>
      <c r="B1639" t="s">
        <v>10</v>
      </c>
      <c r="C1639">
        <v>-1.32</v>
      </c>
      <c r="E1639" t="s">
        <v>23</v>
      </c>
      <c r="F1639" t="s">
        <v>94</v>
      </c>
      <c r="G1639" t="s">
        <v>361</v>
      </c>
      <c r="H1639" t="s">
        <v>14</v>
      </c>
      <c r="I1639" t="s">
        <v>15</v>
      </c>
    </row>
    <row r="1640" spans="1:9" x14ac:dyDescent="0.3">
      <c r="A1640" t="s">
        <v>170</v>
      </c>
      <c r="B1640" t="s">
        <v>10</v>
      </c>
      <c r="C1640">
        <v>13</v>
      </c>
      <c r="E1640" t="s">
        <v>23</v>
      </c>
      <c r="F1640" t="s">
        <v>94</v>
      </c>
      <c r="G1640" t="s">
        <v>361</v>
      </c>
      <c r="H1640" t="s">
        <v>14</v>
      </c>
      <c r="I1640" t="s">
        <v>15</v>
      </c>
    </row>
    <row r="1641" spans="1:9" x14ac:dyDescent="0.3">
      <c r="A1641" t="s">
        <v>171</v>
      </c>
      <c r="B1641" t="s">
        <v>10</v>
      </c>
      <c r="C1641">
        <v>195</v>
      </c>
      <c r="E1641" t="s">
        <v>23</v>
      </c>
      <c r="F1641" t="s">
        <v>94</v>
      </c>
      <c r="G1641" t="s">
        <v>361</v>
      </c>
      <c r="H1641" t="s">
        <v>14</v>
      </c>
      <c r="I1641" t="s">
        <v>15</v>
      </c>
    </row>
    <row r="1642" spans="1:9" x14ac:dyDescent="0.3">
      <c r="A1642" t="s">
        <v>170</v>
      </c>
      <c r="B1642" t="s">
        <v>10</v>
      </c>
      <c r="C1642">
        <v>583</v>
      </c>
      <c r="E1642" t="s">
        <v>23</v>
      </c>
      <c r="F1642" t="s">
        <v>94</v>
      </c>
      <c r="G1642" t="s">
        <v>361</v>
      </c>
      <c r="H1642" t="s">
        <v>14</v>
      </c>
      <c r="I1642" t="s">
        <v>15</v>
      </c>
    </row>
    <row r="1643" spans="1:9" x14ac:dyDescent="0.3">
      <c r="A1643" t="s">
        <v>172</v>
      </c>
      <c r="B1643" t="s">
        <v>10</v>
      </c>
      <c r="C1643">
        <v>-81.91</v>
      </c>
      <c r="E1643" t="s">
        <v>23</v>
      </c>
      <c r="F1643" t="s">
        <v>94</v>
      </c>
      <c r="G1643" t="s">
        <v>361</v>
      </c>
      <c r="H1643" t="s">
        <v>14</v>
      </c>
      <c r="I1643" t="s">
        <v>15</v>
      </c>
    </row>
    <row r="1644" spans="1:9" x14ac:dyDescent="0.3">
      <c r="A1644" t="s">
        <v>174</v>
      </c>
      <c r="B1644" t="s">
        <v>10</v>
      </c>
      <c r="C1644">
        <v>39</v>
      </c>
      <c r="E1644" t="s">
        <v>23</v>
      </c>
      <c r="F1644" t="s">
        <v>94</v>
      </c>
      <c r="G1644" t="s">
        <v>361</v>
      </c>
      <c r="H1644" t="s">
        <v>14</v>
      </c>
      <c r="I1644" t="s">
        <v>15</v>
      </c>
    </row>
    <row r="1645" spans="1:9" x14ac:dyDescent="0.3">
      <c r="A1645" t="s">
        <v>169</v>
      </c>
      <c r="B1645" t="s">
        <v>10</v>
      </c>
      <c r="C1645">
        <v>-6.61</v>
      </c>
      <c r="E1645" t="s">
        <v>23</v>
      </c>
      <c r="F1645" t="s">
        <v>94</v>
      </c>
      <c r="G1645" t="s">
        <v>361</v>
      </c>
      <c r="H1645" t="s">
        <v>14</v>
      </c>
      <c r="I1645" t="s">
        <v>15</v>
      </c>
    </row>
    <row r="1646" spans="1:9" x14ac:dyDescent="0.3">
      <c r="A1646" t="s">
        <v>175</v>
      </c>
      <c r="B1646" t="s">
        <v>10</v>
      </c>
      <c r="C1646">
        <v>-450</v>
      </c>
      <c r="E1646" t="s">
        <v>23</v>
      </c>
      <c r="F1646" t="s">
        <v>94</v>
      </c>
      <c r="G1646" t="s">
        <v>361</v>
      </c>
      <c r="H1646" t="s">
        <v>14</v>
      </c>
      <c r="I1646" t="s">
        <v>15</v>
      </c>
    </row>
    <row r="1647" spans="1:9" x14ac:dyDescent="0.3">
      <c r="A1647" t="s">
        <v>176</v>
      </c>
      <c r="B1647" t="s">
        <v>10</v>
      </c>
      <c r="C1647">
        <v>6.61</v>
      </c>
      <c r="E1647" t="s">
        <v>23</v>
      </c>
      <c r="F1647" t="s">
        <v>94</v>
      </c>
      <c r="G1647" t="s">
        <v>361</v>
      </c>
      <c r="H1647" t="s">
        <v>14</v>
      </c>
      <c r="I1647" t="s">
        <v>15</v>
      </c>
    </row>
    <row r="1648" spans="1:9" x14ac:dyDescent="0.3">
      <c r="A1648" t="s">
        <v>9</v>
      </c>
      <c r="B1648" t="s">
        <v>10</v>
      </c>
      <c r="C1648">
        <v>-85.93</v>
      </c>
      <c r="E1648" t="s">
        <v>23</v>
      </c>
      <c r="F1648" t="s">
        <v>94</v>
      </c>
      <c r="G1648" t="s">
        <v>361</v>
      </c>
      <c r="H1648" t="s">
        <v>14</v>
      </c>
      <c r="I1648" t="s">
        <v>15</v>
      </c>
    </row>
    <row r="1649" spans="1:9" x14ac:dyDescent="0.3">
      <c r="A1649" t="s">
        <v>177</v>
      </c>
      <c r="B1649" t="s">
        <v>10</v>
      </c>
      <c r="C1649">
        <v>198.3</v>
      </c>
      <c r="E1649" t="s">
        <v>23</v>
      </c>
      <c r="F1649" t="s">
        <v>94</v>
      </c>
      <c r="G1649" t="s">
        <v>361</v>
      </c>
      <c r="H1649" t="s">
        <v>14</v>
      </c>
      <c r="I1649" t="s">
        <v>15</v>
      </c>
    </row>
    <row r="1650" spans="1:9" x14ac:dyDescent="0.3">
      <c r="A1650" t="s">
        <v>178</v>
      </c>
      <c r="B1650" t="s">
        <v>10</v>
      </c>
      <c r="C1650">
        <v>0</v>
      </c>
      <c r="E1650" t="s">
        <v>23</v>
      </c>
      <c r="F1650" t="s">
        <v>94</v>
      </c>
      <c r="G1650" t="s">
        <v>361</v>
      </c>
      <c r="H1650" t="s">
        <v>14</v>
      </c>
      <c r="I1650" t="s">
        <v>15</v>
      </c>
    </row>
    <row r="1651" spans="1:9" x14ac:dyDescent="0.3">
      <c r="A1651" t="s">
        <v>176</v>
      </c>
      <c r="B1651" t="s">
        <v>10</v>
      </c>
      <c r="C1651">
        <v>1.32</v>
      </c>
      <c r="E1651" t="s">
        <v>23</v>
      </c>
      <c r="F1651" t="s">
        <v>94</v>
      </c>
      <c r="G1651" t="s">
        <v>361</v>
      </c>
      <c r="H1651" t="s">
        <v>14</v>
      </c>
      <c r="I1651" t="s">
        <v>15</v>
      </c>
    </row>
    <row r="1652" spans="1:9" x14ac:dyDescent="0.3">
      <c r="A1652" t="s">
        <v>174</v>
      </c>
      <c r="B1652" t="s">
        <v>10</v>
      </c>
      <c r="C1652">
        <v>85.93</v>
      </c>
      <c r="E1652" t="s">
        <v>23</v>
      </c>
      <c r="F1652" t="s">
        <v>94</v>
      </c>
      <c r="G1652" t="s">
        <v>361</v>
      </c>
      <c r="H1652" t="s">
        <v>14</v>
      </c>
      <c r="I1652" t="s">
        <v>15</v>
      </c>
    </row>
    <row r="1653" spans="1:9" x14ac:dyDescent="0.3">
      <c r="A1653" t="s">
        <v>170</v>
      </c>
      <c r="B1653" t="s">
        <v>10</v>
      </c>
      <c r="C1653">
        <v>65</v>
      </c>
      <c r="E1653" t="s">
        <v>23</v>
      </c>
      <c r="F1653" t="s">
        <v>94</v>
      </c>
      <c r="G1653" t="s">
        <v>361</v>
      </c>
      <c r="H1653" t="s">
        <v>14</v>
      </c>
      <c r="I1653" t="s">
        <v>15</v>
      </c>
    </row>
    <row r="1654" spans="1:9" x14ac:dyDescent="0.3">
      <c r="A1654" t="s">
        <v>9</v>
      </c>
      <c r="B1654" t="s">
        <v>10</v>
      </c>
      <c r="C1654">
        <v>-21.63</v>
      </c>
      <c r="E1654" t="s">
        <v>28</v>
      </c>
      <c r="F1654" t="s">
        <v>12</v>
      </c>
      <c r="G1654" t="s">
        <v>379</v>
      </c>
      <c r="H1654" t="s">
        <v>14</v>
      </c>
      <c r="I1654" t="s">
        <v>15</v>
      </c>
    </row>
    <row r="1655" spans="1:9" x14ac:dyDescent="0.3">
      <c r="A1655" t="s">
        <v>169</v>
      </c>
      <c r="B1655" t="s">
        <v>10</v>
      </c>
      <c r="C1655">
        <v>-0.87</v>
      </c>
      <c r="E1655" t="s">
        <v>28</v>
      </c>
      <c r="F1655" t="s">
        <v>12</v>
      </c>
      <c r="G1655" t="s">
        <v>379</v>
      </c>
      <c r="H1655" t="s">
        <v>14</v>
      </c>
      <c r="I1655" t="s">
        <v>15</v>
      </c>
    </row>
    <row r="1656" spans="1:9" x14ac:dyDescent="0.3">
      <c r="A1656" t="s">
        <v>170</v>
      </c>
      <c r="B1656" t="s">
        <v>10</v>
      </c>
      <c r="C1656">
        <v>35</v>
      </c>
      <c r="E1656" t="s">
        <v>28</v>
      </c>
      <c r="F1656" t="s">
        <v>12</v>
      </c>
      <c r="G1656" t="s">
        <v>379</v>
      </c>
      <c r="H1656" t="s">
        <v>14</v>
      </c>
      <c r="I1656" t="s">
        <v>15</v>
      </c>
    </row>
    <row r="1657" spans="1:9" x14ac:dyDescent="0.3">
      <c r="A1657" t="s">
        <v>171</v>
      </c>
      <c r="B1657" t="s">
        <v>10</v>
      </c>
      <c r="C1657">
        <v>195</v>
      </c>
      <c r="E1657" t="s">
        <v>28</v>
      </c>
      <c r="F1657" t="s">
        <v>12</v>
      </c>
      <c r="G1657" t="s">
        <v>379</v>
      </c>
      <c r="H1657" t="s">
        <v>14</v>
      </c>
      <c r="I1657" t="s">
        <v>15</v>
      </c>
    </row>
    <row r="1658" spans="1:9" x14ac:dyDescent="0.3">
      <c r="A1658" t="s">
        <v>170</v>
      </c>
      <c r="B1658" t="s">
        <v>10</v>
      </c>
      <c r="C1658">
        <v>309</v>
      </c>
      <c r="E1658" t="s">
        <v>28</v>
      </c>
      <c r="F1658" t="s">
        <v>12</v>
      </c>
      <c r="G1658" t="s">
        <v>379</v>
      </c>
      <c r="H1658" t="s">
        <v>14</v>
      </c>
      <c r="I1658" t="s">
        <v>15</v>
      </c>
    </row>
    <row r="1659" spans="1:9" x14ac:dyDescent="0.3">
      <c r="A1659" t="s">
        <v>170</v>
      </c>
      <c r="B1659" t="s">
        <v>10</v>
      </c>
      <c r="C1659">
        <v>32.44</v>
      </c>
      <c r="E1659" t="s">
        <v>28</v>
      </c>
      <c r="F1659" t="s">
        <v>12</v>
      </c>
      <c r="G1659" t="s">
        <v>379</v>
      </c>
      <c r="H1659" t="s">
        <v>14</v>
      </c>
      <c r="I1659" t="s">
        <v>15</v>
      </c>
    </row>
    <row r="1660" spans="1:9" x14ac:dyDescent="0.3">
      <c r="A1660" t="s">
        <v>172</v>
      </c>
      <c r="B1660" t="s">
        <v>10</v>
      </c>
      <c r="C1660">
        <v>-46.96</v>
      </c>
      <c r="E1660" t="s">
        <v>28</v>
      </c>
      <c r="F1660" t="s">
        <v>12</v>
      </c>
      <c r="G1660" t="s">
        <v>379</v>
      </c>
      <c r="H1660" t="s">
        <v>14</v>
      </c>
      <c r="I1660" t="s">
        <v>15</v>
      </c>
    </row>
    <row r="1661" spans="1:9" x14ac:dyDescent="0.3">
      <c r="A1661" t="s">
        <v>170</v>
      </c>
      <c r="B1661" t="s">
        <v>10</v>
      </c>
      <c r="C1661">
        <v>35.25</v>
      </c>
      <c r="E1661" t="s">
        <v>28</v>
      </c>
      <c r="F1661" t="s">
        <v>12</v>
      </c>
      <c r="G1661" t="s">
        <v>379</v>
      </c>
      <c r="H1661" t="s">
        <v>14</v>
      </c>
      <c r="I1661" t="s">
        <v>15</v>
      </c>
    </row>
    <row r="1662" spans="1:9" x14ac:dyDescent="0.3">
      <c r="A1662" t="s">
        <v>174</v>
      </c>
      <c r="B1662" t="s">
        <v>10</v>
      </c>
      <c r="C1662">
        <v>117</v>
      </c>
      <c r="E1662" t="s">
        <v>28</v>
      </c>
      <c r="F1662" t="s">
        <v>12</v>
      </c>
      <c r="G1662" t="s">
        <v>379</v>
      </c>
      <c r="H1662" t="s">
        <v>14</v>
      </c>
      <c r="I1662" t="s">
        <v>15</v>
      </c>
    </row>
    <row r="1663" spans="1:9" x14ac:dyDescent="0.3">
      <c r="A1663" t="s">
        <v>169</v>
      </c>
      <c r="B1663" t="s">
        <v>10</v>
      </c>
      <c r="C1663">
        <v>-4.33</v>
      </c>
      <c r="E1663" t="s">
        <v>28</v>
      </c>
      <c r="F1663" t="s">
        <v>12</v>
      </c>
      <c r="G1663" t="s">
        <v>379</v>
      </c>
      <c r="H1663" t="s">
        <v>14</v>
      </c>
      <c r="I1663" t="s">
        <v>15</v>
      </c>
    </row>
    <row r="1664" spans="1:9" x14ac:dyDescent="0.3">
      <c r="A1664" t="s">
        <v>175</v>
      </c>
      <c r="B1664" t="s">
        <v>10</v>
      </c>
      <c r="C1664">
        <v>-300</v>
      </c>
      <c r="E1664" t="s">
        <v>28</v>
      </c>
      <c r="F1664" t="s">
        <v>12</v>
      </c>
      <c r="G1664" t="s">
        <v>379</v>
      </c>
      <c r="H1664" t="s">
        <v>14</v>
      </c>
      <c r="I1664" t="s">
        <v>15</v>
      </c>
    </row>
    <row r="1665" spans="1:9" x14ac:dyDescent="0.3">
      <c r="A1665" t="s">
        <v>176</v>
      </c>
      <c r="B1665" t="s">
        <v>10</v>
      </c>
      <c r="C1665">
        <v>4.33</v>
      </c>
      <c r="E1665" t="s">
        <v>28</v>
      </c>
      <c r="F1665" t="s">
        <v>12</v>
      </c>
      <c r="G1665" t="s">
        <v>379</v>
      </c>
      <c r="H1665" t="s">
        <v>14</v>
      </c>
      <c r="I1665" t="s">
        <v>15</v>
      </c>
    </row>
    <row r="1666" spans="1:9" x14ac:dyDescent="0.3">
      <c r="A1666" t="s">
        <v>9</v>
      </c>
      <c r="B1666" t="s">
        <v>10</v>
      </c>
      <c r="C1666">
        <v>-56.25</v>
      </c>
      <c r="E1666" t="s">
        <v>28</v>
      </c>
      <c r="F1666" t="s">
        <v>12</v>
      </c>
      <c r="G1666" t="s">
        <v>379</v>
      </c>
      <c r="H1666" t="s">
        <v>14</v>
      </c>
      <c r="I1666" t="s">
        <v>15</v>
      </c>
    </row>
    <row r="1667" spans="1:9" x14ac:dyDescent="0.3">
      <c r="A1667" t="s">
        <v>177</v>
      </c>
      <c r="B1667" t="s">
        <v>10</v>
      </c>
      <c r="C1667">
        <v>109.5</v>
      </c>
      <c r="E1667" t="s">
        <v>28</v>
      </c>
      <c r="F1667" t="s">
        <v>12</v>
      </c>
      <c r="G1667" t="s">
        <v>379</v>
      </c>
      <c r="H1667" t="s">
        <v>14</v>
      </c>
      <c r="I1667" t="s">
        <v>15</v>
      </c>
    </row>
    <row r="1668" spans="1:9" x14ac:dyDescent="0.3">
      <c r="A1668" t="s">
        <v>178</v>
      </c>
      <c r="B1668" t="s">
        <v>10</v>
      </c>
      <c r="C1668">
        <v>0</v>
      </c>
      <c r="E1668" t="s">
        <v>28</v>
      </c>
      <c r="F1668" t="s">
        <v>12</v>
      </c>
      <c r="G1668" t="s">
        <v>379</v>
      </c>
      <c r="H1668" t="s">
        <v>14</v>
      </c>
      <c r="I1668" t="s">
        <v>15</v>
      </c>
    </row>
    <row r="1669" spans="1:9" x14ac:dyDescent="0.3">
      <c r="A1669" t="s">
        <v>176</v>
      </c>
      <c r="B1669" t="s">
        <v>10</v>
      </c>
      <c r="C1669">
        <v>0.87</v>
      </c>
      <c r="E1669" t="s">
        <v>28</v>
      </c>
      <c r="F1669" t="s">
        <v>12</v>
      </c>
      <c r="G1669" t="s">
        <v>379</v>
      </c>
      <c r="H1669" t="s">
        <v>14</v>
      </c>
      <c r="I1669" t="s">
        <v>15</v>
      </c>
    </row>
    <row r="1670" spans="1:9" x14ac:dyDescent="0.3">
      <c r="A1670" t="s">
        <v>174</v>
      </c>
      <c r="B1670" t="s">
        <v>10</v>
      </c>
      <c r="C1670">
        <v>56.25</v>
      </c>
      <c r="E1670" t="s">
        <v>28</v>
      </c>
      <c r="F1670" t="s">
        <v>12</v>
      </c>
      <c r="G1670" t="s">
        <v>379</v>
      </c>
      <c r="H1670" t="s">
        <v>14</v>
      </c>
      <c r="I1670" t="s">
        <v>15</v>
      </c>
    </row>
    <row r="1671" spans="1:9" x14ac:dyDescent="0.3">
      <c r="A1671" t="s">
        <v>170</v>
      </c>
      <c r="B1671" t="s">
        <v>10</v>
      </c>
      <c r="C1671">
        <v>21</v>
      </c>
      <c r="E1671" t="s">
        <v>28</v>
      </c>
      <c r="F1671" t="s">
        <v>12</v>
      </c>
      <c r="G1671" t="s">
        <v>379</v>
      </c>
      <c r="H1671" t="s">
        <v>14</v>
      </c>
      <c r="I1671" t="s">
        <v>15</v>
      </c>
    </row>
    <row r="1672" spans="1:9" x14ac:dyDescent="0.3">
      <c r="A1672" t="s">
        <v>9</v>
      </c>
      <c r="B1672" t="s">
        <v>10</v>
      </c>
      <c r="C1672">
        <v>-54.1</v>
      </c>
      <c r="E1672" t="s">
        <v>40</v>
      </c>
      <c r="F1672" t="s">
        <v>12</v>
      </c>
      <c r="G1672" t="s">
        <v>92</v>
      </c>
      <c r="H1672" t="s">
        <v>14</v>
      </c>
      <c r="I1672" t="s">
        <v>15</v>
      </c>
    </row>
    <row r="1673" spans="1:9" x14ac:dyDescent="0.3">
      <c r="A1673" t="s">
        <v>169</v>
      </c>
      <c r="B1673" t="s">
        <v>10</v>
      </c>
      <c r="C1673">
        <v>-2.16</v>
      </c>
      <c r="E1673" t="s">
        <v>40</v>
      </c>
      <c r="F1673" t="s">
        <v>12</v>
      </c>
      <c r="G1673" t="s">
        <v>92</v>
      </c>
      <c r="H1673" t="s">
        <v>14</v>
      </c>
      <c r="I1673" t="s">
        <v>15</v>
      </c>
    </row>
    <row r="1674" spans="1:9" x14ac:dyDescent="0.3">
      <c r="A1674" t="s">
        <v>170</v>
      </c>
      <c r="B1674" t="s">
        <v>10</v>
      </c>
      <c r="C1674">
        <v>42</v>
      </c>
      <c r="E1674" t="s">
        <v>40</v>
      </c>
      <c r="F1674" t="s">
        <v>12</v>
      </c>
      <c r="G1674" t="s">
        <v>92</v>
      </c>
      <c r="H1674" t="s">
        <v>14</v>
      </c>
      <c r="I1674" t="s">
        <v>15</v>
      </c>
    </row>
    <row r="1675" spans="1:9" x14ac:dyDescent="0.3">
      <c r="A1675" t="s">
        <v>171</v>
      </c>
      <c r="B1675" t="s">
        <v>10</v>
      </c>
      <c r="C1675">
        <v>195</v>
      </c>
      <c r="E1675" t="s">
        <v>40</v>
      </c>
      <c r="F1675" t="s">
        <v>12</v>
      </c>
      <c r="G1675" t="s">
        <v>92</v>
      </c>
      <c r="H1675" t="s">
        <v>14</v>
      </c>
      <c r="I1675" t="s">
        <v>15</v>
      </c>
    </row>
    <row r="1676" spans="1:9" x14ac:dyDescent="0.3">
      <c r="A1676" t="s">
        <v>170</v>
      </c>
      <c r="B1676" t="s">
        <v>10</v>
      </c>
      <c r="C1676">
        <v>935</v>
      </c>
      <c r="E1676" t="s">
        <v>40</v>
      </c>
      <c r="F1676" t="s">
        <v>12</v>
      </c>
      <c r="G1676" t="s">
        <v>92</v>
      </c>
      <c r="H1676" t="s">
        <v>14</v>
      </c>
      <c r="I1676" t="s">
        <v>15</v>
      </c>
    </row>
    <row r="1677" spans="1:9" x14ac:dyDescent="0.3">
      <c r="A1677" t="s">
        <v>172</v>
      </c>
      <c r="B1677" t="s">
        <v>10</v>
      </c>
      <c r="C1677">
        <v>-182.94</v>
      </c>
      <c r="E1677" t="s">
        <v>40</v>
      </c>
      <c r="F1677" t="s">
        <v>12</v>
      </c>
      <c r="G1677" t="s">
        <v>92</v>
      </c>
      <c r="H1677" t="s">
        <v>14</v>
      </c>
      <c r="I1677" t="s">
        <v>15</v>
      </c>
    </row>
    <row r="1678" spans="1:9" x14ac:dyDescent="0.3">
      <c r="A1678" t="s">
        <v>174</v>
      </c>
      <c r="B1678" t="s">
        <v>10</v>
      </c>
      <c r="C1678">
        <v>78</v>
      </c>
      <c r="E1678" t="s">
        <v>40</v>
      </c>
      <c r="F1678" t="s">
        <v>12</v>
      </c>
      <c r="G1678" t="s">
        <v>92</v>
      </c>
      <c r="H1678" t="s">
        <v>14</v>
      </c>
      <c r="I1678" t="s">
        <v>15</v>
      </c>
    </row>
    <row r="1679" spans="1:9" x14ac:dyDescent="0.3">
      <c r="A1679" t="s">
        <v>169</v>
      </c>
      <c r="B1679" t="s">
        <v>10</v>
      </c>
      <c r="C1679">
        <v>-10.82</v>
      </c>
      <c r="E1679" t="s">
        <v>40</v>
      </c>
      <c r="F1679" t="s">
        <v>12</v>
      </c>
      <c r="G1679" t="s">
        <v>92</v>
      </c>
      <c r="H1679" t="s">
        <v>14</v>
      </c>
      <c r="I1679" t="s">
        <v>15</v>
      </c>
    </row>
    <row r="1680" spans="1:9" x14ac:dyDescent="0.3">
      <c r="A1680" t="s">
        <v>175</v>
      </c>
      <c r="B1680" t="s">
        <v>10</v>
      </c>
      <c r="C1680">
        <v>-250</v>
      </c>
      <c r="E1680" t="s">
        <v>40</v>
      </c>
      <c r="F1680" t="s">
        <v>12</v>
      </c>
      <c r="G1680" t="s">
        <v>92</v>
      </c>
      <c r="H1680" t="s">
        <v>14</v>
      </c>
      <c r="I1680" t="s">
        <v>15</v>
      </c>
    </row>
    <row r="1681" spans="1:9" x14ac:dyDescent="0.3">
      <c r="A1681" t="s">
        <v>176</v>
      </c>
      <c r="B1681" t="s">
        <v>10</v>
      </c>
      <c r="C1681">
        <v>10.82</v>
      </c>
      <c r="E1681" t="s">
        <v>40</v>
      </c>
      <c r="F1681" t="s">
        <v>12</v>
      </c>
      <c r="G1681" t="s">
        <v>92</v>
      </c>
      <c r="H1681" t="s">
        <v>14</v>
      </c>
      <c r="I1681" t="s">
        <v>15</v>
      </c>
    </row>
    <row r="1682" spans="1:9" x14ac:dyDescent="0.3">
      <c r="A1682" t="s">
        <v>9</v>
      </c>
      <c r="B1682" t="s">
        <v>10</v>
      </c>
      <c r="C1682">
        <v>-140.66</v>
      </c>
      <c r="E1682" t="s">
        <v>40</v>
      </c>
      <c r="F1682" t="s">
        <v>12</v>
      </c>
      <c r="G1682" t="s">
        <v>92</v>
      </c>
      <c r="H1682" t="s">
        <v>14</v>
      </c>
      <c r="I1682" t="s">
        <v>15</v>
      </c>
    </row>
    <row r="1683" spans="1:9" x14ac:dyDescent="0.3">
      <c r="A1683" t="s">
        <v>177</v>
      </c>
      <c r="B1683" t="s">
        <v>10</v>
      </c>
      <c r="C1683">
        <v>324.60000000000002</v>
      </c>
      <c r="E1683" t="s">
        <v>40</v>
      </c>
      <c r="F1683" t="s">
        <v>12</v>
      </c>
      <c r="G1683" t="s">
        <v>92</v>
      </c>
      <c r="H1683" t="s">
        <v>14</v>
      </c>
      <c r="I1683" t="s">
        <v>15</v>
      </c>
    </row>
    <row r="1684" spans="1:9" x14ac:dyDescent="0.3">
      <c r="A1684" t="s">
        <v>178</v>
      </c>
      <c r="B1684" t="s">
        <v>10</v>
      </c>
      <c r="C1684">
        <v>0</v>
      </c>
      <c r="E1684" t="s">
        <v>40</v>
      </c>
      <c r="F1684" t="s">
        <v>12</v>
      </c>
      <c r="G1684" t="s">
        <v>92</v>
      </c>
      <c r="H1684" t="s">
        <v>14</v>
      </c>
      <c r="I1684" t="s">
        <v>15</v>
      </c>
    </row>
    <row r="1685" spans="1:9" x14ac:dyDescent="0.3">
      <c r="A1685" t="s">
        <v>176</v>
      </c>
      <c r="B1685" t="s">
        <v>10</v>
      </c>
      <c r="C1685">
        <v>2.16</v>
      </c>
      <c r="E1685" t="s">
        <v>40</v>
      </c>
      <c r="F1685" t="s">
        <v>12</v>
      </c>
      <c r="G1685" t="s">
        <v>92</v>
      </c>
      <c r="H1685" t="s">
        <v>14</v>
      </c>
      <c r="I1685" t="s">
        <v>15</v>
      </c>
    </row>
    <row r="1686" spans="1:9" x14ac:dyDescent="0.3">
      <c r="A1686" t="s">
        <v>174</v>
      </c>
      <c r="B1686" t="s">
        <v>10</v>
      </c>
      <c r="C1686">
        <v>140.66</v>
      </c>
      <c r="E1686" t="s">
        <v>40</v>
      </c>
      <c r="F1686" t="s">
        <v>12</v>
      </c>
      <c r="G1686" t="s">
        <v>92</v>
      </c>
      <c r="H1686" t="s">
        <v>14</v>
      </c>
      <c r="I1686" t="s">
        <v>15</v>
      </c>
    </row>
    <row r="1687" spans="1:9" x14ac:dyDescent="0.3">
      <c r="A1687" t="s">
        <v>170</v>
      </c>
      <c r="B1687" t="s">
        <v>10</v>
      </c>
      <c r="C1687">
        <v>105</v>
      </c>
      <c r="E1687" t="s">
        <v>40</v>
      </c>
      <c r="F1687" t="s">
        <v>12</v>
      </c>
      <c r="G1687" t="s">
        <v>92</v>
      </c>
      <c r="H1687" t="s">
        <v>14</v>
      </c>
      <c r="I1687" t="s">
        <v>15</v>
      </c>
    </row>
    <row r="1688" spans="1:9" x14ac:dyDescent="0.3">
      <c r="A1688" t="s">
        <v>9</v>
      </c>
      <c r="B1688" t="s">
        <v>10</v>
      </c>
      <c r="C1688">
        <v>-67.75</v>
      </c>
      <c r="E1688" t="s">
        <v>53</v>
      </c>
      <c r="F1688" t="s">
        <v>12</v>
      </c>
      <c r="G1688" t="s">
        <v>126</v>
      </c>
      <c r="H1688" t="s">
        <v>14</v>
      </c>
      <c r="I1688" t="s">
        <v>15</v>
      </c>
    </row>
    <row r="1689" spans="1:9" x14ac:dyDescent="0.3">
      <c r="A1689" t="s">
        <v>169</v>
      </c>
      <c r="B1689" t="s">
        <v>10</v>
      </c>
      <c r="C1689">
        <v>-2.71</v>
      </c>
      <c r="E1689" t="s">
        <v>53</v>
      </c>
      <c r="F1689" t="s">
        <v>12</v>
      </c>
      <c r="G1689" t="s">
        <v>126</v>
      </c>
      <c r="H1689" t="s">
        <v>14</v>
      </c>
      <c r="I1689" t="s">
        <v>15</v>
      </c>
    </row>
    <row r="1690" spans="1:9" x14ac:dyDescent="0.3">
      <c r="A1690" t="s">
        <v>170</v>
      </c>
      <c r="B1690" t="s">
        <v>10</v>
      </c>
      <c r="C1690">
        <v>315</v>
      </c>
      <c r="E1690" t="s">
        <v>53</v>
      </c>
      <c r="F1690" t="s">
        <v>12</v>
      </c>
      <c r="G1690" t="s">
        <v>126</v>
      </c>
      <c r="H1690" t="s">
        <v>14</v>
      </c>
      <c r="I1690" t="s">
        <v>15</v>
      </c>
    </row>
    <row r="1691" spans="1:9" x14ac:dyDescent="0.3">
      <c r="A1691" t="s">
        <v>171</v>
      </c>
      <c r="B1691" t="s">
        <v>10</v>
      </c>
      <c r="C1691">
        <v>195</v>
      </c>
      <c r="E1691" t="s">
        <v>53</v>
      </c>
      <c r="F1691" t="s">
        <v>12</v>
      </c>
      <c r="G1691" t="s">
        <v>126</v>
      </c>
      <c r="H1691" t="s">
        <v>14</v>
      </c>
      <c r="I1691" t="s">
        <v>15</v>
      </c>
    </row>
    <row r="1692" spans="1:9" x14ac:dyDescent="0.3">
      <c r="A1692" t="s">
        <v>170</v>
      </c>
      <c r="B1692" t="s">
        <v>10</v>
      </c>
      <c r="C1692">
        <v>935</v>
      </c>
      <c r="E1692" t="s">
        <v>53</v>
      </c>
      <c r="F1692" t="s">
        <v>12</v>
      </c>
      <c r="G1692" t="s">
        <v>126</v>
      </c>
      <c r="H1692" t="s">
        <v>14</v>
      </c>
      <c r="I1692" t="s">
        <v>15</v>
      </c>
    </row>
    <row r="1693" spans="1:9" x14ac:dyDescent="0.3">
      <c r="A1693" t="s">
        <v>172</v>
      </c>
      <c r="B1693" t="s">
        <v>10</v>
      </c>
      <c r="C1693">
        <v>-258.58999999999997</v>
      </c>
      <c r="E1693" t="s">
        <v>53</v>
      </c>
      <c r="F1693" t="s">
        <v>12</v>
      </c>
      <c r="G1693" t="s">
        <v>126</v>
      </c>
      <c r="H1693" t="s">
        <v>14</v>
      </c>
      <c r="I1693" t="s">
        <v>15</v>
      </c>
    </row>
    <row r="1694" spans="1:9" x14ac:dyDescent="0.3">
      <c r="A1694" t="s">
        <v>174</v>
      </c>
      <c r="B1694" t="s">
        <v>10</v>
      </c>
      <c r="C1694">
        <v>58.5</v>
      </c>
      <c r="E1694" t="s">
        <v>53</v>
      </c>
      <c r="F1694" t="s">
        <v>12</v>
      </c>
      <c r="G1694" t="s">
        <v>126</v>
      </c>
      <c r="H1694" t="s">
        <v>14</v>
      </c>
      <c r="I1694" t="s">
        <v>15</v>
      </c>
    </row>
    <row r="1695" spans="1:9" x14ac:dyDescent="0.3">
      <c r="A1695" t="s">
        <v>169</v>
      </c>
      <c r="B1695" t="s">
        <v>10</v>
      </c>
      <c r="C1695">
        <v>-13.55</v>
      </c>
      <c r="E1695" t="s">
        <v>53</v>
      </c>
      <c r="F1695" t="s">
        <v>12</v>
      </c>
      <c r="G1695" t="s">
        <v>126</v>
      </c>
      <c r="H1695" t="s">
        <v>14</v>
      </c>
      <c r="I1695" t="s">
        <v>15</v>
      </c>
    </row>
    <row r="1696" spans="1:9" x14ac:dyDescent="0.3">
      <c r="A1696" t="s">
        <v>176</v>
      </c>
      <c r="B1696" t="s">
        <v>10</v>
      </c>
      <c r="C1696">
        <v>13.55</v>
      </c>
      <c r="E1696" t="s">
        <v>53</v>
      </c>
      <c r="F1696" t="s">
        <v>12</v>
      </c>
      <c r="G1696" t="s">
        <v>126</v>
      </c>
      <c r="H1696" t="s">
        <v>14</v>
      </c>
      <c r="I1696" t="s">
        <v>15</v>
      </c>
    </row>
    <row r="1697" spans="1:9" x14ac:dyDescent="0.3">
      <c r="A1697" t="s">
        <v>9</v>
      </c>
      <c r="B1697" t="s">
        <v>10</v>
      </c>
      <c r="C1697">
        <v>-176.15</v>
      </c>
      <c r="E1697" t="s">
        <v>53</v>
      </c>
      <c r="F1697" t="s">
        <v>12</v>
      </c>
      <c r="G1697" t="s">
        <v>126</v>
      </c>
      <c r="H1697" t="s">
        <v>14</v>
      </c>
      <c r="I1697" t="s">
        <v>15</v>
      </c>
    </row>
    <row r="1698" spans="1:9" x14ac:dyDescent="0.3">
      <c r="A1698" t="s">
        <v>177</v>
      </c>
      <c r="B1698" t="s">
        <v>10</v>
      </c>
      <c r="C1698">
        <v>406.5</v>
      </c>
      <c r="E1698" t="s">
        <v>53</v>
      </c>
      <c r="F1698" t="s">
        <v>12</v>
      </c>
      <c r="G1698" t="s">
        <v>126</v>
      </c>
      <c r="H1698" t="s">
        <v>14</v>
      </c>
      <c r="I1698" t="s">
        <v>15</v>
      </c>
    </row>
    <row r="1699" spans="1:9" x14ac:dyDescent="0.3">
      <c r="A1699" t="s">
        <v>178</v>
      </c>
      <c r="B1699" t="s">
        <v>10</v>
      </c>
      <c r="C1699">
        <v>0</v>
      </c>
      <c r="E1699" t="s">
        <v>53</v>
      </c>
      <c r="F1699" t="s">
        <v>12</v>
      </c>
      <c r="G1699" t="s">
        <v>126</v>
      </c>
      <c r="H1699" t="s">
        <v>14</v>
      </c>
      <c r="I1699" t="s">
        <v>15</v>
      </c>
    </row>
    <row r="1700" spans="1:9" x14ac:dyDescent="0.3">
      <c r="A1700" t="s">
        <v>176</v>
      </c>
      <c r="B1700" t="s">
        <v>10</v>
      </c>
      <c r="C1700">
        <v>2.71</v>
      </c>
      <c r="E1700" t="s">
        <v>53</v>
      </c>
      <c r="F1700" t="s">
        <v>12</v>
      </c>
      <c r="G1700" t="s">
        <v>126</v>
      </c>
      <c r="H1700" t="s">
        <v>14</v>
      </c>
      <c r="I1700" t="s">
        <v>15</v>
      </c>
    </row>
    <row r="1701" spans="1:9" x14ac:dyDescent="0.3">
      <c r="A1701" t="s">
        <v>174</v>
      </c>
      <c r="B1701" t="s">
        <v>10</v>
      </c>
      <c r="C1701">
        <v>176.15</v>
      </c>
      <c r="E1701" t="s">
        <v>53</v>
      </c>
      <c r="F1701" t="s">
        <v>12</v>
      </c>
      <c r="G1701" t="s">
        <v>126</v>
      </c>
      <c r="H1701" t="s">
        <v>14</v>
      </c>
      <c r="I1701" t="s">
        <v>15</v>
      </c>
    </row>
    <row r="1702" spans="1:9" x14ac:dyDescent="0.3">
      <c r="A1702" t="s">
        <v>170</v>
      </c>
      <c r="B1702" t="s">
        <v>10</v>
      </c>
      <c r="C1702">
        <v>105</v>
      </c>
      <c r="E1702" t="s">
        <v>53</v>
      </c>
      <c r="F1702" t="s">
        <v>12</v>
      </c>
      <c r="G1702" t="s">
        <v>126</v>
      </c>
      <c r="H1702" t="s">
        <v>14</v>
      </c>
      <c r="I1702" t="s">
        <v>15</v>
      </c>
    </row>
    <row r="1703" spans="1:9" x14ac:dyDescent="0.3">
      <c r="A1703" t="s">
        <v>9</v>
      </c>
      <c r="B1703" t="s">
        <v>10</v>
      </c>
      <c r="C1703">
        <v>-56.2</v>
      </c>
      <c r="E1703" t="s">
        <v>63</v>
      </c>
      <c r="F1703" t="s">
        <v>213</v>
      </c>
      <c r="G1703" t="s">
        <v>214</v>
      </c>
      <c r="H1703" t="s">
        <v>14</v>
      </c>
      <c r="I1703" t="s">
        <v>66</v>
      </c>
    </row>
    <row r="1704" spans="1:9" x14ac:dyDescent="0.3">
      <c r="A1704" t="s">
        <v>169</v>
      </c>
      <c r="B1704" t="s">
        <v>10</v>
      </c>
      <c r="C1704">
        <v>-2.25</v>
      </c>
      <c r="E1704" t="s">
        <v>63</v>
      </c>
      <c r="F1704" t="s">
        <v>213</v>
      </c>
      <c r="G1704" t="s">
        <v>214</v>
      </c>
      <c r="H1704" t="s">
        <v>14</v>
      </c>
      <c r="I1704" t="s">
        <v>66</v>
      </c>
    </row>
    <row r="1705" spans="1:9" x14ac:dyDescent="0.3">
      <c r="A1705" t="s">
        <v>170</v>
      </c>
      <c r="B1705" t="s">
        <v>10</v>
      </c>
      <c r="C1705">
        <v>84</v>
      </c>
      <c r="E1705" t="s">
        <v>63</v>
      </c>
      <c r="F1705" t="s">
        <v>213</v>
      </c>
      <c r="G1705" t="s">
        <v>214</v>
      </c>
      <c r="H1705" t="s">
        <v>14</v>
      </c>
      <c r="I1705" t="s">
        <v>66</v>
      </c>
    </row>
    <row r="1706" spans="1:9" x14ac:dyDescent="0.3">
      <c r="A1706" t="s">
        <v>171</v>
      </c>
      <c r="B1706" t="s">
        <v>10</v>
      </c>
      <c r="C1706">
        <v>195</v>
      </c>
      <c r="E1706" t="s">
        <v>63</v>
      </c>
      <c r="F1706" t="s">
        <v>213</v>
      </c>
      <c r="G1706" t="s">
        <v>214</v>
      </c>
      <c r="H1706" t="s">
        <v>14</v>
      </c>
      <c r="I1706" t="s">
        <v>66</v>
      </c>
    </row>
    <row r="1707" spans="1:9" x14ac:dyDescent="0.3">
      <c r="A1707" t="s">
        <v>170</v>
      </c>
      <c r="B1707" t="s">
        <v>10</v>
      </c>
      <c r="C1707">
        <v>935</v>
      </c>
      <c r="E1707" t="s">
        <v>63</v>
      </c>
      <c r="F1707" t="s">
        <v>213</v>
      </c>
      <c r="G1707" t="s">
        <v>214</v>
      </c>
      <c r="H1707" t="s">
        <v>14</v>
      </c>
      <c r="I1707" t="s">
        <v>66</v>
      </c>
    </row>
    <row r="1708" spans="1:9" x14ac:dyDescent="0.3">
      <c r="A1708" t="s">
        <v>172</v>
      </c>
      <c r="B1708" t="s">
        <v>10</v>
      </c>
      <c r="C1708">
        <v>-198.02</v>
      </c>
      <c r="E1708" t="s">
        <v>63</v>
      </c>
      <c r="F1708" t="s">
        <v>213</v>
      </c>
      <c r="G1708" t="s">
        <v>214</v>
      </c>
      <c r="H1708" t="s">
        <v>14</v>
      </c>
      <c r="I1708" t="s">
        <v>66</v>
      </c>
    </row>
    <row r="1709" spans="1:9" x14ac:dyDescent="0.3">
      <c r="A1709" t="s">
        <v>174</v>
      </c>
      <c r="B1709" t="s">
        <v>10</v>
      </c>
      <c r="C1709">
        <v>58.5</v>
      </c>
      <c r="E1709" t="s">
        <v>63</v>
      </c>
      <c r="F1709" t="s">
        <v>213</v>
      </c>
      <c r="G1709" t="s">
        <v>214</v>
      </c>
      <c r="H1709" t="s">
        <v>14</v>
      </c>
      <c r="I1709" t="s">
        <v>66</v>
      </c>
    </row>
    <row r="1710" spans="1:9" x14ac:dyDescent="0.3">
      <c r="A1710" t="s">
        <v>169</v>
      </c>
      <c r="B1710" t="s">
        <v>10</v>
      </c>
      <c r="C1710">
        <v>-11.24</v>
      </c>
      <c r="E1710" t="s">
        <v>63</v>
      </c>
      <c r="F1710" t="s">
        <v>213</v>
      </c>
      <c r="G1710" t="s">
        <v>214</v>
      </c>
      <c r="H1710" t="s">
        <v>14</v>
      </c>
      <c r="I1710" t="s">
        <v>66</v>
      </c>
    </row>
    <row r="1711" spans="1:9" x14ac:dyDescent="0.3">
      <c r="A1711" t="s">
        <v>175</v>
      </c>
      <c r="B1711" t="s">
        <v>10</v>
      </c>
      <c r="C1711">
        <v>-700</v>
      </c>
      <c r="E1711" t="s">
        <v>63</v>
      </c>
      <c r="F1711" t="s">
        <v>213</v>
      </c>
      <c r="G1711" t="s">
        <v>214</v>
      </c>
      <c r="H1711" t="s">
        <v>14</v>
      </c>
      <c r="I1711" t="s">
        <v>66</v>
      </c>
    </row>
    <row r="1712" spans="1:9" x14ac:dyDescent="0.3">
      <c r="A1712" t="s">
        <v>176</v>
      </c>
      <c r="B1712" t="s">
        <v>10</v>
      </c>
      <c r="C1712">
        <v>11.24</v>
      </c>
      <c r="E1712" t="s">
        <v>63</v>
      </c>
      <c r="F1712" t="s">
        <v>213</v>
      </c>
      <c r="G1712" t="s">
        <v>214</v>
      </c>
      <c r="H1712" t="s">
        <v>14</v>
      </c>
      <c r="I1712" t="s">
        <v>66</v>
      </c>
    </row>
    <row r="1713" spans="1:9" x14ac:dyDescent="0.3">
      <c r="A1713" t="s">
        <v>9</v>
      </c>
      <c r="B1713" t="s">
        <v>10</v>
      </c>
      <c r="C1713">
        <v>-146.12</v>
      </c>
      <c r="E1713" t="s">
        <v>63</v>
      </c>
      <c r="F1713" t="s">
        <v>213</v>
      </c>
      <c r="G1713" t="s">
        <v>214</v>
      </c>
      <c r="H1713" t="s">
        <v>14</v>
      </c>
      <c r="I1713" t="s">
        <v>66</v>
      </c>
    </row>
    <row r="1714" spans="1:9" x14ac:dyDescent="0.3">
      <c r="A1714" t="s">
        <v>177</v>
      </c>
      <c r="B1714" t="s">
        <v>10</v>
      </c>
      <c r="C1714">
        <v>337.2</v>
      </c>
      <c r="E1714" t="s">
        <v>63</v>
      </c>
      <c r="F1714" t="s">
        <v>213</v>
      </c>
      <c r="G1714" t="s">
        <v>214</v>
      </c>
      <c r="H1714" t="s">
        <v>14</v>
      </c>
      <c r="I1714" t="s">
        <v>66</v>
      </c>
    </row>
    <row r="1715" spans="1:9" x14ac:dyDescent="0.3">
      <c r="A1715" t="s">
        <v>178</v>
      </c>
      <c r="B1715" t="s">
        <v>10</v>
      </c>
      <c r="C1715">
        <v>0</v>
      </c>
      <c r="E1715" t="s">
        <v>63</v>
      </c>
      <c r="F1715" t="s">
        <v>213</v>
      </c>
      <c r="G1715" t="s">
        <v>214</v>
      </c>
      <c r="H1715" t="s">
        <v>14</v>
      </c>
      <c r="I1715" t="s">
        <v>66</v>
      </c>
    </row>
    <row r="1716" spans="1:9" x14ac:dyDescent="0.3">
      <c r="A1716" t="s">
        <v>176</v>
      </c>
      <c r="B1716" t="s">
        <v>10</v>
      </c>
      <c r="C1716">
        <v>2.25</v>
      </c>
      <c r="E1716" t="s">
        <v>63</v>
      </c>
      <c r="F1716" t="s">
        <v>213</v>
      </c>
      <c r="G1716" t="s">
        <v>214</v>
      </c>
      <c r="H1716" t="s">
        <v>14</v>
      </c>
      <c r="I1716" t="s">
        <v>66</v>
      </c>
    </row>
    <row r="1717" spans="1:9" x14ac:dyDescent="0.3">
      <c r="A1717" t="s">
        <v>174</v>
      </c>
      <c r="B1717" t="s">
        <v>10</v>
      </c>
      <c r="C1717">
        <v>146.12</v>
      </c>
      <c r="E1717" t="s">
        <v>63</v>
      </c>
      <c r="F1717" t="s">
        <v>213</v>
      </c>
      <c r="G1717" t="s">
        <v>214</v>
      </c>
      <c r="H1717" t="s">
        <v>14</v>
      </c>
      <c r="I1717" t="s">
        <v>66</v>
      </c>
    </row>
    <row r="1718" spans="1:9" x14ac:dyDescent="0.3">
      <c r="A1718" t="s">
        <v>170</v>
      </c>
      <c r="B1718" t="s">
        <v>10</v>
      </c>
      <c r="C1718">
        <v>105</v>
      </c>
      <c r="E1718" t="s">
        <v>63</v>
      </c>
      <c r="F1718" t="s">
        <v>213</v>
      </c>
      <c r="G1718" t="s">
        <v>214</v>
      </c>
      <c r="H1718" t="s">
        <v>14</v>
      </c>
      <c r="I1718" t="s">
        <v>66</v>
      </c>
    </row>
    <row r="1719" spans="1:9" x14ac:dyDescent="0.3">
      <c r="A1719" t="s">
        <v>9</v>
      </c>
      <c r="B1719" t="s">
        <v>10</v>
      </c>
      <c r="C1719">
        <v>-34.35</v>
      </c>
      <c r="E1719" t="s">
        <v>108</v>
      </c>
      <c r="F1719" t="s">
        <v>109</v>
      </c>
      <c r="G1719" t="s">
        <v>110</v>
      </c>
      <c r="H1719" t="s">
        <v>14</v>
      </c>
      <c r="I1719" t="s">
        <v>15</v>
      </c>
    </row>
    <row r="1720" spans="1:9" x14ac:dyDescent="0.3">
      <c r="A1720" t="s">
        <v>169</v>
      </c>
      <c r="B1720" t="s">
        <v>10</v>
      </c>
      <c r="C1720">
        <v>-1.37</v>
      </c>
      <c r="E1720" t="s">
        <v>108</v>
      </c>
      <c r="F1720" t="s">
        <v>109</v>
      </c>
      <c r="G1720" t="s">
        <v>110</v>
      </c>
      <c r="H1720" t="s">
        <v>14</v>
      </c>
      <c r="I1720" t="s">
        <v>15</v>
      </c>
    </row>
    <row r="1721" spans="1:9" x14ac:dyDescent="0.3">
      <c r="A1721" t="s">
        <v>170</v>
      </c>
      <c r="B1721" t="s">
        <v>10</v>
      </c>
      <c r="C1721">
        <v>39</v>
      </c>
      <c r="E1721" t="s">
        <v>108</v>
      </c>
      <c r="F1721" t="s">
        <v>109</v>
      </c>
      <c r="G1721" t="s">
        <v>110</v>
      </c>
      <c r="H1721" t="s">
        <v>14</v>
      </c>
      <c r="I1721" t="s">
        <v>15</v>
      </c>
    </row>
    <row r="1722" spans="1:9" x14ac:dyDescent="0.3">
      <c r="A1722" t="s">
        <v>171</v>
      </c>
      <c r="B1722" t="s">
        <v>10</v>
      </c>
      <c r="C1722">
        <v>195</v>
      </c>
      <c r="E1722" t="s">
        <v>108</v>
      </c>
      <c r="F1722" t="s">
        <v>109</v>
      </c>
      <c r="G1722" t="s">
        <v>110</v>
      </c>
      <c r="H1722" t="s">
        <v>14</v>
      </c>
      <c r="I1722" t="s">
        <v>15</v>
      </c>
    </row>
    <row r="1723" spans="1:9" x14ac:dyDescent="0.3">
      <c r="A1723" t="s">
        <v>170</v>
      </c>
      <c r="B1723" t="s">
        <v>10</v>
      </c>
      <c r="C1723">
        <v>583</v>
      </c>
      <c r="E1723" t="s">
        <v>108</v>
      </c>
      <c r="F1723" t="s">
        <v>109</v>
      </c>
      <c r="G1723" t="s">
        <v>110</v>
      </c>
      <c r="H1723" t="s">
        <v>14</v>
      </c>
      <c r="I1723" t="s">
        <v>15</v>
      </c>
    </row>
    <row r="1724" spans="1:9" x14ac:dyDescent="0.3">
      <c r="A1724" t="s">
        <v>172</v>
      </c>
      <c r="B1724" t="s">
        <v>10</v>
      </c>
      <c r="C1724">
        <v>-90.84</v>
      </c>
      <c r="E1724" t="s">
        <v>108</v>
      </c>
      <c r="F1724" t="s">
        <v>109</v>
      </c>
      <c r="G1724" t="s">
        <v>110</v>
      </c>
      <c r="H1724" t="s">
        <v>14</v>
      </c>
      <c r="I1724" t="s">
        <v>15</v>
      </c>
    </row>
    <row r="1725" spans="1:9" x14ac:dyDescent="0.3">
      <c r="A1725" t="s">
        <v>169</v>
      </c>
      <c r="B1725" t="s">
        <v>10</v>
      </c>
      <c r="C1725">
        <v>-6.87</v>
      </c>
      <c r="E1725" t="s">
        <v>108</v>
      </c>
      <c r="F1725" t="s">
        <v>109</v>
      </c>
      <c r="G1725" t="s">
        <v>110</v>
      </c>
      <c r="H1725" t="s">
        <v>14</v>
      </c>
      <c r="I1725" t="s">
        <v>15</v>
      </c>
    </row>
    <row r="1726" spans="1:9" x14ac:dyDescent="0.3">
      <c r="A1726" t="s">
        <v>176</v>
      </c>
      <c r="B1726" t="s">
        <v>10</v>
      </c>
      <c r="C1726">
        <v>6.87</v>
      </c>
      <c r="E1726" t="s">
        <v>108</v>
      </c>
      <c r="F1726" t="s">
        <v>109</v>
      </c>
      <c r="G1726" t="s">
        <v>110</v>
      </c>
      <c r="H1726" t="s">
        <v>14</v>
      </c>
      <c r="I1726" t="s">
        <v>15</v>
      </c>
    </row>
    <row r="1727" spans="1:9" x14ac:dyDescent="0.3">
      <c r="A1727" t="s">
        <v>9</v>
      </c>
      <c r="B1727" t="s">
        <v>10</v>
      </c>
      <c r="C1727">
        <v>-89.31</v>
      </c>
      <c r="E1727" t="s">
        <v>108</v>
      </c>
      <c r="F1727" t="s">
        <v>109</v>
      </c>
      <c r="G1727" t="s">
        <v>110</v>
      </c>
      <c r="H1727" t="s">
        <v>14</v>
      </c>
      <c r="I1727" t="s">
        <v>15</v>
      </c>
    </row>
    <row r="1728" spans="1:9" x14ac:dyDescent="0.3">
      <c r="A1728" t="s">
        <v>177</v>
      </c>
      <c r="B1728" t="s">
        <v>10</v>
      </c>
      <c r="C1728">
        <v>206.1</v>
      </c>
      <c r="E1728" t="s">
        <v>108</v>
      </c>
      <c r="F1728" t="s">
        <v>109</v>
      </c>
      <c r="G1728" t="s">
        <v>110</v>
      </c>
      <c r="H1728" t="s">
        <v>14</v>
      </c>
      <c r="I1728" t="s">
        <v>15</v>
      </c>
    </row>
    <row r="1729" spans="1:9" x14ac:dyDescent="0.3">
      <c r="A1729" t="s">
        <v>178</v>
      </c>
      <c r="B1729" t="s">
        <v>10</v>
      </c>
      <c r="C1729">
        <v>0</v>
      </c>
      <c r="E1729" t="s">
        <v>108</v>
      </c>
      <c r="F1729" t="s">
        <v>109</v>
      </c>
      <c r="G1729" t="s">
        <v>110</v>
      </c>
      <c r="H1729" t="s">
        <v>14</v>
      </c>
      <c r="I1729" t="s">
        <v>15</v>
      </c>
    </row>
    <row r="1730" spans="1:9" x14ac:dyDescent="0.3">
      <c r="A1730" t="s">
        <v>176</v>
      </c>
      <c r="B1730" t="s">
        <v>10</v>
      </c>
      <c r="C1730">
        <v>1.37</v>
      </c>
      <c r="E1730" t="s">
        <v>108</v>
      </c>
      <c r="F1730" t="s">
        <v>109</v>
      </c>
      <c r="G1730" t="s">
        <v>110</v>
      </c>
      <c r="H1730" t="s">
        <v>14</v>
      </c>
      <c r="I1730" t="s">
        <v>15</v>
      </c>
    </row>
    <row r="1731" spans="1:9" x14ac:dyDescent="0.3">
      <c r="A1731" t="s">
        <v>174</v>
      </c>
      <c r="B1731" t="s">
        <v>10</v>
      </c>
      <c r="C1731">
        <v>89.31</v>
      </c>
      <c r="E1731" t="s">
        <v>108</v>
      </c>
      <c r="F1731" t="s">
        <v>109</v>
      </c>
      <c r="G1731" t="s">
        <v>110</v>
      </c>
      <c r="H1731" t="s">
        <v>14</v>
      </c>
      <c r="I1731" t="s">
        <v>15</v>
      </c>
    </row>
    <row r="1732" spans="1:9" x14ac:dyDescent="0.3">
      <c r="A1732" t="s">
        <v>170</v>
      </c>
      <c r="B1732" t="s">
        <v>10</v>
      </c>
      <c r="C1732">
        <v>65</v>
      </c>
      <c r="E1732" t="s">
        <v>108</v>
      </c>
      <c r="F1732" t="s">
        <v>109</v>
      </c>
      <c r="G1732" t="s">
        <v>110</v>
      </c>
      <c r="H1732" t="s">
        <v>14</v>
      </c>
      <c r="I1732" t="s">
        <v>15</v>
      </c>
    </row>
    <row r="1733" spans="1:9" x14ac:dyDescent="0.3">
      <c r="A1733" t="s">
        <v>9</v>
      </c>
      <c r="B1733" t="s">
        <v>10</v>
      </c>
      <c r="C1733">
        <v>-45.55</v>
      </c>
      <c r="E1733" t="s">
        <v>28</v>
      </c>
      <c r="F1733" t="s">
        <v>12</v>
      </c>
      <c r="G1733" t="s">
        <v>440</v>
      </c>
      <c r="H1733" t="s">
        <v>14</v>
      </c>
      <c r="I1733" t="s">
        <v>15</v>
      </c>
    </row>
    <row r="1734" spans="1:9" x14ac:dyDescent="0.3">
      <c r="A1734" t="s">
        <v>169</v>
      </c>
      <c r="B1734" t="s">
        <v>10</v>
      </c>
      <c r="C1734">
        <v>-1.82</v>
      </c>
      <c r="E1734" t="s">
        <v>28</v>
      </c>
      <c r="F1734" t="s">
        <v>12</v>
      </c>
      <c r="G1734" t="s">
        <v>440</v>
      </c>
      <c r="H1734" t="s">
        <v>14</v>
      </c>
      <c r="I1734" t="s">
        <v>15</v>
      </c>
    </row>
    <row r="1735" spans="1:9" x14ac:dyDescent="0.3">
      <c r="A1735" t="s">
        <v>170</v>
      </c>
      <c r="B1735" t="s">
        <v>10</v>
      </c>
      <c r="C1735">
        <v>26</v>
      </c>
      <c r="E1735" t="s">
        <v>28</v>
      </c>
      <c r="F1735" t="s">
        <v>12</v>
      </c>
      <c r="G1735" t="s">
        <v>440</v>
      </c>
      <c r="H1735" t="s">
        <v>14</v>
      </c>
      <c r="I1735" t="s">
        <v>15</v>
      </c>
    </row>
    <row r="1736" spans="1:9" x14ac:dyDescent="0.3">
      <c r="A1736" t="s">
        <v>171</v>
      </c>
      <c r="B1736" t="s">
        <v>10</v>
      </c>
      <c r="C1736">
        <v>195</v>
      </c>
      <c r="E1736" t="s">
        <v>28</v>
      </c>
      <c r="F1736" t="s">
        <v>12</v>
      </c>
      <c r="G1736" t="s">
        <v>440</v>
      </c>
      <c r="H1736" t="s">
        <v>14</v>
      </c>
      <c r="I1736" t="s">
        <v>15</v>
      </c>
    </row>
    <row r="1737" spans="1:9" x14ac:dyDescent="0.3">
      <c r="A1737" t="s">
        <v>170</v>
      </c>
      <c r="B1737" t="s">
        <v>10</v>
      </c>
      <c r="C1737">
        <v>583</v>
      </c>
      <c r="E1737" t="s">
        <v>28</v>
      </c>
      <c r="F1737" t="s">
        <v>12</v>
      </c>
      <c r="G1737" t="s">
        <v>440</v>
      </c>
      <c r="H1737" t="s">
        <v>14</v>
      </c>
      <c r="I1737" t="s">
        <v>15</v>
      </c>
    </row>
    <row r="1738" spans="1:9" x14ac:dyDescent="0.3">
      <c r="A1738" t="s">
        <v>170</v>
      </c>
      <c r="B1738" t="s">
        <v>10</v>
      </c>
      <c r="C1738">
        <v>237.08</v>
      </c>
      <c r="E1738" t="s">
        <v>28</v>
      </c>
      <c r="F1738" t="s">
        <v>12</v>
      </c>
      <c r="G1738" t="s">
        <v>440</v>
      </c>
      <c r="H1738" t="s">
        <v>14</v>
      </c>
      <c r="I1738" t="s">
        <v>15</v>
      </c>
    </row>
    <row r="1739" spans="1:9" x14ac:dyDescent="0.3">
      <c r="A1739" t="s">
        <v>172</v>
      </c>
      <c r="B1739" t="s">
        <v>10</v>
      </c>
      <c r="C1739">
        <v>-142.19</v>
      </c>
      <c r="E1739" t="s">
        <v>28</v>
      </c>
      <c r="F1739" t="s">
        <v>12</v>
      </c>
      <c r="G1739" t="s">
        <v>440</v>
      </c>
      <c r="H1739" t="s">
        <v>14</v>
      </c>
      <c r="I1739" t="s">
        <v>15</v>
      </c>
    </row>
    <row r="1740" spans="1:9" x14ac:dyDescent="0.3">
      <c r="A1740" t="s">
        <v>174</v>
      </c>
      <c r="B1740" t="s">
        <v>10</v>
      </c>
      <c r="C1740">
        <v>58.5</v>
      </c>
      <c r="E1740" t="s">
        <v>28</v>
      </c>
      <c r="F1740" t="s">
        <v>12</v>
      </c>
      <c r="G1740" t="s">
        <v>440</v>
      </c>
      <c r="H1740" t="s">
        <v>14</v>
      </c>
      <c r="I1740" t="s">
        <v>15</v>
      </c>
    </row>
    <row r="1741" spans="1:9" x14ac:dyDescent="0.3">
      <c r="A1741" t="s">
        <v>169</v>
      </c>
      <c r="B1741" t="s">
        <v>10</v>
      </c>
      <c r="C1741">
        <v>-9.11</v>
      </c>
      <c r="E1741" t="s">
        <v>28</v>
      </c>
      <c r="F1741" t="s">
        <v>12</v>
      </c>
      <c r="G1741" t="s">
        <v>440</v>
      </c>
      <c r="H1741" t="s">
        <v>14</v>
      </c>
      <c r="I1741" t="s">
        <v>15</v>
      </c>
    </row>
    <row r="1742" spans="1:9" x14ac:dyDescent="0.3">
      <c r="A1742" t="s">
        <v>175</v>
      </c>
      <c r="B1742" t="s">
        <v>10</v>
      </c>
      <c r="C1742">
        <v>-50</v>
      </c>
      <c r="E1742" t="s">
        <v>28</v>
      </c>
      <c r="F1742" t="s">
        <v>12</v>
      </c>
      <c r="G1742" t="s">
        <v>440</v>
      </c>
      <c r="H1742" t="s">
        <v>14</v>
      </c>
      <c r="I1742" t="s">
        <v>15</v>
      </c>
    </row>
    <row r="1743" spans="1:9" x14ac:dyDescent="0.3">
      <c r="A1743" t="s">
        <v>176</v>
      </c>
      <c r="B1743" t="s">
        <v>10</v>
      </c>
      <c r="C1743">
        <v>9.11</v>
      </c>
      <c r="E1743" t="s">
        <v>28</v>
      </c>
      <c r="F1743" t="s">
        <v>12</v>
      </c>
      <c r="G1743" t="s">
        <v>440</v>
      </c>
      <c r="H1743" t="s">
        <v>14</v>
      </c>
      <c r="I1743" t="s">
        <v>15</v>
      </c>
    </row>
    <row r="1744" spans="1:9" x14ac:dyDescent="0.3">
      <c r="A1744" t="s">
        <v>9</v>
      </c>
      <c r="B1744" t="s">
        <v>10</v>
      </c>
      <c r="C1744">
        <v>-118.44</v>
      </c>
      <c r="E1744" t="s">
        <v>28</v>
      </c>
      <c r="F1744" t="s">
        <v>12</v>
      </c>
      <c r="G1744" t="s">
        <v>440</v>
      </c>
      <c r="H1744" t="s">
        <v>14</v>
      </c>
      <c r="I1744" t="s">
        <v>15</v>
      </c>
    </row>
    <row r="1745" spans="1:9" x14ac:dyDescent="0.3">
      <c r="A1745" t="s">
        <v>177</v>
      </c>
      <c r="B1745" t="s">
        <v>10</v>
      </c>
      <c r="C1745">
        <v>202.2</v>
      </c>
      <c r="E1745" t="s">
        <v>28</v>
      </c>
      <c r="F1745" t="s">
        <v>12</v>
      </c>
      <c r="G1745" t="s">
        <v>440</v>
      </c>
      <c r="H1745" t="s">
        <v>14</v>
      </c>
      <c r="I1745" t="s">
        <v>15</v>
      </c>
    </row>
    <row r="1746" spans="1:9" x14ac:dyDescent="0.3">
      <c r="A1746" t="s">
        <v>178</v>
      </c>
      <c r="B1746" t="s">
        <v>10</v>
      </c>
      <c r="C1746">
        <v>0</v>
      </c>
      <c r="E1746" t="s">
        <v>28</v>
      </c>
      <c r="F1746" t="s">
        <v>12</v>
      </c>
      <c r="G1746" t="s">
        <v>440</v>
      </c>
      <c r="H1746" t="s">
        <v>14</v>
      </c>
      <c r="I1746" t="s">
        <v>15</v>
      </c>
    </row>
    <row r="1747" spans="1:9" x14ac:dyDescent="0.3">
      <c r="A1747" t="s">
        <v>176</v>
      </c>
      <c r="B1747" t="s">
        <v>10</v>
      </c>
      <c r="C1747">
        <v>1.82</v>
      </c>
      <c r="E1747" t="s">
        <v>28</v>
      </c>
      <c r="F1747" t="s">
        <v>12</v>
      </c>
      <c r="G1747" t="s">
        <v>440</v>
      </c>
      <c r="H1747" t="s">
        <v>14</v>
      </c>
      <c r="I1747" t="s">
        <v>15</v>
      </c>
    </row>
    <row r="1748" spans="1:9" x14ac:dyDescent="0.3">
      <c r="A1748" t="s">
        <v>174</v>
      </c>
      <c r="B1748" t="s">
        <v>10</v>
      </c>
      <c r="C1748">
        <v>118.44</v>
      </c>
      <c r="E1748" t="s">
        <v>28</v>
      </c>
      <c r="F1748" t="s">
        <v>12</v>
      </c>
      <c r="G1748" t="s">
        <v>440</v>
      </c>
      <c r="H1748" t="s">
        <v>14</v>
      </c>
      <c r="I1748" t="s">
        <v>15</v>
      </c>
    </row>
    <row r="1749" spans="1:9" x14ac:dyDescent="0.3">
      <c r="A1749" t="s">
        <v>170</v>
      </c>
      <c r="B1749" t="s">
        <v>10</v>
      </c>
      <c r="C1749">
        <v>65</v>
      </c>
      <c r="E1749" t="s">
        <v>28</v>
      </c>
      <c r="F1749" t="s">
        <v>12</v>
      </c>
      <c r="G1749" t="s">
        <v>440</v>
      </c>
      <c r="H1749" t="s">
        <v>14</v>
      </c>
      <c r="I1749" t="s">
        <v>15</v>
      </c>
    </row>
    <row r="1750" spans="1:9" x14ac:dyDescent="0.3">
      <c r="A1750" t="s">
        <v>9</v>
      </c>
      <c r="B1750" t="s">
        <v>10</v>
      </c>
      <c r="C1750">
        <v>-148.80000000000001</v>
      </c>
      <c r="E1750" t="s">
        <v>40</v>
      </c>
      <c r="F1750" t="s">
        <v>12</v>
      </c>
      <c r="G1750" t="s">
        <v>329</v>
      </c>
      <c r="H1750" t="s">
        <v>14</v>
      </c>
      <c r="I1750" t="s">
        <v>15</v>
      </c>
    </row>
    <row r="1751" spans="1:9" x14ac:dyDescent="0.3">
      <c r="A1751" t="s">
        <v>169</v>
      </c>
      <c r="B1751" t="s">
        <v>10</v>
      </c>
      <c r="C1751">
        <v>-5.95</v>
      </c>
      <c r="E1751" t="s">
        <v>40</v>
      </c>
      <c r="F1751" t="s">
        <v>12</v>
      </c>
      <c r="G1751" t="s">
        <v>329</v>
      </c>
      <c r="H1751" t="s">
        <v>14</v>
      </c>
      <c r="I1751" t="s">
        <v>15</v>
      </c>
    </row>
    <row r="1752" spans="1:9" x14ac:dyDescent="0.3">
      <c r="A1752" t="s">
        <v>170</v>
      </c>
      <c r="B1752" t="s">
        <v>10</v>
      </c>
      <c r="C1752">
        <v>153</v>
      </c>
      <c r="E1752" t="s">
        <v>40</v>
      </c>
      <c r="F1752" t="s">
        <v>12</v>
      </c>
      <c r="G1752" t="s">
        <v>329</v>
      </c>
      <c r="H1752" t="s">
        <v>14</v>
      </c>
      <c r="I1752" t="s">
        <v>15</v>
      </c>
    </row>
    <row r="1753" spans="1:9" x14ac:dyDescent="0.3">
      <c r="A1753" t="s">
        <v>171</v>
      </c>
      <c r="B1753" t="s">
        <v>10</v>
      </c>
      <c r="C1753">
        <v>195</v>
      </c>
      <c r="E1753" t="s">
        <v>40</v>
      </c>
      <c r="F1753" t="s">
        <v>12</v>
      </c>
      <c r="G1753" t="s">
        <v>329</v>
      </c>
      <c r="H1753" t="s">
        <v>14</v>
      </c>
      <c r="I1753" t="s">
        <v>15</v>
      </c>
    </row>
    <row r="1754" spans="1:9" x14ac:dyDescent="0.3">
      <c r="A1754" t="s">
        <v>170</v>
      </c>
      <c r="B1754" t="s">
        <v>10</v>
      </c>
      <c r="C1754">
        <v>2313</v>
      </c>
      <c r="E1754" t="s">
        <v>40</v>
      </c>
      <c r="F1754" t="s">
        <v>12</v>
      </c>
      <c r="G1754" t="s">
        <v>329</v>
      </c>
      <c r="H1754" t="s">
        <v>14</v>
      </c>
      <c r="I1754" t="s">
        <v>15</v>
      </c>
    </row>
    <row r="1755" spans="1:9" x14ac:dyDescent="0.3">
      <c r="A1755" t="s">
        <v>172</v>
      </c>
      <c r="B1755" t="s">
        <v>10</v>
      </c>
      <c r="C1755">
        <v>-805.56</v>
      </c>
      <c r="E1755" t="s">
        <v>40</v>
      </c>
      <c r="F1755" t="s">
        <v>12</v>
      </c>
      <c r="G1755" t="s">
        <v>329</v>
      </c>
      <c r="H1755" t="s">
        <v>14</v>
      </c>
      <c r="I1755" t="s">
        <v>15</v>
      </c>
    </row>
    <row r="1756" spans="1:9" x14ac:dyDescent="0.3">
      <c r="A1756" t="s">
        <v>174</v>
      </c>
      <c r="B1756" t="s">
        <v>10</v>
      </c>
      <c r="C1756">
        <v>78</v>
      </c>
      <c r="E1756" t="s">
        <v>40</v>
      </c>
      <c r="F1756" t="s">
        <v>12</v>
      </c>
      <c r="G1756" t="s">
        <v>329</v>
      </c>
      <c r="H1756" t="s">
        <v>14</v>
      </c>
      <c r="I1756" t="s">
        <v>15</v>
      </c>
    </row>
    <row r="1757" spans="1:9" x14ac:dyDescent="0.3">
      <c r="A1757" t="s">
        <v>169</v>
      </c>
      <c r="B1757" t="s">
        <v>10</v>
      </c>
      <c r="C1757">
        <v>-29.76</v>
      </c>
      <c r="E1757" t="s">
        <v>40</v>
      </c>
      <c r="F1757" t="s">
        <v>12</v>
      </c>
      <c r="G1757" t="s">
        <v>329</v>
      </c>
      <c r="H1757" t="s">
        <v>14</v>
      </c>
      <c r="I1757" t="s">
        <v>15</v>
      </c>
    </row>
    <row r="1758" spans="1:9" x14ac:dyDescent="0.3">
      <c r="A1758" t="s">
        <v>176</v>
      </c>
      <c r="B1758" t="s">
        <v>10</v>
      </c>
      <c r="C1758">
        <v>29.76</v>
      </c>
      <c r="E1758" t="s">
        <v>40</v>
      </c>
      <c r="F1758" t="s">
        <v>12</v>
      </c>
      <c r="G1758" t="s">
        <v>329</v>
      </c>
      <c r="H1758" t="s">
        <v>14</v>
      </c>
      <c r="I1758" t="s">
        <v>15</v>
      </c>
    </row>
    <row r="1759" spans="1:9" x14ac:dyDescent="0.3">
      <c r="A1759" t="s">
        <v>9</v>
      </c>
      <c r="B1759" t="s">
        <v>10</v>
      </c>
      <c r="C1759">
        <v>-386.88</v>
      </c>
      <c r="E1759" t="s">
        <v>40</v>
      </c>
      <c r="F1759" t="s">
        <v>12</v>
      </c>
      <c r="G1759" t="s">
        <v>329</v>
      </c>
      <c r="H1759" t="s">
        <v>14</v>
      </c>
      <c r="I1759" t="s">
        <v>15</v>
      </c>
    </row>
    <row r="1760" spans="1:9" x14ac:dyDescent="0.3">
      <c r="A1760" t="s">
        <v>177</v>
      </c>
      <c r="B1760" t="s">
        <v>10</v>
      </c>
      <c r="C1760">
        <v>892.8</v>
      </c>
      <c r="E1760" t="s">
        <v>40</v>
      </c>
      <c r="F1760" t="s">
        <v>12</v>
      </c>
      <c r="G1760" t="s">
        <v>329</v>
      </c>
      <c r="H1760" t="s">
        <v>14</v>
      </c>
      <c r="I1760" t="s">
        <v>15</v>
      </c>
    </row>
    <row r="1761" spans="1:9" x14ac:dyDescent="0.3">
      <c r="A1761" t="s">
        <v>178</v>
      </c>
      <c r="B1761" t="s">
        <v>10</v>
      </c>
      <c r="C1761">
        <v>0</v>
      </c>
      <c r="E1761" t="s">
        <v>40</v>
      </c>
      <c r="F1761" t="s">
        <v>12</v>
      </c>
      <c r="G1761" t="s">
        <v>329</v>
      </c>
      <c r="H1761" t="s">
        <v>14</v>
      </c>
      <c r="I1761" t="s">
        <v>15</v>
      </c>
    </row>
    <row r="1762" spans="1:9" x14ac:dyDescent="0.3">
      <c r="A1762" t="s">
        <v>176</v>
      </c>
      <c r="B1762" t="s">
        <v>10</v>
      </c>
      <c r="C1762">
        <v>5.95</v>
      </c>
      <c r="E1762" t="s">
        <v>40</v>
      </c>
      <c r="F1762" t="s">
        <v>12</v>
      </c>
      <c r="G1762" t="s">
        <v>329</v>
      </c>
      <c r="H1762" t="s">
        <v>14</v>
      </c>
      <c r="I1762" t="s">
        <v>15</v>
      </c>
    </row>
    <row r="1763" spans="1:9" x14ac:dyDescent="0.3">
      <c r="A1763" t="s">
        <v>174</v>
      </c>
      <c r="B1763" t="s">
        <v>10</v>
      </c>
      <c r="C1763">
        <v>386.88</v>
      </c>
      <c r="E1763" t="s">
        <v>40</v>
      </c>
      <c r="F1763" t="s">
        <v>12</v>
      </c>
      <c r="G1763" t="s">
        <v>329</v>
      </c>
      <c r="H1763" t="s">
        <v>14</v>
      </c>
      <c r="I1763" t="s">
        <v>15</v>
      </c>
    </row>
    <row r="1764" spans="1:9" x14ac:dyDescent="0.3">
      <c r="A1764" t="s">
        <v>170</v>
      </c>
      <c r="B1764" t="s">
        <v>10</v>
      </c>
      <c r="C1764">
        <v>510</v>
      </c>
      <c r="E1764" t="s">
        <v>40</v>
      </c>
      <c r="F1764" t="s">
        <v>12</v>
      </c>
      <c r="G1764" t="s">
        <v>329</v>
      </c>
      <c r="H1764" t="s">
        <v>14</v>
      </c>
      <c r="I1764" t="s">
        <v>15</v>
      </c>
    </row>
    <row r="1765" spans="1:9" x14ac:dyDescent="0.3">
      <c r="A1765" t="s">
        <v>9</v>
      </c>
      <c r="B1765" t="s">
        <v>10</v>
      </c>
      <c r="C1765">
        <v>-147.11000000000001</v>
      </c>
      <c r="E1765" t="s">
        <v>67</v>
      </c>
      <c r="F1765" t="s">
        <v>68</v>
      </c>
      <c r="G1765" t="s">
        <v>480</v>
      </c>
      <c r="H1765" t="s">
        <v>70</v>
      </c>
      <c r="I1765" t="s">
        <v>71</v>
      </c>
    </row>
    <row r="1766" spans="1:9" x14ac:dyDescent="0.3">
      <c r="A1766" t="s">
        <v>169</v>
      </c>
      <c r="B1766" t="s">
        <v>10</v>
      </c>
      <c r="C1766">
        <v>-5.88</v>
      </c>
      <c r="E1766" t="s">
        <v>67</v>
      </c>
      <c r="F1766" t="s">
        <v>68</v>
      </c>
      <c r="G1766" t="s">
        <v>480</v>
      </c>
      <c r="H1766" t="s">
        <v>70</v>
      </c>
      <c r="I1766" t="s">
        <v>71</v>
      </c>
    </row>
    <row r="1767" spans="1:9" x14ac:dyDescent="0.3">
      <c r="A1767" t="s">
        <v>170</v>
      </c>
      <c r="B1767" t="s">
        <v>10</v>
      </c>
      <c r="C1767">
        <v>136</v>
      </c>
      <c r="E1767" t="s">
        <v>67</v>
      </c>
      <c r="F1767" t="s">
        <v>68</v>
      </c>
      <c r="G1767" t="s">
        <v>480</v>
      </c>
      <c r="H1767" t="s">
        <v>70</v>
      </c>
      <c r="I1767" t="s">
        <v>71</v>
      </c>
    </row>
    <row r="1768" spans="1:9" x14ac:dyDescent="0.3">
      <c r="A1768" t="s">
        <v>171</v>
      </c>
      <c r="B1768" t="s">
        <v>10</v>
      </c>
      <c r="C1768">
        <v>195</v>
      </c>
      <c r="E1768" t="s">
        <v>67</v>
      </c>
      <c r="F1768" t="s">
        <v>68</v>
      </c>
      <c r="G1768" t="s">
        <v>480</v>
      </c>
      <c r="H1768" t="s">
        <v>70</v>
      </c>
      <c r="I1768" t="s">
        <v>71</v>
      </c>
    </row>
    <row r="1769" spans="1:9" x14ac:dyDescent="0.3">
      <c r="A1769" t="s">
        <v>170</v>
      </c>
      <c r="B1769" t="s">
        <v>10</v>
      </c>
      <c r="C1769">
        <v>1542</v>
      </c>
      <c r="E1769" t="s">
        <v>67</v>
      </c>
      <c r="F1769" t="s">
        <v>68</v>
      </c>
      <c r="G1769" t="s">
        <v>480</v>
      </c>
      <c r="H1769" t="s">
        <v>70</v>
      </c>
      <c r="I1769" t="s">
        <v>71</v>
      </c>
    </row>
    <row r="1770" spans="1:9" x14ac:dyDescent="0.3">
      <c r="A1770" t="s">
        <v>172</v>
      </c>
      <c r="B1770" t="s">
        <v>10</v>
      </c>
      <c r="C1770">
        <v>-838.54</v>
      </c>
      <c r="E1770" t="s">
        <v>67</v>
      </c>
      <c r="F1770" t="s">
        <v>68</v>
      </c>
      <c r="G1770" t="s">
        <v>480</v>
      </c>
      <c r="H1770" t="s">
        <v>70</v>
      </c>
      <c r="I1770" t="s">
        <v>71</v>
      </c>
    </row>
    <row r="1771" spans="1:9" x14ac:dyDescent="0.3">
      <c r="A1771" t="s">
        <v>173</v>
      </c>
      <c r="B1771" t="s">
        <v>10</v>
      </c>
      <c r="C1771">
        <v>1026.25</v>
      </c>
      <c r="E1771" t="s">
        <v>67</v>
      </c>
      <c r="F1771" t="s">
        <v>68</v>
      </c>
      <c r="G1771" t="s">
        <v>480</v>
      </c>
      <c r="H1771" t="s">
        <v>70</v>
      </c>
      <c r="I1771" t="s">
        <v>71</v>
      </c>
    </row>
    <row r="1772" spans="1:9" x14ac:dyDescent="0.3">
      <c r="A1772" t="s">
        <v>169</v>
      </c>
      <c r="B1772" t="s">
        <v>10</v>
      </c>
      <c r="C1772">
        <v>-29.42</v>
      </c>
      <c r="E1772" t="s">
        <v>67</v>
      </c>
      <c r="F1772" t="s">
        <v>68</v>
      </c>
      <c r="G1772" t="s">
        <v>480</v>
      </c>
      <c r="H1772" t="s">
        <v>70</v>
      </c>
      <c r="I1772" t="s">
        <v>71</v>
      </c>
    </row>
    <row r="1773" spans="1:9" x14ac:dyDescent="0.3">
      <c r="A1773" t="s">
        <v>176</v>
      </c>
      <c r="B1773" t="s">
        <v>10</v>
      </c>
      <c r="C1773">
        <v>29.42</v>
      </c>
      <c r="E1773" t="s">
        <v>67</v>
      </c>
      <c r="F1773" t="s">
        <v>68</v>
      </c>
      <c r="G1773" t="s">
        <v>480</v>
      </c>
      <c r="H1773" t="s">
        <v>70</v>
      </c>
      <c r="I1773" t="s">
        <v>71</v>
      </c>
    </row>
    <row r="1774" spans="1:9" x14ac:dyDescent="0.3">
      <c r="A1774" t="s">
        <v>9</v>
      </c>
      <c r="B1774" t="s">
        <v>10</v>
      </c>
      <c r="C1774">
        <v>-382.49</v>
      </c>
      <c r="E1774" t="s">
        <v>67</v>
      </c>
      <c r="F1774" t="s">
        <v>68</v>
      </c>
      <c r="G1774" t="s">
        <v>480</v>
      </c>
      <c r="H1774" t="s">
        <v>70</v>
      </c>
      <c r="I1774" t="s">
        <v>71</v>
      </c>
    </row>
    <row r="1775" spans="1:9" x14ac:dyDescent="0.3">
      <c r="A1775" t="s">
        <v>177</v>
      </c>
      <c r="B1775" t="s">
        <v>10</v>
      </c>
      <c r="C1775">
        <v>882.68</v>
      </c>
      <c r="E1775" t="s">
        <v>67</v>
      </c>
      <c r="F1775" t="s">
        <v>68</v>
      </c>
      <c r="G1775" t="s">
        <v>480</v>
      </c>
      <c r="H1775" t="s">
        <v>70</v>
      </c>
      <c r="I1775" t="s">
        <v>71</v>
      </c>
    </row>
    <row r="1776" spans="1:9" x14ac:dyDescent="0.3">
      <c r="A1776" t="s">
        <v>178</v>
      </c>
      <c r="B1776" t="s">
        <v>10</v>
      </c>
      <c r="C1776">
        <v>0</v>
      </c>
      <c r="E1776" t="s">
        <v>67</v>
      </c>
      <c r="F1776" t="s">
        <v>68</v>
      </c>
      <c r="G1776" t="s">
        <v>480</v>
      </c>
      <c r="H1776" t="s">
        <v>70</v>
      </c>
      <c r="I1776" t="s">
        <v>71</v>
      </c>
    </row>
    <row r="1777" spans="1:9" x14ac:dyDescent="0.3">
      <c r="A1777" t="s">
        <v>176</v>
      </c>
      <c r="B1777" t="s">
        <v>10</v>
      </c>
      <c r="C1777">
        <v>5.88</v>
      </c>
      <c r="E1777" t="s">
        <v>67</v>
      </c>
      <c r="F1777" t="s">
        <v>68</v>
      </c>
      <c r="G1777" t="s">
        <v>480</v>
      </c>
      <c r="H1777" t="s">
        <v>70</v>
      </c>
      <c r="I1777" t="s">
        <v>71</v>
      </c>
    </row>
    <row r="1778" spans="1:9" x14ac:dyDescent="0.3">
      <c r="A1778" t="s">
        <v>174</v>
      </c>
      <c r="B1778" t="s">
        <v>10</v>
      </c>
      <c r="C1778">
        <v>382.49</v>
      </c>
      <c r="E1778" t="s">
        <v>67</v>
      </c>
      <c r="F1778" t="s">
        <v>68</v>
      </c>
      <c r="G1778" t="s">
        <v>480</v>
      </c>
      <c r="H1778" t="s">
        <v>70</v>
      </c>
      <c r="I1778" t="s">
        <v>71</v>
      </c>
    </row>
    <row r="1779" spans="1:9" x14ac:dyDescent="0.3">
      <c r="A1779" t="s">
        <v>170</v>
      </c>
      <c r="B1779" t="s">
        <v>10</v>
      </c>
      <c r="C1779">
        <v>238</v>
      </c>
      <c r="E1779" t="s">
        <v>67</v>
      </c>
      <c r="F1779" t="s">
        <v>68</v>
      </c>
      <c r="G1779" t="s">
        <v>480</v>
      </c>
      <c r="H1779" t="s">
        <v>70</v>
      </c>
      <c r="I1779" t="s">
        <v>71</v>
      </c>
    </row>
    <row r="1780" spans="1:9" x14ac:dyDescent="0.3">
      <c r="A1780" t="s">
        <v>9</v>
      </c>
      <c r="B1780" t="s">
        <v>10</v>
      </c>
      <c r="C1780">
        <v>-46.47</v>
      </c>
      <c r="E1780" t="s">
        <v>133</v>
      </c>
      <c r="F1780" t="s">
        <v>12</v>
      </c>
      <c r="G1780" t="s">
        <v>451</v>
      </c>
      <c r="H1780" t="s">
        <v>14</v>
      </c>
      <c r="I1780" t="s">
        <v>15</v>
      </c>
    </row>
    <row r="1781" spans="1:9" x14ac:dyDescent="0.3">
      <c r="A1781" t="s">
        <v>169</v>
      </c>
      <c r="B1781" t="s">
        <v>10</v>
      </c>
      <c r="C1781">
        <v>-1.86</v>
      </c>
      <c r="E1781" t="s">
        <v>133</v>
      </c>
      <c r="F1781" t="s">
        <v>12</v>
      </c>
      <c r="G1781" t="s">
        <v>451</v>
      </c>
      <c r="H1781" t="s">
        <v>14</v>
      </c>
      <c r="I1781" t="s">
        <v>15</v>
      </c>
    </row>
    <row r="1782" spans="1:9" x14ac:dyDescent="0.3">
      <c r="A1782" t="s">
        <v>170</v>
      </c>
      <c r="B1782" t="s">
        <v>10</v>
      </c>
      <c r="C1782">
        <v>44.57</v>
      </c>
      <c r="E1782" t="s">
        <v>133</v>
      </c>
      <c r="F1782" t="s">
        <v>12</v>
      </c>
      <c r="G1782" t="s">
        <v>451</v>
      </c>
      <c r="H1782" t="s">
        <v>14</v>
      </c>
      <c r="I1782" t="s">
        <v>15</v>
      </c>
    </row>
    <row r="1783" spans="1:9" x14ac:dyDescent="0.3">
      <c r="A1783" t="s">
        <v>171</v>
      </c>
      <c r="B1783" t="s">
        <v>10</v>
      </c>
      <c r="C1783">
        <v>195</v>
      </c>
      <c r="E1783" t="s">
        <v>133</v>
      </c>
      <c r="F1783" t="s">
        <v>12</v>
      </c>
      <c r="G1783" t="s">
        <v>451</v>
      </c>
      <c r="H1783" t="s">
        <v>14</v>
      </c>
      <c r="I1783" t="s">
        <v>15</v>
      </c>
    </row>
    <row r="1784" spans="1:9" x14ac:dyDescent="0.3">
      <c r="A1784" t="s">
        <v>170</v>
      </c>
      <c r="B1784" t="s">
        <v>10</v>
      </c>
      <c r="C1784">
        <v>499.71</v>
      </c>
      <c r="E1784" t="s">
        <v>133</v>
      </c>
      <c r="F1784" t="s">
        <v>12</v>
      </c>
      <c r="G1784" t="s">
        <v>451</v>
      </c>
      <c r="H1784" t="s">
        <v>14</v>
      </c>
      <c r="I1784" t="s">
        <v>15</v>
      </c>
    </row>
    <row r="1785" spans="1:9" x14ac:dyDescent="0.3">
      <c r="A1785" t="s">
        <v>170</v>
      </c>
      <c r="B1785" t="s">
        <v>10</v>
      </c>
      <c r="C1785">
        <v>99.55</v>
      </c>
      <c r="E1785" t="s">
        <v>133</v>
      </c>
      <c r="F1785" t="s">
        <v>12</v>
      </c>
      <c r="G1785" t="s">
        <v>451</v>
      </c>
      <c r="H1785" t="s">
        <v>14</v>
      </c>
      <c r="I1785" t="s">
        <v>15</v>
      </c>
    </row>
    <row r="1786" spans="1:9" x14ac:dyDescent="0.3">
      <c r="A1786" t="s">
        <v>172</v>
      </c>
      <c r="B1786" t="s">
        <v>10</v>
      </c>
      <c r="C1786">
        <v>-146.99</v>
      </c>
      <c r="E1786" t="s">
        <v>133</v>
      </c>
      <c r="F1786" t="s">
        <v>12</v>
      </c>
      <c r="G1786" t="s">
        <v>451</v>
      </c>
      <c r="H1786" t="s">
        <v>14</v>
      </c>
      <c r="I1786" t="s">
        <v>15</v>
      </c>
    </row>
    <row r="1787" spans="1:9" x14ac:dyDescent="0.3">
      <c r="A1787" t="s">
        <v>170</v>
      </c>
      <c r="B1787" t="s">
        <v>10</v>
      </c>
      <c r="C1787">
        <v>81.47</v>
      </c>
      <c r="E1787" t="s">
        <v>133</v>
      </c>
      <c r="F1787" t="s">
        <v>12</v>
      </c>
      <c r="G1787" t="s">
        <v>451</v>
      </c>
      <c r="H1787" t="s">
        <v>14</v>
      </c>
      <c r="I1787" t="s">
        <v>15</v>
      </c>
    </row>
    <row r="1788" spans="1:9" x14ac:dyDescent="0.3">
      <c r="A1788" t="s">
        <v>174</v>
      </c>
      <c r="B1788" t="s">
        <v>10</v>
      </c>
      <c r="C1788">
        <v>58.5</v>
      </c>
      <c r="E1788" t="s">
        <v>133</v>
      </c>
      <c r="F1788" t="s">
        <v>12</v>
      </c>
      <c r="G1788" t="s">
        <v>451</v>
      </c>
      <c r="H1788" t="s">
        <v>14</v>
      </c>
      <c r="I1788" t="s">
        <v>15</v>
      </c>
    </row>
    <row r="1789" spans="1:9" x14ac:dyDescent="0.3">
      <c r="A1789" t="s">
        <v>169</v>
      </c>
      <c r="B1789" t="s">
        <v>10</v>
      </c>
      <c r="C1789">
        <v>-9.2899999999999991</v>
      </c>
      <c r="E1789" t="s">
        <v>133</v>
      </c>
      <c r="F1789" t="s">
        <v>12</v>
      </c>
      <c r="G1789" t="s">
        <v>451</v>
      </c>
      <c r="H1789" t="s">
        <v>14</v>
      </c>
      <c r="I1789" t="s">
        <v>15</v>
      </c>
    </row>
    <row r="1790" spans="1:9" x14ac:dyDescent="0.3">
      <c r="A1790" t="s">
        <v>170</v>
      </c>
      <c r="B1790" t="s">
        <v>10</v>
      </c>
      <c r="C1790">
        <v>48.35</v>
      </c>
      <c r="E1790" t="s">
        <v>133</v>
      </c>
      <c r="F1790" t="s">
        <v>12</v>
      </c>
      <c r="G1790" t="s">
        <v>451</v>
      </c>
      <c r="H1790" t="s">
        <v>14</v>
      </c>
      <c r="I1790" t="s">
        <v>15</v>
      </c>
    </row>
    <row r="1791" spans="1:9" x14ac:dyDescent="0.3">
      <c r="A1791" t="s">
        <v>176</v>
      </c>
      <c r="B1791" t="s">
        <v>10</v>
      </c>
      <c r="C1791">
        <v>9.2899999999999991</v>
      </c>
      <c r="E1791" t="s">
        <v>133</v>
      </c>
      <c r="F1791" t="s">
        <v>12</v>
      </c>
      <c r="G1791" t="s">
        <v>451</v>
      </c>
      <c r="H1791" t="s">
        <v>14</v>
      </c>
      <c r="I1791" t="s">
        <v>15</v>
      </c>
    </row>
    <row r="1792" spans="1:9" x14ac:dyDescent="0.3">
      <c r="A1792" t="s">
        <v>9</v>
      </c>
      <c r="B1792" t="s">
        <v>10</v>
      </c>
      <c r="C1792">
        <v>-120.82</v>
      </c>
      <c r="E1792" t="s">
        <v>133</v>
      </c>
      <c r="F1792" t="s">
        <v>12</v>
      </c>
      <c r="G1792" t="s">
        <v>451</v>
      </c>
      <c r="H1792" t="s">
        <v>14</v>
      </c>
      <c r="I1792" t="s">
        <v>15</v>
      </c>
    </row>
    <row r="1793" spans="1:9" x14ac:dyDescent="0.3">
      <c r="A1793" t="s">
        <v>177</v>
      </c>
      <c r="B1793" t="s">
        <v>10</v>
      </c>
      <c r="C1793">
        <v>210</v>
      </c>
      <c r="E1793" t="s">
        <v>133</v>
      </c>
      <c r="F1793" t="s">
        <v>12</v>
      </c>
      <c r="G1793" t="s">
        <v>451</v>
      </c>
      <c r="H1793" t="s">
        <v>14</v>
      </c>
      <c r="I1793" t="s">
        <v>15</v>
      </c>
    </row>
    <row r="1794" spans="1:9" x14ac:dyDescent="0.3">
      <c r="A1794" t="s">
        <v>178</v>
      </c>
      <c r="B1794" t="s">
        <v>10</v>
      </c>
      <c r="C1794">
        <v>0</v>
      </c>
      <c r="E1794" t="s">
        <v>133</v>
      </c>
      <c r="F1794" t="s">
        <v>12</v>
      </c>
      <c r="G1794" t="s">
        <v>451</v>
      </c>
      <c r="H1794" t="s">
        <v>14</v>
      </c>
      <c r="I1794" t="s">
        <v>15</v>
      </c>
    </row>
    <row r="1795" spans="1:9" x14ac:dyDescent="0.3">
      <c r="A1795" t="s">
        <v>176</v>
      </c>
      <c r="B1795" t="s">
        <v>10</v>
      </c>
      <c r="C1795">
        <v>1.86</v>
      </c>
      <c r="E1795" t="s">
        <v>133</v>
      </c>
      <c r="F1795" t="s">
        <v>12</v>
      </c>
      <c r="G1795" t="s">
        <v>451</v>
      </c>
      <c r="H1795" t="s">
        <v>14</v>
      </c>
      <c r="I1795" t="s">
        <v>15</v>
      </c>
    </row>
    <row r="1796" spans="1:9" x14ac:dyDescent="0.3">
      <c r="A1796" t="s">
        <v>174</v>
      </c>
      <c r="B1796" t="s">
        <v>10</v>
      </c>
      <c r="C1796">
        <v>120.82</v>
      </c>
      <c r="E1796" t="s">
        <v>133</v>
      </c>
      <c r="F1796" t="s">
        <v>12</v>
      </c>
      <c r="G1796" t="s">
        <v>451</v>
      </c>
      <c r="H1796" t="s">
        <v>14</v>
      </c>
      <c r="I1796" t="s">
        <v>15</v>
      </c>
    </row>
    <row r="1797" spans="1:9" x14ac:dyDescent="0.3">
      <c r="A1797" t="s">
        <v>170</v>
      </c>
      <c r="B1797" t="s">
        <v>10</v>
      </c>
      <c r="C1797">
        <v>55.71</v>
      </c>
      <c r="E1797" t="s">
        <v>133</v>
      </c>
      <c r="F1797" t="s">
        <v>12</v>
      </c>
      <c r="G1797" t="s">
        <v>451</v>
      </c>
      <c r="H1797" t="s">
        <v>14</v>
      </c>
      <c r="I1797" t="s">
        <v>15</v>
      </c>
    </row>
    <row r="1798" spans="1:9" x14ac:dyDescent="0.3">
      <c r="A1798" t="s">
        <v>170</v>
      </c>
      <c r="B1798" t="s">
        <v>10</v>
      </c>
      <c r="C1798">
        <v>100</v>
      </c>
      <c r="E1798" t="s">
        <v>133</v>
      </c>
      <c r="F1798" t="s">
        <v>12</v>
      </c>
      <c r="G1798" t="s">
        <v>451</v>
      </c>
      <c r="H1798" t="s">
        <v>14</v>
      </c>
      <c r="I1798" t="s">
        <v>15</v>
      </c>
    </row>
    <row r="1799" spans="1:9" x14ac:dyDescent="0.3">
      <c r="A1799" t="s">
        <v>9</v>
      </c>
      <c r="B1799" t="s">
        <v>10</v>
      </c>
      <c r="C1799">
        <v>-32.64</v>
      </c>
      <c r="E1799" t="s">
        <v>133</v>
      </c>
      <c r="F1799" t="s">
        <v>12</v>
      </c>
      <c r="G1799" t="s">
        <v>434</v>
      </c>
      <c r="H1799" t="s">
        <v>14</v>
      </c>
      <c r="I1799" t="s">
        <v>15</v>
      </c>
    </row>
    <row r="1800" spans="1:9" x14ac:dyDescent="0.3">
      <c r="A1800" t="s">
        <v>169</v>
      </c>
      <c r="B1800" t="s">
        <v>10</v>
      </c>
      <c r="C1800">
        <v>-1.31</v>
      </c>
      <c r="E1800" t="s">
        <v>133</v>
      </c>
      <c r="F1800" t="s">
        <v>12</v>
      </c>
      <c r="G1800" t="s">
        <v>434</v>
      </c>
      <c r="H1800" t="s">
        <v>14</v>
      </c>
      <c r="I1800" t="s">
        <v>15</v>
      </c>
    </row>
    <row r="1801" spans="1:9" x14ac:dyDescent="0.3">
      <c r="A1801" t="s">
        <v>170</v>
      </c>
      <c r="B1801" t="s">
        <v>10</v>
      </c>
      <c r="C1801">
        <v>40</v>
      </c>
      <c r="E1801" t="s">
        <v>133</v>
      </c>
      <c r="F1801" t="s">
        <v>12</v>
      </c>
      <c r="G1801" t="s">
        <v>434</v>
      </c>
      <c r="H1801" t="s">
        <v>14</v>
      </c>
      <c r="I1801" t="s">
        <v>15</v>
      </c>
    </row>
    <row r="1802" spans="1:9" x14ac:dyDescent="0.3">
      <c r="A1802" t="s">
        <v>171</v>
      </c>
      <c r="B1802" t="s">
        <v>10</v>
      </c>
      <c r="C1802">
        <v>195</v>
      </c>
      <c r="E1802" t="s">
        <v>133</v>
      </c>
      <c r="F1802" t="s">
        <v>12</v>
      </c>
      <c r="G1802" t="s">
        <v>434</v>
      </c>
      <c r="H1802" t="s">
        <v>14</v>
      </c>
      <c r="I1802" t="s">
        <v>15</v>
      </c>
    </row>
    <row r="1803" spans="1:9" x14ac:dyDescent="0.3">
      <c r="A1803" t="s">
        <v>170</v>
      </c>
      <c r="B1803" t="s">
        <v>10</v>
      </c>
      <c r="C1803">
        <v>432</v>
      </c>
      <c r="E1803" t="s">
        <v>133</v>
      </c>
      <c r="F1803" t="s">
        <v>12</v>
      </c>
      <c r="G1803" t="s">
        <v>434</v>
      </c>
      <c r="H1803" t="s">
        <v>14</v>
      </c>
      <c r="I1803" t="s">
        <v>15</v>
      </c>
    </row>
    <row r="1804" spans="1:9" x14ac:dyDescent="0.3">
      <c r="A1804" t="s">
        <v>170</v>
      </c>
      <c r="B1804" t="s">
        <v>10</v>
      </c>
      <c r="C1804">
        <v>90.81</v>
      </c>
      <c r="E1804" t="s">
        <v>133</v>
      </c>
      <c r="F1804" t="s">
        <v>12</v>
      </c>
      <c r="G1804" t="s">
        <v>434</v>
      </c>
      <c r="H1804" t="s">
        <v>14</v>
      </c>
      <c r="I1804" t="s">
        <v>15</v>
      </c>
    </row>
    <row r="1805" spans="1:9" x14ac:dyDescent="0.3">
      <c r="A1805" t="s">
        <v>172</v>
      </c>
      <c r="B1805" t="s">
        <v>10</v>
      </c>
      <c r="C1805">
        <v>-70.5</v>
      </c>
      <c r="E1805" t="s">
        <v>133</v>
      </c>
      <c r="F1805" t="s">
        <v>12</v>
      </c>
      <c r="G1805" t="s">
        <v>434</v>
      </c>
      <c r="H1805" t="s">
        <v>14</v>
      </c>
      <c r="I1805" t="s">
        <v>15</v>
      </c>
    </row>
    <row r="1806" spans="1:9" x14ac:dyDescent="0.3">
      <c r="A1806" t="s">
        <v>170</v>
      </c>
      <c r="B1806" t="s">
        <v>10</v>
      </c>
      <c r="C1806">
        <v>40.07</v>
      </c>
      <c r="E1806" t="s">
        <v>133</v>
      </c>
      <c r="F1806" t="s">
        <v>12</v>
      </c>
      <c r="G1806" t="s">
        <v>434</v>
      </c>
      <c r="H1806" t="s">
        <v>14</v>
      </c>
      <c r="I1806" t="s">
        <v>15</v>
      </c>
    </row>
    <row r="1807" spans="1:9" x14ac:dyDescent="0.3">
      <c r="A1807" t="s">
        <v>174</v>
      </c>
      <c r="B1807" t="s">
        <v>10</v>
      </c>
      <c r="C1807">
        <v>156</v>
      </c>
      <c r="E1807" t="s">
        <v>133</v>
      </c>
      <c r="F1807" t="s">
        <v>12</v>
      </c>
      <c r="G1807" t="s">
        <v>434</v>
      </c>
      <c r="H1807" t="s">
        <v>14</v>
      </c>
      <c r="I1807" t="s">
        <v>15</v>
      </c>
    </row>
    <row r="1808" spans="1:9" x14ac:dyDescent="0.3">
      <c r="A1808" t="s">
        <v>169</v>
      </c>
      <c r="B1808" t="s">
        <v>10</v>
      </c>
      <c r="C1808">
        <v>-6.53</v>
      </c>
      <c r="E1808" t="s">
        <v>133</v>
      </c>
      <c r="F1808" t="s">
        <v>12</v>
      </c>
      <c r="G1808" t="s">
        <v>434</v>
      </c>
      <c r="H1808" t="s">
        <v>14</v>
      </c>
      <c r="I1808" t="s">
        <v>15</v>
      </c>
    </row>
    <row r="1809" spans="1:9" x14ac:dyDescent="0.3">
      <c r="A1809" t="s">
        <v>176</v>
      </c>
      <c r="B1809" t="s">
        <v>10</v>
      </c>
      <c r="C1809">
        <v>6.53</v>
      </c>
      <c r="E1809" t="s">
        <v>133</v>
      </c>
      <c r="F1809" t="s">
        <v>12</v>
      </c>
      <c r="G1809" t="s">
        <v>434</v>
      </c>
      <c r="H1809" t="s">
        <v>14</v>
      </c>
      <c r="I1809" t="s">
        <v>15</v>
      </c>
    </row>
    <row r="1810" spans="1:9" x14ac:dyDescent="0.3">
      <c r="A1810" t="s">
        <v>9</v>
      </c>
      <c r="B1810" t="s">
        <v>10</v>
      </c>
      <c r="C1810">
        <v>-84.87</v>
      </c>
      <c r="E1810" t="s">
        <v>133</v>
      </c>
      <c r="F1810" t="s">
        <v>12</v>
      </c>
      <c r="G1810" t="s">
        <v>434</v>
      </c>
      <c r="H1810" t="s">
        <v>14</v>
      </c>
      <c r="I1810" t="s">
        <v>15</v>
      </c>
    </row>
    <row r="1811" spans="1:9" x14ac:dyDescent="0.3">
      <c r="A1811" t="s">
        <v>177</v>
      </c>
      <c r="B1811" t="s">
        <v>10</v>
      </c>
      <c r="C1811">
        <v>156.6</v>
      </c>
      <c r="E1811" t="s">
        <v>133</v>
      </c>
      <c r="F1811" t="s">
        <v>12</v>
      </c>
      <c r="G1811" t="s">
        <v>434</v>
      </c>
      <c r="H1811" t="s">
        <v>14</v>
      </c>
      <c r="I1811" t="s">
        <v>15</v>
      </c>
    </row>
    <row r="1812" spans="1:9" x14ac:dyDescent="0.3">
      <c r="A1812" t="s">
        <v>178</v>
      </c>
      <c r="B1812" t="s">
        <v>10</v>
      </c>
      <c r="C1812">
        <v>0</v>
      </c>
      <c r="E1812" t="s">
        <v>133</v>
      </c>
      <c r="F1812" t="s">
        <v>12</v>
      </c>
      <c r="G1812" t="s">
        <v>434</v>
      </c>
      <c r="H1812" t="s">
        <v>14</v>
      </c>
      <c r="I1812" t="s">
        <v>15</v>
      </c>
    </row>
    <row r="1813" spans="1:9" x14ac:dyDescent="0.3">
      <c r="A1813" t="s">
        <v>176</v>
      </c>
      <c r="B1813" t="s">
        <v>10</v>
      </c>
      <c r="C1813">
        <v>1.31</v>
      </c>
      <c r="E1813" t="s">
        <v>133</v>
      </c>
      <c r="F1813" t="s">
        <v>12</v>
      </c>
      <c r="G1813" t="s">
        <v>434</v>
      </c>
      <c r="H1813" t="s">
        <v>14</v>
      </c>
      <c r="I1813" t="s">
        <v>15</v>
      </c>
    </row>
    <row r="1814" spans="1:9" x14ac:dyDescent="0.3">
      <c r="A1814" t="s">
        <v>174</v>
      </c>
      <c r="B1814" t="s">
        <v>10</v>
      </c>
      <c r="C1814">
        <v>84.87</v>
      </c>
      <c r="E1814" t="s">
        <v>133</v>
      </c>
      <c r="F1814" t="s">
        <v>12</v>
      </c>
      <c r="G1814" t="s">
        <v>434</v>
      </c>
      <c r="H1814" t="s">
        <v>14</v>
      </c>
      <c r="I1814" t="s">
        <v>15</v>
      </c>
    </row>
    <row r="1815" spans="1:9" x14ac:dyDescent="0.3">
      <c r="A1815" t="s">
        <v>170</v>
      </c>
      <c r="B1815" t="s">
        <v>10</v>
      </c>
      <c r="C1815">
        <v>50</v>
      </c>
      <c r="E1815" t="s">
        <v>133</v>
      </c>
      <c r="F1815" t="s">
        <v>12</v>
      </c>
      <c r="G1815" t="s">
        <v>434</v>
      </c>
      <c r="H1815" t="s">
        <v>14</v>
      </c>
      <c r="I1815" t="s">
        <v>15</v>
      </c>
    </row>
    <row r="1816" spans="1:9" x14ac:dyDescent="0.3">
      <c r="A1816" t="s">
        <v>9</v>
      </c>
      <c r="B1816" t="s">
        <v>10</v>
      </c>
      <c r="C1816">
        <v>-92.4</v>
      </c>
      <c r="E1816" t="s">
        <v>63</v>
      </c>
      <c r="F1816" t="s">
        <v>301</v>
      </c>
      <c r="G1816" t="s">
        <v>302</v>
      </c>
      <c r="H1816" t="s">
        <v>14</v>
      </c>
      <c r="I1816" t="s">
        <v>66</v>
      </c>
    </row>
    <row r="1817" spans="1:9" x14ac:dyDescent="0.3">
      <c r="A1817" t="s">
        <v>169</v>
      </c>
      <c r="B1817" t="s">
        <v>10</v>
      </c>
      <c r="C1817">
        <v>-3.7</v>
      </c>
      <c r="E1817" t="s">
        <v>63</v>
      </c>
      <c r="F1817" t="s">
        <v>301</v>
      </c>
      <c r="G1817" t="s">
        <v>302</v>
      </c>
      <c r="H1817" t="s">
        <v>14</v>
      </c>
      <c r="I1817" t="s">
        <v>66</v>
      </c>
    </row>
    <row r="1818" spans="1:9" x14ac:dyDescent="0.3">
      <c r="A1818" t="s">
        <v>170</v>
      </c>
      <c r="B1818" t="s">
        <v>10</v>
      </c>
      <c r="C1818">
        <v>68</v>
      </c>
      <c r="E1818" t="s">
        <v>63</v>
      </c>
      <c r="F1818" t="s">
        <v>301</v>
      </c>
      <c r="G1818" t="s">
        <v>302</v>
      </c>
      <c r="H1818" t="s">
        <v>14</v>
      </c>
      <c r="I1818" t="s">
        <v>66</v>
      </c>
    </row>
    <row r="1819" spans="1:9" x14ac:dyDescent="0.3">
      <c r="A1819" t="s">
        <v>171</v>
      </c>
      <c r="B1819" t="s">
        <v>10</v>
      </c>
      <c r="C1819">
        <v>195</v>
      </c>
      <c r="E1819" t="s">
        <v>63</v>
      </c>
      <c r="F1819" t="s">
        <v>301</v>
      </c>
      <c r="G1819" t="s">
        <v>302</v>
      </c>
      <c r="H1819" t="s">
        <v>14</v>
      </c>
      <c r="I1819" t="s">
        <v>66</v>
      </c>
    </row>
    <row r="1820" spans="1:9" x14ac:dyDescent="0.3">
      <c r="A1820" t="s">
        <v>170</v>
      </c>
      <c r="B1820" t="s">
        <v>10</v>
      </c>
      <c r="C1820">
        <v>1542</v>
      </c>
      <c r="E1820" t="s">
        <v>63</v>
      </c>
      <c r="F1820" t="s">
        <v>301</v>
      </c>
      <c r="G1820" t="s">
        <v>302</v>
      </c>
      <c r="H1820" t="s">
        <v>14</v>
      </c>
      <c r="I1820" t="s">
        <v>66</v>
      </c>
    </row>
    <row r="1821" spans="1:9" x14ac:dyDescent="0.3">
      <c r="A1821" t="s">
        <v>172</v>
      </c>
      <c r="B1821" t="s">
        <v>10</v>
      </c>
      <c r="C1821">
        <v>-429.11</v>
      </c>
      <c r="E1821" t="s">
        <v>63</v>
      </c>
      <c r="F1821" t="s">
        <v>301</v>
      </c>
      <c r="G1821" t="s">
        <v>302</v>
      </c>
      <c r="H1821" t="s">
        <v>14</v>
      </c>
      <c r="I1821" t="s">
        <v>66</v>
      </c>
    </row>
    <row r="1822" spans="1:9" x14ac:dyDescent="0.3">
      <c r="A1822" t="s">
        <v>174</v>
      </c>
      <c r="B1822" t="s">
        <v>10</v>
      </c>
      <c r="C1822">
        <v>58.5</v>
      </c>
      <c r="E1822" t="s">
        <v>63</v>
      </c>
      <c r="F1822" t="s">
        <v>301</v>
      </c>
      <c r="G1822" t="s">
        <v>302</v>
      </c>
      <c r="H1822" t="s">
        <v>14</v>
      </c>
      <c r="I1822" t="s">
        <v>66</v>
      </c>
    </row>
    <row r="1823" spans="1:9" x14ac:dyDescent="0.3">
      <c r="A1823" t="s">
        <v>169</v>
      </c>
      <c r="B1823" t="s">
        <v>10</v>
      </c>
      <c r="C1823">
        <v>-18.48</v>
      </c>
      <c r="E1823" t="s">
        <v>63</v>
      </c>
      <c r="F1823" t="s">
        <v>301</v>
      </c>
      <c r="G1823" t="s">
        <v>302</v>
      </c>
      <c r="H1823" t="s">
        <v>14</v>
      </c>
      <c r="I1823" t="s">
        <v>66</v>
      </c>
    </row>
    <row r="1824" spans="1:9" x14ac:dyDescent="0.3">
      <c r="A1824" t="s">
        <v>175</v>
      </c>
      <c r="B1824" t="s">
        <v>10</v>
      </c>
      <c r="C1824">
        <v>-500</v>
      </c>
      <c r="E1824" t="s">
        <v>63</v>
      </c>
      <c r="F1824" t="s">
        <v>301</v>
      </c>
      <c r="G1824" t="s">
        <v>302</v>
      </c>
      <c r="H1824" t="s">
        <v>14</v>
      </c>
      <c r="I1824" t="s">
        <v>66</v>
      </c>
    </row>
    <row r="1825" spans="1:9" x14ac:dyDescent="0.3">
      <c r="A1825" t="s">
        <v>176</v>
      </c>
      <c r="B1825" t="s">
        <v>10</v>
      </c>
      <c r="C1825">
        <v>18.48</v>
      </c>
      <c r="E1825" t="s">
        <v>63</v>
      </c>
      <c r="F1825" t="s">
        <v>301</v>
      </c>
      <c r="G1825" t="s">
        <v>302</v>
      </c>
      <c r="H1825" t="s">
        <v>14</v>
      </c>
      <c r="I1825" t="s">
        <v>66</v>
      </c>
    </row>
    <row r="1826" spans="1:9" x14ac:dyDescent="0.3">
      <c r="A1826" t="s">
        <v>9</v>
      </c>
      <c r="B1826" t="s">
        <v>10</v>
      </c>
      <c r="C1826">
        <v>-240.24</v>
      </c>
      <c r="E1826" t="s">
        <v>63</v>
      </c>
      <c r="F1826" t="s">
        <v>301</v>
      </c>
      <c r="G1826" t="s">
        <v>302</v>
      </c>
      <c r="H1826" t="s">
        <v>14</v>
      </c>
      <c r="I1826" t="s">
        <v>66</v>
      </c>
    </row>
    <row r="1827" spans="1:9" x14ac:dyDescent="0.3">
      <c r="A1827" t="s">
        <v>177</v>
      </c>
      <c r="B1827" t="s">
        <v>10</v>
      </c>
      <c r="C1827">
        <v>554.4</v>
      </c>
      <c r="E1827" t="s">
        <v>63</v>
      </c>
      <c r="F1827" t="s">
        <v>301</v>
      </c>
      <c r="G1827" t="s">
        <v>302</v>
      </c>
      <c r="H1827" t="s">
        <v>14</v>
      </c>
      <c r="I1827" t="s">
        <v>66</v>
      </c>
    </row>
    <row r="1828" spans="1:9" x14ac:dyDescent="0.3">
      <c r="A1828" t="s">
        <v>178</v>
      </c>
      <c r="B1828" t="s">
        <v>10</v>
      </c>
      <c r="C1828">
        <v>0</v>
      </c>
      <c r="E1828" t="s">
        <v>63</v>
      </c>
      <c r="F1828" t="s">
        <v>301</v>
      </c>
      <c r="G1828" t="s">
        <v>302</v>
      </c>
      <c r="H1828" t="s">
        <v>14</v>
      </c>
      <c r="I1828" t="s">
        <v>66</v>
      </c>
    </row>
    <row r="1829" spans="1:9" x14ac:dyDescent="0.3">
      <c r="A1829" t="s">
        <v>176</v>
      </c>
      <c r="B1829" t="s">
        <v>10</v>
      </c>
      <c r="C1829">
        <v>3.7</v>
      </c>
      <c r="E1829" t="s">
        <v>63</v>
      </c>
      <c r="F1829" t="s">
        <v>301</v>
      </c>
      <c r="G1829" t="s">
        <v>302</v>
      </c>
      <c r="H1829" t="s">
        <v>14</v>
      </c>
      <c r="I1829" t="s">
        <v>66</v>
      </c>
    </row>
    <row r="1830" spans="1:9" x14ac:dyDescent="0.3">
      <c r="A1830" t="s">
        <v>174</v>
      </c>
      <c r="B1830" t="s">
        <v>10</v>
      </c>
      <c r="C1830">
        <v>240.24</v>
      </c>
      <c r="E1830" t="s">
        <v>63</v>
      </c>
      <c r="F1830" t="s">
        <v>301</v>
      </c>
      <c r="G1830" t="s">
        <v>302</v>
      </c>
      <c r="H1830" t="s">
        <v>14</v>
      </c>
      <c r="I1830" t="s">
        <v>66</v>
      </c>
    </row>
    <row r="1831" spans="1:9" x14ac:dyDescent="0.3">
      <c r="A1831" t="s">
        <v>170</v>
      </c>
      <c r="B1831" t="s">
        <v>10</v>
      </c>
      <c r="C1831">
        <v>238</v>
      </c>
      <c r="E1831" t="s">
        <v>63</v>
      </c>
      <c r="F1831" t="s">
        <v>301</v>
      </c>
      <c r="G1831" t="s">
        <v>302</v>
      </c>
      <c r="H1831" t="s">
        <v>14</v>
      </c>
      <c r="I1831" t="s">
        <v>66</v>
      </c>
    </row>
    <row r="1832" spans="1:9" x14ac:dyDescent="0.3">
      <c r="A1832" t="s">
        <v>9</v>
      </c>
      <c r="B1832" t="s">
        <v>10</v>
      </c>
      <c r="C1832">
        <v>-143.69999999999999</v>
      </c>
      <c r="E1832" t="s">
        <v>42</v>
      </c>
      <c r="F1832" t="s">
        <v>131</v>
      </c>
      <c r="G1832" t="s">
        <v>136</v>
      </c>
      <c r="H1832" t="s">
        <v>14</v>
      </c>
      <c r="I1832" t="s">
        <v>15</v>
      </c>
    </row>
    <row r="1833" spans="1:9" x14ac:dyDescent="0.3">
      <c r="A1833" t="s">
        <v>169</v>
      </c>
      <c r="B1833" t="s">
        <v>10</v>
      </c>
      <c r="C1833">
        <v>-5.75</v>
      </c>
      <c r="E1833" t="s">
        <v>42</v>
      </c>
      <c r="F1833" t="s">
        <v>131</v>
      </c>
      <c r="G1833" t="s">
        <v>136</v>
      </c>
      <c r="H1833" t="s">
        <v>14</v>
      </c>
      <c r="I1833" t="s">
        <v>15</v>
      </c>
    </row>
    <row r="1834" spans="1:9" x14ac:dyDescent="0.3">
      <c r="A1834" t="s">
        <v>170</v>
      </c>
      <c r="B1834" t="s">
        <v>10</v>
      </c>
      <c r="C1834">
        <v>51</v>
      </c>
      <c r="E1834" t="s">
        <v>42</v>
      </c>
      <c r="F1834" t="s">
        <v>131</v>
      </c>
      <c r="G1834" t="s">
        <v>136</v>
      </c>
      <c r="H1834" t="s">
        <v>14</v>
      </c>
      <c r="I1834" t="s">
        <v>15</v>
      </c>
    </row>
    <row r="1835" spans="1:9" x14ac:dyDescent="0.3">
      <c r="A1835" t="s">
        <v>171</v>
      </c>
      <c r="B1835" t="s">
        <v>10</v>
      </c>
      <c r="C1835">
        <v>195</v>
      </c>
      <c r="E1835" t="s">
        <v>42</v>
      </c>
      <c r="F1835" t="s">
        <v>131</v>
      </c>
      <c r="G1835" t="s">
        <v>136</v>
      </c>
      <c r="H1835" t="s">
        <v>14</v>
      </c>
      <c r="I1835" t="s">
        <v>15</v>
      </c>
    </row>
    <row r="1836" spans="1:9" x14ac:dyDescent="0.3">
      <c r="A1836" t="s">
        <v>170</v>
      </c>
      <c r="B1836" t="s">
        <v>10</v>
      </c>
      <c r="C1836">
        <v>2313</v>
      </c>
      <c r="E1836" t="s">
        <v>42</v>
      </c>
      <c r="F1836" t="s">
        <v>131</v>
      </c>
      <c r="G1836" t="s">
        <v>136</v>
      </c>
      <c r="H1836" t="s">
        <v>14</v>
      </c>
      <c r="I1836" t="s">
        <v>15</v>
      </c>
    </row>
    <row r="1837" spans="1:9" x14ac:dyDescent="0.3">
      <c r="A1837" t="s">
        <v>172</v>
      </c>
      <c r="B1837" t="s">
        <v>10</v>
      </c>
      <c r="C1837">
        <v>-819.09</v>
      </c>
      <c r="E1837" t="s">
        <v>42</v>
      </c>
      <c r="F1837" t="s">
        <v>131</v>
      </c>
      <c r="G1837" t="s">
        <v>136</v>
      </c>
      <c r="H1837" t="s">
        <v>14</v>
      </c>
      <c r="I1837" t="s">
        <v>15</v>
      </c>
    </row>
    <row r="1838" spans="1:9" x14ac:dyDescent="0.3">
      <c r="A1838" t="s">
        <v>174</v>
      </c>
      <c r="B1838" t="s">
        <v>10</v>
      </c>
      <c r="C1838">
        <v>19.5</v>
      </c>
      <c r="E1838" t="s">
        <v>42</v>
      </c>
      <c r="F1838" t="s">
        <v>131</v>
      </c>
      <c r="G1838" t="s">
        <v>136</v>
      </c>
      <c r="H1838" t="s">
        <v>14</v>
      </c>
      <c r="I1838" t="s">
        <v>15</v>
      </c>
    </row>
    <row r="1839" spans="1:9" x14ac:dyDescent="0.3">
      <c r="A1839" t="s">
        <v>169</v>
      </c>
      <c r="B1839" t="s">
        <v>10</v>
      </c>
      <c r="C1839">
        <v>-28.74</v>
      </c>
      <c r="E1839" t="s">
        <v>42</v>
      </c>
      <c r="F1839" t="s">
        <v>131</v>
      </c>
      <c r="G1839" t="s">
        <v>136</v>
      </c>
      <c r="H1839" t="s">
        <v>14</v>
      </c>
      <c r="I1839" t="s">
        <v>15</v>
      </c>
    </row>
    <row r="1840" spans="1:9" x14ac:dyDescent="0.3">
      <c r="A1840" t="s">
        <v>176</v>
      </c>
      <c r="B1840" t="s">
        <v>10</v>
      </c>
      <c r="C1840">
        <v>28.74</v>
      </c>
      <c r="E1840" t="s">
        <v>42</v>
      </c>
      <c r="F1840" t="s">
        <v>131</v>
      </c>
      <c r="G1840" t="s">
        <v>136</v>
      </c>
      <c r="H1840" t="s">
        <v>14</v>
      </c>
      <c r="I1840" t="s">
        <v>15</v>
      </c>
    </row>
    <row r="1841" spans="1:9" x14ac:dyDescent="0.3">
      <c r="A1841" t="s">
        <v>9</v>
      </c>
      <c r="B1841" t="s">
        <v>10</v>
      </c>
      <c r="C1841">
        <v>-373.62</v>
      </c>
      <c r="E1841" t="s">
        <v>42</v>
      </c>
      <c r="F1841" t="s">
        <v>131</v>
      </c>
      <c r="G1841" t="s">
        <v>136</v>
      </c>
      <c r="H1841" t="s">
        <v>14</v>
      </c>
      <c r="I1841" t="s">
        <v>15</v>
      </c>
    </row>
    <row r="1842" spans="1:9" x14ac:dyDescent="0.3">
      <c r="A1842" t="s">
        <v>177</v>
      </c>
      <c r="B1842" t="s">
        <v>10</v>
      </c>
      <c r="C1842">
        <v>862.2</v>
      </c>
      <c r="E1842" t="s">
        <v>42</v>
      </c>
      <c r="F1842" t="s">
        <v>131</v>
      </c>
      <c r="G1842" t="s">
        <v>136</v>
      </c>
      <c r="H1842" t="s">
        <v>14</v>
      </c>
      <c r="I1842" t="s">
        <v>15</v>
      </c>
    </row>
    <row r="1843" spans="1:9" x14ac:dyDescent="0.3">
      <c r="A1843" t="s">
        <v>178</v>
      </c>
      <c r="B1843" t="s">
        <v>10</v>
      </c>
      <c r="C1843">
        <v>0</v>
      </c>
      <c r="E1843" t="s">
        <v>42</v>
      </c>
      <c r="F1843" t="s">
        <v>131</v>
      </c>
      <c r="G1843" t="s">
        <v>136</v>
      </c>
      <c r="H1843" t="s">
        <v>14</v>
      </c>
      <c r="I1843" t="s">
        <v>15</v>
      </c>
    </row>
    <row r="1844" spans="1:9" x14ac:dyDescent="0.3">
      <c r="A1844" t="s">
        <v>176</v>
      </c>
      <c r="B1844" t="s">
        <v>10</v>
      </c>
      <c r="C1844">
        <v>5.75</v>
      </c>
      <c r="E1844" t="s">
        <v>42</v>
      </c>
      <c r="F1844" t="s">
        <v>131</v>
      </c>
      <c r="G1844" t="s">
        <v>136</v>
      </c>
      <c r="H1844" t="s">
        <v>14</v>
      </c>
      <c r="I1844" t="s">
        <v>15</v>
      </c>
    </row>
    <row r="1845" spans="1:9" x14ac:dyDescent="0.3">
      <c r="A1845" t="s">
        <v>174</v>
      </c>
      <c r="B1845" t="s">
        <v>10</v>
      </c>
      <c r="C1845">
        <v>373.62</v>
      </c>
      <c r="E1845" t="s">
        <v>42</v>
      </c>
      <c r="F1845" t="s">
        <v>131</v>
      </c>
      <c r="G1845" t="s">
        <v>136</v>
      </c>
      <c r="H1845" t="s">
        <v>14</v>
      </c>
      <c r="I1845" t="s">
        <v>15</v>
      </c>
    </row>
    <row r="1846" spans="1:9" x14ac:dyDescent="0.3">
      <c r="A1846" t="s">
        <v>170</v>
      </c>
      <c r="B1846" t="s">
        <v>10</v>
      </c>
      <c r="C1846">
        <v>510</v>
      </c>
      <c r="E1846" t="s">
        <v>42</v>
      </c>
      <c r="F1846" t="s">
        <v>131</v>
      </c>
      <c r="G1846" t="s">
        <v>136</v>
      </c>
      <c r="H1846" t="s">
        <v>14</v>
      </c>
      <c r="I1846" t="s">
        <v>15</v>
      </c>
    </row>
    <row r="1847" spans="1:9" x14ac:dyDescent="0.3">
      <c r="A1847" t="s">
        <v>9</v>
      </c>
      <c r="B1847" t="s">
        <v>10</v>
      </c>
      <c r="C1847">
        <v>-155.13</v>
      </c>
      <c r="E1847" t="s">
        <v>16</v>
      </c>
      <c r="F1847" t="s">
        <v>17</v>
      </c>
      <c r="G1847" t="s">
        <v>18</v>
      </c>
      <c r="H1847" t="s">
        <v>14</v>
      </c>
      <c r="I1847" t="s">
        <v>15</v>
      </c>
    </row>
    <row r="1848" spans="1:9" x14ac:dyDescent="0.3">
      <c r="A1848" t="s">
        <v>169</v>
      </c>
      <c r="B1848" t="s">
        <v>10</v>
      </c>
      <c r="C1848">
        <v>-6.21</v>
      </c>
      <c r="E1848" t="s">
        <v>16</v>
      </c>
      <c r="F1848" t="s">
        <v>17</v>
      </c>
      <c r="G1848" t="s">
        <v>18</v>
      </c>
      <c r="H1848" t="s">
        <v>14</v>
      </c>
      <c r="I1848" t="s">
        <v>15</v>
      </c>
    </row>
    <row r="1849" spans="1:9" x14ac:dyDescent="0.3">
      <c r="A1849" t="s">
        <v>170</v>
      </c>
      <c r="B1849" t="s">
        <v>10</v>
      </c>
      <c r="C1849">
        <v>153</v>
      </c>
      <c r="E1849" t="s">
        <v>16</v>
      </c>
      <c r="F1849" t="s">
        <v>17</v>
      </c>
      <c r="G1849" t="s">
        <v>18</v>
      </c>
      <c r="H1849" t="s">
        <v>14</v>
      </c>
      <c r="I1849" t="s">
        <v>15</v>
      </c>
    </row>
    <row r="1850" spans="1:9" x14ac:dyDescent="0.3">
      <c r="A1850" t="s">
        <v>171</v>
      </c>
      <c r="B1850" t="s">
        <v>10</v>
      </c>
      <c r="C1850">
        <v>195</v>
      </c>
      <c r="E1850" t="s">
        <v>16</v>
      </c>
      <c r="F1850" t="s">
        <v>17</v>
      </c>
      <c r="G1850" t="s">
        <v>18</v>
      </c>
      <c r="H1850" t="s">
        <v>14</v>
      </c>
      <c r="I1850" t="s">
        <v>15</v>
      </c>
    </row>
    <row r="1851" spans="1:9" x14ac:dyDescent="0.3">
      <c r="A1851" t="s">
        <v>170</v>
      </c>
      <c r="B1851" t="s">
        <v>10</v>
      </c>
      <c r="C1851">
        <v>2313</v>
      </c>
      <c r="E1851" t="s">
        <v>16</v>
      </c>
      <c r="F1851" t="s">
        <v>17</v>
      </c>
      <c r="G1851" t="s">
        <v>18</v>
      </c>
      <c r="H1851" t="s">
        <v>14</v>
      </c>
      <c r="I1851" t="s">
        <v>15</v>
      </c>
    </row>
    <row r="1852" spans="1:9" x14ac:dyDescent="0.3">
      <c r="A1852" t="s">
        <v>172</v>
      </c>
      <c r="B1852" t="s">
        <v>10</v>
      </c>
      <c r="C1852">
        <v>-829.97</v>
      </c>
      <c r="E1852" t="s">
        <v>16</v>
      </c>
      <c r="F1852" t="s">
        <v>17</v>
      </c>
      <c r="G1852" t="s">
        <v>18</v>
      </c>
      <c r="H1852" t="s">
        <v>14</v>
      </c>
      <c r="I1852" t="s">
        <v>15</v>
      </c>
    </row>
    <row r="1853" spans="1:9" x14ac:dyDescent="0.3">
      <c r="A1853" t="s">
        <v>173</v>
      </c>
      <c r="B1853" t="s">
        <v>10</v>
      </c>
      <c r="C1853">
        <v>126.54</v>
      </c>
      <c r="E1853" t="s">
        <v>16</v>
      </c>
      <c r="F1853" t="s">
        <v>17</v>
      </c>
      <c r="G1853" t="s">
        <v>18</v>
      </c>
      <c r="H1853" t="s">
        <v>14</v>
      </c>
      <c r="I1853" t="s">
        <v>15</v>
      </c>
    </row>
    <row r="1854" spans="1:9" x14ac:dyDescent="0.3">
      <c r="A1854" t="s">
        <v>174</v>
      </c>
      <c r="B1854" t="s">
        <v>10</v>
      </c>
      <c r="C1854">
        <v>97.5</v>
      </c>
      <c r="E1854" t="s">
        <v>16</v>
      </c>
      <c r="F1854" t="s">
        <v>17</v>
      </c>
      <c r="G1854" t="s">
        <v>18</v>
      </c>
      <c r="H1854" t="s">
        <v>14</v>
      </c>
      <c r="I1854" t="s">
        <v>15</v>
      </c>
    </row>
    <row r="1855" spans="1:9" x14ac:dyDescent="0.3">
      <c r="A1855" t="s">
        <v>169</v>
      </c>
      <c r="B1855" t="s">
        <v>10</v>
      </c>
      <c r="C1855">
        <v>-31.03</v>
      </c>
      <c r="E1855" t="s">
        <v>16</v>
      </c>
      <c r="F1855" t="s">
        <v>17</v>
      </c>
      <c r="G1855" t="s">
        <v>18</v>
      </c>
      <c r="H1855" t="s">
        <v>14</v>
      </c>
      <c r="I1855" t="s">
        <v>15</v>
      </c>
    </row>
    <row r="1856" spans="1:9" x14ac:dyDescent="0.3">
      <c r="A1856" t="s">
        <v>175</v>
      </c>
      <c r="B1856" t="s">
        <v>10</v>
      </c>
      <c r="C1856">
        <v>-1500</v>
      </c>
      <c r="E1856" t="s">
        <v>16</v>
      </c>
      <c r="F1856" t="s">
        <v>17</v>
      </c>
      <c r="G1856" t="s">
        <v>18</v>
      </c>
      <c r="H1856" t="s">
        <v>14</v>
      </c>
      <c r="I1856" t="s">
        <v>15</v>
      </c>
    </row>
    <row r="1857" spans="1:9" x14ac:dyDescent="0.3">
      <c r="A1857" t="s">
        <v>176</v>
      </c>
      <c r="B1857" t="s">
        <v>10</v>
      </c>
      <c r="C1857">
        <v>31.03</v>
      </c>
      <c r="E1857" t="s">
        <v>16</v>
      </c>
      <c r="F1857" t="s">
        <v>17</v>
      </c>
      <c r="G1857" t="s">
        <v>18</v>
      </c>
      <c r="H1857" t="s">
        <v>14</v>
      </c>
      <c r="I1857" t="s">
        <v>15</v>
      </c>
    </row>
    <row r="1858" spans="1:9" x14ac:dyDescent="0.3">
      <c r="A1858" t="s">
        <v>9</v>
      </c>
      <c r="B1858" t="s">
        <v>10</v>
      </c>
      <c r="C1858">
        <v>-403.33</v>
      </c>
      <c r="E1858" t="s">
        <v>16</v>
      </c>
      <c r="F1858" t="s">
        <v>17</v>
      </c>
      <c r="G1858" t="s">
        <v>18</v>
      </c>
      <c r="H1858" t="s">
        <v>14</v>
      </c>
      <c r="I1858" t="s">
        <v>15</v>
      </c>
    </row>
    <row r="1859" spans="1:9" x14ac:dyDescent="0.3">
      <c r="A1859" t="s">
        <v>177</v>
      </c>
      <c r="B1859" t="s">
        <v>10</v>
      </c>
      <c r="C1859">
        <v>930.76</v>
      </c>
      <c r="E1859" t="s">
        <v>16</v>
      </c>
      <c r="F1859" t="s">
        <v>17</v>
      </c>
      <c r="G1859" t="s">
        <v>18</v>
      </c>
      <c r="H1859" t="s">
        <v>14</v>
      </c>
      <c r="I1859" t="s">
        <v>15</v>
      </c>
    </row>
    <row r="1860" spans="1:9" x14ac:dyDescent="0.3">
      <c r="A1860" t="s">
        <v>178</v>
      </c>
      <c r="B1860" t="s">
        <v>10</v>
      </c>
      <c r="C1860">
        <v>0</v>
      </c>
      <c r="E1860" t="s">
        <v>16</v>
      </c>
      <c r="F1860" t="s">
        <v>17</v>
      </c>
      <c r="G1860" t="s">
        <v>18</v>
      </c>
      <c r="H1860" t="s">
        <v>14</v>
      </c>
      <c r="I1860" t="s">
        <v>15</v>
      </c>
    </row>
    <row r="1861" spans="1:9" x14ac:dyDescent="0.3">
      <c r="A1861" t="s">
        <v>176</v>
      </c>
      <c r="B1861" t="s">
        <v>10</v>
      </c>
      <c r="C1861">
        <v>6.21</v>
      </c>
      <c r="E1861" t="s">
        <v>16</v>
      </c>
      <c r="F1861" t="s">
        <v>17</v>
      </c>
      <c r="G1861" t="s">
        <v>18</v>
      </c>
      <c r="H1861" t="s">
        <v>14</v>
      </c>
      <c r="I1861" t="s">
        <v>15</v>
      </c>
    </row>
    <row r="1862" spans="1:9" x14ac:dyDescent="0.3">
      <c r="A1862" t="s">
        <v>174</v>
      </c>
      <c r="B1862" t="s">
        <v>10</v>
      </c>
      <c r="C1862">
        <v>403.33</v>
      </c>
      <c r="E1862" t="s">
        <v>16</v>
      </c>
      <c r="F1862" t="s">
        <v>17</v>
      </c>
      <c r="G1862" t="s">
        <v>18</v>
      </c>
      <c r="H1862" t="s">
        <v>14</v>
      </c>
      <c r="I1862" t="s">
        <v>15</v>
      </c>
    </row>
    <row r="1863" spans="1:9" x14ac:dyDescent="0.3">
      <c r="A1863" t="s">
        <v>170</v>
      </c>
      <c r="B1863" t="s">
        <v>10</v>
      </c>
      <c r="C1863">
        <v>510</v>
      </c>
      <c r="E1863" t="s">
        <v>16</v>
      </c>
      <c r="F1863" t="s">
        <v>17</v>
      </c>
      <c r="G1863" t="s">
        <v>18</v>
      </c>
      <c r="H1863" t="s">
        <v>14</v>
      </c>
      <c r="I1863" t="s">
        <v>15</v>
      </c>
    </row>
    <row r="1864" spans="1:9" x14ac:dyDescent="0.3">
      <c r="A1864" t="s">
        <v>9</v>
      </c>
      <c r="B1864" t="s">
        <v>10</v>
      </c>
      <c r="C1864">
        <v>-34.35</v>
      </c>
      <c r="E1864" t="s">
        <v>63</v>
      </c>
      <c r="F1864" t="s">
        <v>64</v>
      </c>
      <c r="G1864" t="s">
        <v>65</v>
      </c>
      <c r="H1864" t="s">
        <v>14</v>
      </c>
      <c r="I1864" t="s">
        <v>66</v>
      </c>
    </row>
    <row r="1865" spans="1:9" x14ac:dyDescent="0.3">
      <c r="A1865" t="s">
        <v>169</v>
      </c>
      <c r="B1865" t="s">
        <v>10</v>
      </c>
      <c r="C1865">
        <v>-1.37</v>
      </c>
      <c r="E1865" t="s">
        <v>63</v>
      </c>
      <c r="F1865" t="s">
        <v>64</v>
      </c>
      <c r="G1865" t="s">
        <v>65</v>
      </c>
      <c r="H1865" t="s">
        <v>14</v>
      </c>
      <c r="I1865" t="s">
        <v>66</v>
      </c>
    </row>
    <row r="1866" spans="1:9" x14ac:dyDescent="0.3">
      <c r="A1866" t="s">
        <v>170</v>
      </c>
      <c r="B1866" t="s">
        <v>10</v>
      </c>
      <c r="C1866">
        <v>39</v>
      </c>
      <c r="E1866" t="s">
        <v>63</v>
      </c>
      <c r="F1866" t="s">
        <v>64</v>
      </c>
      <c r="G1866" t="s">
        <v>65</v>
      </c>
      <c r="H1866" t="s">
        <v>14</v>
      </c>
      <c r="I1866" t="s">
        <v>66</v>
      </c>
    </row>
    <row r="1867" spans="1:9" x14ac:dyDescent="0.3">
      <c r="A1867" t="s">
        <v>171</v>
      </c>
      <c r="B1867" t="s">
        <v>10</v>
      </c>
      <c r="C1867">
        <v>195</v>
      </c>
      <c r="E1867" t="s">
        <v>63</v>
      </c>
      <c r="F1867" t="s">
        <v>64</v>
      </c>
      <c r="G1867" t="s">
        <v>65</v>
      </c>
      <c r="H1867" t="s">
        <v>14</v>
      </c>
      <c r="I1867" t="s">
        <v>66</v>
      </c>
    </row>
    <row r="1868" spans="1:9" x14ac:dyDescent="0.3">
      <c r="A1868" t="s">
        <v>170</v>
      </c>
      <c r="B1868" t="s">
        <v>10</v>
      </c>
      <c r="C1868">
        <v>583</v>
      </c>
      <c r="E1868" t="s">
        <v>63</v>
      </c>
      <c r="F1868" t="s">
        <v>64</v>
      </c>
      <c r="G1868" t="s">
        <v>65</v>
      </c>
      <c r="H1868" t="s">
        <v>14</v>
      </c>
      <c r="I1868" t="s">
        <v>66</v>
      </c>
    </row>
    <row r="1869" spans="1:9" x14ac:dyDescent="0.3">
      <c r="A1869" t="s">
        <v>172</v>
      </c>
      <c r="B1869" t="s">
        <v>10</v>
      </c>
      <c r="C1869">
        <v>-83.57</v>
      </c>
      <c r="E1869" t="s">
        <v>63</v>
      </c>
      <c r="F1869" t="s">
        <v>64</v>
      </c>
      <c r="G1869" t="s">
        <v>65</v>
      </c>
      <c r="H1869" t="s">
        <v>14</v>
      </c>
      <c r="I1869" t="s">
        <v>66</v>
      </c>
    </row>
    <row r="1870" spans="1:9" x14ac:dyDescent="0.3">
      <c r="A1870" t="s">
        <v>174</v>
      </c>
      <c r="B1870" t="s">
        <v>10</v>
      </c>
      <c r="C1870">
        <v>58.5</v>
      </c>
      <c r="E1870" t="s">
        <v>63</v>
      </c>
      <c r="F1870" t="s">
        <v>64</v>
      </c>
      <c r="G1870" t="s">
        <v>65</v>
      </c>
      <c r="H1870" t="s">
        <v>14</v>
      </c>
      <c r="I1870" t="s">
        <v>66</v>
      </c>
    </row>
    <row r="1871" spans="1:9" x14ac:dyDescent="0.3">
      <c r="A1871" t="s">
        <v>169</v>
      </c>
      <c r="B1871" t="s">
        <v>10</v>
      </c>
      <c r="C1871">
        <v>-6.87</v>
      </c>
      <c r="E1871" t="s">
        <v>63</v>
      </c>
      <c r="F1871" t="s">
        <v>64</v>
      </c>
      <c r="G1871" t="s">
        <v>65</v>
      </c>
      <c r="H1871" t="s">
        <v>14</v>
      </c>
      <c r="I1871" t="s">
        <v>66</v>
      </c>
    </row>
    <row r="1872" spans="1:9" x14ac:dyDescent="0.3">
      <c r="A1872" t="s">
        <v>175</v>
      </c>
      <c r="B1872" t="s">
        <v>10</v>
      </c>
      <c r="C1872">
        <v>-300</v>
      </c>
      <c r="E1872" t="s">
        <v>63</v>
      </c>
      <c r="F1872" t="s">
        <v>64</v>
      </c>
      <c r="G1872" t="s">
        <v>65</v>
      </c>
      <c r="H1872" t="s">
        <v>14</v>
      </c>
      <c r="I1872" t="s">
        <v>66</v>
      </c>
    </row>
    <row r="1873" spans="1:9" x14ac:dyDescent="0.3">
      <c r="A1873" t="s">
        <v>176</v>
      </c>
      <c r="B1873" t="s">
        <v>10</v>
      </c>
      <c r="C1873">
        <v>6.87</v>
      </c>
      <c r="E1873" t="s">
        <v>63</v>
      </c>
      <c r="F1873" t="s">
        <v>64</v>
      </c>
      <c r="G1873" t="s">
        <v>65</v>
      </c>
      <c r="H1873" t="s">
        <v>14</v>
      </c>
      <c r="I1873" t="s">
        <v>66</v>
      </c>
    </row>
    <row r="1874" spans="1:9" x14ac:dyDescent="0.3">
      <c r="A1874" t="s">
        <v>9</v>
      </c>
      <c r="B1874" t="s">
        <v>10</v>
      </c>
      <c r="C1874">
        <v>-89.31</v>
      </c>
      <c r="E1874" t="s">
        <v>63</v>
      </c>
      <c r="F1874" t="s">
        <v>64</v>
      </c>
      <c r="G1874" t="s">
        <v>65</v>
      </c>
      <c r="H1874" t="s">
        <v>14</v>
      </c>
      <c r="I1874" t="s">
        <v>66</v>
      </c>
    </row>
    <row r="1875" spans="1:9" x14ac:dyDescent="0.3">
      <c r="A1875" t="s">
        <v>177</v>
      </c>
      <c r="B1875" t="s">
        <v>10</v>
      </c>
      <c r="C1875">
        <v>206.1</v>
      </c>
      <c r="E1875" t="s">
        <v>63</v>
      </c>
      <c r="F1875" t="s">
        <v>64</v>
      </c>
      <c r="G1875" t="s">
        <v>65</v>
      </c>
      <c r="H1875" t="s">
        <v>14</v>
      </c>
      <c r="I1875" t="s">
        <v>66</v>
      </c>
    </row>
    <row r="1876" spans="1:9" x14ac:dyDescent="0.3">
      <c r="A1876" t="s">
        <v>178</v>
      </c>
      <c r="B1876" t="s">
        <v>10</v>
      </c>
      <c r="C1876">
        <v>0</v>
      </c>
      <c r="E1876" t="s">
        <v>63</v>
      </c>
      <c r="F1876" t="s">
        <v>64</v>
      </c>
      <c r="G1876" t="s">
        <v>65</v>
      </c>
      <c r="H1876" t="s">
        <v>14</v>
      </c>
      <c r="I1876" t="s">
        <v>66</v>
      </c>
    </row>
    <row r="1877" spans="1:9" x14ac:dyDescent="0.3">
      <c r="A1877" t="s">
        <v>176</v>
      </c>
      <c r="B1877" t="s">
        <v>10</v>
      </c>
      <c r="C1877">
        <v>1.37</v>
      </c>
      <c r="E1877" t="s">
        <v>63</v>
      </c>
      <c r="F1877" t="s">
        <v>64</v>
      </c>
      <c r="G1877" t="s">
        <v>65</v>
      </c>
      <c r="H1877" t="s">
        <v>14</v>
      </c>
      <c r="I1877" t="s">
        <v>66</v>
      </c>
    </row>
    <row r="1878" spans="1:9" x14ac:dyDescent="0.3">
      <c r="A1878" t="s">
        <v>174</v>
      </c>
      <c r="B1878" t="s">
        <v>10</v>
      </c>
      <c r="C1878">
        <v>89.31</v>
      </c>
      <c r="E1878" t="s">
        <v>63</v>
      </c>
      <c r="F1878" t="s">
        <v>64</v>
      </c>
      <c r="G1878" t="s">
        <v>65</v>
      </c>
      <c r="H1878" t="s">
        <v>14</v>
      </c>
      <c r="I1878" t="s">
        <v>66</v>
      </c>
    </row>
    <row r="1879" spans="1:9" x14ac:dyDescent="0.3">
      <c r="A1879" t="s">
        <v>170</v>
      </c>
      <c r="B1879" t="s">
        <v>10</v>
      </c>
      <c r="C1879">
        <v>65</v>
      </c>
      <c r="E1879" t="s">
        <v>63</v>
      </c>
      <c r="F1879" t="s">
        <v>64</v>
      </c>
      <c r="G1879" t="s">
        <v>65</v>
      </c>
      <c r="H1879" t="s">
        <v>14</v>
      </c>
      <c r="I1879" t="s">
        <v>66</v>
      </c>
    </row>
    <row r="1880" spans="1:9" x14ac:dyDescent="0.3">
      <c r="A1880" t="s">
        <v>9</v>
      </c>
      <c r="B1880" t="s">
        <v>10</v>
      </c>
      <c r="C1880">
        <v>-148.80000000000001</v>
      </c>
      <c r="E1880" t="s">
        <v>34</v>
      </c>
      <c r="F1880" t="s">
        <v>387</v>
      </c>
      <c r="G1880" t="s">
        <v>388</v>
      </c>
      <c r="H1880" t="s">
        <v>14</v>
      </c>
      <c r="I1880" t="s">
        <v>37</v>
      </c>
    </row>
    <row r="1881" spans="1:9" x14ac:dyDescent="0.3">
      <c r="A1881" t="s">
        <v>169</v>
      </c>
      <c r="B1881" t="s">
        <v>10</v>
      </c>
      <c r="C1881">
        <v>-5.95</v>
      </c>
      <c r="E1881" t="s">
        <v>34</v>
      </c>
      <c r="F1881" t="s">
        <v>387</v>
      </c>
      <c r="G1881" t="s">
        <v>388</v>
      </c>
      <c r="H1881" t="s">
        <v>14</v>
      </c>
      <c r="I1881" t="s">
        <v>37</v>
      </c>
    </row>
    <row r="1882" spans="1:9" x14ac:dyDescent="0.3">
      <c r="A1882" t="s">
        <v>170</v>
      </c>
      <c r="B1882" t="s">
        <v>10</v>
      </c>
      <c r="C1882">
        <v>153</v>
      </c>
      <c r="E1882" t="s">
        <v>34</v>
      </c>
      <c r="F1882" t="s">
        <v>387</v>
      </c>
      <c r="G1882" t="s">
        <v>388</v>
      </c>
      <c r="H1882" t="s">
        <v>14</v>
      </c>
      <c r="I1882" t="s">
        <v>37</v>
      </c>
    </row>
    <row r="1883" spans="1:9" x14ac:dyDescent="0.3">
      <c r="A1883" t="s">
        <v>171</v>
      </c>
      <c r="B1883" t="s">
        <v>10</v>
      </c>
      <c r="C1883">
        <v>195</v>
      </c>
      <c r="E1883" t="s">
        <v>34</v>
      </c>
      <c r="F1883" t="s">
        <v>387</v>
      </c>
      <c r="G1883" t="s">
        <v>388</v>
      </c>
      <c r="H1883" t="s">
        <v>14</v>
      </c>
      <c r="I1883" t="s">
        <v>37</v>
      </c>
    </row>
    <row r="1884" spans="1:9" x14ac:dyDescent="0.3">
      <c r="A1884" t="s">
        <v>170</v>
      </c>
      <c r="B1884" t="s">
        <v>10</v>
      </c>
      <c r="C1884">
        <v>2313</v>
      </c>
      <c r="E1884" t="s">
        <v>34</v>
      </c>
      <c r="F1884" t="s">
        <v>387</v>
      </c>
      <c r="G1884" t="s">
        <v>388</v>
      </c>
      <c r="H1884" t="s">
        <v>14</v>
      </c>
      <c r="I1884" t="s">
        <v>37</v>
      </c>
    </row>
    <row r="1885" spans="1:9" x14ac:dyDescent="0.3">
      <c r="A1885" t="s">
        <v>172</v>
      </c>
      <c r="B1885" t="s">
        <v>10</v>
      </c>
      <c r="C1885">
        <v>-848.16</v>
      </c>
      <c r="E1885" t="s">
        <v>34</v>
      </c>
      <c r="F1885" t="s">
        <v>387</v>
      </c>
      <c r="G1885" t="s">
        <v>388</v>
      </c>
      <c r="H1885" t="s">
        <v>14</v>
      </c>
      <c r="I1885" t="s">
        <v>37</v>
      </c>
    </row>
    <row r="1886" spans="1:9" x14ac:dyDescent="0.3">
      <c r="A1886" t="s">
        <v>169</v>
      </c>
      <c r="B1886" t="s">
        <v>10</v>
      </c>
      <c r="C1886">
        <v>-29.76</v>
      </c>
      <c r="E1886" t="s">
        <v>34</v>
      </c>
      <c r="F1886" t="s">
        <v>387</v>
      </c>
      <c r="G1886" t="s">
        <v>388</v>
      </c>
      <c r="H1886" t="s">
        <v>14</v>
      </c>
      <c r="I1886" t="s">
        <v>37</v>
      </c>
    </row>
    <row r="1887" spans="1:9" x14ac:dyDescent="0.3">
      <c r="A1887" t="s">
        <v>176</v>
      </c>
      <c r="B1887" t="s">
        <v>10</v>
      </c>
      <c r="C1887">
        <v>29.76</v>
      </c>
      <c r="E1887" t="s">
        <v>34</v>
      </c>
      <c r="F1887" t="s">
        <v>387</v>
      </c>
      <c r="G1887" t="s">
        <v>388</v>
      </c>
      <c r="H1887" t="s">
        <v>14</v>
      </c>
      <c r="I1887" t="s">
        <v>37</v>
      </c>
    </row>
    <row r="1888" spans="1:9" x14ac:dyDescent="0.3">
      <c r="A1888" t="s">
        <v>9</v>
      </c>
      <c r="B1888" t="s">
        <v>10</v>
      </c>
      <c r="C1888">
        <v>-386.88</v>
      </c>
      <c r="E1888" t="s">
        <v>34</v>
      </c>
      <c r="F1888" t="s">
        <v>387</v>
      </c>
      <c r="G1888" t="s">
        <v>388</v>
      </c>
      <c r="H1888" t="s">
        <v>14</v>
      </c>
      <c r="I1888" t="s">
        <v>37</v>
      </c>
    </row>
    <row r="1889" spans="1:9" x14ac:dyDescent="0.3">
      <c r="A1889" t="s">
        <v>173</v>
      </c>
      <c r="B1889" t="s">
        <v>10</v>
      </c>
      <c r="C1889">
        <v>800</v>
      </c>
      <c r="E1889" t="s">
        <v>34</v>
      </c>
      <c r="F1889" t="s">
        <v>387</v>
      </c>
      <c r="G1889" t="s">
        <v>388</v>
      </c>
      <c r="H1889" t="s">
        <v>14</v>
      </c>
      <c r="I1889" t="s">
        <v>37</v>
      </c>
    </row>
    <row r="1890" spans="1:9" x14ac:dyDescent="0.3">
      <c r="A1890" t="s">
        <v>177</v>
      </c>
      <c r="B1890" t="s">
        <v>10</v>
      </c>
      <c r="C1890">
        <v>892.8</v>
      </c>
      <c r="E1890" t="s">
        <v>34</v>
      </c>
      <c r="F1890" t="s">
        <v>387</v>
      </c>
      <c r="G1890" t="s">
        <v>388</v>
      </c>
      <c r="H1890" t="s">
        <v>14</v>
      </c>
      <c r="I1890" t="s">
        <v>37</v>
      </c>
    </row>
    <row r="1891" spans="1:9" x14ac:dyDescent="0.3">
      <c r="A1891" t="s">
        <v>178</v>
      </c>
      <c r="B1891" t="s">
        <v>10</v>
      </c>
      <c r="C1891">
        <v>0</v>
      </c>
      <c r="E1891" t="s">
        <v>34</v>
      </c>
      <c r="F1891" t="s">
        <v>387</v>
      </c>
      <c r="G1891" t="s">
        <v>388</v>
      </c>
      <c r="H1891" t="s">
        <v>14</v>
      </c>
      <c r="I1891" t="s">
        <v>37</v>
      </c>
    </row>
    <row r="1892" spans="1:9" x14ac:dyDescent="0.3">
      <c r="A1892" t="s">
        <v>176</v>
      </c>
      <c r="B1892" t="s">
        <v>10</v>
      </c>
      <c r="C1892">
        <v>5.95</v>
      </c>
      <c r="E1892" t="s">
        <v>34</v>
      </c>
      <c r="F1892" t="s">
        <v>387</v>
      </c>
      <c r="G1892" t="s">
        <v>388</v>
      </c>
      <c r="H1892" t="s">
        <v>14</v>
      </c>
      <c r="I1892" t="s">
        <v>37</v>
      </c>
    </row>
    <row r="1893" spans="1:9" x14ac:dyDescent="0.3">
      <c r="A1893" t="s">
        <v>174</v>
      </c>
      <c r="B1893" t="s">
        <v>10</v>
      </c>
      <c r="C1893">
        <v>386.88</v>
      </c>
      <c r="E1893" t="s">
        <v>34</v>
      </c>
      <c r="F1893" t="s">
        <v>387</v>
      </c>
      <c r="G1893" t="s">
        <v>388</v>
      </c>
      <c r="H1893" t="s">
        <v>14</v>
      </c>
      <c r="I1893" t="s">
        <v>37</v>
      </c>
    </row>
    <row r="1894" spans="1:9" x14ac:dyDescent="0.3">
      <c r="A1894" t="s">
        <v>170</v>
      </c>
      <c r="B1894" t="s">
        <v>10</v>
      </c>
      <c r="C1894">
        <v>510</v>
      </c>
      <c r="E1894" t="s">
        <v>34</v>
      </c>
      <c r="F1894" t="s">
        <v>387</v>
      </c>
      <c r="G1894" t="s">
        <v>388</v>
      </c>
      <c r="H1894" t="s">
        <v>14</v>
      </c>
      <c r="I1894" t="s">
        <v>37</v>
      </c>
    </row>
    <row r="1895" spans="1:9" x14ac:dyDescent="0.3">
      <c r="A1895" t="s">
        <v>9</v>
      </c>
      <c r="B1895" t="s">
        <v>10</v>
      </c>
      <c r="C1895">
        <v>-25.6</v>
      </c>
      <c r="E1895" t="s">
        <v>40</v>
      </c>
      <c r="F1895" t="s">
        <v>12</v>
      </c>
      <c r="G1895" t="s">
        <v>431</v>
      </c>
      <c r="H1895" t="s">
        <v>14</v>
      </c>
      <c r="I1895" t="s">
        <v>15</v>
      </c>
    </row>
    <row r="1896" spans="1:9" x14ac:dyDescent="0.3">
      <c r="A1896" t="s">
        <v>169</v>
      </c>
      <c r="B1896" t="s">
        <v>10</v>
      </c>
      <c r="C1896">
        <v>-1.02</v>
      </c>
      <c r="E1896" t="s">
        <v>40</v>
      </c>
      <c r="F1896" t="s">
        <v>12</v>
      </c>
      <c r="G1896" t="s">
        <v>431</v>
      </c>
      <c r="H1896" t="s">
        <v>14</v>
      </c>
      <c r="I1896" t="s">
        <v>15</v>
      </c>
    </row>
    <row r="1897" spans="1:9" x14ac:dyDescent="0.3">
      <c r="A1897" t="s">
        <v>170</v>
      </c>
      <c r="B1897" t="s">
        <v>10</v>
      </c>
      <c r="C1897">
        <v>15.71</v>
      </c>
      <c r="E1897" t="s">
        <v>40</v>
      </c>
      <c r="F1897" t="s">
        <v>12</v>
      </c>
      <c r="G1897" t="s">
        <v>431</v>
      </c>
      <c r="H1897" t="s">
        <v>14</v>
      </c>
      <c r="I1897" t="s">
        <v>15</v>
      </c>
    </row>
    <row r="1898" spans="1:9" x14ac:dyDescent="0.3">
      <c r="A1898" t="s">
        <v>171</v>
      </c>
      <c r="B1898" t="s">
        <v>10</v>
      </c>
      <c r="C1898">
        <v>195</v>
      </c>
      <c r="E1898" t="s">
        <v>40</v>
      </c>
      <c r="F1898" t="s">
        <v>12</v>
      </c>
      <c r="G1898" t="s">
        <v>431</v>
      </c>
      <c r="H1898" t="s">
        <v>14</v>
      </c>
      <c r="I1898" t="s">
        <v>15</v>
      </c>
    </row>
    <row r="1899" spans="1:9" x14ac:dyDescent="0.3">
      <c r="A1899" t="s">
        <v>170</v>
      </c>
      <c r="B1899" t="s">
        <v>10</v>
      </c>
      <c r="C1899">
        <v>226.29</v>
      </c>
      <c r="E1899" t="s">
        <v>40</v>
      </c>
      <c r="F1899" t="s">
        <v>12</v>
      </c>
      <c r="G1899" t="s">
        <v>431</v>
      </c>
      <c r="H1899" t="s">
        <v>14</v>
      </c>
      <c r="I1899" t="s">
        <v>15</v>
      </c>
    </row>
    <row r="1900" spans="1:9" x14ac:dyDescent="0.3">
      <c r="A1900" t="s">
        <v>172</v>
      </c>
      <c r="B1900" t="s">
        <v>10</v>
      </c>
      <c r="C1900">
        <v>-63.27</v>
      </c>
      <c r="E1900" t="s">
        <v>40</v>
      </c>
      <c r="F1900" t="s">
        <v>12</v>
      </c>
      <c r="G1900" t="s">
        <v>431</v>
      </c>
      <c r="H1900" t="s">
        <v>14</v>
      </c>
      <c r="I1900" t="s">
        <v>15</v>
      </c>
    </row>
    <row r="1901" spans="1:9" x14ac:dyDescent="0.3">
      <c r="A1901" t="s">
        <v>174</v>
      </c>
      <c r="B1901" t="s">
        <v>10</v>
      </c>
      <c r="C1901">
        <v>19.5</v>
      </c>
      <c r="E1901" t="s">
        <v>40</v>
      </c>
      <c r="F1901" t="s">
        <v>12</v>
      </c>
      <c r="G1901" t="s">
        <v>431</v>
      </c>
      <c r="H1901" t="s">
        <v>14</v>
      </c>
      <c r="I1901" t="s">
        <v>15</v>
      </c>
    </row>
    <row r="1902" spans="1:9" x14ac:dyDescent="0.3">
      <c r="A1902" t="s">
        <v>169</v>
      </c>
      <c r="B1902" t="s">
        <v>10</v>
      </c>
      <c r="C1902">
        <v>-5.12</v>
      </c>
      <c r="E1902" t="s">
        <v>40</v>
      </c>
      <c r="F1902" t="s">
        <v>12</v>
      </c>
      <c r="G1902" t="s">
        <v>431</v>
      </c>
      <c r="H1902" t="s">
        <v>14</v>
      </c>
      <c r="I1902" t="s">
        <v>15</v>
      </c>
    </row>
    <row r="1903" spans="1:9" x14ac:dyDescent="0.3">
      <c r="A1903" t="s">
        <v>175</v>
      </c>
      <c r="B1903" t="s">
        <v>10</v>
      </c>
      <c r="C1903">
        <v>-300</v>
      </c>
      <c r="E1903" t="s">
        <v>40</v>
      </c>
      <c r="F1903" t="s">
        <v>12</v>
      </c>
      <c r="G1903" t="s">
        <v>431</v>
      </c>
      <c r="H1903" t="s">
        <v>14</v>
      </c>
      <c r="I1903" t="s">
        <v>15</v>
      </c>
    </row>
    <row r="1904" spans="1:9" x14ac:dyDescent="0.3">
      <c r="A1904" t="s">
        <v>176</v>
      </c>
      <c r="B1904" t="s">
        <v>10</v>
      </c>
      <c r="C1904">
        <v>5.12</v>
      </c>
      <c r="E1904" t="s">
        <v>40</v>
      </c>
      <c r="F1904" t="s">
        <v>12</v>
      </c>
      <c r="G1904" t="s">
        <v>431</v>
      </c>
      <c r="H1904" t="s">
        <v>14</v>
      </c>
      <c r="I1904" t="s">
        <v>15</v>
      </c>
    </row>
    <row r="1905" spans="1:9" x14ac:dyDescent="0.3">
      <c r="A1905" t="s">
        <v>9</v>
      </c>
      <c r="B1905" t="s">
        <v>10</v>
      </c>
      <c r="C1905">
        <v>-66.56</v>
      </c>
      <c r="E1905" t="s">
        <v>40</v>
      </c>
      <c r="F1905" t="s">
        <v>12</v>
      </c>
      <c r="G1905" t="s">
        <v>431</v>
      </c>
      <c r="H1905" t="s">
        <v>14</v>
      </c>
      <c r="I1905" t="s">
        <v>15</v>
      </c>
    </row>
    <row r="1906" spans="1:9" x14ac:dyDescent="0.3">
      <c r="A1906" t="s">
        <v>177</v>
      </c>
      <c r="B1906" t="s">
        <v>10</v>
      </c>
      <c r="C1906">
        <v>153.6</v>
      </c>
      <c r="E1906" t="s">
        <v>40</v>
      </c>
      <c r="F1906" t="s">
        <v>12</v>
      </c>
      <c r="G1906" t="s">
        <v>431</v>
      </c>
      <c r="H1906" t="s">
        <v>14</v>
      </c>
      <c r="I1906" t="s">
        <v>15</v>
      </c>
    </row>
    <row r="1907" spans="1:9" x14ac:dyDescent="0.3">
      <c r="A1907" t="s">
        <v>178</v>
      </c>
      <c r="B1907" t="s">
        <v>10</v>
      </c>
      <c r="C1907">
        <v>0</v>
      </c>
      <c r="E1907" t="s">
        <v>40</v>
      </c>
      <c r="F1907" t="s">
        <v>12</v>
      </c>
      <c r="G1907" t="s">
        <v>431</v>
      </c>
      <c r="H1907" t="s">
        <v>14</v>
      </c>
      <c r="I1907" t="s">
        <v>15</v>
      </c>
    </row>
    <row r="1908" spans="1:9" x14ac:dyDescent="0.3">
      <c r="A1908" t="s">
        <v>176</v>
      </c>
      <c r="B1908" t="s">
        <v>10</v>
      </c>
      <c r="C1908">
        <v>1.02</v>
      </c>
      <c r="E1908" t="s">
        <v>40</v>
      </c>
      <c r="F1908" t="s">
        <v>12</v>
      </c>
      <c r="G1908" t="s">
        <v>431</v>
      </c>
      <c r="H1908" t="s">
        <v>14</v>
      </c>
      <c r="I1908" t="s">
        <v>15</v>
      </c>
    </row>
    <row r="1909" spans="1:9" x14ac:dyDescent="0.3">
      <c r="A1909" t="s">
        <v>174</v>
      </c>
      <c r="B1909" t="s">
        <v>10</v>
      </c>
      <c r="C1909">
        <v>66.56</v>
      </c>
      <c r="E1909" t="s">
        <v>40</v>
      </c>
      <c r="F1909" t="s">
        <v>12</v>
      </c>
      <c r="G1909" t="s">
        <v>431</v>
      </c>
      <c r="H1909" t="s">
        <v>14</v>
      </c>
      <c r="I1909" t="s">
        <v>15</v>
      </c>
    </row>
    <row r="1910" spans="1:9" x14ac:dyDescent="0.3">
      <c r="A1910" t="s">
        <v>170</v>
      </c>
      <c r="B1910" t="s">
        <v>10</v>
      </c>
      <c r="C1910">
        <v>26.19</v>
      </c>
      <c r="E1910" t="s">
        <v>40</v>
      </c>
      <c r="F1910" t="s">
        <v>12</v>
      </c>
      <c r="G1910" t="s">
        <v>431</v>
      </c>
      <c r="H1910" t="s">
        <v>14</v>
      </c>
      <c r="I1910" t="s">
        <v>15</v>
      </c>
    </row>
    <row r="1911" spans="1:9" x14ac:dyDescent="0.3">
      <c r="A1911" t="s">
        <v>170</v>
      </c>
      <c r="B1911" t="s">
        <v>10</v>
      </c>
      <c r="C1911">
        <v>243.81</v>
      </c>
      <c r="E1911" t="s">
        <v>40</v>
      </c>
      <c r="F1911" t="s">
        <v>12</v>
      </c>
      <c r="G1911" t="s">
        <v>431</v>
      </c>
      <c r="H1911" t="s">
        <v>14</v>
      </c>
      <c r="I1911" t="s">
        <v>15</v>
      </c>
    </row>
    <row r="1912" spans="1:9" x14ac:dyDescent="0.3">
      <c r="A1912" t="s">
        <v>9</v>
      </c>
      <c r="B1912" t="s">
        <v>10</v>
      </c>
      <c r="C1912">
        <v>-148.80000000000001</v>
      </c>
      <c r="E1912" t="s">
        <v>81</v>
      </c>
      <c r="F1912" t="s">
        <v>475</v>
      </c>
      <c r="G1912" t="s">
        <v>476</v>
      </c>
      <c r="H1912" t="s">
        <v>14</v>
      </c>
      <c r="I1912" t="s">
        <v>15</v>
      </c>
    </row>
    <row r="1913" spans="1:9" x14ac:dyDescent="0.3">
      <c r="A1913" t="s">
        <v>169</v>
      </c>
      <c r="B1913" t="s">
        <v>10</v>
      </c>
      <c r="C1913">
        <v>-5.95</v>
      </c>
      <c r="E1913" t="s">
        <v>81</v>
      </c>
      <c r="F1913" t="s">
        <v>475</v>
      </c>
      <c r="G1913" t="s">
        <v>476</v>
      </c>
      <c r="H1913" t="s">
        <v>14</v>
      </c>
      <c r="I1913" t="s">
        <v>15</v>
      </c>
    </row>
    <row r="1914" spans="1:9" x14ac:dyDescent="0.3">
      <c r="A1914" t="s">
        <v>170</v>
      </c>
      <c r="B1914" t="s">
        <v>10</v>
      </c>
      <c r="C1914">
        <v>7.29</v>
      </c>
      <c r="E1914" t="s">
        <v>81</v>
      </c>
      <c r="F1914" t="s">
        <v>475</v>
      </c>
      <c r="G1914" t="s">
        <v>476</v>
      </c>
      <c r="H1914" t="s">
        <v>14</v>
      </c>
      <c r="I1914" t="s">
        <v>15</v>
      </c>
    </row>
    <row r="1915" spans="1:9" x14ac:dyDescent="0.3">
      <c r="A1915" t="s">
        <v>171</v>
      </c>
      <c r="B1915" t="s">
        <v>10</v>
      </c>
      <c r="C1915">
        <v>195</v>
      </c>
      <c r="E1915" t="s">
        <v>81</v>
      </c>
      <c r="F1915" t="s">
        <v>475</v>
      </c>
      <c r="G1915" t="s">
        <v>476</v>
      </c>
      <c r="H1915" t="s">
        <v>14</v>
      </c>
      <c r="I1915" t="s">
        <v>15</v>
      </c>
    </row>
    <row r="1916" spans="1:9" x14ac:dyDescent="0.3">
      <c r="A1916" t="s">
        <v>170</v>
      </c>
      <c r="B1916" t="s">
        <v>10</v>
      </c>
      <c r="C1916">
        <v>110.14</v>
      </c>
      <c r="E1916" t="s">
        <v>81</v>
      </c>
      <c r="F1916" t="s">
        <v>475</v>
      </c>
      <c r="G1916" t="s">
        <v>476</v>
      </c>
      <c r="H1916" t="s">
        <v>14</v>
      </c>
      <c r="I1916" t="s">
        <v>15</v>
      </c>
    </row>
    <row r="1917" spans="1:9" x14ac:dyDescent="0.3">
      <c r="A1917" t="s">
        <v>172</v>
      </c>
      <c r="B1917" t="s">
        <v>10</v>
      </c>
      <c r="C1917">
        <v>-769.76</v>
      </c>
      <c r="E1917" t="s">
        <v>81</v>
      </c>
      <c r="F1917" t="s">
        <v>475</v>
      </c>
      <c r="G1917" t="s">
        <v>476</v>
      </c>
      <c r="H1917" t="s">
        <v>14</v>
      </c>
      <c r="I1917" t="s">
        <v>15</v>
      </c>
    </row>
    <row r="1918" spans="1:9" x14ac:dyDescent="0.3">
      <c r="A1918" t="s">
        <v>174</v>
      </c>
      <c r="B1918" t="s">
        <v>10</v>
      </c>
      <c r="C1918">
        <v>117</v>
      </c>
      <c r="E1918" t="s">
        <v>81</v>
      </c>
      <c r="F1918" t="s">
        <v>475</v>
      </c>
      <c r="G1918" t="s">
        <v>476</v>
      </c>
      <c r="H1918" t="s">
        <v>14</v>
      </c>
      <c r="I1918" t="s">
        <v>15</v>
      </c>
    </row>
    <row r="1919" spans="1:9" x14ac:dyDescent="0.3">
      <c r="A1919" t="s">
        <v>169</v>
      </c>
      <c r="B1919" t="s">
        <v>10</v>
      </c>
      <c r="C1919">
        <v>-29.76</v>
      </c>
      <c r="E1919" t="s">
        <v>81</v>
      </c>
      <c r="F1919" t="s">
        <v>475</v>
      </c>
      <c r="G1919" t="s">
        <v>476</v>
      </c>
      <c r="H1919" t="s">
        <v>14</v>
      </c>
      <c r="I1919" t="s">
        <v>15</v>
      </c>
    </row>
    <row r="1920" spans="1:9" x14ac:dyDescent="0.3">
      <c r="A1920" t="s">
        <v>176</v>
      </c>
      <c r="B1920" t="s">
        <v>10</v>
      </c>
      <c r="C1920">
        <v>29.76</v>
      </c>
      <c r="E1920" t="s">
        <v>81</v>
      </c>
      <c r="F1920" t="s">
        <v>475</v>
      </c>
      <c r="G1920" t="s">
        <v>476</v>
      </c>
      <c r="H1920" t="s">
        <v>14</v>
      </c>
      <c r="I1920" t="s">
        <v>15</v>
      </c>
    </row>
    <row r="1921" spans="1:9" x14ac:dyDescent="0.3">
      <c r="A1921" t="s">
        <v>9</v>
      </c>
      <c r="B1921" t="s">
        <v>10</v>
      </c>
      <c r="C1921">
        <v>-386.88</v>
      </c>
      <c r="E1921" t="s">
        <v>81</v>
      </c>
      <c r="F1921" t="s">
        <v>475</v>
      </c>
      <c r="G1921" t="s">
        <v>476</v>
      </c>
      <c r="H1921" t="s">
        <v>14</v>
      </c>
      <c r="I1921" t="s">
        <v>15</v>
      </c>
    </row>
    <row r="1922" spans="1:9" x14ac:dyDescent="0.3">
      <c r="A1922" t="s">
        <v>177</v>
      </c>
      <c r="B1922" t="s">
        <v>10</v>
      </c>
      <c r="C1922">
        <v>892.8</v>
      </c>
      <c r="E1922" t="s">
        <v>81</v>
      </c>
      <c r="F1922" t="s">
        <v>475</v>
      </c>
      <c r="G1922" t="s">
        <v>476</v>
      </c>
      <c r="H1922" t="s">
        <v>14</v>
      </c>
      <c r="I1922" t="s">
        <v>15</v>
      </c>
    </row>
    <row r="1923" spans="1:9" x14ac:dyDescent="0.3">
      <c r="A1923" t="s">
        <v>178</v>
      </c>
      <c r="B1923" t="s">
        <v>10</v>
      </c>
      <c r="C1923">
        <v>0</v>
      </c>
      <c r="E1923" t="s">
        <v>81</v>
      </c>
      <c r="F1923" t="s">
        <v>475</v>
      </c>
      <c r="G1923" t="s">
        <v>476</v>
      </c>
      <c r="H1923" t="s">
        <v>14</v>
      </c>
      <c r="I1923" t="s">
        <v>15</v>
      </c>
    </row>
    <row r="1924" spans="1:9" x14ac:dyDescent="0.3">
      <c r="A1924" t="s">
        <v>176</v>
      </c>
      <c r="B1924" t="s">
        <v>10</v>
      </c>
      <c r="C1924">
        <v>5.95</v>
      </c>
      <c r="E1924" t="s">
        <v>81</v>
      </c>
      <c r="F1924" t="s">
        <v>475</v>
      </c>
      <c r="G1924" t="s">
        <v>476</v>
      </c>
      <c r="H1924" t="s">
        <v>14</v>
      </c>
      <c r="I1924" t="s">
        <v>15</v>
      </c>
    </row>
    <row r="1925" spans="1:9" x14ac:dyDescent="0.3">
      <c r="A1925" t="s">
        <v>174</v>
      </c>
      <c r="B1925" t="s">
        <v>10</v>
      </c>
      <c r="C1925">
        <v>386.88</v>
      </c>
      <c r="E1925" t="s">
        <v>81</v>
      </c>
      <c r="F1925" t="s">
        <v>475</v>
      </c>
      <c r="G1925" t="s">
        <v>476</v>
      </c>
      <c r="H1925" t="s">
        <v>14</v>
      </c>
      <c r="I1925" t="s">
        <v>15</v>
      </c>
    </row>
    <row r="1926" spans="1:9" x14ac:dyDescent="0.3">
      <c r="A1926" t="s">
        <v>170</v>
      </c>
      <c r="B1926" t="s">
        <v>10</v>
      </c>
      <c r="C1926">
        <v>24.29</v>
      </c>
      <c r="E1926" t="s">
        <v>81</v>
      </c>
      <c r="F1926" t="s">
        <v>475</v>
      </c>
      <c r="G1926" t="s">
        <v>476</v>
      </c>
      <c r="H1926" t="s">
        <v>14</v>
      </c>
      <c r="I1926" t="s">
        <v>15</v>
      </c>
    </row>
    <row r="1927" spans="1:9" x14ac:dyDescent="0.3">
      <c r="A1927" t="s">
        <v>170</v>
      </c>
      <c r="B1927" t="s">
        <v>10</v>
      </c>
      <c r="C1927">
        <v>2834.29</v>
      </c>
      <c r="E1927" t="s">
        <v>81</v>
      </c>
      <c r="F1927" t="s">
        <v>475</v>
      </c>
      <c r="G1927" t="s">
        <v>476</v>
      </c>
      <c r="H1927" t="s">
        <v>14</v>
      </c>
      <c r="I1927" t="s">
        <v>15</v>
      </c>
    </row>
    <row r="1928" spans="1:9" x14ac:dyDescent="0.3">
      <c r="A1928" t="s">
        <v>9</v>
      </c>
      <c r="B1928" t="s">
        <v>10</v>
      </c>
      <c r="C1928">
        <v>-148.80000000000001</v>
      </c>
      <c r="E1928" t="s">
        <v>163</v>
      </c>
      <c r="F1928" t="s">
        <v>220</v>
      </c>
      <c r="G1928" t="s">
        <v>221</v>
      </c>
      <c r="H1928" t="s">
        <v>14</v>
      </c>
      <c r="I1928" t="s">
        <v>15</v>
      </c>
    </row>
    <row r="1929" spans="1:9" x14ac:dyDescent="0.3">
      <c r="A1929" t="s">
        <v>169</v>
      </c>
      <c r="B1929" t="s">
        <v>10</v>
      </c>
      <c r="C1929">
        <v>-5.95</v>
      </c>
      <c r="E1929" t="s">
        <v>163</v>
      </c>
      <c r="F1929" t="s">
        <v>220</v>
      </c>
      <c r="G1929" t="s">
        <v>221</v>
      </c>
      <c r="H1929" t="s">
        <v>14</v>
      </c>
      <c r="I1929" t="s">
        <v>15</v>
      </c>
    </row>
    <row r="1930" spans="1:9" x14ac:dyDescent="0.3">
      <c r="A1930" t="s">
        <v>170</v>
      </c>
      <c r="B1930" t="s">
        <v>10</v>
      </c>
      <c r="C1930">
        <v>153</v>
      </c>
      <c r="E1930" t="s">
        <v>163</v>
      </c>
      <c r="F1930" t="s">
        <v>220</v>
      </c>
      <c r="G1930" t="s">
        <v>221</v>
      </c>
      <c r="H1930" t="s">
        <v>14</v>
      </c>
      <c r="I1930" t="s">
        <v>15</v>
      </c>
    </row>
    <row r="1931" spans="1:9" x14ac:dyDescent="0.3">
      <c r="A1931" t="s">
        <v>171</v>
      </c>
      <c r="B1931" t="s">
        <v>10</v>
      </c>
      <c r="C1931">
        <v>195</v>
      </c>
      <c r="E1931" t="s">
        <v>163</v>
      </c>
      <c r="F1931" t="s">
        <v>220</v>
      </c>
      <c r="G1931" t="s">
        <v>221</v>
      </c>
      <c r="H1931" t="s">
        <v>14</v>
      </c>
      <c r="I1931" t="s">
        <v>15</v>
      </c>
    </row>
    <row r="1932" spans="1:9" x14ac:dyDescent="0.3">
      <c r="A1932" t="s">
        <v>170</v>
      </c>
      <c r="B1932" t="s">
        <v>10</v>
      </c>
      <c r="C1932">
        <v>2313</v>
      </c>
      <c r="E1932" t="s">
        <v>163</v>
      </c>
      <c r="F1932" t="s">
        <v>220</v>
      </c>
      <c r="G1932" t="s">
        <v>221</v>
      </c>
      <c r="H1932" t="s">
        <v>14</v>
      </c>
      <c r="I1932" t="s">
        <v>15</v>
      </c>
    </row>
    <row r="1933" spans="1:9" x14ac:dyDescent="0.3">
      <c r="A1933" t="s">
        <v>172</v>
      </c>
      <c r="B1933" t="s">
        <v>10</v>
      </c>
      <c r="C1933">
        <v>-848.16</v>
      </c>
      <c r="E1933" t="s">
        <v>163</v>
      </c>
      <c r="F1933" t="s">
        <v>220</v>
      </c>
      <c r="G1933" t="s">
        <v>221</v>
      </c>
      <c r="H1933" t="s">
        <v>14</v>
      </c>
      <c r="I1933" t="s">
        <v>15</v>
      </c>
    </row>
    <row r="1934" spans="1:9" x14ac:dyDescent="0.3">
      <c r="A1934" t="s">
        <v>174</v>
      </c>
      <c r="B1934" t="s">
        <v>10</v>
      </c>
      <c r="C1934">
        <v>19.5</v>
      </c>
      <c r="E1934" t="s">
        <v>163</v>
      </c>
      <c r="F1934" t="s">
        <v>220</v>
      </c>
      <c r="G1934" t="s">
        <v>221</v>
      </c>
      <c r="H1934" t="s">
        <v>14</v>
      </c>
      <c r="I1934" t="s">
        <v>15</v>
      </c>
    </row>
    <row r="1935" spans="1:9" x14ac:dyDescent="0.3">
      <c r="A1935" t="s">
        <v>169</v>
      </c>
      <c r="B1935" t="s">
        <v>10</v>
      </c>
      <c r="C1935">
        <v>-29.76</v>
      </c>
      <c r="E1935" t="s">
        <v>163</v>
      </c>
      <c r="F1935" t="s">
        <v>220</v>
      </c>
      <c r="G1935" t="s">
        <v>221</v>
      </c>
      <c r="H1935" t="s">
        <v>14</v>
      </c>
      <c r="I1935" t="s">
        <v>15</v>
      </c>
    </row>
    <row r="1936" spans="1:9" x14ac:dyDescent="0.3">
      <c r="A1936" t="s">
        <v>175</v>
      </c>
      <c r="B1936" t="s">
        <v>10</v>
      </c>
      <c r="C1936">
        <v>-500</v>
      </c>
      <c r="E1936" t="s">
        <v>163</v>
      </c>
      <c r="F1936" t="s">
        <v>220</v>
      </c>
      <c r="G1936" t="s">
        <v>221</v>
      </c>
      <c r="H1936" t="s">
        <v>14</v>
      </c>
      <c r="I1936" t="s">
        <v>15</v>
      </c>
    </row>
    <row r="1937" spans="1:9" x14ac:dyDescent="0.3">
      <c r="A1937" t="s">
        <v>176</v>
      </c>
      <c r="B1937" t="s">
        <v>10</v>
      </c>
      <c r="C1937">
        <v>29.76</v>
      </c>
      <c r="E1937" t="s">
        <v>163</v>
      </c>
      <c r="F1937" t="s">
        <v>220</v>
      </c>
      <c r="G1937" t="s">
        <v>221</v>
      </c>
      <c r="H1937" t="s">
        <v>14</v>
      </c>
      <c r="I1937" t="s">
        <v>15</v>
      </c>
    </row>
    <row r="1938" spans="1:9" x14ac:dyDescent="0.3">
      <c r="A1938" t="s">
        <v>9</v>
      </c>
      <c r="B1938" t="s">
        <v>10</v>
      </c>
      <c r="C1938">
        <v>-386.88</v>
      </c>
      <c r="E1938" t="s">
        <v>163</v>
      </c>
      <c r="F1938" t="s">
        <v>220</v>
      </c>
      <c r="G1938" t="s">
        <v>221</v>
      </c>
      <c r="H1938" t="s">
        <v>14</v>
      </c>
      <c r="I1938" t="s">
        <v>15</v>
      </c>
    </row>
    <row r="1939" spans="1:9" x14ac:dyDescent="0.3">
      <c r="A1939" t="s">
        <v>177</v>
      </c>
      <c r="B1939" t="s">
        <v>10</v>
      </c>
      <c r="C1939">
        <v>892.8</v>
      </c>
      <c r="E1939" t="s">
        <v>163</v>
      </c>
      <c r="F1939" t="s">
        <v>220</v>
      </c>
      <c r="G1939" t="s">
        <v>221</v>
      </c>
      <c r="H1939" t="s">
        <v>14</v>
      </c>
      <c r="I1939" t="s">
        <v>15</v>
      </c>
    </row>
    <row r="1940" spans="1:9" x14ac:dyDescent="0.3">
      <c r="A1940" t="s">
        <v>178</v>
      </c>
      <c r="B1940" t="s">
        <v>10</v>
      </c>
      <c r="C1940">
        <v>0</v>
      </c>
      <c r="E1940" t="s">
        <v>163</v>
      </c>
      <c r="F1940" t="s">
        <v>220</v>
      </c>
      <c r="G1940" t="s">
        <v>221</v>
      </c>
      <c r="H1940" t="s">
        <v>14</v>
      </c>
      <c r="I1940" t="s">
        <v>15</v>
      </c>
    </row>
    <row r="1941" spans="1:9" x14ac:dyDescent="0.3">
      <c r="A1941" t="s">
        <v>176</v>
      </c>
      <c r="B1941" t="s">
        <v>10</v>
      </c>
      <c r="C1941">
        <v>5.95</v>
      </c>
      <c r="E1941" t="s">
        <v>163</v>
      </c>
      <c r="F1941" t="s">
        <v>220</v>
      </c>
      <c r="G1941" t="s">
        <v>221</v>
      </c>
      <c r="H1941" t="s">
        <v>14</v>
      </c>
      <c r="I1941" t="s">
        <v>15</v>
      </c>
    </row>
    <row r="1942" spans="1:9" x14ac:dyDescent="0.3">
      <c r="A1942" t="s">
        <v>174</v>
      </c>
      <c r="B1942" t="s">
        <v>10</v>
      </c>
      <c r="C1942">
        <v>386.88</v>
      </c>
      <c r="E1942" t="s">
        <v>163</v>
      </c>
      <c r="F1942" t="s">
        <v>220</v>
      </c>
      <c r="G1942" t="s">
        <v>221</v>
      </c>
      <c r="H1942" t="s">
        <v>14</v>
      </c>
      <c r="I1942" t="s">
        <v>15</v>
      </c>
    </row>
    <row r="1943" spans="1:9" x14ac:dyDescent="0.3">
      <c r="A1943" t="s">
        <v>170</v>
      </c>
      <c r="B1943" t="s">
        <v>10</v>
      </c>
      <c r="C1943">
        <v>510</v>
      </c>
      <c r="E1943" t="s">
        <v>163</v>
      </c>
      <c r="F1943" t="s">
        <v>220</v>
      </c>
      <c r="G1943" t="s">
        <v>221</v>
      </c>
      <c r="H1943" t="s">
        <v>14</v>
      </c>
      <c r="I1943" t="s">
        <v>15</v>
      </c>
    </row>
    <row r="1944" spans="1:9" x14ac:dyDescent="0.3">
      <c r="A1944" t="s">
        <v>9</v>
      </c>
      <c r="B1944" t="s">
        <v>10</v>
      </c>
      <c r="C1944">
        <v>-151.35</v>
      </c>
      <c r="E1944" s="3" t="s">
        <v>40</v>
      </c>
      <c r="F1944" s="3" t="s">
        <v>192</v>
      </c>
      <c r="G1944" t="s">
        <v>193</v>
      </c>
      <c r="H1944" t="s">
        <v>14</v>
      </c>
      <c r="I1944" t="s">
        <v>15</v>
      </c>
    </row>
    <row r="1945" spans="1:9" x14ac:dyDescent="0.3">
      <c r="A1945" t="s">
        <v>169</v>
      </c>
      <c r="B1945" t="s">
        <v>10</v>
      </c>
      <c r="C1945">
        <v>-6.05</v>
      </c>
      <c r="E1945" s="3" t="s">
        <v>40</v>
      </c>
      <c r="F1945" s="3" t="s">
        <v>192</v>
      </c>
      <c r="G1945" t="s">
        <v>193</v>
      </c>
      <c r="H1945" t="s">
        <v>14</v>
      </c>
      <c r="I1945" t="s">
        <v>15</v>
      </c>
    </row>
    <row r="1946" spans="1:9" x14ac:dyDescent="0.3">
      <c r="A1946" t="s">
        <v>170</v>
      </c>
      <c r="B1946" t="s">
        <v>10</v>
      </c>
      <c r="C1946">
        <v>204</v>
      </c>
      <c r="E1946" s="3" t="s">
        <v>40</v>
      </c>
      <c r="F1946" s="3" t="s">
        <v>192</v>
      </c>
      <c r="G1946" t="s">
        <v>193</v>
      </c>
      <c r="H1946" t="s">
        <v>14</v>
      </c>
      <c r="I1946" t="s">
        <v>15</v>
      </c>
    </row>
    <row r="1947" spans="1:9" x14ac:dyDescent="0.3">
      <c r="A1947" t="s">
        <v>171</v>
      </c>
      <c r="B1947" t="s">
        <v>10</v>
      </c>
      <c r="C1947">
        <v>195</v>
      </c>
      <c r="E1947" s="3" t="s">
        <v>40</v>
      </c>
      <c r="F1947" s="3" t="s">
        <v>192</v>
      </c>
      <c r="G1947" t="s">
        <v>193</v>
      </c>
      <c r="H1947" t="s">
        <v>14</v>
      </c>
      <c r="I1947" t="s">
        <v>15</v>
      </c>
    </row>
    <row r="1948" spans="1:9" x14ac:dyDescent="0.3">
      <c r="A1948" t="s">
        <v>170</v>
      </c>
      <c r="B1948" t="s">
        <v>10</v>
      </c>
      <c r="C1948">
        <v>2313</v>
      </c>
      <c r="E1948" s="3" t="s">
        <v>40</v>
      </c>
      <c r="F1948" s="3" t="s">
        <v>192</v>
      </c>
      <c r="G1948" t="s">
        <v>193</v>
      </c>
      <c r="H1948" t="s">
        <v>14</v>
      </c>
      <c r="I1948" t="s">
        <v>15</v>
      </c>
    </row>
    <row r="1949" spans="1:9" x14ac:dyDescent="0.3">
      <c r="A1949" t="s">
        <v>172</v>
      </c>
      <c r="B1949" t="s">
        <v>10</v>
      </c>
      <c r="C1949">
        <v>-841.29</v>
      </c>
      <c r="E1949" s="3" t="s">
        <v>40</v>
      </c>
      <c r="F1949" s="3" t="s">
        <v>192</v>
      </c>
      <c r="G1949" t="s">
        <v>193</v>
      </c>
      <c r="H1949" t="s">
        <v>14</v>
      </c>
      <c r="I1949" t="s">
        <v>15</v>
      </c>
    </row>
    <row r="1950" spans="1:9" x14ac:dyDescent="0.3">
      <c r="A1950" t="s">
        <v>174</v>
      </c>
      <c r="B1950" t="s">
        <v>10</v>
      </c>
      <c r="C1950">
        <v>58.5</v>
      </c>
      <c r="E1950" s="3" t="s">
        <v>40</v>
      </c>
      <c r="F1950" s="3" t="s">
        <v>192</v>
      </c>
      <c r="G1950" t="s">
        <v>193</v>
      </c>
      <c r="H1950" t="s">
        <v>14</v>
      </c>
      <c r="I1950" t="s">
        <v>15</v>
      </c>
    </row>
    <row r="1951" spans="1:9" x14ac:dyDescent="0.3">
      <c r="A1951" t="s">
        <v>169</v>
      </c>
      <c r="B1951" t="s">
        <v>10</v>
      </c>
      <c r="C1951">
        <v>-30.27</v>
      </c>
      <c r="E1951" s="3" t="s">
        <v>40</v>
      </c>
      <c r="F1951" s="3" t="s">
        <v>192</v>
      </c>
      <c r="G1951" t="s">
        <v>193</v>
      </c>
      <c r="H1951" t="s">
        <v>14</v>
      </c>
      <c r="I1951" t="s">
        <v>15</v>
      </c>
    </row>
    <row r="1952" spans="1:9" x14ac:dyDescent="0.3">
      <c r="A1952" t="s">
        <v>176</v>
      </c>
      <c r="B1952" t="s">
        <v>10</v>
      </c>
      <c r="C1952">
        <v>30.27</v>
      </c>
      <c r="E1952" s="3" t="s">
        <v>40</v>
      </c>
      <c r="F1952" s="3" t="s">
        <v>192</v>
      </c>
      <c r="G1952" t="s">
        <v>193</v>
      </c>
      <c r="H1952" t="s">
        <v>14</v>
      </c>
      <c r="I1952" t="s">
        <v>15</v>
      </c>
    </row>
    <row r="1953" spans="1:9" x14ac:dyDescent="0.3">
      <c r="A1953" t="s">
        <v>9</v>
      </c>
      <c r="B1953" t="s">
        <v>10</v>
      </c>
      <c r="C1953">
        <v>-393.51</v>
      </c>
      <c r="E1953" s="3" t="s">
        <v>40</v>
      </c>
      <c r="F1953" s="3" t="s">
        <v>192</v>
      </c>
      <c r="G1953" t="s">
        <v>193</v>
      </c>
      <c r="H1953" t="s">
        <v>14</v>
      </c>
      <c r="I1953" t="s">
        <v>15</v>
      </c>
    </row>
    <row r="1954" spans="1:9" x14ac:dyDescent="0.3">
      <c r="A1954" t="s">
        <v>177</v>
      </c>
      <c r="B1954" t="s">
        <v>10</v>
      </c>
      <c r="C1954">
        <v>908.1</v>
      </c>
      <c r="E1954" s="3" t="s">
        <v>40</v>
      </c>
      <c r="F1954" s="3" t="s">
        <v>192</v>
      </c>
      <c r="G1954" t="s">
        <v>193</v>
      </c>
      <c r="H1954" t="s">
        <v>14</v>
      </c>
      <c r="I1954" t="s">
        <v>15</v>
      </c>
    </row>
    <row r="1955" spans="1:9" x14ac:dyDescent="0.3">
      <c r="A1955" t="s">
        <v>178</v>
      </c>
      <c r="B1955" t="s">
        <v>10</v>
      </c>
      <c r="C1955">
        <v>0</v>
      </c>
      <c r="E1955" s="3" t="s">
        <v>40</v>
      </c>
      <c r="F1955" s="3" t="s">
        <v>192</v>
      </c>
      <c r="G1955" t="s">
        <v>193</v>
      </c>
      <c r="H1955" t="s">
        <v>14</v>
      </c>
      <c r="I1955" t="s">
        <v>15</v>
      </c>
    </row>
    <row r="1956" spans="1:9" x14ac:dyDescent="0.3">
      <c r="A1956" t="s">
        <v>176</v>
      </c>
      <c r="B1956" t="s">
        <v>10</v>
      </c>
      <c r="C1956">
        <v>6.05</v>
      </c>
      <c r="E1956" s="3" t="s">
        <v>40</v>
      </c>
      <c r="F1956" s="3" t="s">
        <v>192</v>
      </c>
      <c r="G1956" t="s">
        <v>193</v>
      </c>
      <c r="H1956" t="s">
        <v>14</v>
      </c>
      <c r="I1956" t="s">
        <v>15</v>
      </c>
    </row>
    <row r="1957" spans="1:9" x14ac:dyDescent="0.3">
      <c r="A1957" t="s">
        <v>174</v>
      </c>
      <c r="B1957" t="s">
        <v>10</v>
      </c>
      <c r="C1957">
        <v>393.51</v>
      </c>
      <c r="E1957" s="3" t="s">
        <v>40</v>
      </c>
      <c r="F1957" s="3" t="s">
        <v>192</v>
      </c>
      <c r="G1957" t="s">
        <v>193</v>
      </c>
      <c r="H1957" t="s">
        <v>14</v>
      </c>
      <c r="I1957" t="s">
        <v>15</v>
      </c>
    </row>
    <row r="1958" spans="1:9" x14ac:dyDescent="0.3">
      <c r="A1958" t="s">
        <v>170</v>
      </c>
      <c r="B1958" t="s">
        <v>10</v>
      </c>
      <c r="C1958">
        <v>510</v>
      </c>
      <c r="E1958" s="3" t="s">
        <v>40</v>
      </c>
      <c r="F1958" s="3" t="s">
        <v>192</v>
      </c>
      <c r="G1958" t="s">
        <v>193</v>
      </c>
      <c r="H1958" t="s">
        <v>14</v>
      </c>
      <c r="I1958" t="s">
        <v>15</v>
      </c>
    </row>
    <row r="1959" spans="1:9" x14ac:dyDescent="0.3">
      <c r="A1959" t="s">
        <v>9</v>
      </c>
      <c r="B1959" t="s">
        <v>10</v>
      </c>
      <c r="C1959">
        <v>-55.15</v>
      </c>
      <c r="E1959" t="s">
        <v>67</v>
      </c>
      <c r="F1959" t="s">
        <v>68</v>
      </c>
      <c r="G1959" t="s">
        <v>432</v>
      </c>
      <c r="H1959" t="s">
        <v>70</v>
      </c>
      <c r="I1959" t="s">
        <v>71</v>
      </c>
    </row>
    <row r="1960" spans="1:9" x14ac:dyDescent="0.3">
      <c r="A1960" t="s">
        <v>169</v>
      </c>
      <c r="B1960" t="s">
        <v>10</v>
      </c>
      <c r="C1960">
        <v>-2.21</v>
      </c>
      <c r="E1960" t="s">
        <v>67</v>
      </c>
      <c r="F1960" t="s">
        <v>68</v>
      </c>
      <c r="G1960" t="s">
        <v>432</v>
      </c>
      <c r="H1960" t="s">
        <v>70</v>
      </c>
      <c r="I1960" t="s">
        <v>71</v>
      </c>
    </row>
    <row r="1961" spans="1:9" x14ac:dyDescent="0.3">
      <c r="A1961" t="s">
        <v>170</v>
      </c>
      <c r="B1961" t="s">
        <v>10</v>
      </c>
      <c r="C1961">
        <v>63</v>
      </c>
      <c r="E1961" t="s">
        <v>67</v>
      </c>
      <c r="F1961" t="s">
        <v>68</v>
      </c>
      <c r="G1961" t="s">
        <v>432</v>
      </c>
      <c r="H1961" t="s">
        <v>70</v>
      </c>
      <c r="I1961" t="s">
        <v>71</v>
      </c>
    </row>
    <row r="1962" spans="1:9" x14ac:dyDescent="0.3">
      <c r="A1962" t="s">
        <v>171</v>
      </c>
      <c r="B1962" t="s">
        <v>10</v>
      </c>
      <c r="C1962">
        <v>195</v>
      </c>
      <c r="E1962" t="s">
        <v>67</v>
      </c>
      <c r="F1962" t="s">
        <v>68</v>
      </c>
      <c r="G1962" t="s">
        <v>432</v>
      </c>
      <c r="H1962" t="s">
        <v>70</v>
      </c>
      <c r="I1962" t="s">
        <v>71</v>
      </c>
    </row>
    <row r="1963" spans="1:9" x14ac:dyDescent="0.3">
      <c r="A1963" t="s">
        <v>170</v>
      </c>
      <c r="B1963" t="s">
        <v>10</v>
      </c>
      <c r="C1963">
        <v>935</v>
      </c>
      <c r="E1963" t="s">
        <v>67</v>
      </c>
      <c r="F1963" t="s">
        <v>68</v>
      </c>
      <c r="G1963" t="s">
        <v>432</v>
      </c>
      <c r="H1963" t="s">
        <v>70</v>
      </c>
      <c r="I1963" t="s">
        <v>71</v>
      </c>
    </row>
    <row r="1964" spans="1:9" x14ac:dyDescent="0.3">
      <c r="A1964" t="s">
        <v>172</v>
      </c>
      <c r="B1964" t="s">
        <v>10</v>
      </c>
      <c r="C1964">
        <v>-209.26</v>
      </c>
      <c r="E1964" t="s">
        <v>67</v>
      </c>
      <c r="F1964" t="s">
        <v>68</v>
      </c>
      <c r="G1964" t="s">
        <v>432</v>
      </c>
      <c r="H1964" t="s">
        <v>70</v>
      </c>
      <c r="I1964" t="s">
        <v>71</v>
      </c>
    </row>
    <row r="1965" spans="1:9" x14ac:dyDescent="0.3">
      <c r="A1965" t="s">
        <v>169</v>
      </c>
      <c r="B1965" t="s">
        <v>10</v>
      </c>
      <c r="C1965">
        <v>-11.03</v>
      </c>
      <c r="E1965" t="s">
        <v>67</v>
      </c>
      <c r="F1965" t="s">
        <v>68</v>
      </c>
      <c r="G1965" t="s">
        <v>432</v>
      </c>
      <c r="H1965" t="s">
        <v>70</v>
      </c>
      <c r="I1965" t="s">
        <v>71</v>
      </c>
    </row>
    <row r="1966" spans="1:9" x14ac:dyDescent="0.3">
      <c r="A1966" t="s">
        <v>175</v>
      </c>
      <c r="B1966" t="s">
        <v>10</v>
      </c>
      <c r="C1966">
        <v>-450</v>
      </c>
      <c r="E1966" t="s">
        <v>67</v>
      </c>
      <c r="F1966" t="s">
        <v>68</v>
      </c>
      <c r="G1966" t="s">
        <v>432</v>
      </c>
      <c r="H1966" t="s">
        <v>70</v>
      </c>
      <c r="I1966" t="s">
        <v>71</v>
      </c>
    </row>
    <row r="1967" spans="1:9" x14ac:dyDescent="0.3">
      <c r="A1967" t="s">
        <v>176</v>
      </c>
      <c r="B1967" t="s">
        <v>10</v>
      </c>
      <c r="C1967">
        <v>11.03</v>
      </c>
      <c r="E1967" t="s">
        <v>67</v>
      </c>
      <c r="F1967" t="s">
        <v>68</v>
      </c>
      <c r="G1967" t="s">
        <v>432</v>
      </c>
      <c r="H1967" t="s">
        <v>70</v>
      </c>
      <c r="I1967" t="s">
        <v>71</v>
      </c>
    </row>
    <row r="1968" spans="1:9" x14ac:dyDescent="0.3">
      <c r="A1968" t="s">
        <v>9</v>
      </c>
      <c r="B1968" t="s">
        <v>10</v>
      </c>
      <c r="C1968">
        <v>-143.38999999999999</v>
      </c>
      <c r="E1968" t="s">
        <v>67</v>
      </c>
      <c r="F1968" t="s">
        <v>68</v>
      </c>
      <c r="G1968" t="s">
        <v>432</v>
      </c>
      <c r="H1968" t="s">
        <v>70</v>
      </c>
      <c r="I1968" t="s">
        <v>71</v>
      </c>
    </row>
    <row r="1969" spans="1:9" x14ac:dyDescent="0.3">
      <c r="A1969" t="s">
        <v>177</v>
      </c>
      <c r="B1969" t="s">
        <v>10</v>
      </c>
      <c r="C1969">
        <v>330.9</v>
      </c>
      <c r="E1969" t="s">
        <v>67</v>
      </c>
      <c r="F1969" t="s">
        <v>68</v>
      </c>
      <c r="G1969" t="s">
        <v>432</v>
      </c>
      <c r="H1969" t="s">
        <v>70</v>
      </c>
      <c r="I1969" t="s">
        <v>71</v>
      </c>
    </row>
    <row r="1970" spans="1:9" x14ac:dyDescent="0.3">
      <c r="A1970" t="s">
        <v>178</v>
      </c>
      <c r="B1970" t="s">
        <v>10</v>
      </c>
      <c r="C1970">
        <v>0</v>
      </c>
      <c r="E1970" t="s">
        <v>67</v>
      </c>
      <c r="F1970" t="s">
        <v>68</v>
      </c>
      <c r="G1970" t="s">
        <v>432</v>
      </c>
      <c r="H1970" t="s">
        <v>70</v>
      </c>
      <c r="I1970" t="s">
        <v>71</v>
      </c>
    </row>
    <row r="1971" spans="1:9" x14ac:dyDescent="0.3">
      <c r="A1971" t="s">
        <v>176</v>
      </c>
      <c r="B1971" t="s">
        <v>10</v>
      </c>
      <c r="C1971">
        <v>2.21</v>
      </c>
      <c r="E1971" t="s">
        <v>67</v>
      </c>
      <c r="F1971" t="s">
        <v>68</v>
      </c>
      <c r="G1971" t="s">
        <v>432</v>
      </c>
      <c r="H1971" t="s">
        <v>70</v>
      </c>
      <c r="I1971" t="s">
        <v>71</v>
      </c>
    </row>
    <row r="1972" spans="1:9" x14ac:dyDescent="0.3">
      <c r="A1972" t="s">
        <v>174</v>
      </c>
      <c r="B1972" t="s">
        <v>10</v>
      </c>
      <c r="C1972">
        <v>143.38999999999999</v>
      </c>
      <c r="E1972" t="s">
        <v>67</v>
      </c>
      <c r="F1972" t="s">
        <v>68</v>
      </c>
      <c r="G1972" t="s">
        <v>432</v>
      </c>
      <c r="H1972" t="s">
        <v>70</v>
      </c>
      <c r="I1972" t="s">
        <v>71</v>
      </c>
    </row>
    <row r="1973" spans="1:9" x14ac:dyDescent="0.3">
      <c r="A1973" t="s">
        <v>170</v>
      </c>
      <c r="B1973" t="s">
        <v>10</v>
      </c>
      <c r="C1973">
        <v>105</v>
      </c>
      <c r="E1973" t="s">
        <v>67</v>
      </c>
      <c r="F1973" t="s">
        <v>68</v>
      </c>
      <c r="G1973" t="s">
        <v>432</v>
      </c>
      <c r="H1973" t="s">
        <v>70</v>
      </c>
      <c r="I1973" t="s">
        <v>71</v>
      </c>
    </row>
    <row r="1974" spans="1:9" x14ac:dyDescent="0.3">
      <c r="A1974" t="s">
        <v>9</v>
      </c>
      <c r="B1974" t="s">
        <v>10</v>
      </c>
      <c r="C1974">
        <v>-52</v>
      </c>
      <c r="E1974" s="3" t="s">
        <v>28</v>
      </c>
      <c r="F1974" s="3" t="s">
        <v>272</v>
      </c>
      <c r="G1974" t="s">
        <v>456</v>
      </c>
      <c r="H1974" t="s">
        <v>14</v>
      </c>
      <c r="I1974" t="s">
        <v>15</v>
      </c>
    </row>
    <row r="1975" spans="1:9" x14ac:dyDescent="0.3">
      <c r="A1975" t="s">
        <v>169</v>
      </c>
      <c r="B1975" t="s">
        <v>10</v>
      </c>
      <c r="C1975">
        <v>-2.08</v>
      </c>
      <c r="E1975" s="3" t="s">
        <v>28</v>
      </c>
      <c r="F1975" s="3" t="s">
        <v>272</v>
      </c>
      <c r="G1975" t="s">
        <v>456</v>
      </c>
      <c r="H1975" t="s">
        <v>14</v>
      </c>
      <c r="I1975" t="s">
        <v>15</v>
      </c>
    </row>
    <row r="1976" spans="1:9" x14ac:dyDescent="0.3">
      <c r="A1976" t="s">
        <v>171</v>
      </c>
      <c r="B1976" t="s">
        <v>10</v>
      </c>
      <c r="C1976">
        <v>195</v>
      </c>
      <c r="E1976" s="3" t="s">
        <v>28</v>
      </c>
      <c r="F1976" s="3" t="s">
        <v>272</v>
      </c>
      <c r="G1976" t="s">
        <v>456</v>
      </c>
      <c r="H1976" t="s">
        <v>14</v>
      </c>
      <c r="I1976" t="s">
        <v>15</v>
      </c>
    </row>
    <row r="1977" spans="1:9" x14ac:dyDescent="0.3">
      <c r="A1977" t="s">
        <v>170</v>
      </c>
      <c r="B1977" t="s">
        <v>10</v>
      </c>
      <c r="C1977">
        <v>935</v>
      </c>
      <c r="E1977" s="3" t="s">
        <v>28</v>
      </c>
      <c r="F1977" s="3" t="s">
        <v>272</v>
      </c>
      <c r="G1977" t="s">
        <v>456</v>
      </c>
      <c r="H1977" t="s">
        <v>14</v>
      </c>
      <c r="I1977" t="s">
        <v>15</v>
      </c>
    </row>
    <row r="1978" spans="1:9" x14ac:dyDescent="0.3">
      <c r="A1978" t="s">
        <v>172</v>
      </c>
      <c r="B1978" t="s">
        <v>10</v>
      </c>
      <c r="C1978">
        <v>-179.82</v>
      </c>
      <c r="E1978" s="3" t="s">
        <v>28</v>
      </c>
      <c r="F1978" s="3" t="s">
        <v>272</v>
      </c>
      <c r="G1978" t="s">
        <v>456</v>
      </c>
      <c r="H1978" t="s">
        <v>14</v>
      </c>
      <c r="I1978" t="s">
        <v>15</v>
      </c>
    </row>
    <row r="1979" spans="1:9" x14ac:dyDescent="0.3">
      <c r="A1979" t="s">
        <v>174</v>
      </c>
      <c r="B1979" t="s">
        <v>10</v>
      </c>
      <c r="C1979">
        <v>39</v>
      </c>
      <c r="E1979" s="3" t="s">
        <v>28</v>
      </c>
      <c r="F1979" s="3" t="s">
        <v>272</v>
      </c>
      <c r="G1979" t="s">
        <v>456</v>
      </c>
      <c r="H1979" t="s">
        <v>14</v>
      </c>
      <c r="I1979" t="s">
        <v>15</v>
      </c>
    </row>
    <row r="1980" spans="1:9" x14ac:dyDescent="0.3">
      <c r="A1980" t="s">
        <v>169</v>
      </c>
      <c r="B1980" t="s">
        <v>10</v>
      </c>
      <c r="C1980">
        <v>-10.4</v>
      </c>
      <c r="E1980" s="3" t="s">
        <v>28</v>
      </c>
      <c r="F1980" s="3" t="s">
        <v>272</v>
      </c>
      <c r="G1980" t="s">
        <v>456</v>
      </c>
      <c r="H1980" t="s">
        <v>14</v>
      </c>
      <c r="I1980" t="s">
        <v>15</v>
      </c>
    </row>
    <row r="1981" spans="1:9" x14ac:dyDescent="0.3">
      <c r="A1981" t="s">
        <v>176</v>
      </c>
      <c r="B1981" t="s">
        <v>10</v>
      </c>
      <c r="C1981">
        <v>10.4</v>
      </c>
      <c r="E1981" s="3" t="s">
        <v>28</v>
      </c>
      <c r="F1981" s="3" t="s">
        <v>272</v>
      </c>
      <c r="G1981" t="s">
        <v>456</v>
      </c>
      <c r="H1981" t="s">
        <v>14</v>
      </c>
      <c r="I1981" t="s">
        <v>15</v>
      </c>
    </row>
    <row r="1982" spans="1:9" x14ac:dyDescent="0.3">
      <c r="A1982" t="s">
        <v>9</v>
      </c>
      <c r="B1982" t="s">
        <v>10</v>
      </c>
      <c r="C1982">
        <v>-135.19999999999999</v>
      </c>
      <c r="E1982" s="3" t="s">
        <v>28</v>
      </c>
      <c r="F1982" s="3" t="s">
        <v>272</v>
      </c>
      <c r="G1982" t="s">
        <v>456</v>
      </c>
      <c r="H1982" t="s">
        <v>14</v>
      </c>
      <c r="I1982" t="s">
        <v>15</v>
      </c>
    </row>
    <row r="1983" spans="1:9" x14ac:dyDescent="0.3">
      <c r="A1983" t="s">
        <v>177</v>
      </c>
      <c r="B1983" t="s">
        <v>10</v>
      </c>
      <c r="C1983">
        <v>312</v>
      </c>
      <c r="E1983" s="3" t="s">
        <v>28</v>
      </c>
      <c r="F1983" s="3" t="s">
        <v>272</v>
      </c>
      <c r="G1983" t="s">
        <v>456</v>
      </c>
      <c r="H1983" t="s">
        <v>14</v>
      </c>
      <c r="I1983" t="s">
        <v>15</v>
      </c>
    </row>
    <row r="1984" spans="1:9" x14ac:dyDescent="0.3">
      <c r="A1984" t="s">
        <v>178</v>
      </c>
      <c r="B1984" t="s">
        <v>10</v>
      </c>
      <c r="C1984">
        <v>0</v>
      </c>
      <c r="E1984" s="3" t="s">
        <v>28</v>
      </c>
      <c r="F1984" s="3" t="s">
        <v>272</v>
      </c>
      <c r="G1984" t="s">
        <v>456</v>
      </c>
      <c r="H1984" t="s">
        <v>14</v>
      </c>
      <c r="I1984" t="s">
        <v>15</v>
      </c>
    </row>
    <row r="1985" spans="1:9" x14ac:dyDescent="0.3">
      <c r="A1985" t="s">
        <v>176</v>
      </c>
      <c r="B1985" t="s">
        <v>10</v>
      </c>
      <c r="C1985">
        <v>2.08</v>
      </c>
      <c r="E1985" s="3" t="s">
        <v>28</v>
      </c>
      <c r="F1985" s="3" t="s">
        <v>272</v>
      </c>
      <c r="G1985" t="s">
        <v>456</v>
      </c>
      <c r="H1985" t="s">
        <v>14</v>
      </c>
      <c r="I1985" t="s">
        <v>15</v>
      </c>
    </row>
    <row r="1986" spans="1:9" x14ac:dyDescent="0.3">
      <c r="A1986" t="s">
        <v>174</v>
      </c>
      <c r="B1986" t="s">
        <v>10</v>
      </c>
      <c r="C1986">
        <v>135.19999999999999</v>
      </c>
      <c r="E1986" s="3" t="s">
        <v>28</v>
      </c>
      <c r="F1986" s="3" t="s">
        <v>272</v>
      </c>
      <c r="G1986" t="s">
        <v>456</v>
      </c>
      <c r="H1986" t="s">
        <v>14</v>
      </c>
      <c r="I1986" t="s">
        <v>15</v>
      </c>
    </row>
    <row r="1987" spans="1:9" x14ac:dyDescent="0.3">
      <c r="A1987" t="s">
        <v>170</v>
      </c>
      <c r="B1987" t="s">
        <v>10</v>
      </c>
      <c r="C1987">
        <v>105</v>
      </c>
      <c r="E1987" s="3" t="s">
        <v>28</v>
      </c>
      <c r="F1987" s="3" t="s">
        <v>272</v>
      </c>
      <c r="G1987" t="s">
        <v>456</v>
      </c>
      <c r="H1987" t="s">
        <v>14</v>
      </c>
      <c r="I1987" t="s">
        <v>15</v>
      </c>
    </row>
    <row r="1988" spans="1:9" x14ac:dyDescent="0.3">
      <c r="A1988" t="s">
        <v>9</v>
      </c>
      <c r="B1988" t="s">
        <v>10</v>
      </c>
      <c r="C1988">
        <v>-59.35</v>
      </c>
      <c r="E1988" t="s">
        <v>53</v>
      </c>
      <c r="F1988" t="s">
        <v>12</v>
      </c>
      <c r="G1988" t="s">
        <v>453</v>
      </c>
      <c r="H1988" t="s">
        <v>14</v>
      </c>
      <c r="I1988" t="s">
        <v>15</v>
      </c>
    </row>
    <row r="1989" spans="1:9" x14ac:dyDescent="0.3">
      <c r="A1989" t="s">
        <v>169</v>
      </c>
      <c r="B1989" t="s">
        <v>10</v>
      </c>
      <c r="C1989">
        <v>-2.37</v>
      </c>
      <c r="E1989" t="s">
        <v>53</v>
      </c>
      <c r="F1989" t="s">
        <v>12</v>
      </c>
      <c r="G1989" t="s">
        <v>453</v>
      </c>
      <c r="H1989" t="s">
        <v>14</v>
      </c>
      <c r="I1989" t="s">
        <v>15</v>
      </c>
    </row>
    <row r="1990" spans="1:9" x14ac:dyDescent="0.3">
      <c r="A1990" t="s">
        <v>170</v>
      </c>
      <c r="B1990" t="s">
        <v>10</v>
      </c>
      <c r="C1990">
        <v>77</v>
      </c>
      <c r="E1990" t="s">
        <v>53</v>
      </c>
      <c r="F1990" t="s">
        <v>12</v>
      </c>
      <c r="G1990" t="s">
        <v>453</v>
      </c>
      <c r="H1990" t="s">
        <v>14</v>
      </c>
      <c r="I1990" t="s">
        <v>15</v>
      </c>
    </row>
    <row r="1991" spans="1:9" x14ac:dyDescent="0.3">
      <c r="A1991" t="s">
        <v>171</v>
      </c>
      <c r="B1991" t="s">
        <v>10</v>
      </c>
      <c r="C1991">
        <v>195</v>
      </c>
      <c r="E1991" t="s">
        <v>53</v>
      </c>
      <c r="F1991" t="s">
        <v>12</v>
      </c>
      <c r="G1991" t="s">
        <v>453</v>
      </c>
      <c r="H1991" t="s">
        <v>14</v>
      </c>
      <c r="I1991" t="s">
        <v>15</v>
      </c>
    </row>
    <row r="1992" spans="1:9" x14ac:dyDescent="0.3">
      <c r="A1992" t="s">
        <v>170</v>
      </c>
      <c r="B1992" t="s">
        <v>10</v>
      </c>
      <c r="C1992">
        <v>489.76</v>
      </c>
      <c r="E1992" t="s">
        <v>53</v>
      </c>
      <c r="F1992" t="s">
        <v>12</v>
      </c>
      <c r="G1992" t="s">
        <v>453</v>
      </c>
      <c r="H1992" t="s">
        <v>14</v>
      </c>
      <c r="I1992" t="s">
        <v>15</v>
      </c>
    </row>
    <row r="1993" spans="1:9" x14ac:dyDescent="0.3">
      <c r="A1993" t="s">
        <v>172</v>
      </c>
      <c r="B1993" t="s">
        <v>10</v>
      </c>
      <c r="C1993">
        <v>-219.2</v>
      </c>
      <c r="E1993" t="s">
        <v>53</v>
      </c>
      <c r="F1993" t="s">
        <v>12</v>
      </c>
      <c r="G1993" t="s">
        <v>453</v>
      </c>
      <c r="H1993" t="s">
        <v>14</v>
      </c>
      <c r="I1993" t="s">
        <v>15</v>
      </c>
    </row>
    <row r="1994" spans="1:9" x14ac:dyDescent="0.3">
      <c r="A1994" t="s">
        <v>174</v>
      </c>
      <c r="B1994" t="s">
        <v>10</v>
      </c>
      <c r="C1994">
        <v>39</v>
      </c>
      <c r="E1994" t="s">
        <v>53</v>
      </c>
      <c r="F1994" t="s">
        <v>12</v>
      </c>
      <c r="G1994" t="s">
        <v>453</v>
      </c>
      <c r="H1994" t="s">
        <v>14</v>
      </c>
      <c r="I1994" t="s">
        <v>15</v>
      </c>
    </row>
    <row r="1995" spans="1:9" x14ac:dyDescent="0.3">
      <c r="A1995" t="s">
        <v>169</v>
      </c>
      <c r="B1995" t="s">
        <v>10</v>
      </c>
      <c r="C1995">
        <v>-11.87</v>
      </c>
      <c r="E1995" t="s">
        <v>53</v>
      </c>
      <c r="F1995" t="s">
        <v>12</v>
      </c>
      <c r="G1995" t="s">
        <v>453</v>
      </c>
      <c r="H1995" t="s">
        <v>14</v>
      </c>
      <c r="I1995" t="s">
        <v>15</v>
      </c>
    </row>
    <row r="1996" spans="1:9" x14ac:dyDescent="0.3">
      <c r="A1996" t="s">
        <v>176</v>
      </c>
      <c r="B1996" t="s">
        <v>10</v>
      </c>
      <c r="C1996">
        <v>11.87</v>
      </c>
      <c r="E1996" t="s">
        <v>53</v>
      </c>
      <c r="F1996" t="s">
        <v>12</v>
      </c>
      <c r="G1996" t="s">
        <v>453</v>
      </c>
      <c r="H1996" t="s">
        <v>14</v>
      </c>
      <c r="I1996" t="s">
        <v>15</v>
      </c>
    </row>
    <row r="1997" spans="1:9" x14ac:dyDescent="0.3">
      <c r="A1997" t="s">
        <v>9</v>
      </c>
      <c r="B1997" t="s">
        <v>10</v>
      </c>
      <c r="C1997">
        <v>-154.31</v>
      </c>
      <c r="E1997" t="s">
        <v>53</v>
      </c>
      <c r="F1997" t="s">
        <v>12</v>
      </c>
      <c r="G1997" t="s">
        <v>453</v>
      </c>
      <c r="H1997" t="s">
        <v>14</v>
      </c>
      <c r="I1997" t="s">
        <v>15</v>
      </c>
    </row>
    <row r="1998" spans="1:9" x14ac:dyDescent="0.3">
      <c r="A1998" t="s">
        <v>177</v>
      </c>
      <c r="B1998" t="s">
        <v>10</v>
      </c>
      <c r="C1998">
        <v>356.1</v>
      </c>
      <c r="E1998" t="s">
        <v>53</v>
      </c>
      <c r="F1998" t="s">
        <v>12</v>
      </c>
      <c r="G1998" t="s">
        <v>453</v>
      </c>
      <c r="H1998" t="s">
        <v>14</v>
      </c>
      <c r="I1998" t="s">
        <v>15</v>
      </c>
    </row>
    <row r="1999" spans="1:9" x14ac:dyDescent="0.3">
      <c r="A1999" t="s">
        <v>178</v>
      </c>
      <c r="B1999" t="s">
        <v>10</v>
      </c>
      <c r="C1999">
        <v>0</v>
      </c>
      <c r="E1999" t="s">
        <v>53</v>
      </c>
      <c r="F1999" t="s">
        <v>12</v>
      </c>
      <c r="G1999" t="s">
        <v>453</v>
      </c>
      <c r="H1999" t="s">
        <v>14</v>
      </c>
      <c r="I1999" t="s">
        <v>15</v>
      </c>
    </row>
    <row r="2000" spans="1:9" x14ac:dyDescent="0.3">
      <c r="A2000" t="s">
        <v>176</v>
      </c>
      <c r="B2000" t="s">
        <v>10</v>
      </c>
      <c r="C2000">
        <v>2.37</v>
      </c>
      <c r="E2000" t="s">
        <v>53</v>
      </c>
      <c r="F2000" t="s">
        <v>12</v>
      </c>
      <c r="G2000" t="s">
        <v>453</v>
      </c>
      <c r="H2000" t="s">
        <v>14</v>
      </c>
      <c r="I2000" t="s">
        <v>15</v>
      </c>
    </row>
    <row r="2001" spans="1:9" x14ac:dyDescent="0.3">
      <c r="A2001" t="s">
        <v>174</v>
      </c>
      <c r="B2001" t="s">
        <v>10</v>
      </c>
      <c r="C2001">
        <v>154.31</v>
      </c>
      <c r="E2001" t="s">
        <v>53</v>
      </c>
      <c r="F2001" t="s">
        <v>12</v>
      </c>
      <c r="G2001" t="s">
        <v>453</v>
      </c>
      <c r="H2001" t="s">
        <v>14</v>
      </c>
      <c r="I2001" t="s">
        <v>15</v>
      </c>
    </row>
    <row r="2002" spans="1:9" x14ac:dyDescent="0.3">
      <c r="A2002" t="s">
        <v>170</v>
      </c>
      <c r="B2002" t="s">
        <v>10</v>
      </c>
      <c r="C2002">
        <v>55</v>
      </c>
      <c r="E2002" t="s">
        <v>53</v>
      </c>
      <c r="F2002" t="s">
        <v>12</v>
      </c>
      <c r="G2002" t="s">
        <v>453</v>
      </c>
      <c r="H2002" t="s">
        <v>14</v>
      </c>
      <c r="I2002" t="s">
        <v>15</v>
      </c>
    </row>
    <row r="2003" spans="1:9" x14ac:dyDescent="0.3">
      <c r="A2003" t="s">
        <v>170</v>
      </c>
      <c r="B2003" t="s">
        <v>10</v>
      </c>
      <c r="C2003">
        <v>565.24</v>
      </c>
      <c r="E2003" t="s">
        <v>53</v>
      </c>
      <c r="F2003" t="s">
        <v>12</v>
      </c>
      <c r="G2003" t="s">
        <v>453</v>
      </c>
      <c r="H2003" t="s">
        <v>14</v>
      </c>
      <c r="I2003" t="s">
        <v>15</v>
      </c>
    </row>
    <row r="2004" spans="1:9" x14ac:dyDescent="0.3">
      <c r="A2004" t="s">
        <v>9</v>
      </c>
      <c r="B2004" t="s">
        <v>10</v>
      </c>
      <c r="C2004">
        <v>-54.1</v>
      </c>
      <c r="E2004" s="3" t="s">
        <v>40</v>
      </c>
      <c r="F2004" s="3" t="s">
        <v>103</v>
      </c>
      <c r="G2004" t="s">
        <v>117</v>
      </c>
      <c r="H2004" t="s">
        <v>14</v>
      </c>
      <c r="I2004" t="s">
        <v>15</v>
      </c>
    </row>
    <row r="2005" spans="1:9" x14ac:dyDescent="0.3">
      <c r="A2005" t="s">
        <v>169</v>
      </c>
      <c r="B2005" t="s">
        <v>10</v>
      </c>
      <c r="C2005">
        <v>-2.16</v>
      </c>
      <c r="E2005" s="3" t="s">
        <v>40</v>
      </c>
      <c r="F2005" s="3" t="s">
        <v>103</v>
      </c>
      <c r="G2005" t="s">
        <v>117</v>
      </c>
      <c r="H2005" t="s">
        <v>14</v>
      </c>
      <c r="I2005" t="s">
        <v>15</v>
      </c>
    </row>
    <row r="2006" spans="1:9" x14ac:dyDescent="0.3">
      <c r="A2006" t="s">
        <v>170</v>
      </c>
      <c r="B2006" t="s">
        <v>10</v>
      </c>
      <c r="C2006">
        <v>42</v>
      </c>
      <c r="E2006" s="3" t="s">
        <v>40</v>
      </c>
      <c r="F2006" s="3" t="s">
        <v>103</v>
      </c>
      <c r="G2006" t="s">
        <v>117</v>
      </c>
      <c r="H2006" t="s">
        <v>14</v>
      </c>
      <c r="I2006" t="s">
        <v>15</v>
      </c>
    </row>
    <row r="2007" spans="1:9" x14ac:dyDescent="0.3">
      <c r="A2007" t="s">
        <v>171</v>
      </c>
      <c r="B2007" t="s">
        <v>10</v>
      </c>
      <c r="C2007">
        <v>195</v>
      </c>
      <c r="E2007" s="3" t="s">
        <v>40</v>
      </c>
      <c r="F2007" s="3" t="s">
        <v>103</v>
      </c>
      <c r="G2007" t="s">
        <v>117</v>
      </c>
      <c r="H2007" t="s">
        <v>14</v>
      </c>
      <c r="I2007" t="s">
        <v>15</v>
      </c>
    </row>
    <row r="2008" spans="1:9" x14ac:dyDescent="0.3">
      <c r="A2008" t="s">
        <v>170</v>
      </c>
      <c r="B2008" t="s">
        <v>10</v>
      </c>
      <c r="C2008">
        <v>935</v>
      </c>
      <c r="E2008" s="3" t="s">
        <v>40</v>
      </c>
      <c r="F2008" s="3" t="s">
        <v>103</v>
      </c>
      <c r="G2008" t="s">
        <v>117</v>
      </c>
      <c r="H2008" t="s">
        <v>14</v>
      </c>
      <c r="I2008" t="s">
        <v>15</v>
      </c>
    </row>
    <row r="2009" spans="1:9" x14ac:dyDescent="0.3">
      <c r="A2009" t="s">
        <v>172</v>
      </c>
      <c r="B2009" t="s">
        <v>10</v>
      </c>
      <c r="C2009">
        <v>-195.14</v>
      </c>
      <c r="E2009" s="3" t="s">
        <v>40</v>
      </c>
      <c r="F2009" s="3" t="s">
        <v>103</v>
      </c>
      <c r="G2009" t="s">
        <v>117</v>
      </c>
      <c r="H2009" t="s">
        <v>14</v>
      </c>
      <c r="I2009" t="s">
        <v>15</v>
      </c>
    </row>
    <row r="2010" spans="1:9" x14ac:dyDescent="0.3">
      <c r="A2010" t="s">
        <v>174</v>
      </c>
      <c r="B2010" t="s">
        <v>10</v>
      </c>
      <c r="C2010">
        <v>19.5</v>
      </c>
      <c r="E2010" s="3" t="s">
        <v>40</v>
      </c>
      <c r="F2010" s="3" t="s">
        <v>103</v>
      </c>
      <c r="G2010" t="s">
        <v>117</v>
      </c>
      <c r="H2010" t="s">
        <v>14</v>
      </c>
      <c r="I2010" t="s">
        <v>15</v>
      </c>
    </row>
    <row r="2011" spans="1:9" x14ac:dyDescent="0.3">
      <c r="A2011" t="s">
        <v>169</v>
      </c>
      <c r="B2011" t="s">
        <v>10</v>
      </c>
      <c r="C2011">
        <v>-10.82</v>
      </c>
      <c r="E2011" s="3" t="s">
        <v>40</v>
      </c>
      <c r="F2011" s="3" t="s">
        <v>103</v>
      </c>
      <c r="G2011" t="s">
        <v>117</v>
      </c>
      <c r="H2011" t="s">
        <v>14</v>
      </c>
      <c r="I2011" t="s">
        <v>15</v>
      </c>
    </row>
    <row r="2012" spans="1:9" x14ac:dyDescent="0.3">
      <c r="A2012" t="s">
        <v>176</v>
      </c>
      <c r="B2012" t="s">
        <v>10</v>
      </c>
      <c r="C2012">
        <v>10.82</v>
      </c>
      <c r="E2012" s="3" t="s">
        <v>40</v>
      </c>
      <c r="F2012" s="3" t="s">
        <v>103</v>
      </c>
      <c r="G2012" t="s">
        <v>117</v>
      </c>
      <c r="H2012" t="s">
        <v>14</v>
      </c>
      <c r="I2012" t="s">
        <v>15</v>
      </c>
    </row>
    <row r="2013" spans="1:9" x14ac:dyDescent="0.3">
      <c r="A2013" t="s">
        <v>9</v>
      </c>
      <c r="B2013" t="s">
        <v>10</v>
      </c>
      <c r="C2013">
        <v>-140.66</v>
      </c>
      <c r="E2013" s="3" t="s">
        <v>40</v>
      </c>
      <c r="F2013" s="3" t="s">
        <v>103</v>
      </c>
      <c r="G2013" t="s">
        <v>117</v>
      </c>
      <c r="H2013" t="s">
        <v>14</v>
      </c>
      <c r="I2013" t="s">
        <v>15</v>
      </c>
    </row>
    <row r="2014" spans="1:9" x14ac:dyDescent="0.3">
      <c r="A2014" t="s">
        <v>177</v>
      </c>
      <c r="B2014" t="s">
        <v>10</v>
      </c>
      <c r="C2014">
        <v>324.60000000000002</v>
      </c>
      <c r="E2014" s="3" t="s">
        <v>40</v>
      </c>
      <c r="F2014" s="3" t="s">
        <v>103</v>
      </c>
      <c r="G2014" t="s">
        <v>117</v>
      </c>
      <c r="H2014" t="s">
        <v>14</v>
      </c>
      <c r="I2014" t="s">
        <v>15</v>
      </c>
    </row>
    <row r="2015" spans="1:9" x14ac:dyDescent="0.3">
      <c r="A2015" t="s">
        <v>178</v>
      </c>
      <c r="B2015" t="s">
        <v>10</v>
      </c>
      <c r="C2015">
        <v>0</v>
      </c>
      <c r="E2015" s="3" t="s">
        <v>40</v>
      </c>
      <c r="F2015" s="3" t="s">
        <v>103</v>
      </c>
      <c r="G2015" t="s">
        <v>117</v>
      </c>
      <c r="H2015" t="s">
        <v>14</v>
      </c>
      <c r="I2015" t="s">
        <v>15</v>
      </c>
    </row>
    <row r="2016" spans="1:9" x14ac:dyDescent="0.3">
      <c r="A2016" t="s">
        <v>176</v>
      </c>
      <c r="B2016" t="s">
        <v>10</v>
      </c>
      <c r="C2016">
        <v>2.16</v>
      </c>
      <c r="E2016" s="3" t="s">
        <v>40</v>
      </c>
      <c r="F2016" s="3" t="s">
        <v>103</v>
      </c>
      <c r="G2016" t="s">
        <v>117</v>
      </c>
      <c r="H2016" t="s">
        <v>14</v>
      </c>
      <c r="I2016" t="s">
        <v>15</v>
      </c>
    </row>
    <row r="2017" spans="1:9" x14ac:dyDescent="0.3">
      <c r="A2017" t="s">
        <v>174</v>
      </c>
      <c r="B2017" t="s">
        <v>10</v>
      </c>
      <c r="C2017">
        <v>140.66</v>
      </c>
      <c r="E2017" s="3" t="s">
        <v>40</v>
      </c>
      <c r="F2017" s="3" t="s">
        <v>103</v>
      </c>
      <c r="G2017" t="s">
        <v>117</v>
      </c>
      <c r="H2017" t="s">
        <v>14</v>
      </c>
      <c r="I2017" t="s">
        <v>15</v>
      </c>
    </row>
    <row r="2018" spans="1:9" x14ac:dyDescent="0.3">
      <c r="A2018" t="s">
        <v>170</v>
      </c>
      <c r="B2018" t="s">
        <v>10</v>
      </c>
      <c r="C2018">
        <v>105</v>
      </c>
      <c r="E2018" s="3" t="s">
        <v>40</v>
      </c>
      <c r="F2018" s="3" t="s">
        <v>103</v>
      </c>
      <c r="G2018" t="s">
        <v>117</v>
      </c>
      <c r="H2018" t="s">
        <v>14</v>
      </c>
      <c r="I2018" t="s">
        <v>15</v>
      </c>
    </row>
    <row r="2019" spans="1:9" x14ac:dyDescent="0.3">
      <c r="A2019" t="s">
        <v>9</v>
      </c>
      <c r="B2019" t="s">
        <v>10</v>
      </c>
      <c r="C2019">
        <v>-57.25</v>
      </c>
      <c r="E2019" s="3" t="s">
        <v>40</v>
      </c>
      <c r="F2019" s="3" t="s">
        <v>103</v>
      </c>
      <c r="G2019" t="s">
        <v>104</v>
      </c>
      <c r="H2019" t="s">
        <v>14</v>
      </c>
      <c r="I2019" t="s">
        <v>15</v>
      </c>
    </row>
    <row r="2020" spans="1:9" x14ac:dyDescent="0.3">
      <c r="A2020" t="s">
        <v>169</v>
      </c>
      <c r="B2020" t="s">
        <v>10</v>
      </c>
      <c r="C2020">
        <v>-2.29</v>
      </c>
      <c r="E2020" s="3" t="s">
        <v>40</v>
      </c>
      <c r="F2020" s="3" t="s">
        <v>103</v>
      </c>
      <c r="G2020" t="s">
        <v>104</v>
      </c>
      <c r="H2020" t="s">
        <v>14</v>
      </c>
      <c r="I2020" t="s">
        <v>15</v>
      </c>
    </row>
    <row r="2021" spans="1:9" x14ac:dyDescent="0.3">
      <c r="A2021" t="s">
        <v>170</v>
      </c>
      <c r="B2021" t="s">
        <v>10</v>
      </c>
      <c r="C2021">
        <v>105</v>
      </c>
      <c r="E2021" s="3" t="s">
        <v>40</v>
      </c>
      <c r="F2021" s="3" t="s">
        <v>103</v>
      </c>
      <c r="G2021" t="s">
        <v>104</v>
      </c>
      <c r="H2021" t="s">
        <v>14</v>
      </c>
      <c r="I2021" t="s">
        <v>15</v>
      </c>
    </row>
    <row r="2022" spans="1:9" x14ac:dyDescent="0.3">
      <c r="A2022" t="s">
        <v>171</v>
      </c>
      <c r="B2022" t="s">
        <v>10</v>
      </c>
      <c r="C2022">
        <v>195</v>
      </c>
      <c r="E2022" s="3" t="s">
        <v>40</v>
      </c>
      <c r="F2022" s="3" t="s">
        <v>103</v>
      </c>
      <c r="G2022" t="s">
        <v>104</v>
      </c>
      <c r="H2022" t="s">
        <v>14</v>
      </c>
      <c r="I2022" t="s">
        <v>15</v>
      </c>
    </row>
    <row r="2023" spans="1:9" x14ac:dyDescent="0.3">
      <c r="A2023" t="s">
        <v>170</v>
      </c>
      <c r="B2023" t="s">
        <v>10</v>
      </c>
      <c r="C2023">
        <v>935</v>
      </c>
      <c r="E2023" s="3" t="s">
        <v>40</v>
      </c>
      <c r="F2023" s="3" t="s">
        <v>103</v>
      </c>
      <c r="G2023" t="s">
        <v>104</v>
      </c>
      <c r="H2023" t="s">
        <v>14</v>
      </c>
      <c r="I2023" t="s">
        <v>15</v>
      </c>
    </row>
    <row r="2024" spans="1:9" x14ac:dyDescent="0.3">
      <c r="A2024" t="s">
        <v>172</v>
      </c>
      <c r="B2024" t="s">
        <v>10</v>
      </c>
      <c r="C2024">
        <v>-203.53</v>
      </c>
      <c r="E2024" s="3" t="s">
        <v>40</v>
      </c>
      <c r="F2024" s="3" t="s">
        <v>103</v>
      </c>
      <c r="G2024" t="s">
        <v>104</v>
      </c>
      <c r="H2024" t="s">
        <v>14</v>
      </c>
      <c r="I2024" t="s">
        <v>15</v>
      </c>
    </row>
    <row r="2025" spans="1:9" x14ac:dyDescent="0.3">
      <c r="A2025" t="s">
        <v>174</v>
      </c>
      <c r="B2025" t="s">
        <v>10</v>
      </c>
      <c r="C2025">
        <v>58.5</v>
      </c>
      <c r="E2025" s="3" t="s">
        <v>40</v>
      </c>
      <c r="F2025" s="3" t="s">
        <v>103</v>
      </c>
      <c r="G2025" t="s">
        <v>104</v>
      </c>
      <c r="H2025" t="s">
        <v>14</v>
      </c>
      <c r="I2025" t="s">
        <v>15</v>
      </c>
    </row>
    <row r="2026" spans="1:9" x14ac:dyDescent="0.3">
      <c r="A2026" t="s">
        <v>169</v>
      </c>
      <c r="B2026" t="s">
        <v>10</v>
      </c>
      <c r="C2026">
        <v>-11.45</v>
      </c>
      <c r="E2026" s="3" t="s">
        <v>40</v>
      </c>
      <c r="F2026" s="3" t="s">
        <v>103</v>
      </c>
      <c r="G2026" t="s">
        <v>104</v>
      </c>
      <c r="H2026" t="s">
        <v>14</v>
      </c>
      <c r="I2026" t="s">
        <v>15</v>
      </c>
    </row>
    <row r="2027" spans="1:9" x14ac:dyDescent="0.3">
      <c r="A2027" t="s">
        <v>176</v>
      </c>
      <c r="B2027" t="s">
        <v>10</v>
      </c>
      <c r="C2027">
        <v>11.45</v>
      </c>
      <c r="E2027" s="3" t="s">
        <v>40</v>
      </c>
      <c r="F2027" s="3" t="s">
        <v>103</v>
      </c>
      <c r="G2027" t="s">
        <v>104</v>
      </c>
      <c r="H2027" t="s">
        <v>14</v>
      </c>
      <c r="I2027" t="s">
        <v>15</v>
      </c>
    </row>
    <row r="2028" spans="1:9" x14ac:dyDescent="0.3">
      <c r="A2028" t="s">
        <v>9</v>
      </c>
      <c r="B2028" t="s">
        <v>10</v>
      </c>
      <c r="C2028">
        <v>-148.85</v>
      </c>
      <c r="E2028" s="3" t="s">
        <v>40</v>
      </c>
      <c r="F2028" s="3" t="s">
        <v>103</v>
      </c>
      <c r="G2028" t="s">
        <v>104</v>
      </c>
      <c r="H2028" t="s">
        <v>14</v>
      </c>
      <c r="I2028" t="s">
        <v>15</v>
      </c>
    </row>
    <row r="2029" spans="1:9" x14ac:dyDescent="0.3">
      <c r="A2029" t="s">
        <v>177</v>
      </c>
      <c r="B2029" t="s">
        <v>10</v>
      </c>
      <c r="C2029">
        <v>343.5</v>
      </c>
      <c r="E2029" s="3" t="s">
        <v>40</v>
      </c>
      <c r="F2029" s="3" t="s">
        <v>103</v>
      </c>
      <c r="G2029" t="s">
        <v>104</v>
      </c>
      <c r="H2029" t="s">
        <v>14</v>
      </c>
      <c r="I2029" t="s">
        <v>15</v>
      </c>
    </row>
    <row r="2030" spans="1:9" x14ac:dyDescent="0.3">
      <c r="A2030" t="s">
        <v>178</v>
      </c>
      <c r="B2030" t="s">
        <v>10</v>
      </c>
      <c r="C2030">
        <v>0</v>
      </c>
      <c r="E2030" s="3" t="s">
        <v>40</v>
      </c>
      <c r="F2030" s="3" t="s">
        <v>103</v>
      </c>
      <c r="G2030" t="s">
        <v>104</v>
      </c>
      <c r="H2030" t="s">
        <v>14</v>
      </c>
      <c r="I2030" t="s">
        <v>15</v>
      </c>
    </row>
    <row r="2031" spans="1:9" x14ac:dyDescent="0.3">
      <c r="A2031" t="s">
        <v>176</v>
      </c>
      <c r="B2031" t="s">
        <v>10</v>
      </c>
      <c r="C2031">
        <v>2.29</v>
      </c>
      <c r="E2031" s="3" t="s">
        <v>40</v>
      </c>
      <c r="F2031" s="3" t="s">
        <v>103</v>
      </c>
      <c r="G2031" t="s">
        <v>104</v>
      </c>
      <c r="H2031" t="s">
        <v>14</v>
      </c>
      <c r="I2031" t="s">
        <v>15</v>
      </c>
    </row>
    <row r="2032" spans="1:9" x14ac:dyDescent="0.3">
      <c r="A2032" t="s">
        <v>174</v>
      </c>
      <c r="B2032" t="s">
        <v>10</v>
      </c>
      <c r="C2032">
        <v>148.85</v>
      </c>
      <c r="E2032" s="3" t="s">
        <v>40</v>
      </c>
      <c r="F2032" s="3" t="s">
        <v>103</v>
      </c>
      <c r="G2032" t="s">
        <v>104</v>
      </c>
      <c r="H2032" t="s">
        <v>14</v>
      </c>
      <c r="I2032" t="s">
        <v>15</v>
      </c>
    </row>
    <row r="2033" spans="1:9" x14ac:dyDescent="0.3">
      <c r="A2033" t="s">
        <v>170</v>
      </c>
      <c r="B2033" t="s">
        <v>10</v>
      </c>
      <c r="C2033">
        <v>105</v>
      </c>
      <c r="E2033" s="3" t="s">
        <v>40</v>
      </c>
      <c r="F2033" s="3" t="s">
        <v>103</v>
      </c>
      <c r="G2033" t="s">
        <v>104</v>
      </c>
      <c r="H2033" t="s">
        <v>14</v>
      </c>
      <c r="I2033" t="s">
        <v>15</v>
      </c>
    </row>
    <row r="2034" spans="1:9" x14ac:dyDescent="0.3">
      <c r="A2034" t="s">
        <v>9</v>
      </c>
      <c r="B2034" t="s">
        <v>10</v>
      </c>
      <c r="C2034">
        <v>-54.1</v>
      </c>
      <c r="E2034" s="3" t="s">
        <v>67</v>
      </c>
      <c r="F2034" s="3" t="s">
        <v>12</v>
      </c>
      <c r="G2034" t="s">
        <v>233</v>
      </c>
      <c r="H2034" t="s">
        <v>14</v>
      </c>
      <c r="I2034" t="s">
        <v>15</v>
      </c>
    </row>
    <row r="2035" spans="1:9" x14ac:dyDescent="0.3">
      <c r="A2035" t="s">
        <v>169</v>
      </c>
      <c r="B2035" t="s">
        <v>10</v>
      </c>
      <c r="C2035">
        <v>-2.16</v>
      </c>
      <c r="E2035" s="3" t="s">
        <v>67</v>
      </c>
      <c r="F2035" s="3" t="s">
        <v>12</v>
      </c>
      <c r="G2035" t="s">
        <v>233</v>
      </c>
      <c r="H2035" t="s">
        <v>14</v>
      </c>
      <c r="I2035" t="s">
        <v>15</v>
      </c>
    </row>
    <row r="2036" spans="1:9" x14ac:dyDescent="0.3">
      <c r="A2036" t="s">
        <v>170</v>
      </c>
      <c r="B2036" t="s">
        <v>10</v>
      </c>
      <c r="C2036">
        <v>42</v>
      </c>
      <c r="E2036" s="3" t="s">
        <v>67</v>
      </c>
      <c r="F2036" s="3" t="s">
        <v>12</v>
      </c>
      <c r="G2036" t="s">
        <v>233</v>
      </c>
      <c r="H2036" t="s">
        <v>14</v>
      </c>
      <c r="I2036" t="s">
        <v>15</v>
      </c>
    </row>
    <row r="2037" spans="1:9" x14ac:dyDescent="0.3">
      <c r="A2037" t="s">
        <v>171</v>
      </c>
      <c r="B2037" t="s">
        <v>10</v>
      </c>
      <c r="C2037">
        <v>195</v>
      </c>
      <c r="E2037" s="3" t="s">
        <v>67</v>
      </c>
      <c r="F2037" s="3" t="s">
        <v>12</v>
      </c>
      <c r="G2037" t="s">
        <v>233</v>
      </c>
      <c r="H2037" t="s">
        <v>14</v>
      </c>
      <c r="I2037" t="s">
        <v>15</v>
      </c>
    </row>
    <row r="2038" spans="1:9" x14ac:dyDescent="0.3">
      <c r="A2038" t="s">
        <v>170</v>
      </c>
      <c r="B2038" t="s">
        <v>10</v>
      </c>
      <c r="C2038">
        <v>935</v>
      </c>
      <c r="E2038" s="3" t="s">
        <v>67</v>
      </c>
      <c r="F2038" s="3" t="s">
        <v>12</v>
      </c>
      <c r="G2038" t="s">
        <v>233</v>
      </c>
      <c r="H2038" t="s">
        <v>14</v>
      </c>
      <c r="I2038" t="s">
        <v>15</v>
      </c>
    </row>
    <row r="2039" spans="1:9" x14ac:dyDescent="0.3">
      <c r="A2039" t="s">
        <v>172</v>
      </c>
      <c r="B2039" t="s">
        <v>10</v>
      </c>
      <c r="C2039">
        <v>-203.27</v>
      </c>
      <c r="E2039" s="3" t="s">
        <v>67</v>
      </c>
      <c r="F2039" s="3" t="s">
        <v>12</v>
      </c>
      <c r="G2039" t="s">
        <v>233</v>
      </c>
      <c r="H2039" t="s">
        <v>14</v>
      </c>
      <c r="I2039" t="s">
        <v>15</v>
      </c>
    </row>
    <row r="2040" spans="1:9" x14ac:dyDescent="0.3">
      <c r="A2040" t="s">
        <v>169</v>
      </c>
      <c r="B2040" t="s">
        <v>10</v>
      </c>
      <c r="C2040">
        <v>-10.82</v>
      </c>
      <c r="E2040" s="3" t="s">
        <v>67</v>
      </c>
      <c r="F2040" s="3" t="s">
        <v>12</v>
      </c>
      <c r="G2040" t="s">
        <v>233</v>
      </c>
      <c r="H2040" t="s">
        <v>14</v>
      </c>
      <c r="I2040" t="s">
        <v>15</v>
      </c>
    </row>
    <row r="2041" spans="1:9" x14ac:dyDescent="0.3">
      <c r="A2041" t="s">
        <v>176</v>
      </c>
      <c r="B2041" t="s">
        <v>10</v>
      </c>
      <c r="C2041">
        <v>10.82</v>
      </c>
      <c r="E2041" s="3" t="s">
        <v>67</v>
      </c>
      <c r="F2041" s="3" t="s">
        <v>12</v>
      </c>
      <c r="G2041" t="s">
        <v>233</v>
      </c>
      <c r="H2041" t="s">
        <v>14</v>
      </c>
      <c r="I2041" t="s">
        <v>15</v>
      </c>
    </row>
    <row r="2042" spans="1:9" x14ac:dyDescent="0.3">
      <c r="A2042" t="s">
        <v>9</v>
      </c>
      <c r="B2042" t="s">
        <v>10</v>
      </c>
      <c r="C2042">
        <v>-140.66</v>
      </c>
      <c r="E2042" s="3" t="s">
        <v>67</v>
      </c>
      <c r="F2042" s="3" t="s">
        <v>12</v>
      </c>
      <c r="G2042" t="s">
        <v>233</v>
      </c>
      <c r="H2042" t="s">
        <v>14</v>
      </c>
      <c r="I2042" t="s">
        <v>15</v>
      </c>
    </row>
    <row r="2043" spans="1:9" x14ac:dyDescent="0.3">
      <c r="A2043" t="s">
        <v>177</v>
      </c>
      <c r="B2043" t="s">
        <v>10</v>
      </c>
      <c r="C2043">
        <v>324.60000000000002</v>
      </c>
      <c r="E2043" s="3" t="s">
        <v>67</v>
      </c>
      <c r="F2043" s="3" t="s">
        <v>12</v>
      </c>
      <c r="G2043" t="s">
        <v>233</v>
      </c>
      <c r="H2043" t="s">
        <v>14</v>
      </c>
      <c r="I2043" t="s">
        <v>15</v>
      </c>
    </row>
    <row r="2044" spans="1:9" x14ac:dyDescent="0.3">
      <c r="A2044" t="s">
        <v>178</v>
      </c>
      <c r="B2044" t="s">
        <v>10</v>
      </c>
      <c r="C2044">
        <v>0</v>
      </c>
      <c r="E2044" s="3" t="s">
        <v>67</v>
      </c>
      <c r="F2044" s="3" t="s">
        <v>12</v>
      </c>
      <c r="G2044" t="s">
        <v>233</v>
      </c>
      <c r="H2044" t="s">
        <v>14</v>
      </c>
      <c r="I2044" t="s">
        <v>15</v>
      </c>
    </row>
    <row r="2045" spans="1:9" x14ac:dyDescent="0.3">
      <c r="A2045" t="s">
        <v>176</v>
      </c>
      <c r="B2045" t="s">
        <v>10</v>
      </c>
      <c r="C2045">
        <v>2.16</v>
      </c>
      <c r="E2045" s="3" t="s">
        <v>67</v>
      </c>
      <c r="F2045" s="3" t="s">
        <v>12</v>
      </c>
      <c r="G2045" t="s">
        <v>233</v>
      </c>
      <c r="H2045" t="s">
        <v>14</v>
      </c>
      <c r="I2045" t="s">
        <v>15</v>
      </c>
    </row>
    <row r="2046" spans="1:9" x14ac:dyDescent="0.3">
      <c r="A2046" t="s">
        <v>174</v>
      </c>
      <c r="B2046" t="s">
        <v>10</v>
      </c>
      <c r="C2046">
        <v>140.66</v>
      </c>
      <c r="E2046" s="3" t="s">
        <v>67</v>
      </c>
      <c r="F2046" s="3" t="s">
        <v>12</v>
      </c>
      <c r="G2046" t="s">
        <v>233</v>
      </c>
      <c r="H2046" t="s">
        <v>14</v>
      </c>
      <c r="I2046" t="s">
        <v>15</v>
      </c>
    </row>
    <row r="2047" spans="1:9" x14ac:dyDescent="0.3">
      <c r="A2047" t="s">
        <v>170</v>
      </c>
      <c r="B2047" t="s">
        <v>10</v>
      </c>
      <c r="C2047">
        <v>105</v>
      </c>
      <c r="E2047" s="3" t="s">
        <v>67</v>
      </c>
      <c r="F2047" s="3" t="s">
        <v>12</v>
      </c>
      <c r="G2047" t="s">
        <v>233</v>
      </c>
      <c r="H2047" t="s">
        <v>14</v>
      </c>
      <c r="I2047" t="s">
        <v>15</v>
      </c>
    </row>
    <row r="2048" spans="1:9" x14ac:dyDescent="0.3">
      <c r="A2048" t="s">
        <v>9</v>
      </c>
      <c r="B2048" t="s">
        <v>10</v>
      </c>
      <c r="C2048">
        <v>-92.4</v>
      </c>
      <c r="E2048" t="s">
        <v>53</v>
      </c>
      <c r="F2048" t="s">
        <v>12</v>
      </c>
      <c r="G2048" t="s">
        <v>281</v>
      </c>
      <c r="H2048" t="s">
        <v>14</v>
      </c>
      <c r="I2048" t="s">
        <v>15</v>
      </c>
    </row>
    <row r="2049" spans="1:9" x14ac:dyDescent="0.3">
      <c r="A2049" t="s">
        <v>169</v>
      </c>
      <c r="B2049" t="s">
        <v>10</v>
      </c>
      <c r="C2049">
        <v>-3.7</v>
      </c>
      <c r="E2049" t="s">
        <v>53</v>
      </c>
      <c r="F2049" t="s">
        <v>12</v>
      </c>
      <c r="G2049" t="s">
        <v>281</v>
      </c>
      <c r="H2049" t="s">
        <v>14</v>
      </c>
      <c r="I2049" t="s">
        <v>15</v>
      </c>
    </row>
    <row r="2050" spans="1:9" x14ac:dyDescent="0.3">
      <c r="A2050" t="s">
        <v>170</v>
      </c>
      <c r="B2050" t="s">
        <v>10</v>
      </c>
      <c r="C2050">
        <v>68</v>
      </c>
      <c r="E2050" t="s">
        <v>53</v>
      </c>
      <c r="F2050" t="s">
        <v>12</v>
      </c>
      <c r="G2050" t="s">
        <v>281</v>
      </c>
      <c r="H2050" t="s">
        <v>14</v>
      </c>
      <c r="I2050" t="s">
        <v>15</v>
      </c>
    </row>
    <row r="2051" spans="1:9" x14ac:dyDescent="0.3">
      <c r="A2051" t="s">
        <v>171</v>
      </c>
      <c r="B2051" t="s">
        <v>10</v>
      </c>
      <c r="C2051">
        <v>195</v>
      </c>
      <c r="E2051" t="s">
        <v>53</v>
      </c>
      <c r="F2051" t="s">
        <v>12</v>
      </c>
      <c r="G2051" t="s">
        <v>281</v>
      </c>
      <c r="H2051" t="s">
        <v>14</v>
      </c>
      <c r="I2051" t="s">
        <v>15</v>
      </c>
    </row>
    <row r="2052" spans="1:9" x14ac:dyDescent="0.3">
      <c r="A2052" t="s">
        <v>170</v>
      </c>
      <c r="B2052" t="s">
        <v>10</v>
      </c>
      <c r="C2052">
        <v>1542</v>
      </c>
      <c r="E2052" t="s">
        <v>53</v>
      </c>
      <c r="F2052" t="s">
        <v>12</v>
      </c>
      <c r="G2052" t="s">
        <v>281</v>
      </c>
      <c r="H2052" t="s">
        <v>14</v>
      </c>
      <c r="I2052" t="s">
        <v>15</v>
      </c>
    </row>
    <row r="2053" spans="1:9" x14ac:dyDescent="0.3">
      <c r="A2053" t="s">
        <v>172</v>
      </c>
      <c r="B2053" t="s">
        <v>10</v>
      </c>
      <c r="C2053">
        <v>-438.44</v>
      </c>
      <c r="E2053" t="s">
        <v>53</v>
      </c>
      <c r="F2053" t="s">
        <v>12</v>
      </c>
      <c r="G2053" t="s">
        <v>281</v>
      </c>
      <c r="H2053" t="s">
        <v>14</v>
      </c>
      <c r="I2053" t="s">
        <v>15</v>
      </c>
    </row>
    <row r="2054" spans="1:9" x14ac:dyDescent="0.3">
      <c r="A2054" t="s">
        <v>174</v>
      </c>
      <c r="B2054" t="s">
        <v>10</v>
      </c>
      <c r="C2054">
        <v>39</v>
      </c>
      <c r="E2054" t="s">
        <v>53</v>
      </c>
      <c r="F2054" t="s">
        <v>12</v>
      </c>
      <c r="G2054" t="s">
        <v>281</v>
      </c>
      <c r="H2054" t="s">
        <v>14</v>
      </c>
      <c r="I2054" t="s">
        <v>15</v>
      </c>
    </row>
    <row r="2055" spans="1:9" x14ac:dyDescent="0.3">
      <c r="A2055" t="s">
        <v>169</v>
      </c>
      <c r="B2055" t="s">
        <v>10</v>
      </c>
      <c r="C2055">
        <v>-18.48</v>
      </c>
      <c r="E2055" t="s">
        <v>53</v>
      </c>
      <c r="F2055" t="s">
        <v>12</v>
      </c>
      <c r="G2055" t="s">
        <v>281</v>
      </c>
      <c r="H2055" t="s">
        <v>14</v>
      </c>
      <c r="I2055" t="s">
        <v>15</v>
      </c>
    </row>
    <row r="2056" spans="1:9" x14ac:dyDescent="0.3">
      <c r="A2056" t="s">
        <v>176</v>
      </c>
      <c r="B2056" t="s">
        <v>10</v>
      </c>
      <c r="C2056">
        <v>18.48</v>
      </c>
      <c r="E2056" t="s">
        <v>53</v>
      </c>
      <c r="F2056" t="s">
        <v>12</v>
      </c>
      <c r="G2056" t="s">
        <v>281</v>
      </c>
      <c r="H2056" t="s">
        <v>14</v>
      </c>
      <c r="I2056" t="s">
        <v>15</v>
      </c>
    </row>
    <row r="2057" spans="1:9" x14ac:dyDescent="0.3">
      <c r="A2057" t="s">
        <v>9</v>
      </c>
      <c r="B2057" t="s">
        <v>10</v>
      </c>
      <c r="C2057">
        <v>-240.24</v>
      </c>
      <c r="E2057" t="s">
        <v>53</v>
      </c>
      <c r="F2057" t="s">
        <v>12</v>
      </c>
      <c r="G2057" t="s">
        <v>281</v>
      </c>
      <c r="H2057" t="s">
        <v>14</v>
      </c>
      <c r="I2057" t="s">
        <v>15</v>
      </c>
    </row>
    <row r="2058" spans="1:9" x14ac:dyDescent="0.3">
      <c r="A2058" t="s">
        <v>177</v>
      </c>
      <c r="B2058" t="s">
        <v>10</v>
      </c>
      <c r="C2058">
        <v>554.4</v>
      </c>
      <c r="E2058" t="s">
        <v>53</v>
      </c>
      <c r="F2058" t="s">
        <v>12</v>
      </c>
      <c r="G2058" t="s">
        <v>281</v>
      </c>
      <c r="H2058" t="s">
        <v>14</v>
      </c>
      <c r="I2058" t="s">
        <v>15</v>
      </c>
    </row>
    <row r="2059" spans="1:9" x14ac:dyDescent="0.3">
      <c r="A2059" t="s">
        <v>178</v>
      </c>
      <c r="B2059" t="s">
        <v>10</v>
      </c>
      <c r="C2059">
        <v>0</v>
      </c>
      <c r="E2059" t="s">
        <v>53</v>
      </c>
      <c r="F2059" t="s">
        <v>12</v>
      </c>
      <c r="G2059" t="s">
        <v>281</v>
      </c>
      <c r="H2059" t="s">
        <v>14</v>
      </c>
      <c r="I2059" t="s">
        <v>15</v>
      </c>
    </row>
    <row r="2060" spans="1:9" x14ac:dyDescent="0.3">
      <c r="A2060" t="s">
        <v>176</v>
      </c>
      <c r="B2060" t="s">
        <v>10</v>
      </c>
      <c r="C2060">
        <v>3.7</v>
      </c>
      <c r="E2060" t="s">
        <v>53</v>
      </c>
      <c r="F2060" t="s">
        <v>12</v>
      </c>
      <c r="G2060" t="s">
        <v>281</v>
      </c>
      <c r="H2060" t="s">
        <v>14</v>
      </c>
      <c r="I2060" t="s">
        <v>15</v>
      </c>
    </row>
    <row r="2061" spans="1:9" x14ac:dyDescent="0.3">
      <c r="A2061" t="s">
        <v>174</v>
      </c>
      <c r="B2061" t="s">
        <v>10</v>
      </c>
      <c r="C2061">
        <v>240.24</v>
      </c>
      <c r="E2061" t="s">
        <v>53</v>
      </c>
      <c r="F2061" t="s">
        <v>12</v>
      </c>
      <c r="G2061" t="s">
        <v>281</v>
      </c>
      <c r="H2061" t="s">
        <v>14</v>
      </c>
      <c r="I2061" t="s">
        <v>15</v>
      </c>
    </row>
    <row r="2062" spans="1:9" x14ac:dyDescent="0.3">
      <c r="A2062" t="s">
        <v>170</v>
      </c>
      <c r="B2062" t="s">
        <v>10</v>
      </c>
      <c r="C2062">
        <v>238</v>
      </c>
      <c r="E2062" t="s">
        <v>53</v>
      </c>
      <c r="F2062" t="s">
        <v>12</v>
      </c>
      <c r="G2062" t="s">
        <v>281</v>
      </c>
      <c r="H2062" t="s">
        <v>14</v>
      </c>
      <c r="I2062" t="s">
        <v>15</v>
      </c>
    </row>
    <row r="2063" spans="1:9" x14ac:dyDescent="0.3">
      <c r="A2063" t="s">
        <v>9</v>
      </c>
      <c r="B2063" t="s">
        <v>10</v>
      </c>
      <c r="C2063">
        <v>-187.05</v>
      </c>
      <c r="E2063" t="s">
        <v>84</v>
      </c>
      <c r="F2063" t="s">
        <v>195</v>
      </c>
      <c r="G2063" t="s">
        <v>196</v>
      </c>
      <c r="H2063" t="s">
        <v>14</v>
      </c>
      <c r="I2063" t="s">
        <v>87</v>
      </c>
    </row>
    <row r="2064" spans="1:9" x14ac:dyDescent="0.3">
      <c r="A2064" t="s">
        <v>169</v>
      </c>
      <c r="B2064" t="s">
        <v>10</v>
      </c>
      <c r="C2064">
        <v>-7.48</v>
      </c>
      <c r="E2064" t="s">
        <v>84</v>
      </c>
      <c r="F2064" t="s">
        <v>195</v>
      </c>
      <c r="G2064" t="s">
        <v>196</v>
      </c>
      <c r="H2064" t="s">
        <v>14</v>
      </c>
      <c r="I2064" t="s">
        <v>87</v>
      </c>
    </row>
    <row r="2065" spans="1:9" x14ac:dyDescent="0.3">
      <c r="A2065" t="s">
        <v>170</v>
      </c>
      <c r="B2065" t="s">
        <v>10</v>
      </c>
      <c r="C2065">
        <v>918</v>
      </c>
      <c r="E2065" t="s">
        <v>84</v>
      </c>
      <c r="F2065" t="s">
        <v>195</v>
      </c>
      <c r="G2065" t="s">
        <v>196</v>
      </c>
      <c r="H2065" t="s">
        <v>14</v>
      </c>
      <c r="I2065" t="s">
        <v>87</v>
      </c>
    </row>
    <row r="2066" spans="1:9" x14ac:dyDescent="0.3">
      <c r="A2066" t="s">
        <v>171</v>
      </c>
      <c r="B2066" t="s">
        <v>10</v>
      </c>
      <c r="C2066">
        <v>195</v>
      </c>
      <c r="E2066" t="s">
        <v>84</v>
      </c>
      <c r="F2066" t="s">
        <v>195</v>
      </c>
      <c r="G2066" t="s">
        <v>196</v>
      </c>
      <c r="H2066" t="s">
        <v>14</v>
      </c>
      <c r="I2066" t="s">
        <v>87</v>
      </c>
    </row>
    <row r="2067" spans="1:9" x14ac:dyDescent="0.3">
      <c r="A2067" t="s">
        <v>170</v>
      </c>
      <c r="B2067" t="s">
        <v>10</v>
      </c>
      <c r="C2067">
        <v>2313</v>
      </c>
      <c r="E2067" t="s">
        <v>84</v>
      </c>
      <c r="F2067" t="s">
        <v>195</v>
      </c>
      <c r="G2067" t="s">
        <v>196</v>
      </c>
      <c r="H2067" t="s">
        <v>14</v>
      </c>
      <c r="I2067" t="s">
        <v>87</v>
      </c>
    </row>
    <row r="2068" spans="1:9" x14ac:dyDescent="0.3">
      <c r="A2068" t="s">
        <v>172</v>
      </c>
      <c r="B2068" t="s">
        <v>10</v>
      </c>
      <c r="C2068">
        <v>-1066.18</v>
      </c>
      <c r="E2068" t="s">
        <v>84</v>
      </c>
      <c r="F2068" t="s">
        <v>195</v>
      </c>
      <c r="G2068" t="s">
        <v>196</v>
      </c>
      <c r="H2068" t="s">
        <v>14</v>
      </c>
      <c r="I2068" t="s">
        <v>87</v>
      </c>
    </row>
    <row r="2069" spans="1:9" x14ac:dyDescent="0.3">
      <c r="A2069" t="s">
        <v>174</v>
      </c>
      <c r="B2069" t="s">
        <v>10</v>
      </c>
      <c r="C2069">
        <v>58.5</v>
      </c>
      <c r="E2069" t="s">
        <v>84</v>
      </c>
      <c r="F2069" t="s">
        <v>195</v>
      </c>
      <c r="G2069" t="s">
        <v>196</v>
      </c>
      <c r="H2069" t="s">
        <v>14</v>
      </c>
      <c r="I2069" t="s">
        <v>87</v>
      </c>
    </row>
    <row r="2070" spans="1:9" x14ac:dyDescent="0.3">
      <c r="A2070" t="s">
        <v>169</v>
      </c>
      <c r="B2070" t="s">
        <v>10</v>
      </c>
      <c r="C2070">
        <v>-37.409999999999997</v>
      </c>
      <c r="E2070" t="s">
        <v>84</v>
      </c>
      <c r="F2070" t="s">
        <v>195</v>
      </c>
      <c r="G2070" t="s">
        <v>196</v>
      </c>
      <c r="H2070" t="s">
        <v>14</v>
      </c>
      <c r="I2070" t="s">
        <v>87</v>
      </c>
    </row>
    <row r="2071" spans="1:9" x14ac:dyDescent="0.3">
      <c r="A2071" t="s">
        <v>176</v>
      </c>
      <c r="B2071" t="s">
        <v>10</v>
      </c>
      <c r="C2071">
        <v>37.409999999999997</v>
      </c>
      <c r="E2071" t="s">
        <v>84</v>
      </c>
      <c r="F2071" t="s">
        <v>195</v>
      </c>
      <c r="G2071" t="s">
        <v>196</v>
      </c>
      <c r="H2071" t="s">
        <v>14</v>
      </c>
      <c r="I2071" t="s">
        <v>87</v>
      </c>
    </row>
    <row r="2072" spans="1:9" x14ac:dyDescent="0.3">
      <c r="A2072" t="s">
        <v>9</v>
      </c>
      <c r="B2072" t="s">
        <v>10</v>
      </c>
      <c r="C2072">
        <v>-486.33</v>
      </c>
      <c r="E2072" t="s">
        <v>84</v>
      </c>
      <c r="F2072" t="s">
        <v>195</v>
      </c>
      <c r="G2072" t="s">
        <v>196</v>
      </c>
      <c r="H2072" t="s">
        <v>14</v>
      </c>
      <c r="I2072" t="s">
        <v>87</v>
      </c>
    </row>
    <row r="2073" spans="1:9" x14ac:dyDescent="0.3">
      <c r="A2073" t="s">
        <v>177</v>
      </c>
      <c r="B2073" t="s">
        <v>10</v>
      </c>
      <c r="C2073">
        <v>1122.3</v>
      </c>
      <c r="E2073" t="s">
        <v>84</v>
      </c>
      <c r="F2073" t="s">
        <v>195</v>
      </c>
      <c r="G2073" t="s">
        <v>196</v>
      </c>
      <c r="H2073" t="s">
        <v>14</v>
      </c>
      <c r="I2073" t="s">
        <v>87</v>
      </c>
    </row>
    <row r="2074" spans="1:9" x14ac:dyDescent="0.3">
      <c r="A2074" t="s">
        <v>178</v>
      </c>
      <c r="B2074" t="s">
        <v>10</v>
      </c>
      <c r="C2074">
        <v>0</v>
      </c>
      <c r="E2074" t="s">
        <v>84</v>
      </c>
      <c r="F2074" t="s">
        <v>195</v>
      </c>
      <c r="G2074" t="s">
        <v>196</v>
      </c>
      <c r="H2074" t="s">
        <v>14</v>
      </c>
      <c r="I2074" t="s">
        <v>87</v>
      </c>
    </row>
    <row r="2075" spans="1:9" x14ac:dyDescent="0.3">
      <c r="A2075" t="s">
        <v>176</v>
      </c>
      <c r="B2075" t="s">
        <v>10</v>
      </c>
      <c r="C2075">
        <v>7.48</v>
      </c>
      <c r="E2075" t="s">
        <v>84</v>
      </c>
      <c r="F2075" t="s">
        <v>195</v>
      </c>
      <c r="G2075" t="s">
        <v>196</v>
      </c>
      <c r="H2075" t="s">
        <v>14</v>
      </c>
      <c r="I2075" t="s">
        <v>87</v>
      </c>
    </row>
    <row r="2076" spans="1:9" x14ac:dyDescent="0.3">
      <c r="A2076" t="s">
        <v>174</v>
      </c>
      <c r="B2076" t="s">
        <v>10</v>
      </c>
      <c r="C2076">
        <v>486.33</v>
      </c>
      <c r="E2076" t="s">
        <v>84</v>
      </c>
      <c r="F2076" t="s">
        <v>195</v>
      </c>
      <c r="G2076" t="s">
        <v>196</v>
      </c>
      <c r="H2076" t="s">
        <v>14</v>
      </c>
      <c r="I2076" t="s">
        <v>87</v>
      </c>
    </row>
    <row r="2077" spans="1:9" x14ac:dyDescent="0.3">
      <c r="A2077" t="s">
        <v>170</v>
      </c>
      <c r="B2077" t="s">
        <v>10</v>
      </c>
      <c r="C2077">
        <v>510</v>
      </c>
      <c r="E2077" t="s">
        <v>84</v>
      </c>
      <c r="F2077" t="s">
        <v>195</v>
      </c>
      <c r="G2077" t="s">
        <v>196</v>
      </c>
      <c r="H2077" t="s">
        <v>14</v>
      </c>
      <c r="I2077" t="s">
        <v>87</v>
      </c>
    </row>
    <row r="2078" spans="1:9" x14ac:dyDescent="0.3">
      <c r="A2078" t="s">
        <v>9</v>
      </c>
      <c r="B2078" t="s">
        <v>10</v>
      </c>
      <c r="C2078">
        <v>-34.35</v>
      </c>
      <c r="E2078" t="s">
        <v>11</v>
      </c>
      <c r="F2078" t="s">
        <v>12</v>
      </c>
      <c r="G2078" t="s">
        <v>52</v>
      </c>
      <c r="H2078" t="s">
        <v>14</v>
      </c>
      <c r="I2078" t="s">
        <v>15</v>
      </c>
    </row>
    <row r="2079" spans="1:9" x14ac:dyDescent="0.3">
      <c r="A2079" t="s">
        <v>169</v>
      </c>
      <c r="B2079" t="s">
        <v>10</v>
      </c>
      <c r="C2079">
        <v>-1.37</v>
      </c>
      <c r="E2079" t="s">
        <v>11</v>
      </c>
      <c r="F2079" t="s">
        <v>12</v>
      </c>
      <c r="G2079" t="s">
        <v>52</v>
      </c>
      <c r="H2079" t="s">
        <v>14</v>
      </c>
      <c r="I2079" t="s">
        <v>15</v>
      </c>
    </row>
    <row r="2080" spans="1:9" x14ac:dyDescent="0.3">
      <c r="A2080" t="s">
        <v>170</v>
      </c>
      <c r="B2080" t="s">
        <v>10</v>
      </c>
      <c r="C2080">
        <v>39</v>
      </c>
      <c r="E2080" t="s">
        <v>11</v>
      </c>
      <c r="F2080" t="s">
        <v>12</v>
      </c>
      <c r="G2080" t="s">
        <v>52</v>
      </c>
      <c r="H2080" t="s">
        <v>14</v>
      </c>
      <c r="I2080" t="s">
        <v>15</v>
      </c>
    </row>
    <row r="2081" spans="1:9" x14ac:dyDescent="0.3">
      <c r="A2081" t="s">
        <v>171</v>
      </c>
      <c r="B2081" t="s">
        <v>10</v>
      </c>
      <c r="C2081">
        <v>195</v>
      </c>
      <c r="E2081" t="s">
        <v>11</v>
      </c>
      <c r="F2081" t="s">
        <v>12</v>
      </c>
      <c r="G2081" t="s">
        <v>52</v>
      </c>
      <c r="H2081" t="s">
        <v>14</v>
      </c>
      <c r="I2081" t="s">
        <v>15</v>
      </c>
    </row>
    <row r="2082" spans="1:9" x14ac:dyDescent="0.3">
      <c r="A2082" t="s">
        <v>170</v>
      </c>
      <c r="B2082" t="s">
        <v>10</v>
      </c>
      <c r="C2082">
        <v>583</v>
      </c>
      <c r="E2082" t="s">
        <v>11</v>
      </c>
      <c r="F2082" t="s">
        <v>12</v>
      </c>
      <c r="G2082" t="s">
        <v>52</v>
      </c>
      <c r="H2082" t="s">
        <v>14</v>
      </c>
      <c r="I2082" t="s">
        <v>15</v>
      </c>
    </row>
    <row r="2083" spans="1:9" x14ac:dyDescent="0.3">
      <c r="A2083" t="s">
        <v>172</v>
      </c>
      <c r="B2083" t="s">
        <v>10</v>
      </c>
      <c r="C2083">
        <v>-90.84</v>
      </c>
      <c r="E2083" t="s">
        <v>11</v>
      </c>
      <c r="F2083" t="s">
        <v>12</v>
      </c>
      <c r="G2083" t="s">
        <v>52</v>
      </c>
      <c r="H2083" t="s">
        <v>14</v>
      </c>
      <c r="I2083" t="s">
        <v>15</v>
      </c>
    </row>
    <row r="2084" spans="1:9" x14ac:dyDescent="0.3">
      <c r="A2084" t="s">
        <v>169</v>
      </c>
      <c r="B2084" t="s">
        <v>10</v>
      </c>
      <c r="C2084">
        <v>-6.87</v>
      </c>
      <c r="E2084" t="s">
        <v>11</v>
      </c>
      <c r="F2084" t="s">
        <v>12</v>
      </c>
      <c r="G2084" t="s">
        <v>52</v>
      </c>
      <c r="H2084" t="s">
        <v>14</v>
      </c>
      <c r="I2084" t="s">
        <v>15</v>
      </c>
    </row>
    <row r="2085" spans="1:9" x14ac:dyDescent="0.3">
      <c r="A2085" t="s">
        <v>176</v>
      </c>
      <c r="B2085" t="s">
        <v>10</v>
      </c>
      <c r="C2085">
        <v>6.87</v>
      </c>
      <c r="E2085" t="s">
        <v>11</v>
      </c>
      <c r="F2085" t="s">
        <v>12</v>
      </c>
      <c r="G2085" t="s">
        <v>52</v>
      </c>
      <c r="H2085" t="s">
        <v>14</v>
      </c>
      <c r="I2085" t="s">
        <v>15</v>
      </c>
    </row>
    <row r="2086" spans="1:9" x14ac:dyDescent="0.3">
      <c r="A2086" t="s">
        <v>9</v>
      </c>
      <c r="B2086" t="s">
        <v>10</v>
      </c>
      <c r="C2086">
        <v>-89.31</v>
      </c>
      <c r="E2086" t="s">
        <v>11</v>
      </c>
      <c r="F2086" t="s">
        <v>12</v>
      </c>
      <c r="G2086" t="s">
        <v>52</v>
      </c>
      <c r="H2086" t="s">
        <v>14</v>
      </c>
      <c r="I2086" t="s">
        <v>15</v>
      </c>
    </row>
    <row r="2087" spans="1:9" x14ac:dyDescent="0.3">
      <c r="A2087" t="s">
        <v>177</v>
      </c>
      <c r="B2087" t="s">
        <v>10</v>
      </c>
      <c r="C2087">
        <v>206.1</v>
      </c>
      <c r="E2087" t="s">
        <v>11</v>
      </c>
      <c r="F2087" t="s">
        <v>12</v>
      </c>
      <c r="G2087" t="s">
        <v>52</v>
      </c>
      <c r="H2087" t="s">
        <v>14</v>
      </c>
      <c r="I2087" t="s">
        <v>15</v>
      </c>
    </row>
    <row r="2088" spans="1:9" x14ac:dyDescent="0.3">
      <c r="A2088" t="s">
        <v>178</v>
      </c>
      <c r="B2088" t="s">
        <v>10</v>
      </c>
      <c r="C2088">
        <v>0</v>
      </c>
      <c r="E2088" t="s">
        <v>11</v>
      </c>
      <c r="F2088" t="s">
        <v>12</v>
      </c>
      <c r="G2088" t="s">
        <v>52</v>
      </c>
      <c r="H2088" t="s">
        <v>14</v>
      </c>
      <c r="I2088" t="s">
        <v>15</v>
      </c>
    </row>
    <row r="2089" spans="1:9" x14ac:dyDescent="0.3">
      <c r="A2089" t="s">
        <v>176</v>
      </c>
      <c r="B2089" t="s">
        <v>10</v>
      </c>
      <c r="C2089">
        <v>1.37</v>
      </c>
      <c r="E2089" t="s">
        <v>11</v>
      </c>
      <c r="F2089" t="s">
        <v>12</v>
      </c>
      <c r="G2089" t="s">
        <v>52</v>
      </c>
      <c r="H2089" t="s">
        <v>14</v>
      </c>
      <c r="I2089" t="s">
        <v>15</v>
      </c>
    </row>
    <row r="2090" spans="1:9" x14ac:dyDescent="0.3">
      <c r="A2090" t="s">
        <v>174</v>
      </c>
      <c r="B2090" t="s">
        <v>10</v>
      </c>
      <c r="C2090">
        <v>89.31</v>
      </c>
      <c r="E2090" t="s">
        <v>11</v>
      </c>
      <c r="F2090" t="s">
        <v>12</v>
      </c>
      <c r="G2090" t="s">
        <v>52</v>
      </c>
      <c r="H2090" t="s">
        <v>14</v>
      </c>
      <c r="I2090" t="s">
        <v>15</v>
      </c>
    </row>
    <row r="2091" spans="1:9" x14ac:dyDescent="0.3">
      <c r="A2091" t="s">
        <v>170</v>
      </c>
      <c r="B2091" t="s">
        <v>10</v>
      </c>
      <c r="C2091">
        <v>65</v>
      </c>
      <c r="E2091" t="s">
        <v>11</v>
      </c>
      <c r="F2091" t="s">
        <v>12</v>
      </c>
      <c r="G2091" t="s">
        <v>52</v>
      </c>
      <c r="H2091" t="s">
        <v>14</v>
      </c>
      <c r="I2091" t="s">
        <v>15</v>
      </c>
    </row>
    <row r="2092" spans="1:9" x14ac:dyDescent="0.3">
      <c r="A2092" t="s">
        <v>9</v>
      </c>
      <c r="B2092" t="s">
        <v>10</v>
      </c>
      <c r="C2092">
        <v>-148.80000000000001</v>
      </c>
      <c r="E2092" s="3" t="s">
        <v>40</v>
      </c>
      <c r="F2092" s="3" t="s">
        <v>382</v>
      </c>
      <c r="G2092" t="s">
        <v>383</v>
      </c>
      <c r="H2092" t="s">
        <v>14</v>
      </c>
      <c r="I2092" t="s">
        <v>15</v>
      </c>
    </row>
    <row r="2093" spans="1:9" x14ac:dyDescent="0.3">
      <c r="A2093" t="s">
        <v>169</v>
      </c>
      <c r="B2093" t="s">
        <v>10</v>
      </c>
      <c r="C2093">
        <v>-5.95</v>
      </c>
      <c r="E2093" s="3" t="s">
        <v>40</v>
      </c>
      <c r="F2093" s="3" t="s">
        <v>382</v>
      </c>
      <c r="G2093" t="s">
        <v>383</v>
      </c>
      <c r="H2093" t="s">
        <v>14</v>
      </c>
      <c r="I2093" t="s">
        <v>15</v>
      </c>
    </row>
    <row r="2094" spans="1:9" x14ac:dyDescent="0.3">
      <c r="A2094" t="s">
        <v>170</v>
      </c>
      <c r="B2094" t="s">
        <v>10</v>
      </c>
      <c r="C2094">
        <v>153</v>
      </c>
      <c r="E2094" s="3" t="s">
        <v>40</v>
      </c>
      <c r="F2094" s="3" t="s">
        <v>382</v>
      </c>
      <c r="G2094" t="s">
        <v>383</v>
      </c>
      <c r="H2094" t="s">
        <v>14</v>
      </c>
      <c r="I2094" t="s">
        <v>15</v>
      </c>
    </row>
    <row r="2095" spans="1:9" x14ac:dyDescent="0.3">
      <c r="A2095" t="s">
        <v>171</v>
      </c>
      <c r="B2095" t="s">
        <v>10</v>
      </c>
      <c r="C2095">
        <v>195</v>
      </c>
      <c r="E2095" s="3" t="s">
        <v>40</v>
      </c>
      <c r="F2095" s="3" t="s">
        <v>382</v>
      </c>
      <c r="G2095" t="s">
        <v>383</v>
      </c>
      <c r="H2095" t="s">
        <v>14</v>
      </c>
      <c r="I2095" t="s">
        <v>15</v>
      </c>
    </row>
    <row r="2096" spans="1:9" x14ac:dyDescent="0.3">
      <c r="A2096" t="s">
        <v>170</v>
      </c>
      <c r="B2096" t="s">
        <v>10</v>
      </c>
      <c r="C2096">
        <v>2313</v>
      </c>
      <c r="E2096" s="3" t="s">
        <v>40</v>
      </c>
      <c r="F2096" s="3" t="s">
        <v>382</v>
      </c>
      <c r="G2096" t="s">
        <v>383</v>
      </c>
      <c r="H2096" t="s">
        <v>14</v>
      </c>
      <c r="I2096" t="s">
        <v>15</v>
      </c>
    </row>
    <row r="2097" spans="1:9" x14ac:dyDescent="0.3">
      <c r="A2097" t="s">
        <v>172</v>
      </c>
      <c r="B2097" t="s">
        <v>10</v>
      </c>
      <c r="C2097">
        <v>-848.16</v>
      </c>
      <c r="E2097" s="3" t="s">
        <v>40</v>
      </c>
      <c r="F2097" s="3" t="s">
        <v>382</v>
      </c>
      <c r="G2097" t="s">
        <v>383</v>
      </c>
      <c r="H2097" t="s">
        <v>14</v>
      </c>
      <c r="I2097" t="s">
        <v>15</v>
      </c>
    </row>
    <row r="2098" spans="1:9" x14ac:dyDescent="0.3">
      <c r="A2098" t="s">
        <v>169</v>
      </c>
      <c r="B2098" t="s">
        <v>10</v>
      </c>
      <c r="C2098">
        <v>-29.76</v>
      </c>
      <c r="E2098" s="3" t="s">
        <v>40</v>
      </c>
      <c r="F2098" s="3" t="s">
        <v>382</v>
      </c>
      <c r="G2098" t="s">
        <v>383</v>
      </c>
      <c r="H2098" t="s">
        <v>14</v>
      </c>
      <c r="I2098" t="s">
        <v>15</v>
      </c>
    </row>
    <row r="2099" spans="1:9" x14ac:dyDescent="0.3">
      <c r="A2099" t="s">
        <v>176</v>
      </c>
      <c r="B2099" t="s">
        <v>10</v>
      </c>
      <c r="C2099">
        <v>29.76</v>
      </c>
      <c r="E2099" s="3" t="s">
        <v>40</v>
      </c>
      <c r="F2099" s="3" t="s">
        <v>382</v>
      </c>
      <c r="G2099" t="s">
        <v>383</v>
      </c>
      <c r="H2099" t="s">
        <v>14</v>
      </c>
      <c r="I2099" t="s">
        <v>15</v>
      </c>
    </row>
    <row r="2100" spans="1:9" x14ac:dyDescent="0.3">
      <c r="A2100" t="s">
        <v>9</v>
      </c>
      <c r="B2100" t="s">
        <v>10</v>
      </c>
      <c r="C2100">
        <v>-386.88</v>
      </c>
      <c r="E2100" s="3" t="s">
        <v>40</v>
      </c>
      <c r="F2100" s="3" t="s">
        <v>382</v>
      </c>
      <c r="G2100" t="s">
        <v>383</v>
      </c>
      <c r="H2100" t="s">
        <v>14</v>
      </c>
      <c r="I2100" t="s">
        <v>15</v>
      </c>
    </row>
    <row r="2101" spans="1:9" x14ac:dyDescent="0.3">
      <c r="A2101" t="s">
        <v>177</v>
      </c>
      <c r="B2101" t="s">
        <v>10</v>
      </c>
      <c r="C2101">
        <v>892.8</v>
      </c>
      <c r="E2101" s="3" t="s">
        <v>40</v>
      </c>
      <c r="F2101" s="3" t="s">
        <v>382</v>
      </c>
      <c r="G2101" t="s">
        <v>383</v>
      </c>
      <c r="H2101" t="s">
        <v>14</v>
      </c>
      <c r="I2101" t="s">
        <v>15</v>
      </c>
    </row>
    <row r="2102" spans="1:9" x14ac:dyDescent="0.3">
      <c r="A2102" t="s">
        <v>178</v>
      </c>
      <c r="B2102" t="s">
        <v>10</v>
      </c>
      <c r="C2102">
        <v>0</v>
      </c>
      <c r="E2102" s="3" t="s">
        <v>40</v>
      </c>
      <c r="F2102" s="3" t="s">
        <v>382</v>
      </c>
      <c r="G2102" t="s">
        <v>383</v>
      </c>
      <c r="H2102" t="s">
        <v>14</v>
      </c>
      <c r="I2102" t="s">
        <v>15</v>
      </c>
    </row>
    <row r="2103" spans="1:9" x14ac:dyDescent="0.3">
      <c r="A2103" t="s">
        <v>176</v>
      </c>
      <c r="B2103" t="s">
        <v>10</v>
      </c>
      <c r="C2103">
        <v>5.95</v>
      </c>
      <c r="E2103" s="3" t="s">
        <v>40</v>
      </c>
      <c r="F2103" s="3" t="s">
        <v>382</v>
      </c>
      <c r="G2103" t="s">
        <v>383</v>
      </c>
      <c r="H2103" t="s">
        <v>14</v>
      </c>
      <c r="I2103" t="s">
        <v>15</v>
      </c>
    </row>
    <row r="2104" spans="1:9" x14ac:dyDescent="0.3">
      <c r="A2104" t="s">
        <v>174</v>
      </c>
      <c r="B2104" t="s">
        <v>10</v>
      </c>
      <c r="C2104">
        <v>386.88</v>
      </c>
      <c r="E2104" s="3" t="s">
        <v>40</v>
      </c>
      <c r="F2104" s="3" t="s">
        <v>382</v>
      </c>
      <c r="G2104" t="s">
        <v>383</v>
      </c>
      <c r="H2104" t="s">
        <v>14</v>
      </c>
      <c r="I2104" t="s">
        <v>15</v>
      </c>
    </row>
    <row r="2105" spans="1:9" x14ac:dyDescent="0.3">
      <c r="A2105" t="s">
        <v>170</v>
      </c>
      <c r="B2105" t="s">
        <v>10</v>
      </c>
      <c r="C2105">
        <v>510</v>
      </c>
      <c r="E2105" s="3" t="s">
        <v>40</v>
      </c>
      <c r="F2105" s="3" t="s">
        <v>382</v>
      </c>
      <c r="G2105" t="s">
        <v>383</v>
      </c>
      <c r="H2105" t="s">
        <v>14</v>
      </c>
      <c r="I2105" t="s">
        <v>15</v>
      </c>
    </row>
    <row r="2106" spans="1:9" x14ac:dyDescent="0.3">
      <c r="A2106" t="s">
        <v>9</v>
      </c>
      <c r="B2106" t="s">
        <v>10</v>
      </c>
      <c r="C2106">
        <v>-148.80000000000001</v>
      </c>
      <c r="E2106" t="s">
        <v>40</v>
      </c>
      <c r="F2106" t="s">
        <v>45</v>
      </c>
      <c r="G2106" t="s">
        <v>445</v>
      </c>
      <c r="H2106" t="s">
        <v>14</v>
      </c>
      <c r="I2106" t="s">
        <v>15</v>
      </c>
    </row>
    <row r="2107" spans="1:9" x14ac:dyDescent="0.3">
      <c r="A2107" t="s">
        <v>169</v>
      </c>
      <c r="B2107" t="s">
        <v>10</v>
      </c>
      <c r="C2107">
        <v>-5.95</v>
      </c>
      <c r="E2107" t="s">
        <v>40</v>
      </c>
      <c r="F2107" t="s">
        <v>45</v>
      </c>
      <c r="G2107" t="s">
        <v>445</v>
      </c>
      <c r="H2107" t="s">
        <v>14</v>
      </c>
      <c r="I2107" t="s">
        <v>15</v>
      </c>
    </row>
    <row r="2108" spans="1:9" x14ac:dyDescent="0.3">
      <c r="A2108" t="s">
        <v>170</v>
      </c>
      <c r="B2108" t="s">
        <v>10</v>
      </c>
      <c r="C2108">
        <v>153</v>
      </c>
      <c r="E2108" t="s">
        <v>40</v>
      </c>
      <c r="F2108" t="s">
        <v>45</v>
      </c>
      <c r="G2108" t="s">
        <v>445</v>
      </c>
      <c r="H2108" t="s">
        <v>14</v>
      </c>
      <c r="I2108" t="s">
        <v>15</v>
      </c>
    </row>
    <row r="2109" spans="1:9" x14ac:dyDescent="0.3">
      <c r="A2109" t="s">
        <v>171</v>
      </c>
      <c r="B2109" t="s">
        <v>10</v>
      </c>
      <c r="C2109">
        <v>195</v>
      </c>
      <c r="E2109" t="s">
        <v>40</v>
      </c>
      <c r="F2109" t="s">
        <v>45</v>
      </c>
      <c r="G2109" t="s">
        <v>445</v>
      </c>
      <c r="H2109" t="s">
        <v>14</v>
      </c>
      <c r="I2109" t="s">
        <v>15</v>
      </c>
    </row>
    <row r="2110" spans="1:9" x14ac:dyDescent="0.3">
      <c r="A2110" t="s">
        <v>170</v>
      </c>
      <c r="B2110" t="s">
        <v>10</v>
      </c>
      <c r="C2110">
        <v>2313</v>
      </c>
      <c r="E2110" t="s">
        <v>40</v>
      </c>
      <c r="F2110" t="s">
        <v>45</v>
      </c>
      <c r="G2110" t="s">
        <v>445</v>
      </c>
      <c r="H2110" t="s">
        <v>14</v>
      </c>
      <c r="I2110" t="s">
        <v>15</v>
      </c>
    </row>
    <row r="2111" spans="1:9" x14ac:dyDescent="0.3">
      <c r="A2111" t="s">
        <v>172</v>
      </c>
      <c r="B2111" t="s">
        <v>10</v>
      </c>
      <c r="C2111">
        <v>-823.46</v>
      </c>
      <c r="E2111" t="s">
        <v>40</v>
      </c>
      <c r="F2111" t="s">
        <v>45</v>
      </c>
      <c r="G2111" t="s">
        <v>445</v>
      </c>
      <c r="H2111" t="s">
        <v>14</v>
      </c>
      <c r="I2111" t="s">
        <v>15</v>
      </c>
    </row>
    <row r="2112" spans="1:9" x14ac:dyDescent="0.3">
      <c r="A2112" t="s">
        <v>174</v>
      </c>
      <c r="B2112" t="s">
        <v>10</v>
      </c>
      <c r="C2112">
        <v>58.5</v>
      </c>
      <c r="E2112" t="s">
        <v>40</v>
      </c>
      <c r="F2112" t="s">
        <v>45</v>
      </c>
      <c r="G2112" t="s">
        <v>445</v>
      </c>
      <c r="H2112" t="s">
        <v>14</v>
      </c>
      <c r="I2112" t="s">
        <v>15</v>
      </c>
    </row>
    <row r="2113" spans="1:9" x14ac:dyDescent="0.3">
      <c r="A2113" t="s">
        <v>169</v>
      </c>
      <c r="B2113" t="s">
        <v>10</v>
      </c>
      <c r="C2113">
        <v>-29.76</v>
      </c>
      <c r="E2113" t="s">
        <v>40</v>
      </c>
      <c r="F2113" t="s">
        <v>45</v>
      </c>
      <c r="G2113" t="s">
        <v>445</v>
      </c>
      <c r="H2113" t="s">
        <v>14</v>
      </c>
      <c r="I2113" t="s">
        <v>15</v>
      </c>
    </row>
    <row r="2114" spans="1:9" x14ac:dyDescent="0.3">
      <c r="A2114" t="s">
        <v>176</v>
      </c>
      <c r="B2114" t="s">
        <v>10</v>
      </c>
      <c r="C2114">
        <v>29.76</v>
      </c>
      <c r="E2114" t="s">
        <v>40</v>
      </c>
      <c r="F2114" t="s">
        <v>45</v>
      </c>
      <c r="G2114" t="s">
        <v>445</v>
      </c>
      <c r="H2114" t="s">
        <v>14</v>
      </c>
      <c r="I2114" t="s">
        <v>15</v>
      </c>
    </row>
    <row r="2115" spans="1:9" x14ac:dyDescent="0.3">
      <c r="A2115" t="s">
        <v>9</v>
      </c>
      <c r="B2115" t="s">
        <v>10</v>
      </c>
      <c r="C2115">
        <v>-386.88</v>
      </c>
      <c r="E2115" t="s">
        <v>40</v>
      </c>
      <c r="F2115" t="s">
        <v>45</v>
      </c>
      <c r="G2115" t="s">
        <v>445</v>
      </c>
      <c r="H2115" t="s">
        <v>14</v>
      </c>
      <c r="I2115" t="s">
        <v>15</v>
      </c>
    </row>
    <row r="2116" spans="1:9" x14ac:dyDescent="0.3">
      <c r="A2116" t="s">
        <v>177</v>
      </c>
      <c r="B2116" t="s">
        <v>10</v>
      </c>
      <c r="C2116">
        <v>892.8</v>
      </c>
      <c r="E2116" t="s">
        <v>40</v>
      </c>
      <c r="F2116" t="s">
        <v>45</v>
      </c>
      <c r="G2116" t="s">
        <v>445</v>
      </c>
      <c r="H2116" t="s">
        <v>14</v>
      </c>
      <c r="I2116" t="s">
        <v>15</v>
      </c>
    </row>
    <row r="2117" spans="1:9" x14ac:dyDescent="0.3">
      <c r="A2117" t="s">
        <v>178</v>
      </c>
      <c r="B2117" t="s">
        <v>10</v>
      </c>
      <c r="C2117">
        <v>0</v>
      </c>
      <c r="E2117" t="s">
        <v>40</v>
      </c>
      <c r="F2117" t="s">
        <v>45</v>
      </c>
      <c r="G2117" t="s">
        <v>445</v>
      </c>
      <c r="H2117" t="s">
        <v>14</v>
      </c>
      <c r="I2117" t="s">
        <v>15</v>
      </c>
    </row>
    <row r="2118" spans="1:9" x14ac:dyDescent="0.3">
      <c r="A2118" t="s">
        <v>176</v>
      </c>
      <c r="B2118" t="s">
        <v>10</v>
      </c>
      <c r="C2118">
        <v>5.95</v>
      </c>
      <c r="E2118" t="s">
        <v>40</v>
      </c>
      <c r="F2118" t="s">
        <v>45</v>
      </c>
      <c r="G2118" t="s">
        <v>445</v>
      </c>
      <c r="H2118" t="s">
        <v>14</v>
      </c>
      <c r="I2118" t="s">
        <v>15</v>
      </c>
    </row>
    <row r="2119" spans="1:9" x14ac:dyDescent="0.3">
      <c r="A2119" t="s">
        <v>174</v>
      </c>
      <c r="B2119" t="s">
        <v>10</v>
      </c>
      <c r="C2119">
        <v>386.88</v>
      </c>
      <c r="E2119" t="s">
        <v>40</v>
      </c>
      <c r="F2119" t="s">
        <v>45</v>
      </c>
      <c r="G2119" t="s">
        <v>445</v>
      </c>
      <c r="H2119" t="s">
        <v>14</v>
      </c>
      <c r="I2119" t="s">
        <v>15</v>
      </c>
    </row>
    <row r="2120" spans="1:9" x14ac:dyDescent="0.3">
      <c r="A2120" t="s">
        <v>170</v>
      </c>
      <c r="B2120" t="s">
        <v>10</v>
      </c>
      <c r="C2120">
        <v>510</v>
      </c>
      <c r="E2120" t="s">
        <v>40</v>
      </c>
      <c r="F2120" t="s">
        <v>45</v>
      </c>
      <c r="G2120" t="s">
        <v>445</v>
      </c>
      <c r="H2120" t="s">
        <v>14</v>
      </c>
      <c r="I2120" t="s">
        <v>15</v>
      </c>
    </row>
    <row r="2121" spans="1:9" x14ac:dyDescent="0.3">
      <c r="A2121" t="s">
        <v>169</v>
      </c>
      <c r="B2121" t="s">
        <v>10</v>
      </c>
      <c r="C2121">
        <v>-1.01</v>
      </c>
      <c r="E2121" t="s">
        <v>28</v>
      </c>
      <c r="F2121" t="s">
        <v>12</v>
      </c>
      <c r="G2121" t="s">
        <v>298</v>
      </c>
      <c r="H2121" t="s">
        <v>14</v>
      </c>
      <c r="I2121" t="s">
        <v>15</v>
      </c>
    </row>
    <row r="2122" spans="1:9" x14ac:dyDescent="0.3">
      <c r="A2122" t="s">
        <v>171</v>
      </c>
      <c r="B2122" t="s">
        <v>10</v>
      </c>
      <c r="C2122">
        <v>195</v>
      </c>
      <c r="E2122" t="s">
        <v>28</v>
      </c>
      <c r="F2122" t="s">
        <v>12</v>
      </c>
      <c r="G2122" t="s">
        <v>298</v>
      </c>
      <c r="H2122" t="s">
        <v>14</v>
      </c>
      <c r="I2122" t="s">
        <v>15</v>
      </c>
    </row>
    <row r="2123" spans="1:9" x14ac:dyDescent="0.3">
      <c r="A2123" t="s">
        <v>170</v>
      </c>
      <c r="B2123" t="s">
        <v>10</v>
      </c>
      <c r="C2123">
        <v>138.47</v>
      </c>
      <c r="E2123" t="s">
        <v>28</v>
      </c>
      <c r="F2123" t="s">
        <v>12</v>
      </c>
      <c r="G2123" t="s">
        <v>298</v>
      </c>
      <c r="H2123" t="s">
        <v>14</v>
      </c>
      <c r="I2123" t="s">
        <v>15</v>
      </c>
    </row>
    <row r="2124" spans="1:9" x14ac:dyDescent="0.3">
      <c r="A2124" t="s">
        <v>172</v>
      </c>
      <c r="B2124" t="s">
        <v>10</v>
      </c>
      <c r="C2124">
        <v>-56.86</v>
      </c>
      <c r="E2124" t="s">
        <v>28</v>
      </c>
      <c r="F2124" t="s">
        <v>12</v>
      </c>
      <c r="G2124" t="s">
        <v>298</v>
      </c>
      <c r="H2124" t="s">
        <v>14</v>
      </c>
      <c r="I2124" t="s">
        <v>15</v>
      </c>
    </row>
    <row r="2125" spans="1:9" x14ac:dyDescent="0.3">
      <c r="A2125" t="s">
        <v>170</v>
      </c>
      <c r="B2125" t="s">
        <v>10</v>
      </c>
      <c r="C2125">
        <v>17.04</v>
      </c>
      <c r="E2125" t="s">
        <v>28</v>
      </c>
      <c r="F2125" t="s">
        <v>12</v>
      </c>
      <c r="G2125" t="s">
        <v>298</v>
      </c>
      <c r="H2125" t="s">
        <v>14</v>
      </c>
      <c r="I2125" t="s">
        <v>15</v>
      </c>
    </row>
    <row r="2126" spans="1:9" x14ac:dyDescent="0.3">
      <c r="A2126" t="s">
        <v>170</v>
      </c>
      <c r="B2126" t="s">
        <v>10</v>
      </c>
      <c r="C2126">
        <v>3.49</v>
      </c>
      <c r="E2126" t="s">
        <v>28</v>
      </c>
      <c r="F2126" t="s">
        <v>12</v>
      </c>
      <c r="G2126" t="s">
        <v>298</v>
      </c>
      <c r="H2126" t="s">
        <v>14</v>
      </c>
      <c r="I2126" t="s">
        <v>15</v>
      </c>
    </row>
    <row r="2127" spans="1:9" x14ac:dyDescent="0.3">
      <c r="A2127" t="s">
        <v>176</v>
      </c>
      <c r="B2127" t="s">
        <v>10</v>
      </c>
      <c r="C2127">
        <v>5.03</v>
      </c>
      <c r="E2127" t="s">
        <v>28</v>
      </c>
      <c r="F2127" t="s">
        <v>12</v>
      </c>
      <c r="G2127" t="s">
        <v>298</v>
      </c>
      <c r="H2127" t="s">
        <v>14</v>
      </c>
      <c r="I2127" t="s">
        <v>15</v>
      </c>
    </row>
    <row r="2128" spans="1:9" x14ac:dyDescent="0.3">
      <c r="A2128" t="s">
        <v>9</v>
      </c>
      <c r="B2128" t="s">
        <v>10</v>
      </c>
      <c r="C2128">
        <v>-65.39</v>
      </c>
      <c r="E2128" t="s">
        <v>28</v>
      </c>
      <c r="F2128" t="s">
        <v>12</v>
      </c>
      <c r="G2128" t="s">
        <v>298</v>
      </c>
      <c r="H2128" t="s">
        <v>14</v>
      </c>
      <c r="I2128" t="s">
        <v>15</v>
      </c>
    </row>
    <row r="2129" spans="1:9" x14ac:dyDescent="0.3">
      <c r="A2129" t="s">
        <v>178</v>
      </c>
      <c r="B2129" t="s">
        <v>10</v>
      </c>
      <c r="C2129">
        <v>0</v>
      </c>
      <c r="E2129" t="s">
        <v>28</v>
      </c>
      <c r="F2129" t="s">
        <v>12</v>
      </c>
      <c r="G2129" t="s">
        <v>298</v>
      </c>
      <c r="H2129" t="s">
        <v>14</v>
      </c>
      <c r="I2129" t="s">
        <v>15</v>
      </c>
    </row>
    <row r="2130" spans="1:9" x14ac:dyDescent="0.3">
      <c r="A2130" t="s">
        <v>174</v>
      </c>
      <c r="B2130" t="s">
        <v>10</v>
      </c>
      <c r="C2130">
        <v>65.39</v>
      </c>
      <c r="E2130" t="s">
        <v>28</v>
      </c>
      <c r="F2130" t="s">
        <v>12</v>
      </c>
      <c r="G2130" t="s">
        <v>298</v>
      </c>
      <c r="H2130" t="s">
        <v>14</v>
      </c>
      <c r="I2130" t="s">
        <v>15</v>
      </c>
    </row>
    <row r="2131" spans="1:9" x14ac:dyDescent="0.3">
      <c r="A2131" t="s">
        <v>170</v>
      </c>
      <c r="B2131" t="s">
        <v>10</v>
      </c>
      <c r="C2131">
        <v>21</v>
      </c>
      <c r="E2131" t="s">
        <v>28</v>
      </c>
      <c r="F2131" t="s">
        <v>12</v>
      </c>
      <c r="G2131" t="s">
        <v>298</v>
      </c>
      <c r="H2131" t="s">
        <v>14</v>
      </c>
      <c r="I2131" t="s">
        <v>15</v>
      </c>
    </row>
    <row r="2132" spans="1:9" x14ac:dyDescent="0.3">
      <c r="A2132" t="s">
        <v>9</v>
      </c>
      <c r="B2132" t="s">
        <v>10</v>
      </c>
      <c r="C2132">
        <v>-25.15</v>
      </c>
      <c r="E2132" t="s">
        <v>28</v>
      </c>
      <c r="F2132" t="s">
        <v>12</v>
      </c>
      <c r="G2132" t="s">
        <v>298</v>
      </c>
      <c r="H2132" t="s">
        <v>14</v>
      </c>
      <c r="I2132" t="s">
        <v>15</v>
      </c>
    </row>
    <row r="2133" spans="1:9" x14ac:dyDescent="0.3">
      <c r="A2133" t="s">
        <v>170</v>
      </c>
      <c r="B2133" t="s">
        <v>10</v>
      </c>
      <c r="C2133">
        <v>14</v>
      </c>
      <c r="E2133" t="s">
        <v>28</v>
      </c>
      <c r="F2133" t="s">
        <v>12</v>
      </c>
      <c r="G2133" t="s">
        <v>298</v>
      </c>
      <c r="H2133" t="s">
        <v>14</v>
      </c>
      <c r="I2133" t="s">
        <v>15</v>
      </c>
    </row>
    <row r="2134" spans="1:9" x14ac:dyDescent="0.3">
      <c r="A2134" t="s">
        <v>170</v>
      </c>
      <c r="B2134" t="s">
        <v>10</v>
      </c>
      <c r="C2134">
        <v>309</v>
      </c>
      <c r="E2134" t="s">
        <v>28</v>
      </c>
      <c r="F2134" t="s">
        <v>12</v>
      </c>
      <c r="G2134" t="s">
        <v>298</v>
      </c>
      <c r="H2134" t="s">
        <v>14</v>
      </c>
      <c r="I2134" t="s">
        <v>15</v>
      </c>
    </row>
    <row r="2135" spans="1:9" x14ac:dyDescent="0.3">
      <c r="A2135" t="s">
        <v>174</v>
      </c>
      <c r="B2135" t="s">
        <v>10</v>
      </c>
      <c r="C2135">
        <v>97.5</v>
      </c>
      <c r="E2135" t="s">
        <v>28</v>
      </c>
      <c r="F2135" t="s">
        <v>12</v>
      </c>
      <c r="G2135" t="s">
        <v>298</v>
      </c>
      <c r="H2135" t="s">
        <v>14</v>
      </c>
      <c r="I2135" t="s">
        <v>15</v>
      </c>
    </row>
    <row r="2136" spans="1:9" x14ac:dyDescent="0.3">
      <c r="A2136" t="s">
        <v>169</v>
      </c>
      <c r="B2136" t="s">
        <v>10</v>
      </c>
      <c r="C2136">
        <v>-5.03</v>
      </c>
      <c r="E2136" t="s">
        <v>28</v>
      </c>
      <c r="F2136" t="s">
        <v>12</v>
      </c>
      <c r="G2136" t="s">
        <v>298</v>
      </c>
      <c r="H2136" t="s">
        <v>14</v>
      </c>
      <c r="I2136" t="s">
        <v>15</v>
      </c>
    </row>
    <row r="2137" spans="1:9" x14ac:dyDescent="0.3">
      <c r="A2137" t="s">
        <v>175</v>
      </c>
      <c r="B2137" t="s">
        <v>10</v>
      </c>
      <c r="C2137">
        <v>-200</v>
      </c>
      <c r="E2137" t="s">
        <v>28</v>
      </c>
      <c r="F2137" t="s">
        <v>12</v>
      </c>
      <c r="G2137" t="s">
        <v>298</v>
      </c>
      <c r="H2137" t="s">
        <v>14</v>
      </c>
      <c r="I2137" t="s">
        <v>15</v>
      </c>
    </row>
    <row r="2138" spans="1:9" x14ac:dyDescent="0.3">
      <c r="A2138" t="s">
        <v>177</v>
      </c>
      <c r="B2138" t="s">
        <v>10</v>
      </c>
      <c r="C2138">
        <v>103.2</v>
      </c>
      <c r="E2138" t="s">
        <v>28</v>
      </c>
      <c r="F2138" t="s">
        <v>12</v>
      </c>
      <c r="G2138" t="s">
        <v>298</v>
      </c>
      <c r="H2138" t="s">
        <v>14</v>
      </c>
      <c r="I2138" t="s">
        <v>15</v>
      </c>
    </row>
    <row r="2139" spans="1:9" x14ac:dyDescent="0.3">
      <c r="A2139" t="s">
        <v>176</v>
      </c>
      <c r="B2139" t="s">
        <v>10</v>
      </c>
      <c r="C2139">
        <v>1.01</v>
      </c>
      <c r="E2139" t="s">
        <v>28</v>
      </c>
      <c r="F2139" t="s">
        <v>12</v>
      </c>
      <c r="G2139" t="s">
        <v>298</v>
      </c>
      <c r="H2139" t="s">
        <v>14</v>
      </c>
      <c r="I2139" t="s">
        <v>15</v>
      </c>
    </row>
    <row r="2140" spans="1:9" x14ac:dyDescent="0.3">
      <c r="A2140" t="s">
        <v>9</v>
      </c>
      <c r="B2140" t="s">
        <v>10</v>
      </c>
      <c r="C2140">
        <v>-92.4</v>
      </c>
      <c r="E2140" t="s">
        <v>133</v>
      </c>
      <c r="F2140" t="s">
        <v>45</v>
      </c>
      <c r="G2140" t="s">
        <v>369</v>
      </c>
      <c r="H2140" t="s">
        <v>14</v>
      </c>
      <c r="I2140" t="s">
        <v>15</v>
      </c>
    </row>
    <row r="2141" spans="1:9" x14ac:dyDescent="0.3">
      <c r="A2141" t="s">
        <v>169</v>
      </c>
      <c r="B2141" t="s">
        <v>10</v>
      </c>
      <c r="C2141">
        <v>-3.7</v>
      </c>
      <c r="E2141" t="s">
        <v>133</v>
      </c>
      <c r="F2141" t="s">
        <v>45</v>
      </c>
      <c r="G2141" t="s">
        <v>369</v>
      </c>
      <c r="H2141" t="s">
        <v>14</v>
      </c>
      <c r="I2141" t="s">
        <v>15</v>
      </c>
    </row>
    <row r="2142" spans="1:9" x14ac:dyDescent="0.3">
      <c r="A2142" t="s">
        <v>170</v>
      </c>
      <c r="B2142" t="s">
        <v>10</v>
      </c>
      <c r="C2142">
        <v>61.52</v>
      </c>
      <c r="E2142" t="s">
        <v>133</v>
      </c>
      <c r="F2142" t="s">
        <v>45</v>
      </c>
      <c r="G2142" t="s">
        <v>369</v>
      </c>
      <c r="H2142" t="s">
        <v>14</v>
      </c>
      <c r="I2142" t="s">
        <v>15</v>
      </c>
    </row>
    <row r="2143" spans="1:9" x14ac:dyDescent="0.3">
      <c r="A2143" t="s">
        <v>171</v>
      </c>
      <c r="B2143" t="s">
        <v>10</v>
      </c>
      <c r="C2143">
        <v>195</v>
      </c>
      <c r="E2143" t="s">
        <v>133</v>
      </c>
      <c r="F2143" t="s">
        <v>45</v>
      </c>
      <c r="G2143" t="s">
        <v>369</v>
      </c>
      <c r="H2143" t="s">
        <v>14</v>
      </c>
      <c r="I2143" t="s">
        <v>15</v>
      </c>
    </row>
    <row r="2144" spans="1:9" x14ac:dyDescent="0.3">
      <c r="A2144" t="s">
        <v>170</v>
      </c>
      <c r="B2144" t="s">
        <v>10</v>
      </c>
      <c r="C2144">
        <v>1395.14</v>
      </c>
      <c r="E2144" t="s">
        <v>133</v>
      </c>
      <c r="F2144" t="s">
        <v>45</v>
      </c>
      <c r="G2144" t="s">
        <v>369</v>
      </c>
      <c r="H2144" t="s">
        <v>14</v>
      </c>
      <c r="I2144" t="s">
        <v>15</v>
      </c>
    </row>
    <row r="2145" spans="1:9" x14ac:dyDescent="0.3">
      <c r="A2145" t="s">
        <v>172</v>
      </c>
      <c r="B2145" t="s">
        <v>10</v>
      </c>
      <c r="C2145">
        <v>-466.42</v>
      </c>
      <c r="E2145" t="s">
        <v>133</v>
      </c>
      <c r="F2145" t="s">
        <v>45</v>
      </c>
      <c r="G2145" t="s">
        <v>369</v>
      </c>
      <c r="H2145" t="s">
        <v>14</v>
      </c>
      <c r="I2145" t="s">
        <v>15</v>
      </c>
    </row>
    <row r="2146" spans="1:9" x14ac:dyDescent="0.3">
      <c r="A2146" t="s">
        <v>169</v>
      </c>
      <c r="B2146" t="s">
        <v>10</v>
      </c>
      <c r="C2146">
        <v>-18.48</v>
      </c>
      <c r="E2146" t="s">
        <v>133</v>
      </c>
      <c r="F2146" t="s">
        <v>45</v>
      </c>
      <c r="G2146" t="s">
        <v>369</v>
      </c>
      <c r="H2146" t="s">
        <v>14</v>
      </c>
      <c r="I2146" t="s">
        <v>15</v>
      </c>
    </row>
    <row r="2147" spans="1:9" x14ac:dyDescent="0.3">
      <c r="A2147" t="s">
        <v>176</v>
      </c>
      <c r="B2147" t="s">
        <v>10</v>
      </c>
      <c r="C2147">
        <v>18.48</v>
      </c>
      <c r="E2147" t="s">
        <v>133</v>
      </c>
      <c r="F2147" t="s">
        <v>45</v>
      </c>
      <c r="G2147" t="s">
        <v>369</v>
      </c>
      <c r="H2147" t="s">
        <v>14</v>
      </c>
      <c r="I2147" t="s">
        <v>15</v>
      </c>
    </row>
    <row r="2148" spans="1:9" x14ac:dyDescent="0.3">
      <c r="A2148" t="s">
        <v>9</v>
      </c>
      <c r="B2148" t="s">
        <v>10</v>
      </c>
      <c r="C2148">
        <v>-240.24</v>
      </c>
      <c r="E2148" t="s">
        <v>133</v>
      </c>
      <c r="F2148" t="s">
        <v>45</v>
      </c>
      <c r="G2148" t="s">
        <v>369</v>
      </c>
      <c r="H2148" t="s">
        <v>14</v>
      </c>
      <c r="I2148" t="s">
        <v>15</v>
      </c>
    </row>
    <row r="2149" spans="1:9" x14ac:dyDescent="0.3">
      <c r="A2149" t="s">
        <v>177</v>
      </c>
      <c r="B2149" t="s">
        <v>10</v>
      </c>
      <c r="C2149">
        <v>554.4</v>
      </c>
      <c r="E2149" t="s">
        <v>133</v>
      </c>
      <c r="F2149" t="s">
        <v>45</v>
      </c>
      <c r="G2149" t="s">
        <v>369</v>
      </c>
      <c r="H2149" t="s">
        <v>14</v>
      </c>
      <c r="I2149" t="s">
        <v>15</v>
      </c>
    </row>
    <row r="2150" spans="1:9" x14ac:dyDescent="0.3">
      <c r="A2150" t="s">
        <v>178</v>
      </c>
      <c r="B2150" t="s">
        <v>10</v>
      </c>
      <c r="C2150">
        <v>0</v>
      </c>
      <c r="E2150" t="s">
        <v>133</v>
      </c>
      <c r="F2150" t="s">
        <v>45</v>
      </c>
      <c r="G2150" t="s">
        <v>369</v>
      </c>
      <c r="H2150" t="s">
        <v>14</v>
      </c>
      <c r="I2150" t="s">
        <v>15</v>
      </c>
    </row>
    <row r="2151" spans="1:9" x14ac:dyDescent="0.3">
      <c r="A2151" t="s">
        <v>176</v>
      </c>
      <c r="B2151" t="s">
        <v>10</v>
      </c>
      <c r="C2151">
        <v>3.7</v>
      </c>
      <c r="E2151" t="s">
        <v>133</v>
      </c>
      <c r="F2151" t="s">
        <v>45</v>
      </c>
      <c r="G2151" t="s">
        <v>369</v>
      </c>
      <c r="H2151" t="s">
        <v>14</v>
      </c>
      <c r="I2151" t="s">
        <v>15</v>
      </c>
    </row>
    <row r="2152" spans="1:9" x14ac:dyDescent="0.3">
      <c r="A2152" t="s">
        <v>174</v>
      </c>
      <c r="B2152" t="s">
        <v>10</v>
      </c>
      <c r="C2152">
        <v>240.24</v>
      </c>
      <c r="E2152" t="s">
        <v>133</v>
      </c>
      <c r="F2152" t="s">
        <v>45</v>
      </c>
      <c r="G2152" t="s">
        <v>369</v>
      </c>
      <c r="H2152" t="s">
        <v>14</v>
      </c>
      <c r="I2152" t="s">
        <v>15</v>
      </c>
    </row>
    <row r="2153" spans="1:9" x14ac:dyDescent="0.3">
      <c r="A2153" t="s">
        <v>170</v>
      </c>
      <c r="B2153" t="s">
        <v>10</v>
      </c>
      <c r="C2153">
        <v>215.33</v>
      </c>
      <c r="E2153" t="s">
        <v>133</v>
      </c>
      <c r="F2153" t="s">
        <v>45</v>
      </c>
      <c r="G2153" t="s">
        <v>369</v>
      </c>
      <c r="H2153" t="s">
        <v>14</v>
      </c>
      <c r="I2153" t="s">
        <v>15</v>
      </c>
    </row>
    <row r="2154" spans="1:9" x14ac:dyDescent="0.3">
      <c r="A2154" t="s">
        <v>170</v>
      </c>
      <c r="B2154" t="s">
        <v>10</v>
      </c>
      <c r="C2154">
        <v>176</v>
      </c>
      <c r="E2154" t="s">
        <v>133</v>
      </c>
      <c r="F2154" t="s">
        <v>45</v>
      </c>
      <c r="G2154" t="s">
        <v>369</v>
      </c>
      <c r="H2154" t="s">
        <v>14</v>
      </c>
      <c r="I2154" t="s">
        <v>15</v>
      </c>
    </row>
    <row r="2155" spans="1:9" x14ac:dyDescent="0.3">
      <c r="A2155" t="s">
        <v>9</v>
      </c>
      <c r="B2155" t="s">
        <v>10</v>
      </c>
      <c r="C2155">
        <v>-92.4</v>
      </c>
      <c r="E2155" t="s">
        <v>67</v>
      </c>
      <c r="F2155" t="s">
        <v>68</v>
      </c>
      <c r="G2155" t="s">
        <v>91</v>
      </c>
      <c r="H2155" t="s">
        <v>70</v>
      </c>
      <c r="I2155" t="s">
        <v>71</v>
      </c>
    </row>
    <row r="2156" spans="1:9" x14ac:dyDescent="0.3">
      <c r="A2156" t="s">
        <v>169</v>
      </c>
      <c r="B2156" t="s">
        <v>10</v>
      </c>
      <c r="C2156">
        <v>-3.7</v>
      </c>
      <c r="E2156" t="s">
        <v>67</v>
      </c>
      <c r="F2156" t="s">
        <v>68</v>
      </c>
      <c r="G2156" t="s">
        <v>91</v>
      </c>
      <c r="H2156" t="s">
        <v>70</v>
      </c>
      <c r="I2156" t="s">
        <v>71</v>
      </c>
    </row>
    <row r="2157" spans="1:9" x14ac:dyDescent="0.3">
      <c r="A2157" t="s">
        <v>170</v>
      </c>
      <c r="B2157" t="s">
        <v>10</v>
      </c>
      <c r="C2157">
        <v>68</v>
      </c>
      <c r="E2157" t="s">
        <v>67</v>
      </c>
      <c r="F2157" t="s">
        <v>68</v>
      </c>
      <c r="G2157" t="s">
        <v>91</v>
      </c>
      <c r="H2157" t="s">
        <v>70</v>
      </c>
      <c r="I2157" t="s">
        <v>71</v>
      </c>
    </row>
    <row r="2158" spans="1:9" x14ac:dyDescent="0.3">
      <c r="A2158" t="s">
        <v>171</v>
      </c>
      <c r="B2158" t="s">
        <v>10</v>
      </c>
      <c r="C2158">
        <v>195</v>
      </c>
      <c r="E2158" t="s">
        <v>67</v>
      </c>
      <c r="F2158" t="s">
        <v>68</v>
      </c>
      <c r="G2158" t="s">
        <v>91</v>
      </c>
      <c r="H2158" t="s">
        <v>70</v>
      </c>
      <c r="I2158" t="s">
        <v>71</v>
      </c>
    </row>
    <row r="2159" spans="1:9" x14ac:dyDescent="0.3">
      <c r="A2159" t="s">
        <v>170</v>
      </c>
      <c r="B2159" t="s">
        <v>10</v>
      </c>
      <c r="C2159">
        <v>1542</v>
      </c>
      <c r="E2159" t="s">
        <v>67</v>
      </c>
      <c r="F2159" t="s">
        <v>68</v>
      </c>
      <c r="G2159" t="s">
        <v>91</v>
      </c>
      <c r="H2159" t="s">
        <v>70</v>
      </c>
      <c r="I2159" t="s">
        <v>71</v>
      </c>
    </row>
    <row r="2160" spans="1:9" x14ac:dyDescent="0.3">
      <c r="A2160" t="s">
        <v>172</v>
      </c>
      <c r="B2160" t="s">
        <v>10</v>
      </c>
      <c r="C2160">
        <v>-447.76</v>
      </c>
      <c r="E2160" t="s">
        <v>67</v>
      </c>
      <c r="F2160" t="s">
        <v>68</v>
      </c>
      <c r="G2160" t="s">
        <v>91</v>
      </c>
      <c r="H2160" t="s">
        <v>70</v>
      </c>
      <c r="I2160" t="s">
        <v>71</v>
      </c>
    </row>
    <row r="2161" spans="1:9" x14ac:dyDescent="0.3">
      <c r="A2161" t="s">
        <v>174</v>
      </c>
      <c r="B2161" t="s">
        <v>10</v>
      </c>
      <c r="C2161">
        <v>19.5</v>
      </c>
      <c r="E2161" t="s">
        <v>67</v>
      </c>
      <c r="F2161" t="s">
        <v>68</v>
      </c>
      <c r="G2161" t="s">
        <v>91</v>
      </c>
      <c r="H2161" t="s">
        <v>70</v>
      </c>
      <c r="I2161" t="s">
        <v>71</v>
      </c>
    </row>
    <row r="2162" spans="1:9" x14ac:dyDescent="0.3">
      <c r="A2162" t="s">
        <v>169</v>
      </c>
      <c r="B2162" t="s">
        <v>10</v>
      </c>
      <c r="C2162">
        <v>-18.48</v>
      </c>
      <c r="E2162" t="s">
        <v>67</v>
      </c>
      <c r="F2162" t="s">
        <v>68</v>
      </c>
      <c r="G2162" t="s">
        <v>91</v>
      </c>
      <c r="H2162" t="s">
        <v>70</v>
      </c>
      <c r="I2162" t="s">
        <v>71</v>
      </c>
    </row>
    <row r="2163" spans="1:9" x14ac:dyDescent="0.3">
      <c r="A2163" t="s">
        <v>176</v>
      </c>
      <c r="B2163" t="s">
        <v>10</v>
      </c>
      <c r="C2163">
        <v>18.48</v>
      </c>
      <c r="E2163" t="s">
        <v>67</v>
      </c>
      <c r="F2163" t="s">
        <v>68</v>
      </c>
      <c r="G2163" t="s">
        <v>91</v>
      </c>
      <c r="H2163" t="s">
        <v>70</v>
      </c>
      <c r="I2163" t="s">
        <v>71</v>
      </c>
    </row>
    <row r="2164" spans="1:9" x14ac:dyDescent="0.3">
      <c r="A2164" t="s">
        <v>9</v>
      </c>
      <c r="B2164" t="s">
        <v>10</v>
      </c>
      <c r="C2164">
        <v>-240.24</v>
      </c>
      <c r="E2164" t="s">
        <v>67</v>
      </c>
      <c r="F2164" t="s">
        <v>68</v>
      </c>
      <c r="G2164" t="s">
        <v>91</v>
      </c>
      <c r="H2164" t="s">
        <v>70</v>
      </c>
      <c r="I2164" t="s">
        <v>71</v>
      </c>
    </row>
    <row r="2165" spans="1:9" x14ac:dyDescent="0.3">
      <c r="A2165" t="s">
        <v>177</v>
      </c>
      <c r="B2165" t="s">
        <v>10</v>
      </c>
      <c r="C2165">
        <v>554.4</v>
      </c>
      <c r="E2165" t="s">
        <v>67</v>
      </c>
      <c r="F2165" t="s">
        <v>68</v>
      </c>
      <c r="G2165" t="s">
        <v>91</v>
      </c>
      <c r="H2165" t="s">
        <v>70</v>
      </c>
      <c r="I2165" t="s">
        <v>71</v>
      </c>
    </row>
    <row r="2166" spans="1:9" x14ac:dyDescent="0.3">
      <c r="A2166" t="s">
        <v>178</v>
      </c>
      <c r="B2166" t="s">
        <v>10</v>
      </c>
      <c r="C2166">
        <v>0</v>
      </c>
      <c r="E2166" t="s">
        <v>67</v>
      </c>
      <c r="F2166" t="s">
        <v>68</v>
      </c>
      <c r="G2166" t="s">
        <v>91</v>
      </c>
      <c r="H2166" t="s">
        <v>70</v>
      </c>
      <c r="I2166" t="s">
        <v>71</v>
      </c>
    </row>
    <row r="2167" spans="1:9" x14ac:dyDescent="0.3">
      <c r="A2167" t="s">
        <v>176</v>
      </c>
      <c r="B2167" t="s">
        <v>10</v>
      </c>
      <c r="C2167">
        <v>3.7</v>
      </c>
      <c r="E2167" t="s">
        <v>67</v>
      </c>
      <c r="F2167" t="s">
        <v>68</v>
      </c>
      <c r="G2167" t="s">
        <v>91</v>
      </c>
      <c r="H2167" t="s">
        <v>70</v>
      </c>
      <c r="I2167" t="s">
        <v>71</v>
      </c>
    </row>
    <row r="2168" spans="1:9" x14ac:dyDescent="0.3">
      <c r="A2168" t="s">
        <v>174</v>
      </c>
      <c r="B2168" t="s">
        <v>10</v>
      </c>
      <c r="C2168">
        <v>240.24</v>
      </c>
      <c r="E2168" t="s">
        <v>67</v>
      </c>
      <c r="F2168" t="s">
        <v>68</v>
      </c>
      <c r="G2168" t="s">
        <v>91</v>
      </c>
      <c r="H2168" t="s">
        <v>70</v>
      </c>
      <c r="I2168" t="s">
        <v>71</v>
      </c>
    </row>
    <row r="2169" spans="1:9" x14ac:dyDescent="0.3">
      <c r="A2169" t="s">
        <v>170</v>
      </c>
      <c r="B2169" t="s">
        <v>10</v>
      </c>
      <c r="C2169">
        <v>238</v>
      </c>
      <c r="E2169" t="s">
        <v>67</v>
      </c>
      <c r="F2169" t="s">
        <v>68</v>
      </c>
      <c r="G2169" t="s">
        <v>91</v>
      </c>
      <c r="H2169" t="s">
        <v>70</v>
      </c>
      <c r="I2169" t="s">
        <v>71</v>
      </c>
    </row>
    <row r="2170" spans="1:9" x14ac:dyDescent="0.3">
      <c r="A2170" t="s">
        <v>9</v>
      </c>
      <c r="B2170" t="s">
        <v>10</v>
      </c>
      <c r="C2170">
        <v>-146.25</v>
      </c>
      <c r="E2170" t="s">
        <v>163</v>
      </c>
      <c r="F2170" t="s">
        <v>164</v>
      </c>
      <c r="G2170" t="s">
        <v>165</v>
      </c>
      <c r="H2170" t="s">
        <v>14</v>
      </c>
      <c r="I2170" t="s">
        <v>15</v>
      </c>
    </row>
    <row r="2171" spans="1:9" x14ac:dyDescent="0.3">
      <c r="A2171" t="s">
        <v>169</v>
      </c>
      <c r="B2171" t="s">
        <v>10</v>
      </c>
      <c r="C2171">
        <v>-5.85</v>
      </c>
      <c r="E2171" t="s">
        <v>163</v>
      </c>
      <c r="F2171" t="s">
        <v>164</v>
      </c>
      <c r="G2171" t="s">
        <v>165</v>
      </c>
      <c r="H2171" t="s">
        <v>14</v>
      </c>
      <c r="I2171" t="s">
        <v>15</v>
      </c>
    </row>
    <row r="2172" spans="1:9" x14ac:dyDescent="0.3">
      <c r="A2172" t="s">
        <v>170</v>
      </c>
      <c r="B2172" t="s">
        <v>10</v>
      </c>
      <c r="C2172">
        <v>53.43</v>
      </c>
      <c r="E2172" t="s">
        <v>163</v>
      </c>
      <c r="F2172" t="s">
        <v>164</v>
      </c>
      <c r="G2172" t="s">
        <v>165</v>
      </c>
      <c r="H2172" t="s">
        <v>14</v>
      </c>
      <c r="I2172" t="s">
        <v>15</v>
      </c>
    </row>
    <row r="2173" spans="1:9" x14ac:dyDescent="0.3">
      <c r="A2173" t="s">
        <v>171</v>
      </c>
      <c r="B2173" t="s">
        <v>10</v>
      </c>
      <c r="C2173">
        <v>195</v>
      </c>
      <c r="E2173" t="s">
        <v>163</v>
      </c>
      <c r="F2173" t="s">
        <v>164</v>
      </c>
      <c r="G2173" t="s">
        <v>165</v>
      </c>
      <c r="H2173" t="s">
        <v>14</v>
      </c>
      <c r="I2173" t="s">
        <v>15</v>
      </c>
    </row>
    <row r="2174" spans="1:9" x14ac:dyDescent="0.3">
      <c r="A2174" t="s">
        <v>170</v>
      </c>
      <c r="B2174" t="s">
        <v>10</v>
      </c>
      <c r="C2174">
        <v>1211.57</v>
      </c>
      <c r="E2174" t="s">
        <v>163</v>
      </c>
      <c r="F2174" t="s">
        <v>164</v>
      </c>
      <c r="G2174" t="s">
        <v>165</v>
      </c>
      <c r="H2174" t="s">
        <v>14</v>
      </c>
      <c r="I2174" t="s">
        <v>15</v>
      </c>
    </row>
    <row r="2175" spans="1:9" x14ac:dyDescent="0.3">
      <c r="A2175" t="s">
        <v>172</v>
      </c>
      <c r="B2175" t="s">
        <v>10</v>
      </c>
      <c r="C2175">
        <v>-770.6</v>
      </c>
      <c r="E2175" t="s">
        <v>163</v>
      </c>
      <c r="F2175" t="s">
        <v>164</v>
      </c>
      <c r="G2175" t="s">
        <v>165</v>
      </c>
      <c r="H2175" t="s">
        <v>14</v>
      </c>
      <c r="I2175" t="s">
        <v>15</v>
      </c>
    </row>
    <row r="2176" spans="1:9" x14ac:dyDescent="0.3">
      <c r="A2176" t="s">
        <v>174</v>
      </c>
      <c r="B2176" t="s">
        <v>10</v>
      </c>
      <c r="C2176">
        <v>97.5</v>
      </c>
      <c r="E2176" t="s">
        <v>163</v>
      </c>
      <c r="F2176" t="s">
        <v>164</v>
      </c>
      <c r="G2176" t="s">
        <v>165</v>
      </c>
      <c r="H2176" t="s">
        <v>14</v>
      </c>
      <c r="I2176" t="s">
        <v>15</v>
      </c>
    </row>
    <row r="2177" spans="1:9" x14ac:dyDescent="0.3">
      <c r="A2177" t="s">
        <v>169</v>
      </c>
      <c r="B2177" t="s">
        <v>10</v>
      </c>
      <c r="C2177">
        <v>-29.25</v>
      </c>
      <c r="E2177" t="s">
        <v>163</v>
      </c>
      <c r="F2177" t="s">
        <v>164</v>
      </c>
      <c r="G2177" t="s">
        <v>165</v>
      </c>
      <c r="H2177" t="s">
        <v>14</v>
      </c>
      <c r="I2177" t="s">
        <v>15</v>
      </c>
    </row>
    <row r="2178" spans="1:9" x14ac:dyDescent="0.3">
      <c r="A2178" t="s">
        <v>176</v>
      </c>
      <c r="B2178" t="s">
        <v>10</v>
      </c>
      <c r="C2178">
        <v>29.25</v>
      </c>
      <c r="E2178" t="s">
        <v>163</v>
      </c>
      <c r="F2178" t="s">
        <v>164</v>
      </c>
      <c r="G2178" t="s">
        <v>165</v>
      </c>
      <c r="H2178" t="s">
        <v>14</v>
      </c>
      <c r="I2178" t="s">
        <v>15</v>
      </c>
    </row>
    <row r="2179" spans="1:9" x14ac:dyDescent="0.3">
      <c r="A2179" t="s">
        <v>9</v>
      </c>
      <c r="B2179" t="s">
        <v>10</v>
      </c>
      <c r="C2179">
        <v>-380.25</v>
      </c>
      <c r="E2179" t="s">
        <v>163</v>
      </c>
      <c r="F2179" t="s">
        <v>164</v>
      </c>
      <c r="G2179" t="s">
        <v>165</v>
      </c>
      <c r="H2179" t="s">
        <v>14</v>
      </c>
      <c r="I2179" t="s">
        <v>15</v>
      </c>
    </row>
    <row r="2180" spans="1:9" x14ac:dyDescent="0.3">
      <c r="A2180" t="s">
        <v>177</v>
      </c>
      <c r="B2180" t="s">
        <v>10</v>
      </c>
      <c r="C2180">
        <v>877.5</v>
      </c>
      <c r="E2180" t="s">
        <v>163</v>
      </c>
      <c r="F2180" t="s">
        <v>164</v>
      </c>
      <c r="G2180" t="s">
        <v>165</v>
      </c>
      <c r="H2180" t="s">
        <v>14</v>
      </c>
      <c r="I2180" t="s">
        <v>15</v>
      </c>
    </row>
    <row r="2181" spans="1:9" x14ac:dyDescent="0.3">
      <c r="A2181" t="s">
        <v>178</v>
      </c>
      <c r="B2181" t="s">
        <v>10</v>
      </c>
      <c r="C2181">
        <v>0</v>
      </c>
      <c r="E2181" t="s">
        <v>163</v>
      </c>
      <c r="F2181" t="s">
        <v>164</v>
      </c>
      <c r="G2181" t="s">
        <v>165</v>
      </c>
      <c r="H2181" t="s">
        <v>14</v>
      </c>
      <c r="I2181" t="s">
        <v>15</v>
      </c>
    </row>
    <row r="2182" spans="1:9" x14ac:dyDescent="0.3">
      <c r="A2182" t="s">
        <v>176</v>
      </c>
      <c r="B2182" t="s">
        <v>10</v>
      </c>
      <c r="C2182">
        <v>5.85</v>
      </c>
      <c r="E2182" t="s">
        <v>163</v>
      </c>
      <c r="F2182" t="s">
        <v>164</v>
      </c>
      <c r="G2182" t="s">
        <v>165</v>
      </c>
      <c r="H2182" t="s">
        <v>14</v>
      </c>
      <c r="I2182" t="s">
        <v>15</v>
      </c>
    </row>
    <row r="2183" spans="1:9" x14ac:dyDescent="0.3">
      <c r="A2183" t="s">
        <v>174</v>
      </c>
      <c r="B2183" t="s">
        <v>10</v>
      </c>
      <c r="C2183">
        <v>380.25</v>
      </c>
      <c r="E2183" t="s">
        <v>163</v>
      </c>
      <c r="F2183" t="s">
        <v>164</v>
      </c>
      <c r="G2183" t="s">
        <v>165</v>
      </c>
      <c r="H2183" t="s">
        <v>14</v>
      </c>
      <c r="I2183" t="s">
        <v>15</v>
      </c>
    </row>
    <row r="2184" spans="1:9" x14ac:dyDescent="0.3">
      <c r="A2184" t="s">
        <v>170</v>
      </c>
      <c r="B2184" t="s">
        <v>10</v>
      </c>
      <c r="C2184">
        <v>267.14</v>
      </c>
      <c r="E2184" t="s">
        <v>163</v>
      </c>
      <c r="F2184" t="s">
        <v>164</v>
      </c>
      <c r="G2184" t="s">
        <v>165</v>
      </c>
      <c r="H2184" t="s">
        <v>14</v>
      </c>
      <c r="I2184" t="s">
        <v>15</v>
      </c>
    </row>
    <row r="2185" spans="1:9" x14ac:dyDescent="0.3">
      <c r="A2185" t="s">
        <v>170</v>
      </c>
      <c r="B2185" t="s">
        <v>10</v>
      </c>
      <c r="C2185">
        <v>1392.86</v>
      </c>
      <c r="E2185" t="s">
        <v>163</v>
      </c>
      <c r="F2185" t="s">
        <v>164</v>
      </c>
      <c r="G2185" t="s">
        <v>165</v>
      </c>
      <c r="H2185" t="s">
        <v>14</v>
      </c>
      <c r="I2185" t="s">
        <v>15</v>
      </c>
    </row>
    <row r="2186" spans="1:9" x14ac:dyDescent="0.3">
      <c r="A2186" t="s">
        <v>9</v>
      </c>
      <c r="B2186" t="s">
        <v>10</v>
      </c>
      <c r="C2186">
        <v>-146.25</v>
      </c>
      <c r="E2186" t="s">
        <v>163</v>
      </c>
      <c r="F2186" t="s">
        <v>260</v>
      </c>
      <c r="G2186" t="s">
        <v>261</v>
      </c>
      <c r="H2186" t="s">
        <v>14</v>
      </c>
      <c r="I2186" t="s">
        <v>15</v>
      </c>
    </row>
    <row r="2187" spans="1:9" x14ac:dyDescent="0.3">
      <c r="A2187" t="s">
        <v>169</v>
      </c>
      <c r="B2187" t="s">
        <v>10</v>
      </c>
      <c r="C2187">
        <v>-5.85</v>
      </c>
      <c r="E2187" t="s">
        <v>163</v>
      </c>
      <c r="F2187" t="s">
        <v>260</v>
      </c>
      <c r="G2187" t="s">
        <v>261</v>
      </c>
      <c r="H2187" t="s">
        <v>14</v>
      </c>
      <c r="I2187" t="s">
        <v>15</v>
      </c>
    </row>
    <row r="2188" spans="1:9" x14ac:dyDescent="0.3">
      <c r="A2188" t="s">
        <v>170</v>
      </c>
      <c r="B2188" t="s">
        <v>10</v>
      </c>
      <c r="C2188">
        <v>102</v>
      </c>
      <c r="E2188" t="s">
        <v>163</v>
      </c>
      <c r="F2188" t="s">
        <v>260</v>
      </c>
      <c r="G2188" t="s">
        <v>261</v>
      </c>
      <c r="H2188" t="s">
        <v>14</v>
      </c>
      <c r="I2188" t="s">
        <v>15</v>
      </c>
    </row>
    <row r="2189" spans="1:9" x14ac:dyDescent="0.3">
      <c r="A2189" t="s">
        <v>171</v>
      </c>
      <c r="B2189" t="s">
        <v>10</v>
      </c>
      <c r="C2189">
        <v>195</v>
      </c>
      <c r="E2189" t="s">
        <v>163</v>
      </c>
      <c r="F2189" t="s">
        <v>260</v>
      </c>
      <c r="G2189" t="s">
        <v>261</v>
      </c>
      <c r="H2189" t="s">
        <v>14</v>
      </c>
      <c r="I2189" t="s">
        <v>15</v>
      </c>
    </row>
    <row r="2190" spans="1:9" x14ac:dyDescent="0.3">
      <c r="A2190" t="s">
        <v>170</v>
      </c>
      <c r="B2190" t="s">
        <v>10</v>
      </c>
      <c r="C2190">
        <v>2313</v>
      </c>
      <c r="E2190" t="s">
        <v>163</v>
      </c>
      <c r="F2190" t="s">
        <v>260</v>
      </c>
      <c r="G2190" t="s">
        <v>261</v>
      </c>
      <c r="H2190" t="s">
        <v>14</v>
      </c>
      <c r="I2190" t="s">
        <v>15</v>
      </c>
    </row>
    <row r="2191" spans="1:9" x14ac:dyDescent="0.3">
      <c r="A2191" t="s">
        <v>172</v>
      </c>
      <c r="B2191" t="s">
        <v>10</v>
      </c>
      <c r="C2191">
        <v>-805.63</v>
      </c>
      <c r="E2191" t="s">
        <v>163</v>
      </c>
      <c r="F2191" t="s">
        <v>260</v>
      </c>
      <c r="G2191" t="s">
        <v>261</v>
      </c>
      <c r="H2191" t="s">
        <v>14</v>
      </c>
      <c r="I2191" t="s">
        <v>15</v>
      </c>
    </row>
    <row r="2192" spans="1:9" x14ac:dyDescent="0.3">
      <c r="A2192" t="s">
        <v>174</v>
      </c>
      <c r="B2192" t="s">
        <v>10</v>
      </c>
      <c r="C2192">
        <v>58.5</v>
      </c>
      <c r="E2192" t="s">
        <v>163</v>
      </c>
      <c r="F2192" t="s">
        <v>260</v>
      </c>
      <c r="G2192" t="s">
        <v>261</v>
      </c>
      <c r="H2192" t="s">
        <v>14</v>
      </c>
      <c r="I2192" t="s">
        <v>15</v>
      </c>
    </row>
    <row r="2193" spans="1:9" x14ac:dyDescent="0.3">
      <c r="A2193" t="s">
        <v>169</v>
      </c>
      <c r="B2193" t="s">
        <v>10</v>
      </c>
      <c r="C2193">
        <v>-29.25</v>
      </c>
      <c r="E2193" t="s">
        <v>163</v>
      </c>
      <c r="F2193" t="s">
        <v>260</v>
      </c>
      <c r="G2193" t="s">
        <v>261</v>
      </c>
      <c r="H2193" t="s">
        <v>14</v>
      </c>
      <c r="I2193" t="s">
        <v>15</v>
      </c>
    </row>
    <row r="2194" spans="1:9" x14ac:dyDescent="0.3">
      <c r="A2194" t="s">
        <v>176</v>
      </c>
      <c r="B2194" t="s">
        <v>10</v>
      </c>
      <c r="C2194">
        <v>29.25</v>
      </c>
      <c r="E2194" t="s">
        <v>163</v>
      </c>
      <c r="F2194" t="s">
        <v>260</v>
      </c>
      <c r="G2194" t="s">
        <v>261</v>
      </c>
      <c r="H2194" t="s">
        <v>14</v>
      </c>
      <c r="I2194" t="s">
        <v>15</v>
      </c>
    </row>
    <row r="2195" spans="1:9" x14ac:dyDescent="0.3">
      <c r="A2195" t="s">
        <v>9</v>
      </c>
      <c r="B2195" t="s">
        <v>10</v>
      </c>
      <c r="C2195">
        <v>-380.25</v>
      </c>
      <c r="E2195" t="s">
        <v>163</v>
      </c>
      <c r="F2195" t="s">
        <v>260</v>
      </c>
      <c r="G2195" t="s">
        <v>261</v>
      </c>
      <c r="H2195" t="s">
        <v>14</v>
      </c>
      <c r="I2195" t="s">
        <v>15</v>
      </c>
    </row>
    <row r="2196" spans="1:9" x14ac:dyDescent="0.3">
      <c r="A2196" t="s">
        <v>177</v>
      </c>
      <c r="B2196" t="s">
        <v>10</v>
      </c>
      <c r="C2196">
        <v>877.5</v>
      </c>
      <c r="E2196" t="s">
        <v>163</v>
      </c>
      <c r="F2196" t="s">
        <v>260</v>
      </c>
      <c r="G2196" t="s">
        <v>261</v>
      </c>
      <c r="H2196" t="s">
        <v>14</v>
      </c>
      <c r="I2196" t="s">
        <v>15</v>
      </c>
    </row>
    <row r="2197" spans="1:9" x14ac:dyDescent="0.3">
      <c r="A2197" t="s">
        <v>178</v>
      </c>
      <c r="B2197" t="s">
        <v>10</v>
      </c>
      <c r="C2197">
        <v>0</v>
      </c>
      <c r="E2197" t="s">
        <v>163</v>
      </c>
      <c r="F2197" t="s">
        <v>260</v>
      </c>
      <c r="G2197" t="s">
        <v>261</v>
      </c>
      <c r="H2197" t="s">
        <v>14</v>
      </c>
      <c r="I2197" t="s">
        <v>15</v>
      </c>
    </row>
    <row r="2198" spans="1:9" x14ac:dyDescent="0.3">
      <c r="A2198" t="s">
        <v>176</v>
      </c>
      <c r="B2198" t="s">
        <v>10</v>
      </c>
      <c r="C2198">
        <v>5.85</v>
      </c>
      <c r="E2198" t="s">
        <v>163</v>
      </c>
      <c r="F2198" t="s">
        <v>260</v>
      </c>
      <c r="G2198" t="s">
        <v>261</v>
      </c>
      <c r="H2198" t="s">
        <v>14</v>
      </c>
      <c r="I2198" t="s">
        <v>15</v>
      </c>
    </row>
    <row r="2199" spans="1:9" x14ac:dyDescent="0.3">
      <c r="A2199" t="s">
        <v>174</v>
      </c>
      <c r="B2199" t="s">
        <v>10</v>
      </c>
      <c r="C2199">
        <v>380.25</v>
      </c>
      <c r="E2199" t="s">
        <v>163</v>
      </c>
      <c r="F2199" t="s">
        <v>260</v>
      </c>
      <c r="G2199" t="s">
        <v>261</v>
      </c>
      <c r="H2199" t="s">
        <v>14</v>
      </c>
      <c r="I2199" t="s">
        <v>15</v>
      </c>
    </row>
    <row r="2200" spans="1:9" x14ac:dyDescent="0.3">
      <c r="A2200" t="s">
        <v>170</v>
      </c>
      <c r="B2200" t="s">
        <v>10</v>
      </c>
      <c r="C2200">
        <v>510</v>
      </c>
      <c r="E2200" t="s">
        <v>163</v>
      </c>
      <c r="F2200" t="s">
        <v>260</v>
      </c>
      <c r="G2200" t="s">
        <v>261</v>
      </c>
      <c r="H2200" t="s">
        <v>14</v>
      </c>
      <c r="I2200" t="s">
        <v>15</v>
      </c>
    </row>
    <row r="2201" spans="1:9" x14ac:dyDescent="0.3">
      <c r="A2201" t="s">
        <v>9</v>
      </c>
      <c r="B2201" t="s">
        <v>10</v>
      </c>
      <c r="C2201">
        <v>-106</v>
      </c>
      <c r="E2201" t="s">
        <v>67</v>
      </c>
      <c r="F2201" t="s">
        <v>68</v>
      </c>
      <c r="G2201" t="s">
        <v>443</v>
      </c>
      <c r="H2201" t="s">
        <v>70</v>
      </c>
      <c r="I2201" t="s">
        <v>71</v>
      </c>
    </row>
    <row r="2202" spans="1:9" x14ac:dyDescent="0.3">
      <c r="A2202" t="s">
        <v>169</v>
      </c>
      <c r="B2202" t="s">
        <v>10</v>
      </c>
      <c r="C2202">
        <v>-4.24</v>
      </c>
      <c r="E2202" t="s">
        <v>67</v>
      </c>
      <c r="F2202" t="s">
        <v>68</v>
      </c>
      <c r="G2202" t="s">
        <v>443</v>
      </c>
      <c r="H2202" t="s">
        <v>70</v>
      </c>
      <c r="I2202" t="s">
        <v>71</v>
      </c>
    </row>
    <row r="2203" spans="1:9" x14ac:dyDescent="0.3">
      <c r="A2203" t="s">
        <v>170</v>
      </c>
      <c r="B2203" t="s">
        <v>10</v>
      </c>
      <c r="C2203">
        <v>68</v>
      </c>
      <c r="E2203" t="s">
        <v>67</v>
      </c>
      <c r="F2203" t="s">
        <v>68</v>
      </c>
      <c r="G2203" t="s">
        <v>443</v>
      </c>
      <c r="H2203" t="s">
        <v>70</v>
      </c>
      <c r="I2203" t="s">
        <v>71</v>
      </c>
    </row>
    <row r="2204" spans="1:9" x14ac:dyDescent="0.3">
      <c r="A2204" t="s">
        <v>171</v>
      </c>
      <c r="B2204" t="s">
        <v>10</v>
      </c>
      <c r="C2204">
        <v>195</v>
      </c>
      <c r="E2204" t="s">
        <v>67</v>
      </c>
      <c r="F2204" t="s">
        <v>68</v>
      </c>
      <c r="G2204" t="s">
        <v>443</v>
      </c>
      <c r="H2204" t="s">
        <v>70</v>
      </c>
      <c r="I2204" t="s">
        <v>71</v>
      </c>
    </row>
    <row r="2205" spans="1:9" x14ac:dyDescent="0.3">
      <c r="A2205" t="s">
        <v>170</v>
      </c>
      <c r="B2205" t="s">
        <v>10</v>
      </c>
      <c r="C2205">
        <v>1542</v>
      </c>
      <c r="E2205" t="s">
        <v>67</v>
      </c>
      <c r="F2205" t="s">
        <v>68</v>
      </c>
      <c r="G2205" t="s">
        <v>443</v>
      </c>
      <c r="H2205" t="s">
        <v>70</v>
      </c>
      <c r="I2205" t="s">
        <v>71</v>
      </c>
    </row>
    <row r="2206" spans="1:9" x14ac:dyDescent="0.3">
      <c r="A2206" t="s">
        <v>172</v>
      </c>
      <c r="B2206" t="s">
        <v>10</v>
      </c>
      <c r="C2206">
        <v>-490.01</v>
      </c>
      <c r="E2206" t="s">
        <v>67</v>
      </c>
      <c r="F2206" t="s">
        <v>68</v>
      </c>
      <c r="G2206" t="s">
        <v>443</v>
      </c>
      <c r="H2206" t="s">
        <v>70</v>
      </c>
      <c r="I2206" t="s">
        <v>71</v>
      </c>
    </row>
    <row r="2207" spans="1:9" x14ac:dyDescent="0.3">
      <c r="A2207" t="s">
        <v>173</v>
      </c>
      <c r="B2207" t="s">
        <v>10</v>
      </c>
      <c r="C2207">
        <v>272</v>
      </c>
      <c r="E2207" t="s">
        <v>67</v>
      </c>
      <c r="F2207" t="s">
        <v>68</v>
      </c>
      <c r="G2207" t="s">
        <v>443</v>
      </c>
      <c r="H2207" t="s">
        <v>70</v>
      </c>
      <c r="I2207" t="s">
        <v>71</v>
      </c>
    </row>
    <row r="2208" spans="1:9" x14ac:dyDescent="0.3">
      <c r="A2208" t="s">
        <v>174</v>
      </c>
      <c r="B2208" t="s">
        <v>10</v>
      </c>
      <c r="C2208">
        <v>117</v>
      </c>
      <c r="E2208" t="s">
        <v>67</v>
      </c>
      <c r="F2208" t="s">
        <v>68</v>
      </c>
      <c r="G2208" t="s">
        <v>443</v>
      </c>
      <c r="H2208" t="s">
        <v>70</v>
      </c>
      <c r="I2208" t="s">
        <v>71</v>
      </c>
    </row>
    <row r="2209" spans="1:9" x14ac:dyDescent="0.3">
      <c r="A2209" t="s">
        <v>169</v>
      </c>
      <c r="B2209" t="s">
        <v>10</v>
      </c>
      <c r="C2209">
        <v>-21.2</v>
      </c>
      <c r="E2209" t="s">
        <v>67</v>
      </c>
      <c r="F2209" t="s">
        <v>68</v>
      </c>
      <c r="G2209" t="s">
        <v>443</v>
      </c>
      <c r="H2209" t="s">
        <v>70</v>
      </c>
      <c r="I2209" t="s">
        <v>71</v>
      </c>
    </row>
    <row r="2210" spans="1:9" x14ac:dyDescent="0.3">
      <c r="A2210" t="s">
        <v>175</v>
      </c>
      <c r="B2210" t="s">
        <v>10</v>
      </c>
      <c r="C2210">
        <v>-1000</v>
      </c>
      <c r="E2210" t="s">
        <v>67</v>
      </c>
      <c r="F2210" t="s">
        <v>68</v>
      </c>
      <c r="G2210" t="s">
        <v>443</v>
      </c>
      <c r="H2210" t="s">
        <v>70</v>
      </c>
      <c r="I2210" t="s">
        <v>71</v>
      </c>
    </row>
    <row r="2211" spans="1:9" x14ac:dyDescent="0.3">
      <c r="A2211" t="s">
        <v>176</v>
      </c>
      <c r="B2211" t="s">
        <v>10</v>
      </c>
      <c r="C2211">
        <v>21.2</v>
      </c>
      <c r="E2211" t="s">
        <v>67</v>
      </c>
      <c r="F2211" t="s">
        <v>68</v>
      </c>
      <c r="G2211" t="s">
        <v>443</v>
      </c>
      <c r="H2211" t="s">
        <v>70</v>
      </c>
      <c r="I2211" t="s">
        <v>71</v>
      </c>
    </row>
    <row r="2212" spans="1:9" x14ac:dyDescent="0.3">
      <c r="A2212" t="s">
        <v>9</v>
      </c>
      <c r="B2212" t="s">
        <v>10</v>
      </c>
      <c r="C2212">
        <v>-275.60000000000002</v>
      </c>
      <c r="E2212" t="s">
        <v>67</v>
      </c>
      <c r="F2212" t="s">
        <v>68</v>
      </c>
      <c r="G2212" t="s">
        <v>443</v>
      </c>
      <c r="H2212" t="s">
        <v>70</v>
      </c>
      <c r="I2212" t="s">
        <v>71</v>
      </c>
    </row>
    <row r="2213" spans="1:9" x14ac:dyDescent="0.3">
      <c r="A2213" t="s">
        <v>177</v>
      </c>
      <c r="B2213" t="s">
        <v>10</v>
      </c>
      <c r="C2213">
        <v>636</v>
      </c>
      <c r="E2213" t="s">
        <v>67</v>
      </c>
      <c r="F2213" t="s">
        <v>68</v>
      </c>
      <c r="G2213" t="s">
        <v>443</v>
      </c>
      <c r="H2213" t="s">
        <v>70</v>
      </c>
      <c r="I2213" t="s">
        <v>71</v>
      </c>
    </row>
    <row r="2214" spans="1:9" x14ac:dyDescent="0.3">
      <c r="A2214" t="s">
        <v>178</v>
      </c>
      <c r="B2214" t="s">
        <v>10</v>
      </c>
      <c r="C2214">
        <v>0</v>
      </c>
      <c r="E2214" t="s">
        <v>67</v>
      </c>
      <c r="F2214" t="s">
        <v>68</v>
      </c>
      <c r="G2214" t="s">
        <v>443</v>
      </c>
      <c r="H2214" t="s">
        <v>70</v>
      </c>
      <c r="I2214" t="s">
        <v>71</v>
      </c>
    </row>
    <row r="2215" spans="1:9" x14ac:dyDescent="0.3">
      <c r="A2215" t="s">
        <v>176</v>
      </c>
      <c r="B2215" t="s">
        <v>10</v>
      </c>
      <c r="C2215">
        <v>4.24</v>
      </c>
      <c r="E2215" t="s">
        <v>67</v>
      </c>
      <c r="F2215" t="s">
        <v>68</v>
      </c>
      <c r="G2215" t="s">
        <v>443</v>
      </c>
      <c r="H2215" t="s">
        <v>70</v>
      </c>
      <c r="I2215" t="s">
        <v>71</v>
      </c>
    </row>
    <row r="2216" spans="1:9" x14ac:dyDescent="0.3">
      <c r="A2216" t="s">
        <v>174</v>
      </c>
      <c r="B2216" t="s">
        <v>10</v>
      </c>
      <c r="C2216">
        <v>275.60000000000002</v>
      </c>
      <c r="E2216" t="s">
        <v>67</v>
      </c>
      <c r="F2216" t="s">
        <v>68</v>
      </c>
      <c r="G2216" t="s">
        <v>443</v>
      </c>
      <c r="H2216" t="s">
        <v>70</v>
      </c>
      <c r="I2216" t="s">
        <v>71</v>
      </c>
    </row>
    <row r="2217" spans="1:9" x14ac:dyDescent="0.3">
      <c r="A2217" t="s">
        <v>170</v>
      </c>
      <c r="B2217" t="s">
        <v>10</v>
      </c>
      <c r="C2217">
        <v>238</v>
      </c>
      <c r="E2217" t="s">
        <v>67</v>
      </c>
      <c r="F2217" t="s">
        <v>68</v>
      </c>
      <c r="G2217" t="s">
        <v>443</v>
      </c>
      <c r="H2217" t="s">
        <v>70</v>
      </c>
      <c r="I2217" t="s">
        <v>71</v>
      </c>
    </row>
    <row r="2218" spans="1:9" x14ac:dyDescent="0.3">
      <c r="A2218" t="s">
        <v>9</v>
      </c>
      <c r="B2218" t="s">
        <v>10</v>
      </c>
      <c r="C2218">
        <v>-22.68</v>
      </c>
      <c r="E2218" t="s">
        <v>77</v>
      </c>
      <c r="F2218" t="s">
        <v>78</v>
      </c>
      <c r="G2218" t="s">
        <v>79</v>
      </c>
      <c r="H2218" t="s">
        <v>14</v>
      </c>
      <c r="I2218" t="s">
        <v>15</v>
      </c>
    </row>
    <row r="2219" spans="1:9" x14ac:dyDescent="0.3">
      <c r="A2219" t="s">
        <v>169</v>
      </c>
      <c r="B2219" t="s">
        <v>10</v>
      </c>
      <c r="C2219">
        <v>-0.91</v>
      </c>
      <c r="E2219" t="s">
        <v>77</v>
      </c>
      <c r="F2219" t="s">
        <v>78</v>
      </c>
      <c r="G2219" t="s">
        <v>79</v>
      </c>
      <c r="H2219" t="s">
        <v>14</v>
      </c>
      <c r="I2219" t="s">
        <v>15</v>
      </c>
    </row>
    <row r="2220" spans="1:9" x14ac:dyDescent="0.3">
      <c r="A2220" t="s">
        <v>170</v>
      </c>
      <c r="B2220" t="s">
        <v>10</v>
      </c>
      <c r="C2220">
        <v>14</v>
      </c>
      <c r="E2220" t="s">
        <v>77</v>
      </c>
      <c r="F2220" t="s">
        <v>78</v>
      </c>
      <c r="G2220" t="s">
        <v>79</v>
      </c>
      <c r="H2220" t="s">
        <v>14</v>
      </c>
      <c r="I2220" t="s">
        <v>15</v>
      </c>
    </row>
    <row r="2221" spans="1:9" x14ac:dyDescent="0.3">
      <c r="A2221" t="s">
        <v>171</v>
      </c>
      <c r="B2221" t="s">
        <v>10</v>
      </c>
      <c r="C2221">
        <v>195</v>
      </c>
      <c r="E2221" t="s">
        <v>77</v>
      </c>
      <c r="F2221" t="s">
        <v>78</v>
      </c>
      <c r="G2221" t="s">
        <v>79</v>
      </c>
      <c r="H2221" t="s">
        <v>14</v>
      </c>
      <c r="I2221" t="s">
        <v>15</v>
      </c>
    </row>
    <row r="2222" spans="1:9" x14ac:dyDescent="0.3">
      <c r="A2222" t="s">
        <v>170</v>
      </c>
      <c r="B2222" t="s">
        <v>10</v>
      </c>
      <c r="C2222">
        <v>309</v>
      </c>
      <c r="E2222" t="s">
        <v>77</v>
      </c>
      <c r="F2222" t="s">
        <v>78</v>
      </c>
      <c r="G2222" t="s">
        <v>79</v>
      </c>
      <c r="H2222" t="s">
        <v>14</v>
      </c>
      <c r="I2222" t="s">
        <v>15</v>
      </c>
    </row>
    <row r="2223" spans="1:9" x14ac:dyDescent="0.3">
      <c r="A2223" t="s">
        <v>170</v>
      </c>
      <c r="B2223" t="s">
        <v>10</v>
      </c>
      <c r="C2223">
        <v>87.37</v>
      </c>
      <c r="E2223" t="s">
        <v>77</v>
      </c>
      <c r="F2223" t="s">
        <v>78</v>
      </c>
      <c r="G2223" t="s">
        <v>79</v>
      </c>
      <c r="H2223" t="s">
        <v>14</v>
      </c>
      <c r="I2223" t="s">
        <v>15</v>
      </c>
    </row>
    <row r="2224" spans="1:9" x14ac:dyDescent="0.3">
      <c r="A2224" t="s">
        <v>172</v>
      </c>
      <c r="B2224" t="s">
        <v>10</v>
      </c>
      <c r="C2224">
        <v>-47.22</v>
      </c>
      <c r="E2224" t="s">
        <v>77</v>
      </c>
      <c r="F2224" t="s">
        <v>78</v>
      </c>
      <c r="G2224" t="s">
        <v>79</v>
      </c>
      <c r="H2224" t="s">
        <v>14</v>
      </c>
      <c r="I2224" t="s">
        <v>15</v>
      </c>
    </row>
    <row r="2225" spans="1:9" x14ac:dyDescent="0.3">
      <c r="A2225" t="s">
        <v>170</v>
      </c>
      <c r="B2225" t="s">
        <v>10</v>
      </c>
      <c r="C2225">
        <v>17.04</v>
      </c>
      <c r="E2225" t="s">
        <v>77</v>
      </c>
      <c r="F2225" t="s">
        <v>78</v>
      </c>
      <c r="G2225" t="s">
        <v>79</v>
      </c>
      <c r="H2225" t="s">
        <v>14</v>
      </c>
      <c r="I2225" t="s">
        <v>15</v>
      </c>
    </row>
    <row r="2226" spans="1:9" x14ac:dyDescent="0.3">
      <c r="A2226" t="s">
        <v>174</v>
      </c>
      <c r="B2226" t="s">
        <v>10</v>
      </c>
      <c r="C2226">
        <v>156</v>
      </c>
      <c r="E2226" t="s">
        <v>77</v>
      </c>
      <c r="F2226" t="s">
        <v>78</v>
      </c>
      <c r="G2226" t="s">
        <v>79</v>
      </c>
      <c r="H2226" t="s">
        <v>14</v>
      </c>
      <c r="I2226" t="s">
        <v>15</v>
      </c>
    </row>
    <row r="2227" spans="1:9" x14ac:dyDescent="0.3">
      <c r="A2227" t="s">
        <v>169</v>
      </c>
      <c r="B2227" t="s">
        <v>10</v>
      </c>
      <c r="C2227">
        <v>-4.54</v>
      </c>
      <c r="E2227" t="s">
        <v>77</v>
      </c>
      <c r="F2227" t="s">
        <v>78</v>
      </c>
      <c r="G2227" t="s">
        <v>79</v>
      </c>
      <c r="H2227" t="s">
        <v>14</v>
      </c>
      <c r="I2227" t="s">
        <v>15</v>
      </c>
    </row>
    <row r="2228" spans="1:9" x14ac:dyDescent="0.3">
      <c r="A2228" t="s">
        <v>170</v>
      </c>
      <c r="B2228" t="s">
        <v>10</v>
      </c>
      <c r="C2228">
        <v>5.24</v>
      </c>
      <c r="E2228" t="s">
        <v>77</v>
      </c>
      <c r="F2228" t="s">
        <v>78</v>
      </c>
      <c r="G2228" t="s">
        <v>79</v>
      </c>
      <c r="H2228" t="s">
        <v>14</v>
      </c>
      <c r="I2228" t="s">
        <v>15</v>
      </c>
    </row>
    <row r="2229" spans="1:9" x14ac:dyDescent="0.3">
      <c r="A2229" t="s">
        <v>176</v>
      </c>
      <c r="B2229" t="s">
        <v>10</v>
      </c>
      <c r="C2229">
        <v>4.54</v>
      </c>
      <c r="E2229" t="s">
        <v>77</v>
      </c>
      <c r="F2229" t="s">
        <v>78</v>
      </c>
      <c r="G2229" t="s">
        <v>79</v>
      </c>
      <c r="H2229" t="s">
        <v>14</v>
      </c>
      <c r="I2229" t="s">
        <v>15</v>
      </c>
    </row>
    <row r="2230" spans="1:9" x14ac:dyDescent="0.3">
      <c r="A2230" t="s">
        <v>9</v>
      </c>
      <c r="B2230" t="s">
        <v>10</v>
      </c>
      <c r="C2230">
        <v>-58.97</v>
      </c>
      <c r="E2230" t="s">
        <v>77</v>
      </c>
      <c r="F2230" t="s">
        <v>78</v>
      </c>
      <c r="G2230" t="s">
        <v>79</v>
      </c>
      <c r="H2230" t="s">
        <v>14</v>
      </c>
      <c r="I2230" t="s">
        <v>15</v>
      </c>
    </row>
    <row r="2231" spans="1:9" x14ac:dyDescent="0.3">
      <c r="A2231" t="s">
        <v>177</v>
      </c>
      <c r="B2231" t="s">
        <v>10</v>
      </c>
      <c r="C2231">
        <v>103.2</v>
      </c>
      <c r="E2231" t="s">
        <v>77</v>
      </c>
      <c r="F2231" t="s">
        <v>78</v>
      </c>
      <c r="G2231" t="s">
        <v>79</v>
      </c>
      <c r="H2231" t="s">
        <v>14</v>
      </c>
      <c r="I2231" t="s">
        <v>15</v>
      </c>
    </row>
    <row r="2232" spans="1:9" x14ac:dyDescent="0.3">
      <c r="A2232" t="s">
        <v>178</v>
      </c>
      <c r="B2232" t="s">
        <v>10</v>
      </c>
      <c r="C2232">
        <v>0</v>
      </c>
      <c r="E2232" t="s">
        <v>77</v>
      </c>
      <c r="F2232" t="s">
        <v>78</v>
      </c>
      <c r="G2232" t="s">
        <v>79</v>
      </c>
      <c r="H2232" t="s">
        <v>14</v>
      </c>
      <c r="I2232" t="s">
        <v>15</v>
      </c>
    </row>
    <row r="2233" spans="1:9" x14ac:dyDescent="0.3">
      <c r="A2233" t="s">
        <v>176</v>
      </c>
      <c r="B2233" t="s">
        <v>10</v>
      </c>
      <c r="C2233">
        <v>0.91</v>
      </c>
      <c r="E2233" t="s">
        <v>77</v>
      </c>
      <c r="F2233" t="s">
        <v>78</v>
      </c>
      <c r="G2233" t="s">
        <v>79</v>
      </c>
      <c r="H2233" t="s">
        <v>14</v>
      </c>
      <c r="I2233" t="s">
        <v>15</v>
      </c>
    </row>
    <row r="2234" spans="1:9" x14ac:dyDescent="0.3">
      <c r="A2234" t="s">
        <v>174</v>
      </c>
      <c r="B2234" t="s">
        <v>10</v>
      </c>
      <c r="C2234">
        <v>58.97</v>
      </c>
      <c r="E2234" t="s">
        <v>77</v>
      </c>
      <c r="F2234" t="s">
        <v>78</v>
      </c>
      <c r="G2234" t="s">
        <v>79</v>
      </c>
      <c r="H2234" t="s">
        <v>14</v>
      </c>
      <c r="I2234" t="s">
        <v>15</v>
      </c>
    </row>
    <row r="2235" spans="1:9" x14ac:dyDescent="0.3">
      <c r="A2235" t="s">
        <v>170</v>
      </c>
      <c r="B2235" t="s">
        <v>10</v>
      </c>
      <c r="C2235">
        <v>21</v>
      </c>
      <c r="E2235" t="s">
        <v>77</v>
      </c>
      <c r="F2235" t="s">
        <v>78</v>
      </c>
      <c r="G2235" t="s">
        <v>79</v>
      </c>
      <c r="H2235" t="s">
        <v>14</v>
      </c>
      <c r="I2235" t="s">
        <v>15</v>
      </c>
    </row>
    <row r="2236" spans="1:9" x14ac:dyDescent="0.3">
      <c r="A2236" t="s">
        <v>9</v>
      </c>
      <c r="B2236" t="s">
        <v>10</v>
      </c>
      <c r="C2236">
        <v>-146.25</v>
      </c>
      <c r="E2236" t="s">
        <v>77</v>
      </c>
      <c r="F2236" t="s">
        <v>119</v>
      </c>
      <c r="G2236" t="s">
        <v>120</v>
      </c>
      <c r="H2236" t="s">
        <v>14</v>
      </c>
      <c r="I2236" t="s">
        <v>15</v>
      </c>
    </row>
    <row r="2237" spans="1:9" x14ac:dyDescent="0.3">
      <c r="A2237" t="s">
        <v>169</v>
      </c>
      <c r="B2237" t="s">
        <v>10</v>
      </c>
      <c r="C2237">
        <v>-5.85</v>
      </c>
      <c r="E2237" t="s">
        <v>77</v>
      </c>
      <c r="F2237" t="s">
        <v>119</v>
      </c>
      <c r="G2237" t="s">
        <v>120</v>
      </c>
      <c r="H2237" t="s">
        <v>14</v>
      </c>
      <c r="I2237" t="s">
        <v>15</v>
      </c>
    </row>
    <row r="2238" spans="1:9" x14ac:dyDescent="0.3">
      <c r="A2238" t="s">
        <v>170</v>
      </c>
      <c r="B2238" t="s">
        <v>10</v>
      </c>
      <c r="C2238">
        <v>102</v>
      </c>
      <c r="E2238" t="s">
        <v>77</v>
      </c>
      <c r="F2238" t="s">
        <v>119</v>
      </c>
      <c r="G2238" t="s">
        <v>120</v>
      </c>
      <c r="H2238" t="s">
        <v>14</v>
      </c>
      <c r="I2238" t="s">
        <v>15</v>
      </c>
    </row>
    <row r="2239" spans="1:9" x14ac:dyDescent="0.3">
      <c r="A2239" t="s">
        <v>171</v>
      </c>
      <c r="B2239" t="s">
        <v>10</v>
      </c>
      <c r="C2239">
        <v>195</v>
      </c>
      <c r="E2239" t="s">
        <v>77</v>
      </c>
      <c r="F2239" t="s">
        <v>119</v>
      </c>
      <c r="G2239" t="s">
        <v>120</v>
      </c>
      <c r="H2239" t="s">
        <v>14</v>
      </c>
      <c r="I2239" t="s">
        <v>15</v>
      </c>
    </row>
    <row r="2240" spans="1:9" x14ac:dyDescent="0.3">
      <c r="A2240" t="s">
        <v>170</v>
      </c>
      <c r="B2240" t="s">
        <v>10</v>
      </c>
      <c r="C2240">
        <v>2313</v>
      </c>
      <c r="E2240" t="s">
        <v>77</v>
      </c>
      <c r="F2240" t="s">
        <v>119</v>
      </c>
      <c r="G2240" t="s">
        <v>120</v>
      </c>
      <c r="H2240" t="s">
        <v>14</v>
      </c>
      <c r="I2240" t="s">
        <v>15</v>
      </c>
    </row>
    <row r="2241" spans="1:9" x14ac:dyDescent="0.3">
      <c r="A2241" t="s">
        <v>172</v>
      </c>
      <c r="B2241" t="s">
        <v>10</v>
      </c>
      <c r="C2241">
        <v>-833.63</v>
      </c>
      <c r="E2241" t="s">
        <v>77</v>
      </c>
      <c r="F2241" t="s">
        <v>119</v>
      </c>
      <c r="G2241" t="s">
        <v>120</v>
      </c>
      <c r="H2241" t="s">
        <v>14</v>
      </c>
      <c r="I2241" t="s">
        <v>15</v>
      </c>
    </row>
    <row r="2242" spans="1:9" x14ac:dyDescent="0.3">
      <c r="A2242" t="s">
        <v>174</v>
      </c>
      <c r="B2242" t="s">
        <v>10</v>
      </c>
      <c r="C2242">
        <v>19.5</v>
      </c>
      <c r="E2242" t="s">
        <v>77</v>
      </c>
      <c r="F2242" t="s">
        <v>119</v>
      </c>
      <c r="G2242" t="s">
        <v>120</v>
      </c>
      <c r="H2242" t="s">
        <v>14</v>
      </c>
      <c r="I2242" t="s">
        <v>15</v>
      </c>
    </row>
    <row r="2243" spans="1:9" x14ac:dyDescent="0.3">
      <c r="A2243" t="s">
        <v>169</v>
      </c>
      <c r="B2243" t="s">
        <v>10</v>
      </c>
      <c r="C2243">
        <v>-29.25</v>
      </c>
      <c r="E2243" t="s">
        <v>77</v>
      </c>
      <c r="F2243" t="s">
        <v>119</v>
      </c>
      <c r="G2243" t="s">
        <v>120</v>
      </c>
      <c r="H2243" t="s">
        <v>14</v>
      </c>
      <c r="I2243" t="s">
        <v>15</v>
      </c>
    </row>
    <row r="2244" spans="1:9" x14ac:dyDescent="0.3">
      <c r="A2244" t="s">
        <v>175</v>
      </c>
      <c r="B2244" t="s">
        <v>10</v>
      </c>
      <c r="C2244">
        <v>-1500</v>
      </c>
      <c r="E2244" t="s">
        <v>77</v>
      </c>
      <c r="F2244" t="s">
        <v>119</v>
      </c>
      <c r="G2244" t="s">
        <v>120</v>
      </c>
      <c r="H2244" t="s">
        <v>14</v>
      </c>
      <c r="I2244" t="s">
        <v>15</v>
      </c>
    </row>
    <row r="2245" spans="1:9" x14ac:dyDescent="0.3">
      <c r="A2245" t="s">
        <v>176</v>
      </c>
      <c r="B2245" t="s">
        <v>10</v>
      </c>
      <c r="C2245">
        <v>29.25</v>
      </c>
      <c r="E2245" t="s">
        <v>77</v>
      </c>
      <c r="F2245" t="s">
        <v>119</v>
      </c>
      <c r="G2245" t="s">
        <v>120</v>
      </c>
      <c r="H2245" t="s">
        <v>14</v>
      </c>
      <c r="I2245" t="s">
        <v>15</v>
      </c>
    </row>
    <row r="2246" spans="1:9" x14ac:dyDescent="0.3">
      <c r="A2246" t="s">
        <v>9</v>
      </c>
      <c r="B2246" t="s">
        <v>10</v>
      </c>
      <c r="C2246">
        <v>-380.25</v>
      </c>
      <c r="E2246" t="s">
        <v>77</v>
      </c>
      <c r="F2246" t="s">
        <v>119</v>
      </c>
      <c r="G2246" t="s">
        <v>120</v>
      </c>
      <c r="H2246" t="s">
        <v>14</v>
      </c>
      <c r="I2246" t="s">
        <v>15</v>
      </c>
    </row>
    <row r="2247" spans="1:9" x14ac:dyDescent="0.3">
      <c r="A2247" t="s">
        <v>177</v>
      </c>
      <c r="B2247" t="s">
        <v>10</v>
      </c>
      <c r="C2247">
        <v>877.5</v>
      </c>
      <c r="E2247" t="s">
        <v>77</v>
      </c>
      <c r="F2247" t="s">
        <v>119</v>
      </c>
      <c r="G2247" t="s">
        <v>120</v>
      </c>
      <c r="H2247" t="s">
        <v>14</v>
      </c>
      <c r="I2247" t="s">
        <v>15</v>
      </c>
    </row>
    <row r="2248" spans="1:9" x14ac:dyDescent="0.3">
      <c r="A2248" t="s">
        <v>178</v>
      </c>
      <c r="B2248" t="s">
        <v>10</v>
      </c>
      <c r="C2248">
        <v>0</v>
      </c>
      <c r="E2248" t="s">
        <v>77</v>
      </c>
      <c r="F2248" t="s">
        <v>119</v>
      </c>
      <c r="G2248" t="s">
        <v>120</v>
      </c>
      <c r="H2248" t="s">
        <v>14</v>
      </c>
      <c r="I2248" t="s">
        <v>15</v>
      </c>
    </row>
    <row r="2249" spans="1:9" x14ac:dyDescent="0.3">
      <c r="A2249" t="s">
        <v>176</v>
      </c>
      <c r="B2249" t="s">
        <v>10</v>
      </c>
      <c r="C2249">
        <v>5.85</v>
      </c>
      <c r="E2249" t="s">
        <v>77</v>
      </c>
      <c r="F2249" t="s">
        <v>119</v>
      </c>
      <c r="G2249" t="s">
        <v>120</v>
      </c>
      <c r="H2249" t="s">
        <v>14</v>
      </c>
      <c r="I2249" t="s">
        <v>15</v>
      </c>
    </row>
    <row r="2250" spans="1:9" x14ac:dyDescent="0.3">
      <c r="A2250" t="s">
        <v>174</v>
      </c>
      <c r="B2250" t="s">
        <v>10</v>
      </c>
      <c r="C2250">
        <v>380.25</v>
      </c>
      <c r="E2250" t="s">
        <v>77</v>
      </c>
      <c r="F2250" t="s">
        <v>119</v>
      </c>
      <c r="G2250" t="s">
        <v>120</v>
      </c>
      <c r="H2250" t="s">
        <v>14</v>
      </c>
      <c r="I2250" t="s">
        <v>15</v>
      </c>
    </row>
    <row r="2251" spans="1:9" x14ac:dyDescent="0.3">
      <c r="A2251" t="s">
        <v>170</v>
      </c>
      <c r="B2251" t="s">
        <v>10</v>
      </c>
      <c r="C2251">
        <v>510</v>
      </c>
      <c r="E2251" t="s">
        <v>77</v>
      </c>
      <c r="F2251" t="s">
        <v>119</v>
      </c>
      <c r="G2251" t="s">
        <v>120</v>
      </c>
      <c r="H2251" t="s">
        <v>14</v>
      </c>
      <c r="I2251" t="s">
        <v>15</v>
      </c>
    </row>
    <row r="2252" spans="1:9" x14ac:dyDescent="0.3">
      <c r="A2252" t="s">
        <v>169</v>
      </c>
      <c r="B2252" t="s">
        <v>10</v>
      </c>
      <c r="C2252">
        <v>-2.91</v>
      </c>
      <c r="E2252" t="s">
        <v>147</v>
      </c>
      <c r="F2252" t="s">
        <v>411</v>
      </c>
      <c r="G2252" t="s">
        <v>412</v>
      </c>
      <c r="H2252" t="s">
        <v>14</v>
      </c>
      <c r="I2252" t="s">
        <v>15</v>
      </c>
    </row>
    <row r="2253" spans="1:9" x14ac:dyDescent="0.3">
      <c r="A2253" t="s">
        <v>170</v>
      </c>
      <c r="B2253" t="s">
        <v>10</v>
      </c>
      <c r="C2253">
        <v>63</v>
      </c>
      <c r="E2253" t="s">
        <v>147</v>
      </c>
      <c r="F2253" t="s">
        <v>411</v>
      </c>
      <c r="G2253" t="s">
        <v>412</v>
      </c>
      <c r="H2253" t="s">
        <v>14</v>
      </c>
      <c r="I2253" t="s">
        <v>15</v>
      </c>
    </row>
    <row r="2254" spans="1:9" x14ac:dyDescent="0.3">
      <c r="A2254" t="s">
        <v>170</v>
      </c>
      <c r="B2254" t="s">
        <v>10</v>
      </c>
      <c r="C2254">
        <v>935</v>
      </c>
      <c r="E2254" t="s">
        <v>147</v>
      </c>
      <c r="F2254" t="s">
        <v>411</v>
      </c>
      <c r="G2254" t="s">
        <v>412</v>
      </c>
      <c r="H2254" t="s">
        <v>14</v>
      </c>
      <c r="I2254" t="s">
        <v>15</v>
      </c>
    </row>
    <row r="2255" spans="1:9" x14ac:dyDescent="0.3">
      <c r="A2255" t="s">
        <v>172</v>
      </c>
      <c r="B2255" t="s">
        <v>10</v>
      </c>
      <c r="C2255">
        <v>-285.92</v>
      </c>
      <c r="E2255" t="s">
        <v>147</v>
      </c>
      <c r="F2255" t="s">
        <v>411</v>
      </c>
      <c r="G2255" t="s">
        <v>412</v>
      </c>
      <c r="H2255" t="s">
        <v>14</v>
      </c>
      <c r="I2255" t="s">
        <v>15</v>
      </c>
    </row>
    <row r="2256" spans="1:9" x14ac:dyDescent="0.3">
      <c r="A2256" t="s">
        <v>173</v>
      </c>
      <c r="B2256" t="s">
        <v>10</v>
      </c>
      <c r="C2256">
        <v>353.6</v>
      </c>
      <c r="E2256" t="s">
        <v>147</v>
      </c>
      <c r="F2256" t="s">
        <v>411</v>
      </c>
      <c r="G2256" t="s">
        <v>412</v>
      </c>
      <c r="H2256" t="s">
        <v>14</v>
      </c>
      <c r="I2256" t="s">
        <v>15</v>
      </c>
    </row>
    <row r="2257" spans="1:9" x14ac:dyDescent="0.3">
      <c r="A2257" t="s">
        <v>174</v>
      </c>
      <c r="B2257" t="s">
        <v>10</v>
      </c>
      <c r="C2257">
        <v>78</v>
      </c>
      <c r="E2257" t="s">
        <v>147</v>
      </c>
      <c r="F2257" t="s">
        <v>411</v>
      </c>
      <c r="G2257" t="s">
        <v>412</v>
      </c>
      <c r="H2257" t="s">
        <v>14</v>
      </c>
      <c r="I2257" t="s">
        <v>15</v>
      </c>
    </row>
    <row r="2258" spans="1:9" x14ac:dyDescent="0.3">
      <c r="A2258" t="s">
        <v>175</v>
      </c>
      <c r="B2258" t="s">
        <v>10</v>
      </c>
      <c r="C2258">
        <v>-800</v>
      </c>
      <c r="E2258" t="s">
        <v>147</v>
      </c>
      <c r="F2258" t="s">
        <v>411</v>
      </c>
      <c r="G2258" t="s">
        <v>412</v>
      </c>
      <c r="H2258" t="s">
        <v>14</v>
      </c>
      <c r="I2258" t="s">
        <v>15</v>
      </c>
    </row>
    <row r="2259" spans="1:9" x14ac:dyDescent="0.3">
      <c r="A2259" t="s">
        <v>9</v>
      </c>
      <c r="B2259" t="s">
        <v>10</v>
      </c>
      <c r="C2259">
        <v>-189.36</v>
      </c>
      <c r="E2259" t="s">
        <v>147</v>
      </c>
      <c r="F2259" t="s">
        <v>411</v>
      </c>
      <c r="G2259" t="s">
        <v>412</v>
      </c>
      <c r="H2259" t="s">
        <v>14</v>
      </c>
      <c r="I2259" t="s">
        <v>15</v>
      </c>
    </row>
    <row r="2260" spans="1:9" x14ac:dyDescent="0.3">
      <c r="A2260" t="s">
        <v>177</v>
      </c>
      <c r="B2260" t="s">
        <v>10</v>
      </c>
      <c r="C2260">
        <v>436.98</v>
      </c>
      <c r="E2260" t="s">
        <v>147</v>
      </c>
      <c r="F2260" t="s">
        <v>411</v>
      </c>
      <c r="G2260" t="s">
        <v>412</v>
      </c>
      <c r="H2260" t="s">
        <v>14</v>
      </c>
      <c r="I2260" t="s">
        <v>15</v>
      </c>
    </row>
    <row r="2261" spans="1:9" x14ac:dyDescent="0.3">
      <c r="A2261" t="s">
        <v>178</v>
      </c>
      <c r="B2261" t="s">
        <v>10</v>
      </c>
      <c r="C2261">
        <v>0</v>
      </c>
      <c r="E2261" t="s">
        <v>147</v>
      </c>
      <c r="F2261" t="s">
        <v>411</v>
      </c>
      <c r="G2261" t="s">
        <v>412</v>
      </c>
      <c r="H2261" t="s">
        <v>14</v>
      </c>
      <c r="I2261" t="s">
        <v>15</v>
      </c>
    </row>
    <row r="2262" spans="1:9" x14ac:dyDescent="0.3">
      <c r="A2262" t="s">
        <v>170</v>
      </c>
      <c r="B2262" t="s">
        <v>10</v>
      </c>
      <c r="C2262">
        <v>105</v>
      </c>
      <c r="E2262" t="s">
        <v>147</v>
      </c>
      <c r="F2262" t="s">
        <v>411</v>
      </c>
      <c r="G2262" t="s">
        <v>412</v>
      </c>
      <c r="H2262" t="s">
        <v>14</v>
      </c>
      <c r="I2262" t="s">
        <v>15</v>
      </c>
    </row>
    <row r="2263" spans="1:9" x14ac:dyDescent="0.3">
      <c r="A2263" t="s">
        <v>9</v>
      </c>
      <c r="B2263" t="s">
        <v>10</v>
      </c>
      <c r="C2263">
        <v>-72.83</v>
      </c>
      <c r="E2263" t="s">
        <v>147</v>
      </c>
      <c r="F2263" t="s">
        <v>411</v>
      </c>
      <c r="G2263" t="s">
        <v>412</v>
      </c>
      <c r="H2263" t="s">
        <v>14</v>
      </c>
      <c r="I2263" t="s">
        <v>15</v>
      </c>
    </row>
    <row r="2264" spans="1:9" x14ac:dyDescent="0.3">
      <c r="A2264" t="s">
        <v>171</v>
      </c>
      <c r="B2264" t="s">
        <v>10</v>
      </c>
      <c r="C2264">
        <v>195</v>
      </c>
      <c r="E2264" t="s">
        <v>147</v>
      </c>
      <c r="F2264" t="s">
        <v>411</v>
      </c>
      <c r="G2264" t="s">
        <v>412</v>
      </c>
      <c r="H2264" t="s">
        <v>14</v>
      </c>
      <c r="I2264" t="s">
        <v>15</v>
      </c>
    </row>
    <row r="2265" spans="1:9" x14ac:dyDescent="0.3">
      <c r="A2265" t="s">
        <v>169</v>
      </c>
      <c r="B2265" t="s">
        <v>10</v>
      </c>
      <c r="C2265">
        <v>-14.57</v>
      </c>
      <c r="E2265" t="s">
        <v>147</v>
      </c>
      <c r="F2265" t="s">
        <v>411</v>
      </c>
      <c r="G2265" t="s">
        <v>412</v>
      </c>
      <c r="H2265" t="s">
        <v>14</v>
      </c>
      <c r="I2265" t="s">
        <v>15</v>
      </c>
    </row>
    <row r="2266" spans="1:9" x14ac:dyDescent="0.3">
      <c r="A2266" t="s">
        <v>176</v>
      </c>
      <c r="B2266" t="s">
        <v>10</v>
      </c>
      <c r="C2266">
        <v>14.57</v>
      </c>
      <c r="E2266" t="s">
        <v>147</v>
      </c>
      <c r="F2266" t="s">
        <v>411</v>
      </c>
      <c r="G2266" t="s">
        <v>412</v>
      </c>
      <c r="H2266" t="s">
        <v>14</v>
      </c>
      <c r="I2266" t="s">
        <v>15</v>
      </c>
    </row>
    <row r="2267" spans="1:9" x14ac:dyDescent="0.3">
      <c r="A2267" t="s">
        <v>176</v>
      </c>
      <c r="B2267" t="s">
        <v>10</v>
      </c>
      <c r="C2267">
        <v>2.91</v>
      </c>
      <c r="E2267" t="s">
        <v>147</v>
      </c>
      <c r="F2267" t="s">
        <v>411</v>
      </c>
      <c r="G2267" t="s">
        <v>412</v>
      </c>
      <c r="H2267" t="s">
        <v>14</v>
      </c>
      <c r="I2267" t="s">
        <v>15</v>
      </c>
    </row>
    <row r="2268" spans="1:9" x14ac:dyDescent="0.3">
      <c r="A2268" t="s">
        <v>174</v>
      </c>
      <c r="B2268" t="s">
        <v>10</v>
      </c>
      <c r="C2268">
        <v>189.36</v>
      </c>
      <c r="E2268" t="s">
        <v>147</v>
      </c>
      <c r="F2268" t="s">
        <v>411</v>
      </c>
      <c r="G2268" t="s">
        <v>412</v>
      </c>
      <c r="H2268" t="s">
        <v>14</v>
      </c>
      <c r="I2268" t="s">
        <v>15</v>
      </c>
    </row>
    <row r="2269" spans="1:9" x14ac:dyDescent="0.3">
      <c r="A2269" t="s">
        <v>9</v>
      </c>
      <c r="B2269" t="s">
        <v>10</v>
      </c>
      <c r="C2269">
        <v>-53.05</v>
      </c>
      <c r="E2269" t="s">
        <v>40</v>
      </c>
      <c r="F2269" t="s">
        <v>12</v>
      </c>
      <c r="G2269" t="s">
        <v>426</v>
      </c>
      <c r="H2269" t="s">
        <v>14</v>
      </c>
      <c r="I2269" t="s">
        <v>15</v>
      </c>
    </row>
    <row r="2270" spans="1:9" x14ac:dyDescent="0.3">
      <c r="A2270" t="s">
        <v>169</v>
      </c>
      <c r="B2270" t="s">
        <v>10</v>
      </c>
      <c r="C2270">
        <v>-2.12</v>
      </c>
      <c r="E2270" t="s">
        <v>40</v>
      </c>
      <c r="F2270" t="s">
        <v>12</v>
      </c>
      <c r="G2270" t="s">
        <v>426</v>
      </c>
      <c r="H2270" t="s">
        <v>14</v>
      </c>
      <c r="I2270" t="s">
        <v>15</v>
      </c>
    </row>
    <row r="2271" spans="1:9" x14ac:dyDescent="0.3">
      <c r="A2271" t="s">
        <v>170</v>
      </c>
      <c r="B2271" t="s">
        <v>10</v>
      </c>
      <c r="C2271">
        <v>21</v>
      </c>
      <c r="E2271" t="s">
        <v>40</v>
      </c>
      <c r="F2271" t="s">
        <v>12</v>
      </c>
      <c r="G2271" t="s">
        <v>426</v>
      </c>
      <c r="H2271" t="s">
        <v>14</v>
      </c>
      <c r="I2271" t="s">
        <v>15</v>
      </c>
    </row>
    <row r="2272" spans="1:9" x14ac:dyDescent="0.3">
      <c r="A2272" t="s">
        <v>171</v>
      </c>
      <c r="B2272" t="s">
        <v>10</v>
      </c>
      <c r="C2272">
        <v>195</v>
      </c>
      <c r="E2272" t="s">
        <v>40</v>
      </c>
      <c r="F2272" t="s">
        <v>12</v>
      </c>
      <c r="G2272" t="s">
        <v>426</v>
      </c>
      <c r="H2272" t="s">
        <v>14</v>
      </c>
      <c r="I2272" t="s">
        <v>15</v>
      </c>
    </row>
    <row r="2273" spans="1:9" x14ac:dyDescent="0.3">
      <c r="A2273" t="s">
        <v>170</v>
      </c>
      <c r="B2273" t="s">
        <v>10</v>
      </c>
      <c r="C2273">
        <v>935</v>
      </c>
      <c r="E2273" t="s">
        <v>40</v>
      </c>
      <c r="F2273" t="s">
        <v>12</v>
      </c>
      <c r="G2273" t="s">
        <v>426</v>
      </c>
      <c r="H2273" t="s">
        <v>14</v>
      </c>
      <c r="I2273" t="s">
        <v>15</v>
      </c>
    </row>
    <row r="2274" spans="1:9" x14ac:dyDescent="0.3">
      <c r="A2274" t="s">
        <v>172</v>
      </c>
      <c r="B2274" t="s">
        <v>10</v>
      </c>
      <c r="C2274">
        <v>-173.61</v>
      </c>
      <c r="E2274" t="s">
        <v>40</v>
      </c>
      <c r="F2274" t="s">
        <v>12</v>
      </c>
      <c r="G2274" t="s">
        <v>426</v>
      </c>
      <c r="H2274" t="s">
        <v>14</v>
      </c>
      <c r="I2274" t="s">
        <v>15</v>
      </c>
    </row>
    <row r="2275" spans="1:9" x14ac:dyDescent="0.3">
      <c r="A2275" t="s">
        <v>174</v>
      </c>
      <c r="B2275" t="s">
        <v>10</v>
      </c>
      <c r="C2275">
        <v>97.5</v>
      </c>
      <c r="E2275" t="s">
        <v>40</v>
      </c>
      <c r="F2275" t="s">
        <v>12</v>
      </c>
      <c r="G2275" t="s">
        <v>426</v>
      </c>
      <c r="H2275" t="s">
        <v>14</v>
      </c>
      <c r="I2275" t="s">
        <v>15</v>
      </c>
    </row>
    <row r="2276" spans="1:9" x14ac:dyDescent="0.3">
      <c r="A2276" t="s">
        <v>169</v>
      </c>
      <c r="B2276" t="s">
        <v>10</v>
      </c>
      <c r="C2276">
        <v>-10.61</v>
      </c>
      <c r="E2276" t="s">
        <v>40</v>
      </c>
      <c r="F2276" t="s">
        <v>12</v>
      </c>
      <c r="G2276" t="s">
        <v>426</v>
      </c>
      <c r="H2276" t="s">
        <v>14</v>
      </c>
      <c r="I2276" t="s">
        <v>15</v>
      </c>
    </row>
    <row r="2277" spans="1:9" x14ac:dyDescent="0.3">
      <c r="A2277" t="s">
        <v>175</v>
      </c>
      <c r="B2277" t="s">
        <v>10</v>
      </c>
      <c r="C2277">
        <v>-425</v>
      </c>
      <c r="E2277" t="s">
        <v>40</v>
      </c>
      <c r="F2277" t="s">
        <v>12</v>
      </c>
      <c r="G2277" t="s">
        <v>426</v>
      </c>
      <c r="H2277" t="s">
        <v>14</v>
      </c>
      <c r="I2277" t="s">
        <v>15</v>
      </c>
    </row>
    <row r="2278" spans="1:9" x14ac:dyDescent="0.3">
      <c r="A2278" t="s">
        <v>176</v>
      </c>
      <c r="B2278" t="s">
        <v>10</v>
      </c>
      <c r="C2278">
        <v>10.61</v>
      </c>
      <c r="E2278" t="s">
        <v>40</v>
      </c>
      <c r="F2278" t="s">
        <v>12</v>
      </c>
      <c r="G2278" t="s">
        <v>426</v>
      </c>
      <c r="H2278" t="s">
        <v>14</v>
      </c>
      <c r="I2278" t="s">
        <v>15</v>
      </c>
    </row>
    <row r="2279" spans="1:9" x14ac:dyDescent="0.3">
      <c r="A2279" t="s">
        <v>9</v>
      </c>
      <c r="B2279" t="s">
        <v>10</v>
      </c>
      <c r="C2279">
        <v>-137.93</v>
      </c>
      <c r="E2279" t="s">
        <v>40</v>
      </c>
      <c r="F2279" t="s">
        <v>12</v>
      </c>
      <c r="G2279" t="s">
        <v>426</v>
      </c>
      <c r="H2279" t="s">
        <v>14</v>
      </c>
      <c r="I2279" t="s">
        <v>15</v>
      </c>
    </row>
    <row r="2280" spans="1:9" x14ac:dyDescent="0.3">
      <c r="A2280" t="s">
        <v>177</v>
      </c>
      <c r="B2280" t="s">
        <v>10</v>
      </c>
      <c r="C2280">
        <v>318.3</v>
      </c>
      <c r="E2280" t="s">
        <v>40</v>
      </c>
      <c r="F2280" t="s">
        <v>12</v>
      </c>
      <c r="G2280" t="s">
        <v>426</v>
      </c>
      <c r="H2280" t="s">
        <v>14</v>
      </c>
      <c r="I2280" t="s">
        <v>15</v>
      </c>
    </row>
    <row r="2281" spans="1:9" x14ac:dyDescent="0.3">
      <c r="A2281" t="s">
        <v>178</v>
      </c>
      <c r="B2281" t="s">
        <v>10</v>
      </c>
      <c r="C2281">
        <v>0</v>
      </c>
      <c r="E2281" t="s">
        <v>40</v>
      </c>
      <c r="F2281" t="s">
        <v>12</v>
      </c>
      <c r="G2281" t="s">
        <v>426</v>
      </c>
      <c r="H2281" t="s">
        <v>14</v>
      </c>
      <c r="I2281" t="s">
        <v>15</v>
      </c>
    </row>
    <row r="2282" spans="1:9" x14ac:dyDescent="0.3">
      <c r="A2282" t="s">
        <v>176</v>
      </c>
      <c r="B2282" t="s">
        <v>10</v>
      </c>
      <c r="C2282">
        <v>2.12</v>
      </c>
      <c r="E2282" t="s">
        <v>40</v>
      </c>
      <c r="F2282" t="s">
        <v>12</v>
      </c>
      <c r="G2282" t="s">
        <v>426</v>
      </c>
      <c r="H2282" t="s">
        <v>14</v>
      </c>
      <c r="I2282" t="s">
        <v>15</v>
      </c>
    </row>
    <row r="2283" spans="1:9" x14ac:dyDescent="0.3">
      <c r="A2283" t="s">
        <v>174</v>
      </c>
      <c r="B2283" t="s">
        <v>10</v>
      </c>
      <c r="C2283">
        <v>137.93</v>
      </c>
      <c r="E2283" t="s">
        <v>40</v>
      </c>
      <c r="F2283" t="s">
        <v>12</v>
      </c>
      <c r="G2283" t="s">
        <v>426</v>
      </c>
      <c r="H2283" t="s">
        <v>14</v>
      </c>
      <c r="I2283" t="s">
        <v>15</v>
      </c>
    </row>
    <row r="2284" spans="1:9" x14ac:dyDescent="0.3">
      <c r="A2284" t="s">
        <v>170</v>
      </c>
      <c r="B2284" t="s">
        <v>10</v>
      </c>
      <c r="C2284">
        <v>105</v>
      </c>
      <c r="E2284" t="s">
        <v>40</v>
      </c>
      <c r="F2284" t="s">
        <v>12</v>
      </c>
      <c r="G2284" t="s">
        <v>426</v>
      </c>
      <c r="H2284" t="s">
        <v>14</v>
      </c>
      <c r="I2284" t="s">
        <v>15</v>
      </c>
    </row>
    <row r="2285" spans="1:9" x14ac:dyDescent="0.3">
      <c r="A2285" t="s">
        <v>9</v>
      </c>
      <c r="B2285" t="s">
        <v>10</v>
      </c>
      <c r="C2285">
        <v>-146.25</v>
      </c>
      <c r="E2285" t="s">
        <v>53</v>
      </c>
      <c r="F2285" t="s">
        <v>12</v>
      </c>
      <c r="G2285" t="s">
        <v>235</v>
      </c>
      <c r="H2285" t="s">
        <v>14</v>
      </c>
      <c r="I2285" t="s">
        <v>15</v>
      </c>
    </row>
    <row r="2286" spans="1:9" x14ac:dyDescent="0.3">
      <c r="A2286" t="s">
        <v>169</v>
      </c>
      <c r="B2286" t="s">
        <v>10</v>
      </c>
      <c r="C2286">
        <v>-5.85</v>
      </c>
      <c r="E2286" t="s">
        <v>53</v>
      </c>
      <c r="F2286" t="s">
        <v>12</v>
      </c>
      <c r="G2286" t="s">
        <v>235</v>
      </c>
      <c r="H2286" t="s">
        <v>14</v>
      </c>
      <c r="I2286" t="s">
        <v>15</v>
      </c>
    </row>
    <row r="2287" spans="1:9" x14ac:dyDescent="0.3">
      <c r="A2287" t="s">
        <v>170</v>
      </c>
      <c r="B2287" t="s">
        <v>10</v>
      </c>
      <c r="C2287">
        <v>102</v>
      </c>
      <c r="E2287" t="s">
        <v>53</v>
      </c>
      <c r="F2287" t="s">
        <v>12</v>
      </c>
      <c r="G2287" t="s">
        <v>235</v>
      </c>
      <c r="H2287" t="s">
        <v>14</v>
      </c>
      <c r="I2287" t="s">
        <v>15</v>
      </c>
    </row>
    <row r="2288" spans="1:9" x14ac:dyDescent="0.3">
      <c r="A2288" t="s">
        <v>171</v>
      </c>
      <c r="B2288" t="s">
        <v>10</v>
      </c>
      <c r="C2288">
        <v>195</v>
      </c>
      <c r="E2288" t="s">
        <v>53</v>
      </c>
      <c r="F2288" t="s">
        <v>12</v>
      </c>
      <c r="G2288" t="s">
        <v>235</v>
      </c>
      <c r="H2288" t="s">
        <v>14</v>
      </c>
      <c r="I2288" t="s">
        <v>15</v>
      </c>
    </row>
    <row r="2289" spans="1:9" x14ac:dyDescent="0.3">
      <c r="A2289" t="s">
        <v>170</v>
      </c>
      <c r="B2289" t="s">
        <v>10</v>
      </c>
      <c r="C2289">
        <v>2313</v>
      </c>
      <c r="E2289" t="s">
        <v>53</v>
      </c>
      <c r="F2289" t="s">
        <v>12</v>
      </c>
      <c r="G2289" t="s">
        <v>235</v>
      </c>
      <c r="H2289" t="s">
        <v>14</v>
      </c>
      <c r="I2289" t="s">
        <v>15</v>
      </c>
    </row>
    <row r="2290" spans="1:9" x14ac:dyDescent="0.3">
      <c r="A2290" t="s">
        <v>172</v>
      </c>
      <c r="B2290" t="s">
        <v>10</v>
      </c>
      <c r="C2290">
        <v>-833.63</v>
      </c>
      <c r="E2290" t="s">
        <v>53</v>
      </c>
      <c r="F2290" t="s">
        <v>12</v>
      </c>
      <c r="G2290" t="s">
        <v>235</v>
      </c>
      <c r="H2290" t="s">
        <v>14</v>
      </c>
      <c r="I2290" t="s">
        <v>15</v>
      </c>
    </row>
    <row r="2291" spans="1:9" x14ac:dyDescent="0.3">
      <c r="A2291" t="s">
        <v>169</v>
      </c>
      <c r="B2291" t="s">
        <v>10</v>
      </c>
      <c r="C2291">
        <v>-29.25</v>
      </c>
      <c r="E2291" t="s">
        <v>53</v>
      </c>
      <c r="F2291" t="s">
        <v>12</v>
      </c>
      <c r="G2291" t="s">
        <v>235</v>
      </c>
      <c r="H2291" t="s">
        <v>14</v>
      </c>
      <c r="I2291" t="s">
        <v>15</v>
      </c>
    </row>
    <row r="2292" spans="1:9" x14ac:dyDescent="0.3">
      <c r="A2292" t="s">
        <v>176</v>
      </c>
      <c r="B2292" t="s">
        <v>10</v>
      </c>
      <c r="C2292">
        <v>29.25</v>
      </c>
      <c r="E2292" t="s">
        <v>53</v>
      </c>
      <c r="F2292" t="s">
        <v>12</v>
      </c>
      <c r="G2292" t="s">
        <v>235</v>
      </c>
      <c r="H2292" t="s">
        <v>14</v>
      </c>
      <c r="I2292" t="s">
        <v>15</v>
      </c>
    </row>
    <row r="2293" spans="1:9" x14ac:dyDescent="0.3">
      <c r="A2293" t="s">
        <v>9</v>
      </c>
      <c r="B2293" t="s">
        <v>10</v>
      </c>
      <c r="C2293">
        <v>-380.25</v>
      </c>
      <c r="E2293" t="s">
        <v>53</v>
      </c>
      <c r="F2293" t="s">
        <v>12</v>
      </c>
      <c r="G2293" t="s">
        <v>235</v>
      </c>
      <c r="H2293" t="s">
        <v>14</v>
      </c>
      <c r="I2293" t="s">
        <v>15</v>
      </c>
    </row>
    <row r="2294" spans="1:9" x14ac:dyDescent="0.3">
      <c r="A2294" t="s">
        <v>177</v>
      </c>
      <c r="B2294" t="s">
        <v>10</v>
      </c>
      <c r="C2294">
        <v>877.5</v>
      </c>
      <c r="E2294" t="s">
        <v>53</v>
      </c>
      <c r="F2294" t="s">
        <v>12</v>
      </c>
      <c r="G2294" t="s">
        <v>235</v>
      </c>
      <c r="H2294" t="s">
        <v>14</v>
      </c>
      <c r="I2294" t="s">
        <v>15</v>
      </c>
    </row>
    <row r="2295" spans="1:9" x14ac:dyDescent="0.3">
      <c r="A2295" t="s">
        <v>178</v>
      </c>
      <c r="B2295" t="s">
        <v>10</v>
      </c>
      <c r="C2295">
        <v>0</v>
      </c>
      <c r="E2295" t="s">
        <v>53</v>
      </c>
      <c r="F2295" t="s">
        <v>12</v>
      </c>
      <c r="G2295" t="s">
        <v>235</v>
      </c>
      <c r="H2295" t="s">
        <v>14</v>
      </c>
      <c r="I2295" t="s">
        <v>15</v>
      </c>
    </row>
    <row r="2296" spans="1:9" x14ac:dyDescent="0.3">
      <c r="A2296" t="s">
        <v>176</v>
      </c>
      <c r="B2296" t="s">
        <v>10</v>
      </c>
      <c r="C2296">
        <v>5.85</v>
      </c>
      <c r="E2296" t="s">
        <v>53</v>
      </c>
      <c r="F2296" t="s">
        <v>12</v>
      </c>
      <c r="G2296" t="s">
        <v>235</v>
      </c>
      <c r="H2296" t="s">
        <v>14</v>
      </c>
      <c r="I2296" t="s">
        <v>15</v>
      </c>
    </row>
    <row r="2297" spans="1:9" x14ac:dyDescent="0.3">
      <c r="A2297" t="s">
        <v>174</v>
      </c>
      <c r="B2297" t="s">
        <v>10</v>
      </c>
      <c r="C2297">
        <v>380.25</v>
      </c>
      <c r="E2297" t="s">
        <v>53</v>
      </c>
      <c r="F2297" t="s">
        <v>12</v>
      </c>
      <c r="G2297" t="s">
        <v>235</v>
      </c>
      <c r="H2297" t="s">
        <v>14</v>
      </c>
      <c r="I2297" t="s">
        <v>15</v>
      </c>
    </row>
    <row r="2298" spans="1:9" x14ac:dyDescent="0.3">
      <c r="A2298" t="s">
        <v>170</v>
      </c>
      <c r="B2298" t="s">
        <v>10</v>
      </c>
      <c r="C2298">
        <v>510</v>
      </c>
      <c r="E2298" t="s">
        <v>53</v>
      </c>
      <c r="F2298" t="s">
        <v>12</v>
      </c>
      <c r="G2298" t="s">
        <v>235</v>
      </c>
      <c r="H2298" t="s">
        <v>14</v>
      </c>
      <c r="I2298" t="s">
        <v>15</v>
      </c>
    </row>
    <row r="2299" spans="1:9" x14ac:dyDescent="0.3">
      <c r="A2299" t="s">
        <v>9</v>
      </c>
      <c r="B2299" t="s">
        <v>10</v>
      </c>
      <c r="C2299">
        <v>-28.09</v>
      </c>
      <c r="E2299" t="s">
        <v>28</v>
      </c>
      <c r="F2299" t="s">
        <v>12</v>
      </c>
      <c r="G2299" t="s">
        <v>466</v>
      </c>
      <c r="H2299" t="s">
        <v>14</v>
      </c>
      <c r="I2299" t="s">
        <v>15</v>
      </c>
    </row>
    <row r="2300" spans="1:9" x14ac:dyDescent="0.3">
      <c r="A2300" t="s">
        <v>169</v>
      </c>
      <c r="B2300" t="s">
        <v>10</v>
      </c>
      <c r="C2300">
        <v>-1.1200000000000001</v>
      </c>
      <c r="E2300" t="s">
        <v>28</v>
      </c>
      <c r="F2300" t="s">
        <v>12</v>
      </c>
      <c r="G2300" t="s">
        <v>466</v>
      </c>
      <c r="H2300" t="s">
        <v>14</v>
      </c>
      <c r="I2300" t="s">
        <v>15</v>
      </c>
    </row>
    <row r="2301" spans="1:9" x14ac:dyDescent="0.3">
      <c r="A2301" t="s">
        <v>170</v>
      </c>
      <c r="B2301" t="s">
        <v>10</v>
      </c>
      <c r="C2301">
        <v>7</v>
      </c>
      <c r="E2301" t="s">
        <v>28</v>
      </c>
      <c r="F2301" t="s">
        <v>12</v>
      </c>
      <c r="G2301" t="s">
        <v>466</v>
      </c>
      <c r="H2301" t="s">
        <v>14</v>
      </c>
      <c r="I2301" t="s">
        <v>15</v>
      </c>
    </row>
    <row r="2302" spans="1:9" x14ac:dyDescent="0.3">
      <c r="A2302" t="s">
        <v>171</v>
      </c>
      <c r="B2302" t="s">
        <v>10</v>
      </c>
      <c r="C2302">
        <v>195</v>
      </c>
      <c r="E2302" t="s">
        <v>28</v>
      </c>
      <c r="F2302" t="s">
        <v>12</v>
      </c>
      <c r="G2302" t="s">
        <v>466</v>
      </c>
      <c r="H2302" t="s">
        <v>14</v>
      </c>
      <c r="I2302" t="s">
        <v>15</v>
      </c>
    </row>
    <row r="2303" spans="1:9" x14ac:dyDescent="0.3">
      <c r="A2303" t="s">
        <v>170</v>
      </c>
      <c r="B2303" t="s">
        <v>10</v>
      </c>
      <c r="C2303">
        <v>309</v>
      </c>
      <c r="E2303" t="s">
        <v>28</v>
      </c>
      <c r="F2303" t="s">
        <v>12</v>
      </c>
      <c r="G2303" t="s">
        <v>466</v>
      </c>
      <c r="H2303" t="s">
        <v>14</v>
      </c>
      <c r="I2303" t="s">
        <v>15</v>
      </c>
    </row>
    <row r="2304" spans="1:9" x14ac:dyDescent="0.3">
      <c r="A2304" t="s">
        <v>170</v>
      </c>
      <c r="B2304" t="s">
        <v>10</v>
      </c>
      <c r="C2304">
        <v>205.41</v>
      </c>
      <c r="E2304" t="s">
        <v>28</v>
      </c>
      <c r="F2304" t="s">
        <v>12</v>
      </c>
      <c r="G2304" t="s">
        <v>466</v>
      </c>
      <c r="H2304" t="s">
        <v>14</v>
      </c>
      <c r="I2304" t="s">
        <v>15</v>
      </c>
    </row>
    <row r="2305" spans="1:9" x14ac:dyDescent="0.3">
      <c r="A2305" t="s">
        <v>172</v>
      </c>
      <c r="B2305" t="s">
        <v>10</v>
      </c>
      <c r="C2305">
        <v>-61.33</v>
      </c>
      <c r="E2305" t="s">
        <v>28</v>
      </c>
      <c r="F2305" t="s">
        <v>12</v>
      </c>
      <c r="G2305" t="s">
        <v>466</v>
      </c>
      <c r="H2305" t="s">
        <v>14</v>
      </c>
      <c r="I2305" t="s">
        <v>15</v>
      </c>
    </row>
    <row r="2306" spans="1:9" x14ac:dyDescent="0.3">
      <c r="A2306" t="s">
        <v>170</v>
      </c>
      <c r="B2306" t="s">
        <v>10</v>
      </c>
      <c r="C2306">
        <v>19.47</v>
      </c>
      <c r="E2306" t="s">
        <v>28</v>
      </c>
      <c r="F2306" t="s">
        <v>12</v>
      </c>
      <c r="G2306" t="s">
        <v>466</v>
      </c>
      <c r="H2306" t="s">
        <v>14</v>
      </c>
      <c r="I2306" t="s">
        <v>15</v>
      </c>
    </row>
    <row r="2307" spans="1:9" x14ac:dyDescent="0.3">
      <c r="A2307" t="s">
        <v>174</v>
      </c>
      <c r="B2307" t="s">
        <v>10</v>
      </c>
      <c r="C2307">
        <v>136.5</v>
      </c>
      <c r="E2307" t="s">
        <v>28</v>
      </c>
      <c r="F2307" t="s">
        <v>12</v>
      </c>
      <c r="G2307" t="s">
        <v>466</v>
      </c>
      <c r="H2307" t="s">
        <v>14</v>
      </c>
      <c r="I2307" t="s">
        <v>15</v>
      </c>
    </row>
    <row r="2308" spans="1:9" x14ac:dyDescent="0.3">
      <c r="A2308" t="s">
        <v>169</v>
      </c>
      <c r="B2308" t="s">
        <v>10</v>
      </c>
      <c r="C2308">
        <v>-5.62</v>
      </c>
      <c r="E2308" t="s">
        <v>28</v>
      </c>
      <c r="F2308" t="s">
        <v>12</v>
      </c>
      <c r="G2308" t="s">
        <v>466</v>
      </c>
      <c r="H2308" t="s">
        <v>14</v>
      </c>
      <c r="I2308" t="s">
        <v>15</v>
      </c>
    </row>
    <row r="2309" spans="1:9" x14ac:dyDescent="0.3">
      <c r="A2309" t="s">
        <v>175</v>
      </c>
      <c r="B2309" t="s">
        <v>10</v>
      </c>
      <c r="C2309">
        <v>-300</v>
      </c>
      <c r="E2309" t="s">
        <v>28</v>
      </c>
      <c r="F2309" t="s">
        <v>12</v>
      </c>
      <c r="G2309" t="s">
        <v>466</v>
      </c>
      <c r="H2309" t="s">
        <v>14</v>
      </c>
      <c r="I2309" t="s">
        <v>15</v>
      </c>
    </row>
    <row r="2310" spans="1:9" x14ac:dyDescent="0.3">
      <c r="A2310" t="s">
        <v>176</v>
      </c>
      <c r="B2310" t="s">
        <v>10</v>
      </c>
      <c r="C2310">
        <v>5.62</v>
      </c>
      <c r="E2310" t="s">
        <v>28</v>
      </c>
      <c r="F2310" t="s">
        <v>12</v>
      </c>
      <c r="G2310" t="s">
        <v>466</v>
      </c>
      <c r="H2310" t="s">
        <v>14</v>
      </c>
      <c r="I2310" t="s">
        <v>15</v>
      </c>
    </row>
    <row r="2311" spans="1:9" x14ac:dyDescent="0.3">
      <c r="A2311" t="s">
        <v>9</v>
      </c>
      <c r="B2311" t="s">
        <v>10</v>
      </c>
      <c r="C2311">
        <v>-73.040000000000006</v>
      </c>
      <c r="E2311" t="s">
        <v>28</v>
      </c>
      <c r="F2311" t="s">
        <v>12</v>
      </c>
      <c r="G2311" t="s">
        <v>466</v>
      </c>
      <c r="H2311" t="s">
        <v>14</v>
      </c>
      <c r="I2311" t="s">
        <v>15</v>
      </c>
    </row>
    <row r="2312" spans="1:9" x14ac:dyDescent="0.3">
      <c r="A2312" t="s">
        <v>177</v>
      </c>
      <c r="B2312" t="s">
        <v>10</v>
      </c>
      <c r="C2312">
        <v>101.1</v>
      </c>
      <c r="E2312" t="s">
        <v>28</v>
      </c>
      <c r="F2312" t="s">
        <v>12</v>
      </c>
      <c r="G2312" t="s">
        <v>466</v>
      </c>
      <c r="H2312" t="s">
        <v>14</v>
      </c>
      <c r="I2312" t="s">
        <v>15</v>
      </c>
    </row>
    <row r="2313" spans="1:9" x14ac:dyDescent="0.3">
      <c r="A2313" t="s">
        <v>178</v>
      </c>
      <c r="B2313" t="s">
        <v>10</v>
      </c>
      <c r="C2313">
        <v>0</v>
      </c>
      <c r="E2313" t="s">
        <v>28</v>
      </c>
      <c r="F2313" t="s">
        <v>12</v>
      </c>
      <c r="G2313" t="s">
        <v>466</v>
      </c>
      <c r="H2313" t="s">
        <v>14</v>
      </c>
      <c r="I2313" t="s">
        <v>15</v>
      </c>
    </row>
    <row r="2314" spans="1:9" x14ac:dyDescent="0.3">
      <c r="A2314" t="s">
        <v>176</v>
      </c>
      <c r="B2314" t="s">
        <v>10</v>
      </c>
      <c r="C2314">
        <v>1.1200000000000001</v>
      </c>
      <c r="E2314" t="s">
        <v>28</v>
      </c>
      <c r="F2314" t="s">
        <v>12</v>
      </c>
      <c r="G2314" t="s">
        <v>466</v>
      </c>
      <c r="H2314" t="s">
        <v>14</v>
      </c>
      <c r="I2314" t="s">
        <v>15</v>
      </c>
    </row>
    <row r="2315" spans="1:9" x14ac:dyDescent="0.3">
      <c r="A2315" t="s">
        <v>174</v>
      </c>
      <c r="B2315" t="s">
        <v>10</v>
      </c>
      <c r="C2315">
        <v>73.040000000000006</v>
      </c>
      <c r="E2315" t="s">
        <v>28</v>
      </c>
      <c r="F2315" t="s">
        <v>12</v>
      </c>
      <c r="G2315" t="s">
        <v>466</v>
      </c>
      <c r="H2315" t="s">
        <v>14</v>
      </c>
      <c r="I2315" t="s">
        <v>15</v>
      </c>
    </row>
    <row r="2316" spans="1:9" x14ac:dyDescent="0.3">
      <c r="A2316" t="s">
        <v>170</v>
      </c>
      <c r="B2316" t="s">
        <v>10</v>
      </c>
      <c r="C2316">
        <v>21</v>
      </c>
      <c r="E2316" t="s">
        <v>28</v>
      </c>
      <c r="F2316" t="s">
        <v>12</v>
      </c>
      <c r="G2316" t="s">
        <v>466</v>
      </c>
      <c r="H2316" t="s">
        <v>14</v>
      </c>
      <c r="I2316" t="s">
        <v>15</v>
      </c>
    </row>
    <row r="2317" spans="1:9" x14ac:dyDescent="0.3">
      <c r="A2317" t="s">
        <v>9</v>
      </c>
      <c r="B2317" t="s">
        <v>10</v>
      </c>
      <c r="C2317">
        <v>-54.1</v>
      </c>
      <c r="E2317" t="s">
        <v>40</v>
      </c>
      <c r="F2317" t="s">
        <v>12</v>
      </c>
      <c r="G2317" t="s">
        <v>61</v>
      </c>
      <c r="H2317" t="s">
        <v>14</v>
      </c>
      <c r="I2317" t="s">
        <v>15</v>
      </c>
    </row>
    <row r="2318" spans="1:9" x14ac:dyDescent="0.3">
      <c r="A2318" t="s">
        <v>169</v>
      </c>
      <c r="B2318" t="s">
        <v>10</v>
      </c>
      <c r="C2318">
        <v>-2.16</v>
      </c>
      <c r="E2318" t="s">
        <v>40</v>
      </c>
      <c r="F2318" t="s">
        <v>12</v>
      </c>
      <c r="G2318" t="s">
        <v>61</v>
      </c>
      <c r="H2318" t="s">
        <v>14</v>
      </c>
      <c r="I2318" t="s">
        <v>15</v>
      </c>
    </row>
    <row r="2319" spans="1:9" x14ac:dyDescent="0.3">
      <c r="A2319" t="s">
        <v>170</v>
      </c>
      <c r="B2319" t="s">
        <v>10</v>
      </c>
      <c r="C2319">
        <v>42</v>
      </c>
      <c r="E2319" t="s">
        <v>40</v>
      </c>
      <c r="F2319" t="s">
        <v>12</v>
      </c>
      <c r="G2319" t="s">
        <v>61</v>
      </c>
      <c r="H2319" t="s">
        <v>14</v>
      </c>
      <c r="I2319" t="s">
        <v>15</v>
      </c>
    </row>
    <row r="2320" spans="1:9" x14ac:dyDescent="0.3">
      <c r="A2320" t="s">
        <v>171</v>
      </c>
      <c r="B2320" t="s">
        <v>10</v>
      </c>
      <c r="C2320">
        <v>195</v>
      </c>
      <c r="E2320" t="s">
        <v>40</v>
      </c>
      <c r="F2320" t="s">
        <v>12</v>
      </c>
      <c r="G2320" t="s">
        <v>61</v>
      </c>
      <c r="H2320" t="s">
        <v>14</v>
      </c>
      <c r="I2320" t="s">
        <v>15</v>
      </c>
    </row>
    <row r="2321" spans="1:9" x14ac:dyDescent="0.3">
      <c r="A2321" t="s">
        <v>170</v>
      </c>
      <c r="B2321" t="s">
        <v>10</v>
      </c>
      <c r="C2321">
        <v>935</v>
      </c>
      <c r="E2321" t="s">
        <v>40</v>
      </c>
      <c r="F2321" t="s">
        <v>12</v>
      </c>
      <c r="G2321" t="s">
        <v>61</v>
      </c>
      <c r="H2321" t="s">
        <v>14</v>
      </c>
      <c r="I2321" t="s">
        <v>15</v>
      </c>
    </row>
    <row r="2322" spans="1:9" x14ac:dyDescent="0.3">
      <c r="A2322" t="s">
        <v>172</v>
      </c>
      <c r="B2322" t="s">
        <v>10</v>
      </c>
      <c r="C2322">
        <v>-170.75</v>
      </c>
      <c r="E2322" t="s">
        <v>40</v>
      </c>
      <c r="F2322" t="s">
        <v>12</v>
      </c>
      <c r="G2322" t="s">
        <v>61</v>
      </c>
      <c r="H2322" t="s">
        <v>14</v>
      </c>
      <c r="I2322" t="s">
        <v>15</v>
      </c>
    </row>
    <row r="2323" spans="1:9" x14ac:dyDescent="0.3">
      <c r="A2323" t="s">
        <v>174</v>
      </c>
      <c r="B2323" t="s">
        <v>10</v>
      </c>
      <c r="C2323">
        <v>136.5</v>
      </c>
      <c r="E2323" t="s">
        <v>40</v>
      </c>
      <c r="F2323" t="s">
        <v>12</v>
      </c>
      <c r="G2323" t="s">
        <v>61</v>
      </c>
      <c r="H2323" t="s">
        <v>14</v>
      </c>
      <c r="I2323" t="s">
        <v>15</v>
      </c>
    </row>
    <row r="2324" spans="1:9" x14ac:dyDescent="0.3">
      <c r="A2324" t="s">
        <v>169</v>
      </c>
      <c r="B2324" t="s">
        <v>10</v>
      </c>
      <c r="C2324">
        <v>-10.82</v>
      </c>
      <c r="E2324" t="s">
        <v>40</v>
      </c>
      <c r="F2324" t="s">
        <v>12</v>
      </c>
      <c r="G2324" t="s">
        <v>61</v>
      </c>
      <c r="H2324" t="s">
        <v>14</v>
      </c>
      <c r="I2324" t="s">
        <v>15</v>
      </c>
    </row>
    <row r="2325" spans="1:9" x14ac:dyDescent="0.3">
      <c r="A2325" t="s">
        <v>175</v>
      </c>
      <c r="B2325" t="s">
        <v>10</v>
      </c>
      <c r="C2325">
        <v>-365</v>
      </c>
      <c r="E2325" t="s">
        <v>40</v>
      </c>
      <c r="F2325" t="s">
        <v>12</v>
      </c>
      <c r="G2325" t="s">
        <v>61</v>
      </c>
      <c r="H2325" t="s">
        <v>14</v>
      </c>
      <c r="I2325" t="s">
        <v>15</v>
      </c>
    </row>
    <row r="2326" spans="1:9" x14ac:dyDescent="0.3">
      <c r="A2326" t="s">
        <v>176</v>
      </c>
      <c r="B2326" t="s">
        <v>10</v>
      </c>
      <c r="C2326">
        <v>10.82</v>
      </c>
      <c r="E2326" t="s">
        <v>40</v>
      </c>
      <c r="F2326" t="s">
        <v>12</v>
      </c>
      <c r="G2326" t="s">
        <v>61</v>
      </c>
      <c r="H2326" t="s">
        <v>14</v>
      </c>
      <c r="I2326" t="s">
        <v>15</v>
      </c>
    </row>
    <row r="2327" spans="1:9" x14ac:dyDescent="0.3">
      <c r="A2327" t="s">
        <v>9</v>
      </c>
      <c r="B2327" t="s">
        <v>10</v>
      </c>
      <c r="C2327">
        <v>-140.66</v>
      </c>
      <c r="E2327" t="s">
        <v>40</v>
      </c>
      <c r="F2327" t="s">
        <v>12</v>
      </c>
      <c r="G2327" t="s">
        <v>61</v>
      </c>
      <c r="H2327" t="s">
        <v>14</v>
      </c>
      <c r="I2327" t="s">
        <v>15</v>
      </c>
    </row>
    <row r="2328" spans="1:9" x14ac:dyDescent="0.3">
      <c r="A2328" t="s">
        <v>177</v>
      </c>
      <c r="B2328" t="s">
        <v>10</v>
      </c>
      <c r="C2328">
        <v>324.60000000000002</v>
      </c>
      <c r="E2328" t="s">
        <v>40</v>
      </c>
      <c r="F2328" t="s">
        <v>12</v>
      </c>
      <c r="G2328" t="s">
        <v>61</v>
      </c>
      <c r="H2328" t="s">
        <v>14</v>
      </c>
      <c r="I2328" t="s">
        <v>15</v>
      </c>
    </row>
    <row r="2329" spans="1:9" x14ac:dyDescent="0.3">
      <c r="A2329" t="s">
        <v>178</v>
      </c>
      <c r="B2329" t="s">
        <v>10</v>
      </c>
      <c r="C2329">
        <v>0</v>
      </c>
      <c r="E2329" t="s">
        <v>40</v>
      </c>
      <c r="F2329" t="s">
        <v>12</v>
      </c>
      <c r="G2329" t="s">
        <v>61</v>
      </c>
      <c r="H2329" t="s">
        <v>14</v>
      </c>
      <c r="I2329" t="s">
        <v>15</v>
      </c>
    </row>
    <row r="2330" spans="1:9" x14ac:dyDescent="0.3">
      <c r="A2330" t="s">
        <v>176</v>
      </c>
      <c r="B2330" t="s">
        <v>10</v>
      </c>
      <c r="C2330">
        <v>2.16</v>
      </c>
      <c r="E2330" t="s">
        <v>40</v>
      </c>
      <c r="F2330" t="s">
        <v>12</v>
      </c>
      <c r="G2330" t="s">
        <v>61</v>
      </c>
      <c r="H2330" t="s">
        <v>14</v>
      </c>
      <c r="I2330" t="s">
        <v>15</v>
      </c>
    </row>
    <row r="2331" spans="1:9" x14ac:dyDescent="0.3">
      <c r="A2331" t="s">
        <v>174</v>
      </c>
      <c r="B2331" t="s">
        <v>10</v>
      </c>
      <c r="C2331">
        <v>140.66</v>
      </c>
      <c r="E2331" t="s">
        <v>40</v>
      </c>
      <c r="F2331" t="s">
        <v>12</v>
      </c>
      <c r="G2331" t="s">
        <v>61</v>
      </c>
      <c r="H2331" t="s">
        <v>14</v>
      </c>
      <c r="I2331" t="s">
        <v>15</v>
      </c>
    </row>
    <row r="2332" spans="1:9" x14ac:dyDescent="0.3">
      <c r="A2332" t="s">
        <v>170</v>
      </c>
      <c r="B2332" t="s">
        <v>10</v>
      </c>
      <c r="C2332">
        <v>105</v>
      </c>
      <c r="E2332" t="s">
        <v>40</v>
      </c>
      <c r="F2332" t="s">
        <v>12</v>
      </c>
      <c r="G2332" t="s">
        <v>61</v>
      </c>
      <c r="H2332" t="s">
        <v>14</v>
      </c>
      <c r="I2332" t="s">
        <v>15</v>
      </c>
    </row>
    <row r="2333" spans="1:9" x14ac:dyDescent="0.3">
      <c r="A2333" t="s">
        <v>9</v>
      </c>
      <c r="B2333" t="s">
        <v>10</v>
      </c>
      <c r="C2333">
        <v>-146.25</v>
      </c>
      <c r="E2333" t="s">
        <v>11</v>
      </c>
      <c r="F2333" t="s">
        <v>45</v>
      </c>
      <c r="G2333" t="s">
        <v>461</v>
      </c>
      <c r="H2333" t="s">
        <v>14</v>
      </c>
      <c r="I2333" t="s">
        <v>15</v>
      </c>
    </row>
    <row r="2334" spans="1:9" x14ac:dyDescent="0.3">
      <c r="A2334" t="s">
        <v>169</v>
      </c>
      <c r="B2334" t="s">
        <v>10</v>
      </c>
      <c r="C2334">
        <v>-5.85</v>
      </c>
      <c r="E2334" t="s">
        <v>11</v>
      </c>
      <c r="F2334" t="s">
        <v>45</v>
      </c>
      <c r="G2334" t="s">
        <v>461</v>
      </c>
      <c r="H2334" t="s">
        <v>14</v>
      </c>
      <c r="I2334" t="s">
        <v>15</v>
      </c>
    </row>
    <row r="2335" spans="1:9" x14ac:dyDescent="0.3">
      <c r="A2335" t="s">
        <v>170</v>
      </c>
      <c r="B2335" t="s">
        <v>10</v>
      </c>
      <c r="C2335">
        <v>102</v>
      </c>
      <c r="E2335" t="s">
        <v>11</v>
      </c>
      <c r="F2335" t="s">
        <v>45</v>
      </c>
      <c r="G2335" t="s">
        <v>461</v>
      </c>
      <c r="H2335" t="s">
        <v>14</v>
      </c>
      <c r="I2335" t="s">
        <v>15</v>
      </c>
    </row>
    <row r="2336" spans="1:9" x14ac:dyDescent="0.3">
      <c r="A2336" t="s">
        <v>171</v>
      </c>
      <c r="B2336" t="s">
        <v>10</v>
      </c>
      <c r="C2336">
        <v>195</v>
      </c>
      <c r="E2336" t="s">
        <v>11</v>
      </c>
      <c r="F2336" t="s">
        <v>45</v>
      </c>
      <c r="G2336" t="s">
        <v>461</v>
      </c>
      <c r="H2336" t="s">
        <v>14</v>
      </c>
      <c r="I2336" t="s">
        <v>15</v>
      </c>
    </row>
    <row r="2337" spans="1:9" x14ac:dyDescent="0.3">
      <c r="A2337" t="s">
        <v>170</v>
      </c>
      <c r="B2337" t="s">
        <v>10</v>
      </c>
      <c r="C2337">
        <v>2313</v>
      </c>
      <c r="E2337" t="s">
        <v>11</v>
      </c>
      <c r="F2337" t="s">
        <v>45</v>
      </c>
      <c r="G2337" t="s">
        <v>461</v>
      </c>
      <c r="H2337" t="s">
        <v>14</v>
      </c>
      <c r="I2337" t="s">
        <v>15</v>
      </c>
    </row>
    <row r="2338" spans="1:9" x14ac:dyDescent="0.3">
      <c r="A2338" t="s">
        <v>172</v>
      </c>
      <c r="B2338" t="s">
        <v>10</v>
      </c>
      <c r="C2338">
        <v>-833.63</v>
      </c>
      <c r="E2338" t="s">
        <v>11</v>
      </c>
      <c r="F2338" t="s">
        <v>45</v>
      </c>
      <c r="G2338" t="s">
        <v>461</v>
      </c>
      <c r="H2338" t="s">
        <v>14</v>
      </c>
      <c r="I2338" t="s">
        <v>15</v>
      </c>
    </row>
    <row r="2339" spans="1:9" x14ac:dyDescent="0.3">
      <c r="A2339" t="s">
        <v>174</v>
      </c>
      <c r="B2339" t="s">
        <v>10</v>
      </c>
      <c r="C2339">
        <v>19.5</v>
      </c>
      <c r="E2339" t="s">
        <v>11</v>
      </c>
      <c r="F2339" t="s">
        <v>45</v>
      </c>
      <c r="G2339" t="s">
        <v>461</v>
      </c>
      <c r="H2339" t="s">
        <v>14</v>
      </c>
      <c r="I2339" t="s">
        <v>15</v>
      </c>
    </row>
    <row r="2340" spans="1:9" x14ac:dyDescent="0.3">
      <c r="A2340" t="s">
        <v>169</v>
      </c>
      <c r="B2340" t="s">
        <v>10</v>
      </c>
      <c r="C2340">
        <v>-29.25</v>
      </c>
      <c r="E2340" t="s">
        <v>11</v>
      </c>
      <c r="F2340" t="s">
        <v>45</v>
      </c>
      <c r="G2340" t="s">
        <v>461</v>
      </c>
      <c r="H2340" t="s">
        <v>14</v>
      </c>
      <c r="I2340" t="s">
        <v>15</v>
      </c>
    </row>
    <row r="2341" spans="1:9" x14ac:dyDescent="0.3">
      <c r="A2341" t="s">
        <v>176</v>
      </c>
      <c r="B2341" t="s">
        <v>10</v>
      </c>
      <c r="C2341">
        <v>29.25</v>
      </c>
      <c r="E2341" t="s">
        <v>11</v>
      </c>
      <c r="F2341" t="s">
        <v>45</v>
      </c>
      <c r="G2341" t="s">
        <v>461</v>
      </c>
      <c r="H2341" t="s">
        <v>14</v>
      </c>
      <c r="I2341" t="s">
        <v>15</v>
      </c>
    </row>
    <row r="2342" spans="1:9" x14ac:dyDescent="0.3">
      <c r="A2342" t="s">
        <v>9</v>
      </c>
      <c r="B2342" t="s">
        <v>10</v>
      </c>
      <c r="C2342">
        <v>-380.25</v>
      </c>
      <c r="E2342" t="s">
        <v>11</v>
      </c>
      <c r="F2342" t="s">
        <v>45</v>
      </c>
      <c r="G2342" t="s">
        <v>461</v>
      </c>
      <c r="H2342" t="s">
        <v>14</v>
      </c>
      <c r="I2342" t="s">
        <v>15</v>
      </c>
    </row>
    <row r="2343" spans="1:9" x14ac:dyDescent="0.3">
      <c r="A2343" t="s">
        <v>177</v>
      </c>
      <c r="B2343" t="s">
        <v>10</v>
      </c>
      <c r="C2343">
        <v>877.5</v>
      </c>
      <c r="E2343" t="s">
        <v>11</v>
      </c>
      <c r="F2343" t="s">
        <v>45</v>
      </c>
      <c r="G2343" t="s">
        <v>461</v>
      </c>
      <c r="H2343" t="s">
        <v>14</v>
      </c>
      <c r="I2343" t="s">
        <v>15</v>
      </c>
    </row>
    <row r="2344" spans="1:9" x14ac:dyDescent="0.3">
      <c r="A2344" t="s">
        <v>178</v>
      </c>
      <c r="B2344" t="s">
        <v>10</v>
      </c>
      <c r="C2344">
        <v>0</v>
      </c>
      <c r="E2344" t="s">
        <v>11</v>
      </c>
      <c r="F2344" t="s">
        <v>45</v>
      </c>
      <c r="G2344" t="s">
        <v>461</v>
      </c>
      <c r="H2344" t="s">
        <v>14</v>
      </c>
      <c r="I2344" t="s">
        <v>15</v>
      </c>
    </row>
    <row r="2345" spans="1:9" x14ac:dyDescent="0.3">
      <c r="A2345" t="s">
        <v>176</v>
      </c>
      <c r="B2345" t="s">
        <v>10</v>
      </c>
      <c r="C2345">
        <v>5.85</v>
      </c>
      <c r="E2345" t="s">
        <v>11</v>
      </c>
      <c r="F2345" t="s">
        <v>45</v>
      </c>
      <c r="G2345" t="s">
        <v>461</v>
      </c>
      <c r="H2345" t="s">
        <v>14</v>
      </c>
      <c r="I2345" t="s">
        <v>15</v>
      </c>
    </row>
    <row r="2346" spans="1:9" x14ac:dyDescent="0.3">
      <c r="A2346" t="s">
        <v>174</v>
      </c>
      <c r="B2346" t="s">
        <v>10</v>
      </c>
      <c r="C2346">
        <v>380.25</v>
      </c>
      <c r="E2346" t="s">
        <v>11</v>
      </c>
      <c r="F2346" t="s">
        <v>45</v>
      </c>
      <c r="G2346" t="s">
        <v>461</v>
      </c>
      <c r="H2346" t="s">
        <v>14</v>
      </c>
      <c r="I2346" t="s">
        <v>15</v>
      </c>
    </row>
    <row r="2347" spans="1:9" x14ac:dyDescent="0.3">
      <c r="A2347" t="s">
        <v>170</v>
      </c>
      <c r="B2347" t="s">
        <v>10</v>
      </c>
      <c r="C2347">
        <v>510</v>
      </c>
      <c r="E2347" t="s">
        <v>11</v>
      </c>
      <c r="F2347" t="s">
        <v>45</v>
      </c>
      <c r="G2347" t="s">
        <v>461</v>
      </c>
      <c r="H2347" t="s">
        <v>14</v>
      </c>
      <c r="I2347" t="s">
        <v>15</v>
      </c>
    </row>
    <row r="2348" spans="1:9" x14ac:dyDescent="0.3">
      <c r="A2348" t="s">
        <v>9</v>
      </c>
      <c r="B2348" t="s">
        <v>10</v>
      </c>
      <c r="C2348">
        <v>-92.4</v>
      </c>
      <c r="E2348" t="s">
        <v>53</v>
      </c>
      <c r="F2348" t="s">
        <v>45</v>
      </c>
      <c r="G2348" t="s">
        <v>471</v>
      </c>
      <c r="H2348" t="s">
        <v>14</v>
      </c>
      <c r="I2348" t="s">
        <v>15</v>
      </c>
    </row>
    <row r="2349" spans="1:9" x14ac:dyDescent="0.3">
      <c r="A2349" t="s">
        <v>169</v>
      </c>
      <c r="B2349" t="s">
        <v>10</v>
      </c>
      <c r="C2349">
        <v>-3.7</v>
      </c>
      <c r="E2349" t="s">
        <v>53</v>
      </c>
      <c r="F2349" t="s">
        <v>45</v>
      </c>
      <c r="G2349" t="s">
        <v>471</v>
      </c>
      <c r="H2349" t="s">
        <v>14</v>
      </c>
      <c r="I2349" t="s">
        <v>15</v>
      </c>
    </row>
    <row r="2350" spans="1:9" x14ac:dyDescent="0.3">
      <c r="A2350" t="s">
        <v>170</v>
      </c>
      <c r="B2350" t="s">
        <v>10</v>
      </c>
      <c r="C2350">
        <v>68</v>
      </c>
      <c r="E2350" t="s">
        <v>53</v>
      </c>
      <c r="F2350" t="s">
        <v>45</v>
      </c>
      <c r="G2350" t="s">
        <v>471</v>
      </c>
      <c r="H2350" t="s">
        <v>14</v>
      </c>
      <c r="I2350" t="s">
        <v>15</v>
      </c>
    </row>
    <row r="2351" spans="1:9" x14ac:dyDescent="0.3">
      <c r="A2351" t="s">
        <v>171</v>
      </c>
      <c r="B2351" t="s">
        <v>10</v>
      </c>
      <c r="C2351">
        <v>195</v>
      </c>
      <c r="E2351" t="s">
        <v>53</v>
      </c>
      <c r="F2351" t="s">
        <v>45</v>
      </c>
      <c r="G2351" t="s">
        <v>471</v>
      </c>
      <c r="H2351" t="s">
        <v>14</v>
      </c>
      <c r="I2351" t="s">
        <v>15</v>
      </c>
    </row>
    <row r="2352" spans="1:9" x14ac:dyDescent="0.3">
      <c r="A2352" t="s">
        <v>170</v>
      </c>
      <c r="B2352" t="s">
        <v>10</v>
      </c>
      <c r="C2352">
        <v>1542</v>
      </c>
      <c r="E2352" t="s">
        <v>53</v>
      </c>
      <c r="F2352" t="s">
        <v>45</v>
      </c>
      <c r="G2352" t="s">
        <v>471</v>
      </c>
      <c r="H2352" t="s">
        <v>14</v>
      </c>
      <c r="I2352" t="s">
        <v>15</v>
      </c>
    </row>
    <row r="2353" spans="1:9" x14ac:dyDescent="0.3">
      <c r="A2353" t="s">
        <v>172</v>
      </c>
      <c r="B2353" t="s">
        <v>10</v>
      </c>
      <c r="C2353">
        <v>-447.76</v>
      </c>
      <c r="E2353" t="s">
        <v>53</v>
      </c>
      <c r="F2353" t="s">
        <v>45</v>
      </c>
      <c r="G2353" t="s">
        <v>471</v>
      </c>
      <c r="H2353" t="s">
        <v>14</v>
      </c>
      <c r="I2353" t="s">
        <v>15</v>
      </c>
    </row>
    <row r="2354" spans="1:9" x14ac:dyDescent="0.3">
      <c r="A2354" t="s">
        <v>174</v>
      </c>
      <c r="B2354" t="s">
        <v>10</v>
      </c>
      <c r="C2354">
        <v>19.5</v>
      </c>
      <c r="E2354" t="s">
        <v>53</v>
      </c>
      <c r="F2354" t="s">
        <v>45</v>
      </c>
      <c r="G2354" t="s">
        <v>471</v>
      </c>
      <c r="H2354" t="s">
        <v>14</v>
      </c>
      <c r="I2354" t="s">
        <v>15</v>
      </c>
    </row>
    <row r="2355" spans="1:9" x14ac:dyDescent="0.3">
      <c r="A2355" t="s">
        <v>169</v>
      </c>
      <c r="B2355" t="s">
        <v>10</v>
      </c>
      <c r="C2355">
        <v>-18.48</v>
      </c>
      <c r="E2355" t="s">
        <v>53</v>
      </c>
      <c r="F2355" t="s">
        <v>45</v>
      </c>
      <c r="G2355" t="s">
        <v>471</v>
      </c>
      <c r="H2355" t="s">
        <v>14</v>
      </c>
      <c r="I2355" t="s">
        <v>15</v>
      </c>
    </row>
    <row r="2356" spans="1:9" x14ac:dyDescent="0.3">
      <c r="A2356" t="s">
        <v>176</v>
      </c>
      <c r="B2356" t="s">
        <v>10</v>
      </c>
      <c r="C2356">
        <v>18.48</v>
      </c>
      <c r="E2356" t="s">
        <v>53</v>
      </c>
      <c r="F2356" t="s">
        <v>45</v>
      </c>
      <c r="G2356" t="s">
        <v>471</v>
      </c>
      <c r="H2356" t="s">
        <v>14</v>
      </c>
      <c r="I2356" t="s">
        <v>15</v>
      </c>
    </row>
    <row r="2357" spans="1:9" x14ac:dyDescent="0.3">
      <c r="A2357" t="s">
        <v>9</v>
      </c>
      <c r="B2357" t="s">
        <v>10</v>
      </c>
      <c r="C2357">
        <v>-240.24</v>
      </c>
      <c r="E2357" t="s">
        <v>53</v>
      </c>
      <c r="F2357" t="s">
        <v>45</v>
      </c>
      <c r="G2357" t="s">
        <v>471</v>
      </c>
      <c r="H2357" t="s">
        <v>14</v>
      </c>
      <c r="I2357" t="s">
        <v>15</v>
      </c>
    </row>
    <row r="2358" spans="1:9" x14ac:dyDescent="0.3">
      <c r="A2358" t="s">
        <v>177</v>
      </c>
      <c r="B2358" t="s">
        <v>10</v>
      </c>
      <c r="C2358">
        <v>554.4</v>
      </c>
      <c r="E2358" t="s">
        <v>53</v>
      </c>
      <c r="F2358" t="s">
        <v>45</v>
      </c>
      <c r="G2358" t="s">
        <v>471</v>
      </c>
      <c r="H2358" t="s">
        <v>14</v>
      </c>
      <c r="I2358" t="s">
        <v>15</v>
      </c>
    </row>
    <row r="2359" spans="1:9" x14ac:dyDescent="0.3">
      <c r="A2359" t="s">
        <v>178</v>
      </c>
      <c r="B2359" t="s">
        <v>10</v>
      </c>
      <c r="C2359">
        <v>0</v>
      </c>
      <c r="E2359" t="s">
        <v>53</v>
      </c>
      <c r="F2359" t="s">
        <v>45</v>
      </c>
      <c r="G2359" t="s">
        <v>471</v>
      </c>
      <c r="H2359" t="s">
        <v>14</v>
      </c>
      <c r="I2359" t="s">
        <v>15</v>
      </c>
    </row>
    <row r="2360" spans="1:9" x14ac:dyDescent="0.3">
      <c r="A2360" t="s">
        <v>176</v>
      </c>
      <c r="B2360" t="s">
        <v>10</v>
      </c>
      <c r="C2360">
        <v>3.7</v>
      </c>
      <c r="E2360" t="s">
        <v>53</v>
      </c>
      <c r="F2360" t="s">
        <v>45</v>
      </c>
      <c r="G2360" t="s">
        <v>471</v>
      </c>
      <c r="H2360" t="s">
        <v>14</v>
      </c>
      <c r="I2360" t="s">
        <v>15</v>
      </c>
    </row>
    <row r="2361" spans="1:9" x14ac:dyDescent="0.3">
      <c r="A2361" t="s">
        <v>174</v>
      </c>
      <c r="B2361" t="s">
        <v>10</v>
      </c>
      <c r="C2361">
        <v>240.24</v>
      </c>
      <c r="E2361" t="s">
        <v>53</v>
      </c>
      <c r="F2361" t="s">
        <v>45</v>
      </c>
      <c r="G2361" t="s">
        <v>471</v>
      </c>
      <c r="H2361" t="s">
        <v>14</v>
      </c>
      <c r="I2361" t="s">
        <v>15</v>
      </c>
    </row>
    <row r="2362" spans="1:9" x14ac:dyDescent="0.3">
      <c r="A2362" t="s">
        <v>170</v>
      </c>
      <c r="B2362" t="s">
        <v>10</v>
      </c>
      <c r="C2362">
        <v>238</v>
      </c>
      <c r="E2362" t="s">
        <v>53</v>
      </c>
      <c r="F2362" t="s">
        <v>45</v>
      </c>
      <c r="G2362" t="s">
        <v>471</v>
      </c>
      <c r="H2362" t="s">
        <v>14</v>
      </c>
      <c r="I2362" t="s">
        <v>15</v>
      </c>
    </row>
    <row r="2363" spans="1:9" x14ac:dyDescent="0.3">
      <c r="A2363" t="s">
        <v>9</v>
      </c>
      <c r="B2363" t="s">
        <v>10</v>
      </c>
      <c r="C2363">
        <v>-146.25</v>
      </c>
      <c r="E2363" s="3" t="s">
        <v>28</v>
      </c>
      <c r="F2363" s="3" t="s">
        <v>313</v>
      </c>
      <c r="G2363" t="s">
        <v>314</v>
      </c>
      <c r="H2363" t="s">
        <v>14</v>
      </c>
      <c r="I2363" t="s">
        <v>15</v>
      </c>
    </row>
    <row r="2364" spans="1:9" x14ac:dyDescent="0.3">
      <c r="A2364" t="s">
        <v>169</v>
      </c>
      <c r="B2364" t="s">
        <v>10</v>
      </c>
      <c r="C2364">
        <v>-5.85</v>
      </c>
      <c r="E2364" s="3" t="s">
        <v>28</v>
      </c>
      <c r="F2364" s="3" t="s">
        <v>313</v>
      </c>
      <c r="G2364" t="s">
        <v>314</v>
      </c>
      <c r="H2364" t="s">
        <v>14</v>
      </c>
      <c r="I2364" t="s">
        <v>15</v>
      </c>
    </row>
    <row r="2365" spans="1:9" x14ac:dyDescent="0.3">
      <c r="A2365" t="s">
        <v>170</v>
      </c>
      <c r="B2365" t="s">
        <v>10</v>
      </c>
      <c r="C2365">
        <v>102</v>
      </c>
      <c r="E2365" s="3" t="s">
        <v>28</v>
      </c>
      <c r="F2365" s="3" t="s">
        <v>313</v>
      </c>
      <c r="G2365" t="s">
        <v>314</v>
      </c>
      <c r="H2365" t="s">
        <v>14</v>
      </c>
      <c r="I2365" t="s">
        <v>15</v>
      </c>
    </row>
    <row r="2366" spans="1:9" x14ac:dyDescent="0.3">
      <c r="A2366" t="s">
        <v>171</v>
      </c>
      <c r="B2366" t="s">
        <v>10</v>
      </c>
      <c r="C2366">
        <v>195</v>
      </c>
      <c r="E2366" s="3" t="s">
        <v>28</v>
      </c>
      <c r="F2366" s="3" t="s">
        <v>313</v>
      </c>
      <c r="G2366" t="s">
        <v>314</v>
      </c>
      <c r="H2366" t="s">
        <v>14</v>
      </c>
      <c r="I2366" t="s">
        <v>15</v>
      </c>
    </row>
    <row r="2367" spans="1:9" x14ac:dyDescent="0.3">
      <c r="A2367" t="s">
        <v>170</v>
      </c>
      <c r="B2367" t="s">
        <v>10</v>
      </c>
      <c r="C2367">
        <v>2313</v>
      </c>
      <c r="E2367" s="3" t="s">
        <v>28</v>
      </c>
      <c r="F2367" s="3" t="s">
        <v>313</v>
      </c>
      <c r="G2367" t="s">
        <v>314</v>
      </c>
      <c r="H2367" t="s">
        <v>14</v>
      </c>
      <c r="I2367" t="s">
        <v>15</v>
      </c>
    </row>
    <row r="2368" spans="1:9" x14ac:dyDescent="0.3">
      <c r="A2368" t="s">
        <v>172</v>
      </c>
      <c r="B2368" t="s">
        <v>10</v>
      </c>
      <c r="C2368">
        <v>-823.14</v>
      </c>
      <c r="E2368" s="3" t="s">
        <v>28</v>
      </c>
      <c r="F2368" s="3" t="s">
        <v>313</v>
      </c>
      <c r="G2368" t="s">
        <v>314</v>
      </c>
      <c r="H2368" t="s">
        <v>14</v>
      </c>
      <c r="I2368" t="s">
        <v>15</v>
      </c>
    </row>
    <row r="2369" spans="1:9" x14ac:dyDescent="0.3">
      <c r="A2369" t="s">
        <v>174</v>
      </c>
      <c r="B2369" t="s">
        <v>10</v>
      </c>
      <c r="C2369">
        <v>39</v>
      </c>
      <c r="E2369" s="3" t="s">
        <v>28</v>
      </c>
      <c r="F2369" s="3" t="s">
        <v>313</v>
      </c>
      <c r="G2369" t="s">
        <v>314</v>
      </c>
      <c r="H2369" t="s">
        <v>14</v>
      </c>
      <c r="I2369" t="s">
        <v>15</v>
      </c>
    </row>
    <row r="2370" spans="1:9" x14ac:dyDescent="0.3">
      <c r="A2370" t="s">
        <v>169</v>
      </c>
      <c r="B2370" t="s">
        <v>10</v>
      </c>
      <c r="C2370">
        <v>-29.25</v>
      </c>
      <c r="E2370" s="3" t="s">
        <v>28</v>
      </c>
      <c r="F2370" s="3" t="s">
        <v>313</v>
      </c>
      <c r="G2370" t="s">
        <v>314</v>
      </c>
      <c r="H2370" t="s">
        <v>14</v>
      </c>
      <c r="I2370" t="s">
        <v>15</v>
      </c>
    </row>
    <row r="2371" spans="1:9" x14ac:dyDescent="0.3">
      <c r="A2371" t="s">
        <v>175</v>
      </c>
      <c r="B2371" t="s">
        <v>10</v>
      </c>
      <c r="C2371">
        <v>-1000</v>
      </c>
      <c r="E2371" s="3" t="s">
        <v>28</v>
      </c>
      <c r="F2371" s="3" t="s">
        <v>313</v>
      </c>
      <c r="G2371" t="s">
        <v>314</v>
      </c>
      <c r="H2371" t="s">
        <v>14</v>
      </c>
      <c r="I2371" t="s">
        <v>15</v>
      </c>
    </row>
    <row r="2372" spans="1:9" x14ac:dyDescent="0.3">
      <c r="A2372" t="s">
        <v>176</v>
      </c>
      <c r="B2372" t="s">
        <v>10</v>
      </c>
      <c r="C2372">
        <v>29.25</v>
      </c>
      <c r="E2372" s="3" t="s">
        <v>28</v>
      </c>
      <c r="F2372" s="3" t="s">
        <v>313</v>
      </c>
      <c r="G2372" t="s">
        <v>314</v>
      </c>
      <c r="H2372" t="s">
        <v>14</v>
      </c>
      <c r="I2372" t="s">
        <v>15</v>
      </c>
    </row>
    <row r="2373" spans="1:9" x14ac:dyDescent="0.3">
      <c r="A2373" t="s">
        <v>9</v>
      </c>
      <c r="B2373" t="s">
        <v>10</v>
      </c>
      <c r="C2373">
        <v>-380.25</v>
      </c>
      <c r="E2373" s="3" t="s">
        <v>28</v>
      </c>
      <c r="F2373" s="3" t="s">
        <v>313</v>
      </c>
      <c r="G2373" t="s">
        <v>314</v>
      </c>
      <c r="H2373" t="s">
        <v>14</v>
      </c>
      <c r="I2373" t="s">
        <v>15</v>
      </c>
    </row>
    <row r="2374" spans="1:9" x14ac:dyDescent="0.3">
      <c r="A2374" t="s">
        <v>177</v>
      </c>
      <c r="B2374" t="s">
        <v>10</v>
      </c>
      <c r="C2374">
        <v>877.5</v>
      </c>
      <c r="E2374" s="3" t="s">
        <v>28</v>
      </c>
      <c r="F2374" s="3" t="s">
        <v>313</v>
      </c>
      <c r="G2374" t="s">
        <v>314</v>
      </c>
      <c r="H2374" t="s">
        <v>14</v>
      </c>
      <c r="I2374" t="s">
        <v>15</v>
      </c>
    </row>
    <row r="2375" spans="1:9" x14ac:dyDescent="0.3">
      <c r="A2375" t="s">
        <v>178</v>
      </c>
      <c r="B2375" t="s">
        <v>10</v>
      </c>
      <c r="C2375">
        <v>0</v>
      </c>
      <c r="E2375" s="3" t="s">
        <v>28</v>
      </c>
      <c r="F2375" s="3" t="s">
        <v>313</v>
      </c>
      <c r="G2375" t="s">
        <v>314</v>
      </c>
      <c r="H2375" t="s">
        <v>14</v>
      </c>
      <c r="I2375" t="s">
        <v>15</v>
      </c>
    </row>
    <row r="2376" spans="1:9" x14ac:dyDescent="0.3">
      <c r="A2376" t="s">
        <v>176</v>
      </c>
      <c r="B2376" t="s">
        <v>10</v>
      </c>
      <c r="C2376">
        <v>5.85</v>
      </c>
      <c r="E2376" s="3" t="s">
        <v>28</v>
      </c>
      <c r="F2376" s="3" t="s">
        <v>313</v>
      </c>
      <c r="G2376" t="s">
        <v>314</v>
      </c>
      <c r="H2376" t="s">
        <v>14</v>
      </c>
      <c r="I2376" t="s">
        <v>15</v>
      </c>
    </row>
    <row r="2377" spans="1:9" x14ac:dyDescent="0.3">
      <c r="A2377" t="s">
        <v>174</v>
      </c>
      <c r="B2377" t="s">
        <v>10</v>
      </c>
      <c r="C2377">
        <v>380.25</v>
      </c>
      <c r="E2377" s="3" t="s">
        <v>28</v>
      </c>
      <c r="F2377" s="3" t="s">
        <v>313</v>
      </c>
      <c r="G2377" t="s">
        <v>314</v>
      </c>
      <c r="H2377" t="s">
        <v>14</v>
      </c>
      <c r="I2377" t="s">
        <v>15</v>
      </c>
    </row>
    <row r="2378" spans="1:9" x14ac:dyDescent="0.3">
      <c r="A2378" t="s">
        <v>170</v>
      </c>
      <c r="B2378" t="s">
        <v>10</v>
      </c>
      <c r="C2378">
        <v>510</v>
      </c>
      <c r="E2378" s="3" t="s">
        <v>28</v>
      </c>
      <c r="F2378" s="3" t="s">
        <v>313</v>
      </c>
      <c r="G2378" t="s">
        <v>314</v>
      </c>
      <c r="H2378" t="s">
        <v>14</v>
      </c>
      <c r="I2378" t="s">
        <v>15</v>
      </c>
    </row>
    <row r="2379" spans="1:9" x14ac:dyDescent="0.3">
      <c r="A2379" t="s">
        <v>9</v>
      </c>
      <c r="B2379" t="s">
        <v>10</v>
      </c>
      <c r="C2379">
        <v>-90.7</v>
      </c>
      <c r="E2379" t="s">
        <v>42</v>
      </c>
      <c r="F2379" t="s">
        <v>114</v>
      </c>
      <c r="G2379" t="s">
        <v>115</v>
      </c>
      <c r="H2379" t="s">
        <v>14</v>
      </c>
      <c r="I2379" t="s">
        <v>15</v>
      </c>
    </row>
    <row r="2380" spans="1:9" x14ac:dyDescent="0.3">
      <c r="A2380" t="s">
        <v>169</v>
      </c>
      <c r="B2380" t="s">
        <v>10</v>
      </c>
      <c r="C2380">
        <v>-3.63</v>
      </c>
      <c r="E2380" t="s">
        <v>42</v>
      </c>
      <c r="F2380" t="s">
        <v>114</v>
      </c>
      <c r="G2380" t="s">
        <v>115</v>
      </c>
      <c r="H2380" t="s">
        <v>14</v>
      </c>
      <c r="I2380" t="s">
        <v>15</v>
      </c>
    </row>
    <row r="2381" spans="1:9" x14ac:dyDescent="0.3">
      <c r="A2381" t="s">
        <v>170</v>
      </c>
      <c r="B2381" t="s">
        <v>10</v>
      </c>
      <c r="C2381">
        <v>34</v>
      </c>
      <c r="E2381" t="s">
        <v>42</v>
      </c>
      <c r="F2381" t="s">
        <v>114</v>
      </c>
      <c r="G2381" t="s">
        <v>115</v>
      </c>
      <c r="H2381" t="s">
        <v>14</v>
      </c>
      <c r="I2381" t="s">
        <v>15</v>
      </c>
    </row>
    <row r="2382" spans="1:9" x14ac:dyDescent="0.3">
      <c r="A2382" t="s">
        <v>171</v>
      </c>
      <c r="B2382" t="s">
        <v>10</v>
      </c>
      <c r="C2382">
        <v>195</v>
      </c>
      <c r="E2382" t="s">
        <v>42</v>
      </c>
      <c r="F2382" t="s">
        <v>114</v>
      </c>
      <c r="G2382" t="s">
        <v>115</v>
      </c>
      <c r="H2382" t="s">
        <v>14</v>
      </c>
      <c r="I2382" t="s">
        <v>15</v>
      </c>
    </row>
    <row r="2383" spans="1:9" x14ac:dyDescent="0.3">
      <c r="A2383" t="s">
        <v>170</v>
      </c>
      <c r="B2383" t="s">
        <v>10</v>
      </c>
      <c r="C2383">
        <v>1542</v>
      </c>
      <c r="E2383" t="s">
        <v>42</v>
      </c>
      <c r="F2383" t="s">
        <v>114</v>
      </c>
      <c r="G2383" t="s">
        <v>115</v>
      </c>
      <c r="H2383" t="s">
        <v>14</v>
      </c>
      <c r="I2383" t="s">
        <v>15</v>
      </c>
    </row>
    <row r="2384" spans="1:9" x14ac:dyDescent="0.3">
      <c r="A2384" t="s">
        <v>172</v>
      </c>
      <c r="B2384" t="s">
        <v>10</v>
      </c>
      <c r="C2384">
        <v>-426.29</v>
      </c>
      <c r="E2384" t="s">
        <v>42</v>
      </c>
      <c r="F2384" t="s">
        <v>114</v>
      </c>
      <c r="G2384" t="s">
        <v>115</v>
      </c>
      <c r="H2384" t="s">
        <v>14</v>
      </c>
      <c r="I2384" t="s">
        <v>15</v>
      </c>
    </row>
    <row r="2385" spans="1:9" x14ac:dyDescent="0.3">
      <c r="A2385" t="s">
        <v>174</v>
      </c>
      <c r="B2385" t="s">
        <v>10</v>
      </c>
      <c r="C2385">
        <v>39</v>
      </c>
      <c r="E2385" t="s">
        <v>42</v>
      </c>
      <c r="F2385" t="s">
        <v>114</v>
      </c>
      <c r="G2385" t="s">
        <v>115</v>
      </c>
      <c r="H2385" t="s">
        <v>14</v>
      </c>
      <c r="I2385" t="s">
        <v>15</v>
      </c>
    </row>
    <row r="2386" spans="1:9" x14ac:dyDescent="0.3">
      <c r="A2386" t="s">
        <v>169</v>
      </c>
      <c r="B2386" t="s">
        <v>10</v>
      </c>
      <c r="C2386">
        <v>-18.14</v>
      </c>
      <c r="E2386" t="s">
        <v>42</v>
      </c>
      <c r="F2386" t="s">
        <v>114</v>
      </c>
      <c r="G2386" t="s">
        <v>115</v>
      </c>
      <c r="H2386" t="s">
        <v>14</v>
      </c>
      <c r="I2386" t="s">
        <v>15</v>
      </c>
    </row>
    <row r="2387" spans="1:9" x14ac:dyDescent="0.3">
      <c r="A2387" t="s">
        <v>176</v>
      </c>
      <c r="B2387" t="s">
        <v>10</v>
      </c>
      <c r="C2387">
        <v>18.14</v>
      </c>
      <c r="E2387" t="s">
        <v>42</v>
      </c>
      <c r="F2387" t="s">
        <v>114</v>
      </c>
      <c r="G2387" t="s">
        <v>115</v>
      </c>
      <c r="H2387" t="s">
        <v>14</v>
      </c>
      <c r="I2387" t="s">
        <v>15</v>
      </c>
    </row>
    <row r="2388" spans="1:9" x14ac:dyDescent="0.3">
      <c r="A2388" t="s">
        <v>9</v>
      </c>
      <c r="B2388" t="s">
        <v>10</v>
      </c>
      <c r="C2388">
        <v>-235.82</v>
      </c>
      <c r="E2388" t="s">
        <v>42</v>
      </c>
      <c r="F2388" t="s">
        <v>114</v>
      </c>
      <c r="G2388" t="s">
        <v>115</v>
      </c>
      <c r="H2388" t="s">
        <v>14</v>
      </c>
      <c r="I2388" t="s">
        <v>15</v>
      </c>
    </row>
    <row r="2389" spans="1:9" x14ac:dyDescent="0.3">
      <c r="A2389" t="s">
        <v>177</v>
      </c>
      <c r="B2389" t="s">
        <v>10</v>
      </c>
      <c r="C2389">
        <v>544.20000000000005</v>
      </c>
      <c r="E2389" t="s">
        <v>42</v>
      </c>
      <c r="F2389" t="s">
        <v>114</v>
      </c>
      <c r="G2389" t="s">
        <v>115</v>
      </c>
      <c r="H2389" t="s">
        <v>14</v>
      </c>
      <c r="I2389" t="s">
        <v>15</v>
      </c>
    </row>
    <row r="2390" spans="1:9" x14ac:dyDescent="0.3">
      <c r="A2390" t="s">
        <v>178</v>
      </c>
      <c r="B2390" t="s">
        <v>10</v>
      </c>
      <c r="C2390">
        <v>0</v>
      </c>
      <c r="E2390" t="s">
        <v>42</v>
      </c>
      <c r="F2390" t="s">
        <v>114</v>
      </c>
      <c r="G2390" t="s">
        <v>115</v>
      </c>
      <c r="H2390" t="s">
        <v>14</v>
      </c>
      <c r="I2390" t="s">
        <v>15</v>
      </c>
    </row>
    <row r="2391" spans="1:9" x14ac:dyDescent="0.3">
      <c r="A2391" t="s">
        <v>176</v>
      </c>
      <c r="B2391" t="s">
        <v>10</v>
      </c>
      <c r="C2391">
        <v>3.63</v>
      </c>
      <c r="E2391" t="s">
        <v>42</v>
      </c>
      <c r="F2391" t="s">
        <v>114</v>
      </c>
      <c r="G2391" t="s">
        <v>115</v>
      </c>
      <c r="H2391" t="s">
        <v>14</v>
      </c>
      <c r="I2391" t="s">
        <v>15</v>
      </c>
    </row>
    <row r="2392" spans="1:9" x14ac:dyDescent="0.3">
      <c r="A2392" t="s">
        <v>174</v>
      </c>
      <c r="B2392" t="s">
        <v>10</v>
      </c>
      <c r="C2392">
        <v>235.82</v>
      </c>
      <c r="E2392" t="s">
        <v>42</v>
      </c>
      <c r="F2392" t="s">
        <v>114</v>
      </c>
      <c r="G2392" t="s">
        <v>115</v>
      </c>
      <c r="H2392" t="s">
        <v>14</v>
      </c>
      <c r="I2392" t="s">
        <v>15</v>
      </c>
    </row>
    <row r="2393" spans="1:9" x14ac:dyDescent="0.3">
      <c r="A2393" t="s">
        <v>170</v>
      </c>
      <c r="B2393" t="s">
        <v>10</v>
      </c>
      <c r="C2393">
        <v>238</v>
      </c>
      <c r="E2393" t="s">
        <v>42</v>
      </c>
      <c r="F2393" t="s">
        <v>114</v>
      </c>
      <c r="G2393" t="s">
        <v>115</v>
      </c>
      <c r="H2393" t="s">
        <v>14</v>
      </c>
      <c r="I2393" t="s">
        <v>15</v>
      </c>
    </row>
    <row r="2394" spans="1:9" x14ac:dyDescent="0.3">
      <c r="A2394" t="s">
        <v>9</v>
      </c>
      <c r="B2394" t="s">
        <v>10</v>
      </c>
      <c r="C2394">
        <v>-89</v>
      </c>
      <c r="E2394" s="3" t="s">
        <v>28</v>
      </c>
      <c r="F2394" s="3" t="s">
        <v>58</v>
      </c>
      <c r="G2394" t="s">
        <v>59</v>
      </c>
      <c r="H2394" t="s">
        <v>14</v>
      </c>
      <c r="I2394" t="s">
        <v>15</v>
      </c>
    </row>
    <row r="2395" spans="1:9" x14ac:dyDescent="0.3">
      <c r="A2395" t="s">
        <v>169</v>
      </c>
      <c r="B2395" t="s">
        <v>10</v>
      </c>
      <c r="C2395">
        <v>-3.56</v>
      </c>
      <c r="E2395" s="3" t="s">
        <v>28</v>
      </c>
      <c r="F2395" s="3" t="s">
        <v>58</v>
      </c>
      <c r="G2395" t="s">
        <v>59</v>
      </c>
      <c r="H2395" t="s">
        <v>14</v>
      </c>
      <c r="I2395" t="s">
        <v>15</v>
      </c>
    </row>
    <row r="2396" spans="1:9" x14ac:dyDescent="0.3">
      <c r="A2396" t="s">
        <v>171</v>
      </c>
      <c r="B2396" t="s">
        <v>10</v>
      </c>
      <c r="C2396">
        <v>195</v>
      </c>
      <c r="E2396" s="3" t="s">
        <v>28</v>
      </c>
      <c r="F2396" s="3" t="s">
        <v>58</v>
      </c>
      <c r="G2396" t="s">
        <v>59</v>
      </c>
      <c r="H2396" t="s">
        <v>14</v>
      </c>
      <c r="I2396" t="s">
        <v>15</v>
      </c>
    </row>
    <row r="2397" spans="1:9" x14ac:dyDescent="0.3">
      <c r="A2397" t="s">
        <v>170</v>
      </c>
      <c r="B2397" t="s">
        <v>10</v>
      </c>
      <c r="C2397">
        <v>1542</v>
      </c>
      <c r="E2397" s="3" t="s">
        <v>28</v>
      </c>
      <c r="F2397" s="3" t="s">
        <v>58</v>
      </c>
      <c r="G2397" t="s">
        <v>59</v>
      </c>
      <c r="H2397" t="s">
        <v>14</v>
      </c>
      <c r="I2397" t="s">
        <v>15</v>
      </c>
    </row>
    <row r="2398" spans="1:9" x14ac:dyDescent="0.3">
      <c r="A2398" t="s">
        <v>172</v>
      </c>
      <c r="B2398" t="s">
        <v>10</v>
      </c>
      <c r="C2398">
        <v>-378.9</v>
      </c>
      <c r="E2398" s="3" t="s">
        <v>28</v>
      </c>
      <c r="F2398" s="3" t="s">
        <v>58</v>
      </c>
      <c r="G2398" t="s">
        <v>59</v>
      </c>
      <c r="H2398" t="s">
        <v>14</v>
      </c>
      <c r="I2398" t="s">
        <v>15</v>
      </c>
    </row>
    <row r="2399" spans="1:9" x14ac:dyDescent="0.3">
      <c r="A2399" t="s">
        <v>174</v>
      </c>
      <c r="B2399" t="s">
        <v>10</v>
      </c>
      <c r="C2399">
        <v>117</v>
      </c>
      <c r="E2399" s="3" t="s">
        <v>28</v>
      </c>
      <c r="F2399" s="3" t="s">
        <v>58</v>
      </c>
      <c r="G2399" t="s">
        <v>59</v>
      </c>
      <c r="H2399" t="s">
        <v>14</v>
      </c>
      <c r="I2399" t="s">
        <v>15</v>
      </c>
    </row>
    <row r="2400" spans="1:9" x14ac:dyDescent="0.3">
      <c r="A2400" t="s">
        <v>169</v>
      </c>
      <c r="B2400" t="s">
        <v>10</v>
      </c>
      <c r="C2400">
        <v>-17.8</v>
      </c>
      <c r="E2400" s="3" t="s">
        <v>28</v>
      </c>
      <c r="F2400" s="3" t="s">
        <v>58</v>
      </c>
      <c r="G2400" t="s">
        <v>59</v>
      </c>
      <c r="H2400" t="s">
        <v>14</v>
      </c>
      <c r="I2400" t="s">
        <v>15</v>
      </c>
    </row>
    <row r="2401" spans="1:9" x14ac:dyDescent="0.3">
      <c r="A2401" t="s">
        <v>175</v>
      </c>
      <c r="B2401" t="s">
        <v>10</v>
      </c>
      <c r="C2401">
        <v>-1000</v>
      </c>
      <c r="E2401" s="3" t="s">
        <v>28</v>
      </c>
      <c r="F2401" s="3" t="s">
        <v>58</v>
      </c>
      <c r="G2401" t="s">
        <v>59</v>
      </c>
      <c r="H2401" t="s">
        <v>14</v>
      </c>
      <c r="I2401" t="s">
        <v>15</v>
      </c>
    </row>
    <row r="2402" spans="1:9" x14ac:dyDescent="0.3">
      <c r="A2402" t="s">
        <v>176</v>
      </c>
      <c r="B2402" t="s">
        <v>10</v>
      </c>
      <c r="C2402">
        <v>17.8</v>
      </c>
      <c r="E2402" s="3" t="s">
        <v>28</v>
      </c>
      <c r="F2402" s="3" t="s">
        <v>58</v>
      </c>
      <c r="G2402" t="s">
        <v>59</v>
      </c>
      <c r="H2402" t="s">
        <v>14</v>
      </c>
      <c r="I2402" t="s">
        <v>15</v>
      </c>
    </row>
    <row r="2403" spans="1:9" x14ac:dyDescent="0.3">
      <c r="A2403" t="s">
        <v>9</v>
      </c>
      <c r="B2403" t="s">
        <v>10</v>
      </c>
      <c r="C2403">
        <v>-231.4</v>
      </c>
      <c r="E2403" s="3" t="s">
        <v>28</v>
      </c>
      <c r="F2403" s="3" t="s">
        <v>58</v>
      </c>
      <c r="G2403" t="s">
        <v>59</v>
      </c>
      <c r="H2403" t="s">
        <v>14</v>
      </c>
      <c r="I2403" t="s">
        <v>15</v>
      </c>
    </row>
    <row r="2404" spans="1:9" x14ac:dyDescent="0.3">
      <c r="A2404" t="s">
        <v>177</v>
      </c>
      <c r="B2404" t="s">
        <v>10</v>
      </c>
      <c r="C2404">
        <v>534</v>
      </c>
      <c r="E2404" s="3" t="s">
        <v>28</v>
      </c>
      <c r="F2404" s="3" t="s">
        <v>58</v>
      </c>
      <c r="G2404" t="s">
        <v>59</v>
      </c>
      <c r="H2404" t="s">
        <v>14</v>
      </c>
      <c r="I2404" t="s">
        <v>15</v>
      </c>
    </row>
    <row r="2405" spans="1:9" x14ac:dyDescent="0.3">
      <c r="A2405" t="s">
        <v>178</v>
      </c>
      <c r="B2405" t="s">
        <v>10</v>
      </c>
      <c r="C2405">
        <v>0</v>
      </c>
      <c r="E2405" s="3" t="s">
        <v>28</v>
      </c>
      <c r="F2405" s="3" t="s">
        <v>58</v>
      </c>
      <c r="G2405" t="s">
        <v>59</v>
      </c>
      <c r="H2405" t="s">
        <v>14</v>
      </c>
      <c r="I2405" t="s">
        <v>15</v>
      </c>
    </row>
    <row r="2406" spans="1:9" x14ac:dyDescent="0.3">
      <c r="A2406" t="s">
        <v>176</v>
      </c>
      <c r="B2406" t="s">
        <v>10</v>
      </c>
      <c r="C2406">
        <v>3.56</v>
      </c>
      <c r="E2406" s="3" t="s">
        <v>28</v>
      </c>
      <c r="F2406" s="3" t="s">
        <v>58</v>
      </c>
      <c r="G2406" t="s">
        <v>59</v>
      </c>
      <c r="H2406" t="s">
        <v>14</v>
      </c>
      <c r="I2406" t="s">
        <v>15</v>
      </c>
    </row>
    <row r="2407" spans="1:9" x14ac:dyDescent="0.3">
      <c r="A2407" t="s">
        <v>174</v>
      </c>
      <c r="B2407" t="s">
        <v>10</v>
      </c>
      <c r="C2407">
        <v>231.4</v>
      </c>
      <c r="E2407" s="3" t="s">
        <v>28</v>
      </c>
      <c r="F2407" s="3" t="s">
        <v>58</v>
      </c>
      <c r="G2407" t="s">
        <v>59</v>
      </c>
      <c r="H2407" t="s">
        <v>14</v>
      </c>
      <c r="I2407" t="s">
        <v>15</v>
      </c>
    </row>
    <row r="2408" spans="1:9" x14ac:dyDescent="0.3">
      <c r="A2408" t="s">
        <v>170</v>
      </c>
      <c r="B2408" t="s">
        <v>10</v>
      </c>
      <c r="C2408">
        <v>238</v>
      </c>
      <c r="E2408" s="3" t="s">
        <v>28</v>
      </c>
      <c r="F2408" s="3" t="s">
        <v>58</v>
      </c>
      <c r="G2408" t="s">
        <v>59</v>
      </c>
      <c r="H2408" t="s">
        <v>14</v>
      </c>
      <c r="I2408" t="s">
        <v>15</v>
      </c>
    </row>
    <row r="2409" spans="1:9" x14ac:dyDescent="0.3">
      <c r="A2409" t="s">
        <v>9</v>
      </c>
      <c r="B2409" t="s">
        <v>10</v>
      </c>
      <c r="C2409">
        <v>-99.91</v>
      </c>
      <c r="E2409" t="s">
        <v>67</v>
      </c>
      <c r="F2409" t="s">
        <v>68</v>
      </c>
      <c r="G2409" t="s">
        <v>365</v>
      </c>
      <c r="H2409" t="s">
        <v>70</v>
      </c>
      <c r="I2409" t="s">
        <v>71</v>
      </c>
    </row>
    <row r="2410" spans="1:9" x14ac:dyDescent="0.3">
      <c r="A2410" t="s">
        <v>169</v>
      </c>
      <c r="B2410" t="s">
        <v>10</v>
      </c>
      <c r="C2410">
        <v>-4</v>
      </c>
      <c r="E2410" t="s">
        <v>67</v>
      </c>
      <c r="F2410" t="s">
        <v>68</v>
      </c>
      <c r="G2410" t="s">
        <v>365</v>
      </c>
      <c r="H2410" t="s">
        <v>70</v>
      </c>
      <c r="I2410" t="s">
        <v>71</v>
      </c>
    </row>
    <row r="2411" spans="1:9" x14ac:dyDescent="0.3">
      <c r="A2411" t="s">
        <v>170</v>
      </c>
      <c r="B2411" t="s">
        <v>10</v>
      </c>
      <c r="C2411">
        <v>68</v>
      </c>
      <c r="E2411" t="s">
        <v>67</v>
      </c>
      <c r="F2411" t="s">
        <v>68</v>
      </c>
      <c r="G2411" t="s">
        <v>365</v>
      </c>
      <c r="H2411" t="s">
        <v>70</v>
      </c>
      <c r="I2411" t="s">
        <v>71</v>
      </c>
    </row>
    <row r="2412" spans="1:9" x14ac:dyDescent="0.3">
      <c r="A2412" t="s">
        <v>171</v>
      </c>
      <c r="B2412" t="s">
        <v>10</v>
      </c>
      <c r="C2412">
        <v>195</v>
      </c>
      <c r="E2412" t="s">
        <v>67</v>
      </c>
      <c r="F2412" t="s">
        <v>68</v>
      </c>
      <c r="G2412" t="s">
        <v>365</v>
      </c>
      <c r="H2412" t="s">
        <v>70</v>
      </c>
      <c r="I2412" t="s">
        <v>71</v>
      </c>
    </row>
    <row r="2413" spans="1:9" x14ac:dyDescent="0.3">
      <c r="A2413" t="s">
        <v>170</v>
      </c>
      <c r="B2413" t="s">
        <v>10</v>
      </c>
      <c r="C2413">
        <v>1542</v>
      </c>
      <c r="E2413" t="s">
        <v>67</v>
      </c>
      <c r="F2413" t="s">
        <v>68</v>
      </c>
      <c r="G2413" t="s">
        <v>365</v>
      </c>
      <c r="H2413" t="s">
        <v>70</v>
      </c>
      <c r="I2413" t="s">
        <v>71</v>
      </c>
    </row>
    <row r="2414" spans="1:9" x14ac:dyDescent="0.3">
      <c r="A2414" t="s">
        <v>172</v>
      </c>
      <c r="B2414" t="s">
        <v>10</v>
      </c>
      <c r="C2414">
        <v>-460.68</v>
      </c>
      <c r="E2414" t="s">
        <v>67</v>
      </c>
      <c r="F2414" t="s">
        <v>68</v>
      </c>
      <c r="G2414" t="s">
        <v>365</v>
      </c>
      <c r="H2414" t="s">
        <v>70</v>
      </c>
      <c r="I2414" t="s">
        <v>71</v>
      </c>
    </row>
    <row r="2415" spans="1:9" x14ac:dyDescent="0.3">
      <c r="A2415" t="s">
        <v>173</v>
      </c>
      <c r="B2415" t="s">
        <v>10</v>
      </c>
      <c r="C2415">
        <v>150.21</v>
      </c>
      <c r="E2415" t="s">
        <v>67</v>
      </c>
      <c r="F2415" t="s">
        <v>68</v>
      </c>
      <c r="G2415" t="s">
        <v>365</v>
      </c>
      <c r="H2415" t="s">
        <v>70</v>
      </c>
      <c r="I2415" t="s">
        <v>71</v>
      </c>
    </row>
    <row r="2416" spans="1:9" x14ac:dyDescent="0.3">
      <c r="A2416" t="s">
        <v>174</v>
      </c>
      <c r="B2416" t="s">
        <v>10</v>
      </c>
      <c r="C2416">
        <v>97.5</v>
      </c>
      <c r="E2416" t="s">
        <v>67</v>
      </c>
      <c r="F2416" t="s">
        <v>68</v>
      </c>
      <c r="G2416" t="s">
        <v>365</v>
      </c>
      <c r="H2416" t="s">
        <v>70</v>
      </c>
      <c r="I2416" t="s">
        <v>71</v>
      </c>
    </row>
    <row r="2417" spans="1:9" x14ac:dyDescent="0.3">
      <c r="A2417" t="s">
        <v>169</v>
      </c>
      <c r="B2417" t="s">
        <v>10</v>
      </c>
      <c r="C2417">
        <v>-19.98</v>
      </c>
      <c r="E2417" t="s">
        <v>67</v>
      </c>
      <c r="F2417" t="s">
        <v>68</v>
      </c>
      <c r="G2417" t="s">
        <v>365</v>
      </c>
      <c r="H2417" t="s">
        <v>70</v>
      </c>
      <c r="I2417" t="s">
        <v>71</v>
      </c>
    </row>
    <row r="2418" spans="1:9" x14ac:dyDescent="0.3">
      <c r="A2418" t="s">
        <v>175</v>
      </c>
      <c r="B2418" t="s">
        <v>10</v>
      </c>
      <c r="C2418">
        <v>-1100</v>
      </c>
      <c r="E2418" t="s">
        <v>67</v>
      </c>
      <c r="F2418" t="s">
        <v>68</v>
      </c>
      <c r="G2418" t="s">
        <v>365</v>
      </c>
      <c r="H2418" t="s">
        <v>70</v>
      </c>
      <c r="I2418" t="s">
        <v>71</v>
      </c>
    </row>
    <row r="2419" spans="1:9" x14ac:dyDescent="0.3">
      <c r="A2419" t="s">
        <v>176</v>
      </c>
      <c r="B2419" t="s">
        <v>10</v>
      </c>
      <c r="C2419">
        <v>19.98</v>
      </c>
      <c r="E2419" t="s">
        <v>67</v>
      </c>
      <c r="F2419" t="s">
        <v>68</v>
      </c>
      <c r="G2419" t="s">
        <v>365</v>
      </c>
      <c r="H2419" t="s">
        <v>70</v>
      </c>
      <c r="I2419" t="s">
        <v>71</v>
      </c>
    </row>
    <row r="2420" spans="1:9" x14ac:dyDescent="0.3">
      <c r="A2420" t="s">
        <v>9</v>
      </c>
      <c r="B2420" t="s">
        <v>10</v>
      </c>
      <c r="C2420">
        <v>-259.77</v>
      </c>
      <c r="E2420" t="s">
        <v>67</v>
      </c>
      <c r="F2420" t="s">
        <v>68</v>
      </c>
      <c r="G2420" t="s">
        <v>365</v>
      </c>
      <c r="H2420" t="s">
        <v>70</v>
      </c>
      <c r="I2420" t="s">
        <v>71</v>
      </c>
    </row>
    <row r="2421" spans="1:9" x14ac:dyDescent="0.3">
      <c r="A2421" t="s">
        <v>177</v>
      </c>
      <c r="B2421" t="s">
        <v>10</v>
      </c>
      <c r="C2421">
        <v>599.46</v>
      </c>
      <c r="E2421" t="s">
        <v>67</v>
      </c>
      <c r="F2421" t="s">
        <v>68</v>
      </c>
      <c r="G2421" t="s">
        <v>365</v>
      </c>
      <c r="H2421" t="s">
        <v>70</v>
      </c>
      <c r="I2421" t="s">
        <v>71</v>
      </c>
    </row>
    <row r="2422" spans="1:9" x14ac:dyDescent="0.3">
      <c r="A2422" t="s">
        <v>178</v>
      </c>
      <c r="B2422" t="s">
        <v>10</v>
      </c>
      <c r="C2422">
        <v>0</v>
      </c>
      <c r="E2422" t="s">
        <v>67</v>
      </c>
      <c r="F2422" t="s">
        <v>68</v>
      </c>
      <c r="G2422" t="s">
        <v>365</v>
      </c>
      <c r="H2422" t="s">
        <v>70</v>
      </c>
      <c r="I2422" t="s">
        <v>71</v>
      </c>
    </row>
    <row r="2423" spans="1:9" x14ac:dyDescent="0.3">
      <c r="A2423" t="s">
        <v>176</v>
      </c>
      <c r="B2423" t="s">
        <v>10</v>
      </c>
      <c r="C2423">
        <v>4</v>
      </c>
      <c r="E2423" t="s">
        <v>67</v>
      </c>
      <c r="F2423" t="s">
        <v>68</v>
      </c>
      <c r="G2423" t="s">
        <v>365</v>
      </c>
      <c r="H2423" t="s">
        <v>70</v>
      </c>
      <c r="I2423" t="s">
        <v>71</v>
      </c>
    </row>
    <row r="2424" spans="1:9" x14ac:dyDescent="0.3">
      <c r="A2424" t="s">
        <v>174</v>
      </c>
      <c r="B2424" t="s">
        <v>10</v>
      </c>
      <c r="C2424">
        <v>259.77</v>
      </c>
      <c r="E2424" t="s">
        <v>67</v>
      </c>
      <c r="F2424" t="s">
        <v>68</v>
      </c>
      <c r="G2424" t="s">
        <v>365</v>
      </c>
      <c r="H2424" t="s">
        <v>70</v>
      </c>
      <c r="I2424" t="s">
        <v>71</v>
      </c>
    </row>
    <row r="2425" spans="1:9" x14ac:dyDescent="0.3">
      <c r="A2425" t="s">
        <v>170</v>
      </c>
      <c r="B2425" t="s">
        <v>10</v>
      </c>
      <c r="C2425">
        <v>238</v>
      </c>
      <c r="E2425" t="s">
        <v>67</v>
      </c>
      <c r="F2425" t="s">
        <v>68</v>
      </c>
      <c r="G2425" t="s">
        <v>365</v>
      </c>
      <c r="H2425" t="s">
        <v>70</v>
      </c>
      <c r="I2425" t="s">
        <v>71</v>
      </c>
    </row>
    <row r="2426" spans="1:9" x14ac:dyDescent="0.3">
      <c r="A2426" t="s">
        <v>9</v>
      </c>
      <c r="B2426" t="s">
        <v>10</v>
      </c>
      <c r="C2426">
        <v>-33.700000000000003</v>
      </c>
      <c r="E2426" t="s">
        <v>150</v>
      </c>
      <c r="F2426" t="s">
        <v>416</v>
      </c>
      <c r="G2426" t="s">
        <v>417</v>
      </c>
      <c r="H2426" t="s">
        <v>14</v>
      </c>
      <c r="I2426" t="s">
        <v>153</v>
      </c>
    </row>
    <row r="2427" spans="1:9" x14ac:dyDescent="0.3">
      <c r="A2427" t="s">
        <v>169</v>
      </c>
      <c r="B2427" t="s">
        <v>10</v>
      </c>
      <c r="C2427">
        <v>-1.35</v>
      </c>
      <c r="E2427" t="s">
        <v>150</v>
      </c>
      <c r="F2427" t="s">
        <v>416</v>
      </c>
      <c r="G2427" t="s">
        <v>417</v>
      </c>
      <c r="H2427" t="s">
        <v>14</v>
      </c>
      <c r="I2427" t="s">
        <v>153</v>
      </c>
    </row>
    <row r="2428" spans="1:9" x14ac:dyDescent="0.3">
      <c r="A2428" t="s">
        <v>170</v>
      </c>
      <c r="B2428" t="s">
        <v>10</v>
      </c>
      <c r="C2428">
        <v>26</v>
      </c>
      <c r="E2428" t="s">
        <v>150</v>
      </c>
      <c r="F2428" t="s">
        <v>416</v>
      </c>
      <c r="G2428" t="s">
        <v>417</v>
      </c>
      <c r="H2428" t="s">
        <v>14</v>
      </c>
      <c r="I2428" t="s">
        <v>153</v>
      </c>
    </row>
    <row r="2429" spans="1:9" x14ac:dyDescent="0.3">
      <c r="A2429" t="s">
        <v>171</v>
      </c>
      <c r="B2429" t="s">
        <v>10</v>
      </c>
      <c r="C2429">
        <v>195</v>
      </c>
      <c r="E2429" t="s">
        <v>150</v>
      </c>
      <c r="F2429" t="s">
        <v>416</v>
      </c>
      <c r="G2429" t="s">
        <v>417</v>
      </c>
      <c r="H2429" t="s">
        <v>14</v>
      </c>
      <c r="I2429" t="s">
        <v>153</v>
      </c>
    </row>
    <row r="2430" spans="1:9" x14ac:dyDescent="0.3">
      <c r="A2430" t="s">
        <v>170</v>
      </c>
      <c r="B2430" t="s">
        <v>10</v>
      </c>
      <c r="C2430">
        <v>583</v>
      </c>
      <c r="E2430" t="s">
        <v>150</v>
      </c>
      <c r="F2430" t="s">
        <v>416</v>
      </c>
      <c r="G2430" t="s">
        <v>417</v>
      </c>
      <c r="H2430" t="s">
        <v>14</v>
      </c>
      <c r="I2430" t="s">
        <v>153</v>
      </c>
    </row>
    <row r="2431" spans="1:9" x14ac:dyDescent="0.3">
      <c r="A2431" t="s">
        <v>172</v>
      </c>
      <c r="B2431" t="s">
        <v>10</v>
      </c>
      <c r="C2431">
        <v>-81.87</v>
      </c>
      <c r="E2431" t="s">
        <v>150</v>
      </c>
      <c r="F2431" t="s">
        <v>416</v>
      </c>
      <c r="G2431" t="s">
        <v>417</v>
      </c>
      <c r="H2431" t="s">
        <v>14</v>
      </c>
      <c r="I2431" t="s">
        <v>153</v>
      </c>
    </row>
    <row r="2432" spans="1:9" x14ac:dyDescent="0.3">
      <c r="A2432" t="s">
        <v>174</v>
      </c>
      <c r="B2432" t="s">
        <v>10</v>
      </c>
      <c r="C2432">
        <v>58.5</v>
      </c>
      <c r="E2432" t="s">
        <v>150</v>
      </c>
      <c r="F2432" t="s">
        <v>416</v>
      </c>
      <c r="G2432" t="s">
        <v>417</v>
      </c>
      <c r="H2432" t="s">
        <v>14</v>
      </c>
      <c r="I2432" t="s">
        <v>153</v>
      </c>
    </row>
    <row r="2433" spans="1:9" x14ac:dyDescent="0.3">
      <c r="A2433" t="s">
        <v>169</v>
      </c>
      <c r="B2433" t="s">
        <v>10</v>
      </c>
      <c r="C2433">
        <v>-6.74</v>
      </c>
      <c r="E2433" t="s">
        <v>150</v>
      </c>
      <c r="F2433" t="s">
        <v>416</v>
      </c>
      <c r="G2433" t="s">
        <v>417</v>
      </c>
      <c r="H2433" t="s">
        <v>14</v>
      </c>
      <c r="I2433" t="s">
        <v>153</v>
      </c>
    </row>
    <row r="2434" spans="1:9" x14ac:dyDescent="0.3">
      <c r="A2434" t="s">
        <v>176</v>
      </c>
      <c r="B2434" t="s">
        <v>10</v>
      </c>
      <c r="C2434">
        <v>6.74</v>
      </c>
      <c r="E2434" t="s">
        <v>150</v>
      </c>
      <c r="F2434" t="s">
        <v>416</v>
      </c>
      <c r="G2434" t="s">
        <v>417</v>
      </c>
      <c r="H2434" t="s">
        <v>14</v>
      </c>
      <c r="I2434" t="s">
        <v>153</v>
      </c>
    </row>
    <row r="2435" spans="1:9" x14ac:dyDescent="0.3">
      <c r="A2435" t="s">
        <v>9</v>
      </c>
      <c r="B2435" t="s">
        <v>10</v>
      </c>
      <c r="C2435">
        <v>-87.62</v>
      </c>
      <c r="E2435" t="s">
        <v>150</v>
      </c>
      <c r="F2435" t="s">
        <v>416</v>
      </c>
      <c r="G2435" t="s">
        <v>417</v>
      </c>
      <c r="H2435" t="s">
        <v>14</v>
      </c>
      <c r="I2435" t="s">
        <v>153</v>
      </c>
    </row>
    <row r="2436" spans="1:9" x14ac:dyDescent="0.3">
      <c r="A2436" t="s">
        <v>177</v>
      </c>
      <c r="B2436" t="s">
        <v>10</v>
      </c>
      <c r="C2436">
        <v>202.2</v>
      </c>
      <c r="E2436" t="s">
        <v>150</v>
      </c>
      <c r="F2436" t="s">
        <v>416</v>
      </c>
      <c r="G2436" t="s">
        <v>417</v>
      </c>
      <c r="H2436" t="s">
        <v>14</v>
      </c>
      <c r="I2436" t="s">
        <v>153</v>
      </c>
    </row>
    <row r="2437" spans="1:9" x14ac:dyDescent="0.3">
      <c r="A2437" t="s">
        <v>178</v>
      </c>
      <c r="B2437" t="s">
        <v>10</v>
      </c>
      <c r="C2437">
        <v>0</v>
      </c>
      <c r="E2437" t="s">
        <v>150</v>
      </c>
      <c r="F2437" t="s">
        <v>416</v>
      </c>
      <c r="G2437" t="s">
        <v>417</v>
      </c>
      <c r="H2437" t="s">
        <v>14</v>
      </c>
      <c r="I2437" t="s">
        <v>153</v>
      </c>
    </row>
    <row r="2438" spans="1:9" x14ac:dyDescent="0.3">
      <c r="A2438" t="s">
        <v>176</v>
      </c>
      <c r="B2438" t="s">
        <v>10</v>
      </c>
      <c r="C2438">
        <v>1.35</v>
      </c>
      <c r="E2438" t="s">
        <v>150</v>
      </c>
      <c r="F2438" t="s">
        <v>416</v>
      </c>
      <c r="G2438" t="s">
        <v>417</v>
      </c>
      <c r="H2438" t="s">
        <v>14</v>
      </c>
      <c r="I2438" t="s">
        <v>153</v>
      </c>
    </row>
    <row r="2439" spans="1:9" x14ac:dyDescent="0.3">
      <c r="A2439" t="s">
        <v>174</v>
      </c>
      <c r="B2439" t="s">
        <v>10</v>
      </c>
      <c r="C2439">
        <v>87.62</v>
      </c>
      <c r="E2439" t="s">
        <v>150</v>
      </c>
      <c r="F2439" t="s">
        <v>416</v>
      </c>
      <c r="G2439" t="s">
        <v>417</v>
      </c>
      <c r="H2439" t="s">
        <v>14</v>
      </c>
      <c r="I2439" t="s">
        <v>153</v>
      </c>
    </row>
    <row r="2440" spans="1:9" x14ac:dyDescent="0.3">
      <c r="A2440" t="s">
        <v>170</v>
      </c>
      <c r="B2440" t="s">
        <v>10</v>
      </c>
      <c r="C2440">
        <v>65</v>
      </c>
      <c r="E2440" t="s">
        <v>150</v>
      </c>
      <c r="F2440" t="s">
        <v>416</v>
      </c>
      <c r="G2440" t="s">
        <v>417</v>
      </c>
      <c r="H2440" t="s">
        <v>14</v>
      </c>
      <c r="I2440" t="s">
        <v>153</v>
      </c>
    </row>
    <row r="2441" spans="1:9" x14ac:dyDescent="0.3">
      <c r="A2441" t="s">
        <v>9</v>
      </c>
      <c r="B2441" t="s">
        <v>10</v>
      </c>
      <c r="C2441">
        <v>-72.83</v>
      </c>
      <c r="E2441" t="s">
        <v>42</v>
      </c>
      <c r="F2441" t="s">
        <v>131</v>
      </c>
      <c r="G2441" t="s">
        <v>406</v>
      </c>
      <c r="H2441" t="s">
        <v>14</v>
      </c>
      <c r="I2441" t="s">
        <v>15</v>
      </c>
    </row>
    <row r="2442" spans="1:9" x14ac:dyDescent="0.3">
      <c r="A2442" t="s">
        <v>169</v>
      </c>
      <c r="B2442" t="s">
        <v>10</v>
      </c>
      <c r="C2442">
        <v>-2.91</v>
      </c>
      <c r="E2442" t="s">
        <v>42</v>
      </c>
      <c r="F2442" t="s">
        <v>131</v>
      </c>
      <c r="G2442" t="s">
        <v>406</v>
      </c>
      <c r="H2442" t="s">
        <v>14</v>
      </c>
      <c r="I2442" t="s">
        <v>15</v>
      </c>
    </row>
    <row r="2443" spans="1:9" x14ac:dyDescent="0.3">
      <c r="A2443" t="s">
        <v>170</v>
      </c>
      <c r="B2443" t="s">
        <v>10</v>
      </c>
      <c r="C2443">
        <v>63</v>
      </c>
      <c r="E2443" t="s">
        <v>42</v>
      </c>
      <c r="F2443" t="s">
        <v>131</v>
      </c>
      <c r="G2443" t="s">
        <v>406</v>
      </c>
      <c r="H2443" t="s">
        <v>14</v>
      </c>
      <c r="I2443" t="s">
        <v>15</v>
      </c>
    </row>
    <row r="2444" spans="1:9" x14ac:dyDescent="0.3">
      <c r="A2444" t="s">
        <v>171</v>
      </c>
      <c r="B2444" t="s">
        <v>10</v>
      </c>
      <c r="C2444">
        <v>195</v>
      </c>
      <c r="E2444" t="s">
        <v>42</v>
      </c>
      <c r="F2444" t="s">
        <v>131</v>
      </c>
      <c r="G2444" t="s">
        <v>406</v>
      </c>
      <c r="H2444" t="s">
        <v>14</v>
      </c>
      <c r="I2444" t="s">
        <v>15</v>
      </c>
    </row>
    <row r="2445" spans="1:9" x14ac:dyDescent="0.3">
      <c r="A2445" t="s">
        <v>170</v>
      </c>
      <c r="B2445" t="s">
        <v>10</v>
      </c>
      <c r="C2445">
        <v>935</v>
      </c>
      <c r="E2445" t="s">
        <v>42</v>
      </c>
      <c r="F2445" t="s">
        <v>131</v>
      </c>
      <c r="G2445" t="s">
        <v>406</v>
      </c>
      <c r="H2445" t="s">
        <v>14</v>
      </c>
      <c r="I2445" t="s">
        <v>15</v>
      </c>
    </row>
    <row r="2446" spans="1:9" x14ac:dyDescent="0.3">
      <c r="A2446" t="s">
        <v>172</v>
      </c>
      <c r="B2446" t="s">
        <v>10</v>
      </c>
      <c r="C2446">
        <v>-304.98</v>
      </c>
      <c r="E2446" t="s">
        <v>42</v>
      </c>
      <c r="F2446" t="s">
        <v>131</v>
      </c>
      <c r="G2446" t="s">
        <v>406</v>
      </c>
      <c r="H2446" t="s">
        <v>14</v>
      </c>
      <c r="I2446" t="s">
        <v>15</v>
      </c>
    </row>
    <row r="2447" spans="1:9" x14ac:dyDescent="0.3">
      <c r="A2447" t="s">
        <v>173</v>
      </c>
      <c r="B2447" t="s">
        <v>10</v>
      </c>
      <c r="C2447">
        <v>353.6</v>
      </c>
      <c r="E2447" t="s">
        <v>42</v>
      </c>
      <c r="F2447" t="s">
        <v>131</v>
      </c>
      <c r="G2447" t="s">
        <v>406</v>
      </c>
      <c r="H2447" t="s">
        <v>14</v>
      </c>
      <c r="I2447" t="s">
        <v>15</v>
      </c>
    </row>
    <row r="2448" spans="1:9" x14ac:dyDescent="0.3">
      <c r="A2448" t="s">
        <v>174</v>
      </c>
      <c r="B2448" t="s">
        <v>10</v>
      </c>
      <c r="C2448">
        <v>19.5</v>
      </c>
      <c r="E2448" t="s">
        <v>42</v>
      </c>
      <c r="F2448" t="s">
        <v>131</v>
      </c>
      <c r="G2448" t="s">
        <v>406</v>
      </c>
      <c r="H2448" t="s">
        <v>14</v>
      </c>
      <c r="I2448" t="s">
        <v>15</v>
      </c>
    </row>
    <row r="2449" spans="1:9" x14ac:dyDescent="0.3">
      <c r="A2449" t="s">
        <v>169</v>
      </c>
      <c r="B2449" t="s">
        <v>10</v>
      </c>
      <c r="C2449">
        <v>-14.57</v>
      </c>
      <c r="E2449" t="s">
        <v>42</v>
      </c>
      <c r="F2449" t="s">
        <v>131</v>
      </c>
      <c r="G2449" t="s">
        <v>406</v>
      </c>
      <c r="H2449" t="s">
        <v>14</v>
      </c>
      <c r="I2449" t="s">
        <v>15</v>
      </c>
    </row>
    <row r="2450" spans="1:9" x14ac:dyDescent="0.3">
      <c r="A2450" t="s">
        <v>175</v>
      </c>
      <c r="B2450" t="s">
        <v>10</v>
      </c>
      <c r="C2450">
        <v>-100</v>
      </c>
      <c r="E2450" t="s">
        <v>42</v>
      </c>
      <c r="F2450" t="s">
        <v>131</v>
      </c>
      <c r="G2450" t="s">
        <v>406</v>
      </c>
      <c r="H2450" t="s">
        <v>14</v>
      </c>
      <c r="I2450" t="s">
        <v>15</v>
      </c>
    </row>
    <row r="2451" spans="1:9" x14ac:dyDescent="0.3">
      <c r="A2451" t="s">
        <v>176</v>
      </c>
      <c r="B2451" t="s">
        <v>10</v>
      </c>
      <c r="C2451">
        <v>14.57</v>
      </c>
      <c r="E2451" t="s">
        <v>42</v>
      </c>
      <c r="F2451" t="s">
        <v>131</v>
      </c>
      <c r="G2451" t="s">
        <v>406</v>
      </c>
      <c r="H2451" t="s">
        <v>14</v>
      </c>
      <c r="I2451" t="s">
        <v>15</v>
      </c>
    </row>
    <row r="2452" spans="1:9" x14ac:dyDescent="0.3">
      <c r="A2452" t="s">
        <v>9</v>
      </c>
      <c r="B2452" t="s">
        <v>10</v>
      </c>
      <c r="C2452">
        <v>-189.36</v>
      </c>
      <c r="E2452" t="s">
        <v>42</v>
      </c>
      <c r="F2452" t="s">
        <v>131</v>
      </c>
      <c r="G2452" t="s">
        <v>406</v>
      </c>
      <c r="H2452" t="s">
        <v>14</v>
      </c>
      <c r="I2452" t="s">
        <v>15</v>
      </c>
    </row>
    <row r="2453" spans="1:9" x14ac:dyDescent="0.3">
      <c r="A2453" t="s">
        <v>177</v>
      </c>
      <c r="B2453" t="s">
        <v>10</v>
      </c>
      <c r="C2453">
        <v>436.98</v>
      </c>
      <c r="E2453" t="s">
        <v>42</v>
      </c>
      <c r="F2453" t="s">
        <v>131</v>
      </c>
      <c r="G2453" t="s">
        <v>406</v>
      </c>
      <c r="H2453" t="s">
        <v>14</v>
      </c>
      <c r="I2453" t="s">
        <v>15</v>
      </c>
    </row>
    <row r="2454" spans="1:9" x14ac:dyDescent="0.3">
      <c r="A2454" t="s">
        <v>178</v>
      </c>
      <c r="B2454" t="s">
        <v>10</v>
      </c>
      <c r="C2454">
        <v>0</v>
      </c>
      <c r="E2454" t="s">
        <v>42</v>
      </c>
      <c r="F2454" t="s">
        <v>131</v>
      </c>
      <c r="G2454" t="s">
        <v>406</v>
      </c>
      <c r="H2454" t="s">
        <v>14</v>
      </c>
      <c r="I2454" t="s">
        <v>15</v>
      </c>
    </row>
    <row r="2455" spans="1:9" x14ac:dyDescent="0.3">
      <c r="A2455" t="s">
        <v>176</v>
      </c>
      <c r="B2455" t="s">
        <v>10</v>
      </c>
      <c r="C2455">
        <v>2.91</v>
      </c>
      <c r="E2455" t="s">
        <v>42</v>
      </c>
      <c r="F2455" t="s">
        <v>131</v>
      </c>
      <c r="G2455" t="s">
        <v>406</v>
      </c>
      <c r="H2455" t="s">
        <v>14</v>
      </c>
      <c r="I2455" t="s">
        <v>15</v>
      </c>
    </row>
    <row r="2456" spans="1:9" x14ac:dyDescent="0.3">
      <c r="A2456" t="s">
        <v>174</v>
      </c>
      <c r="B2456" t="s">
        <v>10</v>
      </c>
      <c r="C2456">
        <v>189.36</v>
      </c>
      <c r="E2456" t="s">
        <v>42</v>
      </c>
      <c r="F2456" t="s">
        <v>131</v>
      </c>
      <c r="G2456" t="s">
        <v>406</v>
      </c>
      <c r="H2456" t="s">
        <v>14</v>
      </c>
      <c r="I2456" t="s">
        <v>15</v>
      </c>
    </row>
    <row r="2457" spans="1:9" x14ac:dyDescent="0.3">
      <c r="A2457" t="s">
        <v>170</v>
      </c>
      <c r="B2457" t="s">
        <v>10</v>
      </c>
      <c r="C2457">
        <v>105</v>
      </c>
      <c r="E2457" t="s">
        <v>42</v>
      </c>
      <c r="F2457" t="s">
        <v>131</v>
      </c>
      <c r="G2457" t="s">
        <v>406</v>
      </c>
      <c r="H2457" t="s">
        <v>14</v>
      </c>
      <c r="I2457" t="s">
        <v>15</v>
      </c>
    </row>
    <row r="2458" spans="1:9" x14ac:dyDescent="0.3">
      <c r="A2458" t="s">
        <v>9</v>
      </c>
      <c r="B2458" t="s">
        <v>10</v>
      </c>
      <c r="C2458">
        <v>-54.1</v>
      </c>
      <c r="E2458" t="s">
        <v>53</v>
      </c>
      <c r="F2458" t="s">
        <v>12</v>
      </c>
      <c r="G2458" t="s">
        <v>333</v>
      </c>
      <c r="H2458" t="s">
        <v>14</v>
      </c>
      <c r="I2458" t="s">
        <v>15</v>
      </c>
    </row>
    <row r="2459" spans="1:9" x14ac:dyDescent="0.3">
      <c r="A2459" t="s">
        <v>169</v>
      </c>
      <c r="B2459" t="s">
        <v>10</v>
      </c>
      <c r="C2459">
        <v>-2.16</v>
      </c>
      <c r="E2459" t="s">
        <v>53</v>
      </c>
      <c r="F2459" t="s">
        <v>12</v>
      </c>
      <c r="G2459" t="s">
        <v>333</v>
      </c>
      <c r="H2459" t="s">
        <v>14</v>
      </c>
      <c r="I2459" t="s">
        <v>15</v>
      </c>
    </row>
    <row r="2460" spans="1:9" x14ac:dyDescent="0.3">
      <c r="A2460" t="s">
        <v>170</v>
      </c>
      <c r="B2460" t="s">
        <v>10</v>
      </c>
      <c r="C2460">
        <v>42</v>
      </c>
      <c r="E2460" t="s">
        <v>53</v>
      </c>
      <c r="F2460" t="s">
        <v>12</v>
      </c>
      <c r="G2460" t="s">
        <v>333</v>
      </c>
      <c r="H2460" t="s">
        <v>14</v>
      </c>
      <c r="I2460" t="s">
        <v>15</v>
      </c>
    </row>
    <row r="2461" spans="1:9" x14ac:dyDescent="0.3">
      <c r="A2461" t="s">
        <v>171</v>
      </c>
      <c r="B2461" t="s">
        <v>10</v>
      </c>
      <c r="C2461">
        <v>195</v>
      </c>
      <c r="E2461" t="s">
        <v>53</v>
      </c>
      <c r="F2461" t="s">
        <v>12</v>
      </c>
      <c r="G2461" t="s">
        <v>333</v>
      </c>
      <c r="H2461" t="s">
        <v>14</v>
      </c>
      <c r="I2461" t="s">
        <v>15</v>
      </c>
    </row>
    <row r="2462" spans="1:9" x14ac:dyDescent="0.3">
      <c r="A2462" t="s">
        <v>170</v>
      </c>
      <c r="B2462" t="s">
        <v>10</v>
      </c>
      <c r="C2462">
        <v>935</v>
      </c>
      <c r="E2462" t="s">
        <v>53</v>
      </c>
      <c r="F2462" t="s">
        <v>12</v>
      </c>
      <c r="G2462" t="s">
        <v>333</v>
      </c>
      <c r="H2462" t="s">
        <v>14</v>
      </c>
      <c r="I2462" t="s">
        <v>15</v>
      </c>
    </row>
    <row r="2463" spans="1:9" x14ac:dyDescent="0.3">
      <c r="A2463" t="s">
        <v>172</v>
      </c>
      <c r="B2463" t="s">
        <v>10</v>
      </c>
      <c r="C2463">
        <v>-187.01</v>
      </c>
      <c r="E2463" t="s">
        <v>53</v>
      </c>
      <c r="F2463" t="s">
        <v>12</v>
      </c>
      <c r="G2463" t="s">
        <v>333</v>
      </c>
      <c r="H2463" t="s">
        <v>14</v>
      </c>
      <c r="I2463" t="s">
        <v>15</v>
      </c>
    </row>
    <row r="2464" spans="1:9" x14ac:dyDescent="0.3">
      <c r="A2464" t="s">
        <v>174</v>
      </c>
      <c r="B2464" t="s">
        <v>10</v>
      </c>
      <c r="C2464">
        <v>58.5</v>
      </c>
      <c r="E2464" t="s">
        <v>53</v>
      </c>
      <c r="F2464" t="s">
        <v>12</v>
      </c>
      <c r="G2464" t="s">
        <v>333</v>
      </c>
      <c r="H2464" t="s">
        <v>14</v>
      </c>
      <c r="I2464" t="s">
        <v>15</v>
      </c>
    </row>
    <row r="2465" spans="1:9" x14ac:dyDescent="0.3">
      <c r="A2465" t="s">
        <v>169</v>
      </c>
      <c r="B2465" t="s">
        <v>10</v>
      </c>
      <c r="C2465">
        <v>-10.82</v>
      </c>
      <c r="E2465" t="s">
        <v>53</v>
      </c>
      <c r="F2465" t="s">
        <v>12</v>
      </c>
      <c r="G2465" t="s">
        <v>333</v>
      </c>
      <c r="H2465" t="s">
        <v>14</v>
      </c>
      <c r="I2465" t="s">
        <v>15</v>
      </c>
    </row>
    <row r="2466" spans="1:9" x14ac:dyDescent="0.3">
      <c r="A2466" t="s">
        <v>175</v>
      </c>
      <c r="B2466" t="s">
        <v>10</v>
      </c>
      <c r="C2466">
        <v>-600</v>
      </c>
      <c r="E2466" t="s">
        <v>53</v>
      </c>
      <c r="F2466" t="s">
        <v>12</v>
      </c>
      <c r="G2466" t="s">
        <v>333</v>
      </c>
      <c r="H2466" t="s">
        <v>14</v>
      </c>
      <c r="I2466" t="s">
        <v>15</v>
      </c>
    </row>
    <row r="2467" spans="1:9" x14ac:dyDescent="0.3">
      <c r="A2467" t="s">
        <v>176</v>
      </c>
      <c r="B2467" t="s">
        <v>10</v>
      </c>
      <c r="C2467">
        <v>10.82</v>
      </c>
      <c r="E2467" t="s">
        <v>53</v>
      </c>
      <c r="F2467" t="s">
        <v>12</v>
      </c>
      <c r="G2467" t="s">
        <v>333</v>
      </c>
      <c r="H2467" t="s">
        <v>14</v>
      </c>
      <c r="I2467" t="s">
        <v>15</v>
      </c>
    </row>
    <row r="2468" spans="1:9" x14ac:dyDescent="0.3">
      <c r="A2468" t="s">
        <v>9</v>
      </c>
      <c r="B2468" t="s">
        <v>10</v>
      </c>
      <c r="C2468">
        <v>-140.66</v>
      </c>
      <c r="E2468" t="s">
        <v>53</v>
      </c>
      <c r="F2468" t="s">
        <v>12</v>
      </c>
      <c r="G2468" t="s">
        <v>333</v>
      </c>
      <c r="H2468" t="s">
        <v>14</v>
      </c>
      <c r="I2468" t="s">
        <v>15</v>
      </c>
    </row>
    <row r="2469" spans="1:9" x14ac:dyDescent="0.3">
      <c r="A2469" t="s">
        <v>177</v>
      </c>
      <c r="B2469" t="s">
        <v>10</v>
      </c>
      <c r="C2469">
        <v>324.60000000000002</v>
      </c>
      <c r="E2469" t="s">
        <v>53</v>
      </c>
      <c r="F2469" t="s">
        <v>12</v>
      </c>
      <c r="G2469" t="s">
        <v>333</v>
      </c>
      <c r="H2469" t="s">
        <v>14</v>
      </c>
      <c r="I2469" t="s">
        <v>15</v>
      </c>
    </row>
    <row r="2470" spans="1:9" x14ac:dyDescent="0.3">
      <c r="A2470" t="s">
        <v>178</v>
      </c>
      <c r="B2470" t="s">
        <v>10</v>
      </c>
      <c r="C2470">
        <v>0</v>
      </c>
      <c r="E2470" t="s">
        <v>53</v>
      </c>
      <c r="F2470" t="s">
        <v>12</v>
      </c>
      <c r="G2470" t="s">
        <v>333</v>
      </c>
      <c r="H2470" t="s">
        <v>14</v>
      </c>
      <c r="I2470" t="s">
        <v>15</v>
      </c>
    </row>
    <row r="2471" spans="1:9" x14ac:dyDescent="0.3">
      <c r="A2471" t="s">
        <v>176</v>
      </c>
      <c r="B2471" t="s">
        <v>10</v>
      </c>
      <c r="C2471">
        <v>2.16</v>
      </c>
      <c r="E2471" t="s">
        <v>53</v>
      </c>
      <c r="F2471" t="s">
        <v>12</v>
      </c>
      <c r="G2471" t="s">
        <v>333</v>
      </c>
      <c r="H2471" t="s">
        <v>14</v>
      </c>
      <c r="I2471" t="s">
        <v>15</v>
      </c>
    </row>
    <row r="2472" spans="1:9" x14ac:dyDescent="0.3">
      <c r="A2472" t="s">
        <v>174</v>
      </c>
      <c r="B2472" t="s">
        <v>10</v>
      </c>
      <c r="C2472">
        <v>140.66</v>
      </c>
      <c r="E2472" t="s">
        <v>53</v>
      </c>
      <c r="F2472" t="s">
        <v>12</v>
      </c>
      <c r="G2472" t="s">
        <v>333</v>
      </c>
      <c r="H2472" t="s">
        <v>14</v>
      </c>
      <c r="I2472" t="s">
        <v>15</v>
      </c>
    </row>
    <row r="2473" spans="1:9" x14ac:dyDescent="0.3">
      <c r="A2473" t="s">
        <v>170</v>
      </c>
      <c r="B2473" t="s">
        <v>10</v>
      </c>
      <c r="C2473">
        <v>105</v>
      </c>
      <c r="E2473" t="s">
        <v>53</v>
      </c>
      <c r="F2473" t="s">
        <v>12</v>
      </c>
      <c r="G2473" t="s">
        <v>333</v>
      </c>
      <c r="H2473" t="s">
        <v>14</v>
      </c>
      <c r="I2473" t="s">
        <v>15</v>
      </c>
    </row>
    <row r="2474" spans="1:9" x14ac:dyDescent="0.3">
      <c r="A2474" t="s">
        <v>9</v>
      </c>
      <c r="B2474" t="s">
        <v>10</v>
      </c>
      <c r="C2474">
        <v>-33.049999999999997</v>
      </c>
      <c r="E2474" t="s">
        <v>11</v>
      </c>
      <c r="F2474" t="s">
        <v>45</v>
      </c>
      <c r="G2474" t="s">
        <v>421</v>
      </c>
      <c r="H2474" t="s">
        <v>14</v>
      </c>
      <c r="I2474" t="s">
        <v>15</v>
      </c>
    </row>
    <row r="2475" spans="1:9" x14ac:dyDescent="0.3">
      <c r="A2475" t="s">
        <v>169</v>
      </c>
      <c r="B2475" t="s">
        <v>10</v>
      </c>
      <c r="C2475">
        <v>-1.32</v>
      </c>
      <c r="E2475" t="s">
        <v>11</v>
      </c>
      <c r="F2475" t="s">
        <v>45</v>
      </c>
      <c r="G2475" t="s">
        <v>421</v>
      </c>
      <c r="H2475" t="s">
        <v>14</v>
      </c>
      <c r="I2475" t="s">
        <v>15</v>
      </c>
    </row>
    <row r="2476" spans="1:9" x14ac:dyDescent="0.3">
      <c r="A2476" t="s">
        <v>170</v>
      </c>
      <c r="B2476" t="s">
        <v>10</v>
      </c>
      <c r="C2476">
        <v>13</v>
      </c>
      <c r="E2476" t="s">
        <v>11</v>
      </c>
      <c r="F2476" t="s">
        <v>45</v>
      </c>
      <c r="G2476" t="s">
        <v>421</v>
      </c>
      <c r="H2476" t="s">
        <v>14</v>
      </c>
      <c r="I2476" t="s">
        <v>15</v>
      </c>
    </row>
    <row r="2477" spans="1:9" x14ac:dyDescent="0.3">
      <c r="A2477" t="s">
        <v>171</v>
      </c>
      <c r="B2477" t="s">
        <v>10</v>
      </c>
      <c r="C2477">
        <v>195</v>
      </c>
      <c r="E2477" t="s">
        <v>11</v>
      </c>
      <c r="F2477" t="s">
        <v>45</v>
      </c>
      <c r="G2477" t="s">
        <v>421</v>
      </c>
      <c r="H2477" t="s">
        <v>14</v>
      </c>
      <c r="I2477" t="s">
        <v>15</v>
      </c>
    </row>
    <row r="2478" spans="1:9" x14ac:dyDescent="0.3">
      <c r="A2478" t="s">
        <v>170</v>
      </c>
      <c r="B2478" t="s">
        <v>10</v>
      </c>
      <c r="C2478">
        <v>583</v>
      </c>
      <c r="E2478" t="s">
        <v>11</v>
      </c>
      <c r="F2478" t="s">
        <v>45</v>
      </c>
      <c r="G2478" t="s">
        <v>421</v>
      </c>
      <c r="H2478" t="s">
        <v>14</v>
      </c>
      <c r="I2478" t="s">
        <v>15</v>
      </c>
    </row>
    <row r="2479" spans="1:9" x14ac:dyDescent="0.3">
      <c r="A2479" t="s">
        <v>172</v>
      </c>
      <c r="B2479" t="s">
        <v>10</v>
      </c>
      <c r="C2479">
        <v>-83.65</v>
      </c>
      <c r="E2479" t="s">
        <v>11</v>
      </c>
      <c r="F2479" t="s">
        <v>45</v>
      </c>
      <c r="G2479" t="s">
        <v>421</v>
      </c>
      <c r="H2479" t="s">
        <v>14</v>
      </c>
      <c r="I2479" t="s">
        <v>15</v>
      </c>
    </row>
    <row r="2480" spans="1:9" x14ac:dyDescent="0.3">
      <c r="A2480" t="s">
        <v>174</v>
      </c>
      <c r="B2480" t="s">
        <v>10</v>
      </c>
      <c r="C2480">
        <v>19.5</v>
      </c>
      <c r="E2480" t="s">
        <v>11</v>
      </c>
      <c r="F2480" t="s">
        <v>45</v>
      </c>
      <c r="G2480" t="s">
        <v>421</v>
      </c>
      <c r="H2480" t="s">
        <v>14</v>
      </c>
      <c r="I2480" t="s">
        <v>15</v>
      </c>
    </row>
    <row r="2481" spans="1:9" x14ac:dyDescent="0.3">
      <c r="A2481" t="s">
        <v>169</v>
      </c>
      <c r="B2481" t="s">
        <v>10</v>
      </c>
      <c r="C2481">
        <v>-6.61</v>
      </c>
      <c r="E2481" t="s">
        <v>11</v>
      </c>
      <c r="F2481" t="s">
        <v>45</v>
      </c>
      <c r="G2481" t="s">
        <v>421</v>
      </c>
      <c r="H2481" t="s">
        <v>14</v>
      </c>
      <c r="I2481" t="s">
        <v>15</v>
      </c>
    </row>
    <row r="2482" spans="1:9" x14ac:dyDescent="0.3">
      <c r="A2482" t="s">
        <v>175</v>
      </c>
      <c r="B2482" t="s">
        <v>10</v>
      </c>
      <c r="C2482">
        <v>-200</v>
      </c>
      <c r="E2482" t="s">
        <v>11</v>
      </c>
      <c r="F2482" t="s">
        <v>45</v>
      </c>
      <c r="G2482" t="s">
        <v>421</v>
      </c>
      <c r="H2482" t="s">
        <v>14</v>
      </c>
      <c r="I2482" t="s">
        <v>15</v>
      </c>
    </row>
    <row r="2483" spans="1:9" x14ac:dyDescent="0.3">
      <c r="A2483" t="s">
        <v>176</v>
      </c>
      <c r="B2483" t="s">
        <v>10</v>
      </c>
      <c r="C2483">
        <v>6.61</v>
      </c>
      <c r="E2483" t="s">
        <v>11</v>
      </c>
      <c r="F2483" t="s">
        <v>45</v>
      </c>
      <c r="G2483" t="s">
        <v>421</v>
      </c>
      <c r="H2483" t="s">
        <v>14</v>
      </c>
      <c r="I2483" t="s">
        <v>15</v>
      </c>
    </row>
    <row r="2484" spans="1:9" x14ac:dyDescent="0.3">
      <c r="A2484" t="s">
        <v>9</v>
      </c>
      <c r="B2484" t="s">
        <v>10</v>
      </c>
      <c r="C2484">
        <v>-85.93</v>
      </c>
      <c r="E2484" t="s">
        <v>11</v>
      </c>
      <c r="F2484" t="s">
        <v>45</v>
      </c>
      <c r="G2484" t="s">
        <v>421</v>
      </c>
      <c r="H2484" t="s">
        <v>14</v>
      </c>
      <c r="I2484" t="s">
        <v>15</v>
      </c>
    </row>
    <row r="2485" spans="1:9" x14ac:dyDescent="0.3">
      <c r="A2485" t="s">
        <v>177</v>
      </c>
      <c r="B2485" t="s">
        <v>10</v>
      </c>
      <c r="C2485">
        <v>198.3</v>
      </c>
      <c r="E2485" t="s">
        <v>11</v>
      </c>
      <c r="F2485" t="s">
        <v>45</v>
      </c>
      <c r="G2485" t="s">
        <v>421</v>
      </c>
      <c r="H2485" t="s">
        <v>14</v>
      </c>
      <c r="I2485" t="s">
        <v>15</v>
      </c>
    </row>
    <row r="2486" spans="1:9" x14ac:dyDescent="0.3">
      <c r="A2486" t="s">
        <v>178</v>
      </c>
      <c r="B2486" t="s">
        <v>10</v>
      </c>
      <c r="C2486">
        <v>0</v>
      </c>
      <c r="E2486" t="s">
        <v>11</v>
      </c>
      <c r="F2486" t="s">
        <v>45</v>
      </c>
      <c r="G2486" t="s">
        <v>421</v>
      </c>
      <c r="H2486" t="s">
        <v>14</v>
      </c>
      <c r="I2486" t="s">
        <v>15</v>
      </c>
    </row>
    <row r="2487" spans="1:9" x14ac:dyDescent="0.3">
      <c r="A2487" t="s">
        <v>176</v>
      </c>
      <c r="B2487" t="s">
        <v>10</v>
      </c>
      <c r="C2487">
        <v>1.32</v>
      </c>
      <c r="E2487" t="s">
        <v>11</v>
      </c>
      <c r="F2487" t="s">
        <v>45</v>
      </c>
      <c r="G2487" t="s">
        <v>421</v>
      </c>
      <c r="H2487" t="s">
        <v>14</v>
      </c>
      <c r="I2487" t="s">
        <v>15</v>
      </c>
    </row>
    <row r="2488" spans="1:9" x14ac:dyDescent="0.3">
      <c r="A2488" t="s">
        <v>174</v>
      </c>
      <c r="B2488" t="s">
        <v>10</v>
      </c>
      <c r="C2488">
        <v>85.93</v>
      </c>
      <c r="E2488" t="s">
        <v>11</v>
      </c>
      <c r="F2488" t="s">
        <v>45</v>
      </c>
      <c r="G2488" t="s">
        <v>421</v>
      </c>
      <c r="H2488" t="s">
        <v>14</v>
      </c>
      <c r="I2488" t="s">
        <v>15</v>
      </c>
    </row>
    <row r="2489" spans="1:9" x14ac:dyDescent="0.3">
      <c r="A2489" t="s">
        <v>170</v>
      </c>
      <c r="B2489" t="s">
        <v>10</v>
      </c>
      <c r="C2489">
        <v>65</v>
      </c>
      <c r="E2489" t="s">
        <v>11</v>
      </c>
      <c r="F2489" t="s">
        <v>45</v>
      </c>
      <c r="G2489" t="s">
        <v>421</v>
      </c>
      <c r="H2489" t="s">
        <v>14</v>
      </c>
      <c r="I2489" t="s">
        <v>15</v>
      </c>
    </row>
    <row r="2490" spans="1:9" x14ac:dyDescent="0.3">
      <c r="A2490" t="s">
        <v>9</v>
      </c>
      <c r="B2490" t="s">
        <v>10</v>
      </c>
      <c r="C2490">
        <v>-146.25</v>
      </c>
      <c r="E2490" t="s">
        <v>77</v>
      </c>
      <c r="F2490" t="s">
        <v>255</v>
      </c>
      <c r="G2490" t="s">
        <v>256</v>
      </c>
      <c r="H2490" t="s">
        <v>14</v>
      </c>
      <c r="I2490" t="s">
        <v>15</v>
      </c>
    </row>
    <row r="2491" spans="1:9" x14ac:dyDescent="0.3">
      <c r="A2491" t="s">
        <v>169</v>
      </c>
      <c r="B2491" t="s">
        <v>10</v>
      </c>
      <c r="C2491">
        <v>-5.85</v>
      </c>
      <c r="E2491" t="s">
        <v>77</v>
      </c>
      <c r="F2491" t="s">
        <v>255</v>
      </c>
      <c r="G2491" t="s">
        <v>256</v>
      </c>
      <c r="H2491" t="s">
        <v>14</v>
      </c>
      <c r="I2491" t="s">
        <v>15</v>
      </c>
    </row>
    <row r="2492" spans="1:9" x14ac:dyDescent="0.3">
      <c r="A2492" t="s">
        <v>170</v>
      </c>
      <c r="B2492" t="s">
        <v>10</v>
      </c>
      <c r="C2492">
        <v>102</v>
      </c>
      <c r="E2492" t="s">
        <v>77</v>
      </c>
      <c r="F2492" t="s">
        <v>255</v>
      </c>
      <c r="G2492" t="s">
        <v>256</v>
      </c>
      <c r="H2492" t="s">
        <v>14</v>
      </c>
      <c r="I2492" t="s">
        <v>15</v>
      </c>
    </row>
    <row r="2493" spans="1:9" x14ac:dyDescent="0.3">
      <c r="A2493" t="s">
        <v>171</v>
      </c>
      <c r="B2493" t="s">
        <v>10</v>
      </c>
      <c r="C2493">
        <v>195</v>
      </c>
      <c r="E2493" t="s">
        <v>77</v>
      </c>
      <c r="F2493" t="s">
        <v>255</v>
      </c>
      <c r="G2493" t="s">
        <v>256</v>
      </c>
      <c r="H2493" t="s">
        <v>14</v>
      </c>
      <c r="I2493" t="s">
        <v>15</v>
      </c>
    </row>
    <row r="2494" spans="1:9" x14ac:dyDescent="0.3">
      <c r="A2494" t="s">
        <v>170</v>
      </c>
      <c r="B2494" t="s">
        <v>10</v>
      </c>
      <c r="C2494">
        <v>2313</v>
      </c>
      <c r="E2494" t="s">
        <v>77</v>
      </c>
      <c r="F2494" t="s">
        <v>255</v>
      </c>
      <c r="G2494" t="s">
        <v>256</v>
      </c>
      <c r="H2494" t="s">
        <v>14</v>
      </c>
      <c r="I2494" t="s">
        <v>15</v>
      </c>
    </row>
    <row r="2495" spans="1:9" x14ac:dyDescent="0.3">
      <c r="A2495" t="s">
        <v>172</v>
      </c>
      <c r="B2495" t="s">
        <v>10</v>
      </c>
      <c r="C2495">
        <v>-833.63</v>
      </c>
      <c r="E2495" t="s">
        <v>77</v>
      </c>
      <c r="F2495" t="s">
        <v>255</v>
      </c>
      <c r="G2495" t="s">
        <v>256</v>
      </c>
      <c r="H2495" t="s">
        <v>14</v>
      </c>
      <c r="I2495" t="s">
        <v>15</v>
      </c>
    </row>
    <row r="2496" spans="1:9" x14ac:dyDescent="0.3">
      <c r="A2496" t="s">
        <v>169</v>
      </c>
      <c r="B2496" t="s">
        <v>10</v>
      </c>
      <c r="C2496">
        <v>-29.25</v>
      </c>
      <c r="E2496" t="s">
        <v>77</v>
      </c>
      <c r="F2496" t="s">
        <v>255</v>
      </c>
      <c r="G2496" t="s">
        <v>256</v>
      </c>
      <c r="H2496" t="s">
        <v>14</v>
      </c>
      <c r="I2496" t="s">
        <v>15</v>
      </c>
    </row>
    <row r="2497" spans="1:9" x14ac:dyDescent="0.3">
      <c r="A2497" t="s">
        <v>176</v>
      </c>
      <c r="B2497" t="s">
        <v>10</v>
      </c>
      <c r="C2497">
        <v>29.25</v>
      </c>
      <c r="E2497" t="s">
        <v>77</v>
      </c>
      <c r="F2497" t="s">
        <v>255</v>
      </c>
      <c r="G2497" t="s">
        <v>256</v>
      </c>
      <c r="H2497" t="s">
        <v>14</v>
      </c>
      <c r="I2497" t="s">
        <v>15</v>
      </c>
    </row>
    <row r="2498" spans="1:9" x14ac:dyDescent="0.3">
      <c r="A2498" t="s">
        <v>9</v>
      </c>
      <c r="B2498" t="s">
        <v>10</v>
      </c>
      <c r="C2498">
        <v>-380.25</v>
      </c>
      <c r="E2498" t="s">
        <v>77</v>
      </c>
      <c r="F2498" t="s">
        <v>255</v>
      </c>
      <c r="G2498" t="s">
        <v>256</v>
      </c>
      <c r="H2498" t="s">
        <v>14</v>
      </c>
      <c r="I2498" t="s">
        <v>15</v>
      </c>
    </row>
    <row r="2499" spans="1:9" x14ac:dyDescent="0.3">
      <c r="A2499" t="s">
        <v>177</v>
      </c>
      <c r="B2499" t="s">
        <v>10</v>
      </c>
      <c r="C2499">
        <v>877.5</v>
      </c>
      <c r="E2499" t="s">
        <v>77</v>
      </c>
      <c r="F2499" t="s">
        <v>255</v>
      </c>
      <c r="G2499" t="s">
        <v>256</v>
      </c>
      <c r="H2499" t="s">
        <v>14</v>
      </c>
      <c r="I2499" t="s">
        <v>15</v>
      </c>
    </row>
    <row r="2500" spans="1:9" x14ac:dyDescent="0.3">
      <c r="A2500" t="s">
        <v>178</v>
      </c>
      <c r="B2500" t="s">
        <v>10</v>
      </c>
      <c r="C2500">
        <v>0</v>
      </c>
      <c r="E2500" t="s">
        <v>77</v>
      </c>
      <c r="F2500" t="s">
        <v>255</v>
      </c>
      <c r="G2500" t="s">
        <v>256</v>
      </c>
      <c r="H2500" t="s">
        <v>14</v>
      </c>
      <c r="I2500" t="s">
        <v>15</v>
      </c>
    </row>
    <row r="2501" spans="1:9" x14ac:dyDescent="0.3">
      <c r="A2501" t="s">
        <v>176</v>
      </c>
      <c r="B2501" t="s">
        <v>10</v>
      </c>
      <c r="C2501">
        <v>5.85</v>
      </c>
      <c r="E2501" t="s">
        <v>77</v>
      </c>
      <c r="F2501" t="s">
        <v>255</v>
      </c>
      <c r="G2501" t="s">
        <v>256</v>
      </c>
      <c r="H2501" t="s">
        <v>14</v>
      </c>
      <c r="I2501" t="s">
        <v>15</v>
      </c>
    </row>
    <row r="2502" spans="1:9" x14ac:dyDescent="0.3">
      <c r="A2502" t="s">
        <v>174</v>
      </c>
      <c r="B2502" t="s">
        <v>10</v>
      </c>
      <c r="C2502">
        <v>380.25</v>
      </c>
      <c r="E2502" t="s">
        <v>77</v>
      </c>
      <c r="F2502" t="s">
        <v>255</v>
      </c>
      <c r="G2502" t="s">
        <v>256</v>
      </c>
      <c r="H2502" t="s">
        <v>14</v>
      </c>
      <c r="I2502" t="s">
        <v>15</v>
      </c>
    </row>
    <row r="2503" spans="1:9" x14ac:dyDescent="0.3">
      <c r="A2503" t="s">
        <v>170</v>
      </c>
      <c r="B2503" t="s">
        <v>10</v>
      </c>
      <c r="C2503">
        <v>510</v>
      </c>
      <c r="E2503" t="s">
        <v>77</v>
      </c>
      <c r="F2503" t="s">
        <v>255</v>
      </c>
      <c r="G2503" t="s">
        <v>256</v>
      </c>
      <c r="H2503" t="s">
        <v>14</v>
      </c>
      <c r="I2503" t="s">
        <v>15</v>
      </c>
    </row>
    <row r="2504" spans="1:9" x14ac:dyDescent="0.3">
      <c r="A2504" t="s">
        <v>9</v>
      </c>
      <c r="B2504" t="s">
        <v>10</v>
      </c>
      <c r="C2504">
        <v>-17.2</v>
      </c>
      <c r="E2504" t="s">
        <v>67</v>
      </c>
      <c r="F2504" t="s">
        <v>68</v>
      </c>
      <c r="G2504" t="s">
        <v>245</v>
      </c>
      <c r="H2504" t="s">
        <v>70</v>
      </c>
      <c r="I2504" t="s">
        <v>71</v>
      </c>
    </row>
    <row r="2505" spans="1:9" x14ac:dyDescent="0.3">
      <c r="A2505" t="s">
        <v>169</v>
      </c>
      <c r="B2505" t="s">
        <v>10</v>
      </c>
      <c r="C2505">
        <v>-0.69</v>
      </c>
      <c r="E2505" t="s">
        <v>67</v>
      </c>
      <c r="F2505" t="s">
        <v>68</v>
      </c>
      <c r="G2505" t="s">
        <v>245</v>
      </c>
      <c r="H2505" t="s">
        <v>70</v>
      </c>
      <c r="I2505" t="s">
        <v>71</v>
      </c>
    </row>
    <row r="2506" spans="1:9" x14ac:dyDescent="0.3">
      <c r="A2506" t="s">
        <v>170</v>
      </c>
      <c r="B2506" t="s">
        <v>10</v>
      </c>
      <c r="C2506">
        <v>14</v>
      </c>
      <c r="E2506" t="s">
        <v>67</v>
      </c>
      <c r="F2506" t="s">
        <v>68</v>
      </c>
      <c r="G2506" t="s">
        <v>245</v>
      </c>
      <c r="H2506" t="s">
        <v>70</v>
      </c>
      <c r="I2506" t="s">
        <v>71</v>
      </c>
    </row>
    <row r="2507" spans="1:9" x14ac:dyDescent="0.3">
      <c r="A2507" t="s">
        <v>171</v>
      </c>
      <c r="B2507" t="s">
        <v>10</v>
      </c>
      <c r="C2507">
        <v>195</v>
      </c>
      <c r="E2507" t="s">
        <v>67</v>
      </c>
      <c r="F2507" t="s">
        <v>68</v>
      </c>
      <c r="G2507" t="s">
        <v>245</v>
      </c>
      <c r="H2507" t="s">
        <v>70</v>
      </c>
      <c r="I2507" t="s">
        <v>71</v>
      </c>
    </row>
    <row r="2508" spans="1:9" x14ac:dyDescent="0.3">
      <c r="A2508" t="s">
        <v>170</v>
      </c>
      <c r="B2508" t="s">
        <v>10</v>
      </c>
      <c r="C2508">
        <v>309</v>
      </c>
      <c r="E2508" t="s">
        <v>67</v>
      </c>
      <c r="F2508" t="s">
        <v>68</v>
      </c>
      <c r="G2508" t="s">
        <v>245</v>
      </c>
      <c r="H2508" t="s">
        <v>70</v>
      </c>
      <c r="I2508" t="s">
        <v>71</v>
      </c>
    </row>
    <row r="2509" spans="1:9" x14ac:dyDescent="0.3">
      <c r="A2509" t="s">
        <v>172</v>
      </c>
      <c r="B2509" t="s">
        <v>10</v>
      </c>
      <c r="C2509">
        <v>-41.96</v>
      </c>
      <c r="E2509" t="s">
        <v>67</v>
      </c>
      <c r="F2509" t="s">
        <v>68</v>
      </c>
      <c r="G2509" t="s">
        <v>245</v>
      </c>
      <c r="H2509" t="s">
        <v>70</v>
      </c>
      <c r="I2509" t="s">
        <v>71</v>
      </c>
    </row>
    <row r="2510" spans="1:9" x14ac:dyDescent="0.3">
      <c r="A2510" t="s">
        <v>169</v>
      </c>
      <c r="B2510" t="s">
        <v>10</v>
      </c>
      <c r="C2510">
        <v>-3.44</v>
      </c>
      <c r="E2510" t="s">
        <v>67</v>
      </c>
      <c r="F2510" t="s">
        <v>68</v>
      </c>
      <c r="G2510" t="s">
        <v>245</v>
      </c>
      <c r="H2510" t="s">
        <v>70</v>
      </c>
      <c r="I2510" t="s">
        <v>71</v>
      </c>
    </row>
    <row r="2511" spans="1:9" x14ac:dyDescent="0.3">
      <c r="A2511" t="s">
        <v>176</v>
      </c>
      <c r="B2511" t="s">
        <v>10</v>
      </c>
      <c r="C2511">
        <v>3.44</v>
      </c>
      <c r="E2511" t="s">
        <v>67</v>
      </c>
      <c r="F2511" t="s">
        <v>68</v>
      </c>
      <c r="G2511" t="s">
        <v>245</v>
      </c>
      <c r="H2511" t="s">
        <v>70</v>
      </c>
      <c r="I2511" t="s">
        <v>71</v>
      </c>
    </row>
    <row r="2512" spans="1:9" x14ac:dyDescent="0.3">
      <c r="A2512" t="s">
        <v>9</v>
      </c>
      <c r="B2512" t="s">
        <v>10</v>
      </c>
      <c r="C2512">
        <v>-44.72</v>
      </c>
      <c r="E2512" t="s">
        <v>67</v>
      </c>
      <c r="F2512" t="s">
        <v>68</v>
      </c>
      <c r="G2512" t="s">
        <v>245</v>
      </c>
      <c r="H2512" t="s">
        <v>70</v>
      </c>
      <c r="I2512" t="s">
        <v>71</v>
      </c>
    </row>
    <row r="2513" spans="1:9" x14ac:dyDescent="0.3">
      <c r="A2513" t="s">
        <v>177</v>
      </c>
      <c r="B2513" t="s">
        <v>10</v>
      </c>
      <c r="C2513">
        <v>103.2</v>
      </c>
      <c r="E2513" t="s">
        <v>67</v>
      </c>
      <c r="F2513" t="s">
        <v>68</v>
      </c>
      <c r="G2513" t="s">
        <v>245</v>
      </c>
      <c r="H2513" t="s">
        <v>70</v>
      </c>
      <c r="I2513" t="s">
        <v>71</v>
      </c>
    </row>
    <row r="2514" spans="1:9" x14ac:dyDescent="0.3">
      <c r="A2514" t="s">
        <v>178</v>
      </c>
      <c r="B2514" t="s">
        <v>10</v>
      </c>
      <c r="C2514">
        <v>0</v>
      </c>
      <c r="E2514" t="s">
        <v>67</v>
      </c>
      <c r="F2514" t="s">
        <v>68</v>
      </c>
      <c r="G2514" t="s">
        <v>245</v>
      </c>
      <c r="H2514" t="s">
        <v>70</v>
      </c>
      <c r="I2514" t="s">
        <v>71</v>
      </c>
    </row>
    <row r="2515" spans="1:9" x14ac:dyDescent="0.3">
      <c r="A2515" t="s">
        <v>176</v>
      </c>
      <c r="B2515" t="s">
        <v>10</v>
      </c>
      <c r="C2515">
        <v>0.69</v>
      </c>
      <c r="E2515" t="s">
        <v>67</v>
      </c>
      <c r="F2515" t="s">
        <v>68</v>
      </c>
      <c r="G2515" t="s">
        <v>245</v>
      </c>
      <c r="H2515" t="s">
        <v>70</v>
      </c>
      <c r="I2515" t="s">
        <v>71</v>
      </c>
    </row>
    <row r="2516" spans="1:9" x14ac:dyDescent="0.3">
      <c r="A2516" t="s">
        <v>174</v>
      </c>
      <c r="B2516" t="s">
        <v>10</v>
      </c>
      <c r="C2516">
        <v>44.72</v>
      </c>
      <c r="E2516" t="s">
        <v>67</v>
      </c>
      <c r="F2516" t="s">
        <v>68</v>
      </c>
      <c r="G2516" t="s">
        <v>245</v>
      </c>
      <c r="H2516" t="s">
        <v>70</v>
      </c>
      <c r="I2516" t="s">
        <v>71</v>
      </c>
    </row>
    <row r="2517" spans="1:9" x14ac:dyDescent="0.3">
      <c r="A2517" t="s">
        <v>170</v>
      </c>
      <c r="B2517" t="s">
        <v>10</v>
      </c>
      <c r="C2517">
        <v>21</v>
      </c>
      <c r="E2517" t="s">
        <v>67</v>
      </c>
      <c r="F2517" t="s">
        <v>68</v>
      </c>
      <c r="G2517" t="s">
        <v>245</v>
      </c>
      <c r="H2517" t="s">
        <v>70</v>
      </c>
      <c r="I2517" t="s">
        <v>71</v>
      </c>
    </row>
    <row r="2518" spans="1:9" x14ac:dyDescent="0.3">
      <c r="A2518" t="s">
        <v>9</v>
      </c>
      <c r="B2518" t="s">
        <v>10</v>
      </c>
      <c r="C2518">
        <v>-54.1</v>
      </c>
      <c r="E2518" t="s">
        <v>11</v>
      </c>
      <c r="F2518" t="s">
        <v>12</v>
      </c>
      <c r="G2518" t="s">
        <v>259</v>
      </c>
      <c r="H2518" t="s">
        <v>14</v>
      </c>
      <c r="I2518" t="s">
        <v>15</v>
      </c>
    </row>
    <row r="2519" spans="1:9" x14ac:dyDescent="0.3">
      <c r="A2519" t="s">
        <v>169</v>
      </c>
      <c r="B2519" t="s">
        <v>10</v>
      </c>
      <c r="C2519">
        <v>-2.16</v>
      </c>
      <c r="E2519" t="s">
        <v>11</v>
      </c>
      <c r="F2519" t="s">
        <v>12</v>
      </c>
      <c r="G2519" t="s">
        <v>259</v>
      </c>
      <c r="H2519" t="s">
        <v>14</v>
      </c>
      <c r="I2519" t="s">
        <v>15</v>
      </c>
    </row>
    <row r="2520" spans="1:9" x14ac:dyDescent="0.3">
      <c r="A2520" t="s">
        <v>170</v>
      </c>
      <c r="B2520" t="s">
        <v>10</v>
      </c>
      <c r="C2520">
        <v>36</v>
      </c>
      <c r="E2520" t="s">
        <v>11</v>
      </c>
      <c r="F2520" t="s">
        <v>12</v>
      </c>
      <c r="G2520" t="s">
        <v>259</v>
      </c>
      <c r="H2520" t="s">
        <v>14</v>
      </c>
      <c r="I2520" t="s">
        <v>15</v>
      </c>
    </row>
    <row r="2521" spans="1:9" x14ac:dyDescent="0.3">
      <c r="A2521" t="s">
        <v>171</v>
      </c>
      <c r="B2521" t="s">
        <v>10</v>
      </c>
      <c r="C2521">
        <v>195</v>
      </c>
      <c r="E2521" t="s">
        <v>11</v>
      </c>
      <c r="F2521" t="s">
        <v>12</v>
      </c>
      <c r="G2521" t="s">
        <v>259</v>
      </c>
      <c r="H2521" t="s">
        <v>14</v>
      </c>
      <c r="I2521" t="s">
        <v>15</v>
      </c>
    </row>
    <row r="2522" spans="1:9" x14ac:dyDescent="0.3">
      <c r="A2522" t="s">
        <v>170</v>
      </c>
      <c r="B2522" t="s">
        <v>10</v>
      </c>
      <c r="C2522">
        <v>801.43</v>
      </c>
      <c r="E2522" t="s">
        <v>11</v>
      </c>
      <c r="F2522" t="s">
        <v>12</v>
      </c>
      <c r="G2522" t="s">
        <v>259</v>
      </c>
      <c r="H2522" t="s">
        <v>14</v>
      </c>
      <c r="I2522" t="s">
        <v>15</v>
      </c>
    </row>
    <row r="2523" spans="1:9" x14ac:dyDescent="0.3">
      <c r="A2523" t="s">
        <v>172</v>
      </c>
      <c r="B2523" t="s">
        <v>10</v>
      </c>
      <c r="C2523">
        <v>-203.27</v>
      </c>
      <c r="E2523" t="s">
        <v>11</v>
      </c>
      <c r="F2523" t="s">
        <v>12</v>
      </c>
      <c r="G2523" t="s">
        <v>259</v>
      </c>
      <c r="H2523" t="s">
        <v>14</v>
      </c>
      <c r="I2523" t="s">
        <v>15</v>
      </c>
    </row>
    <row r="2524" spans="1:9" x14ac:dyDescent="0.3">
      <c r="A2524" t="s">
        <v>169</v>
      </c>
      <c r="B2524" t="s">
        <v>10</v>
      </c>
      <c r="C2524">
        <v>-10.82</v>
      </c>
      <c r="E2524" t="s">
        <v>11</v>
      </c>
      <c r="F2524" t="s">
        <v>12</v>
      </c>
      <c r="G2524" t="s">
        <v>259</v>
      </c>
      <c r="H2524" t="s">
        <v>14</v>
      </c>
      <c r="I2524" t="s">
        <v>15</v>
      </c>
    </row>
    <row r="2525" spans="1:9" x14ac:dyDescent="0.3">
      <c r="A2525" t="s">
        <v>176</v>
      </c>
      <c r="B2525" t="s">
        <v>10</v>
      </c>
      <c r="C2525">
        <v>10.82</v>
      </c>
      <c r="E2525" t="s">
        <v>11</v>
      </c>
      <c r="F2525" t="s">
        <v>12</v>
      </c>
      <c r="G2525" t="s">
        <v>259</v>
      </c>
      <c r="H2525" t="s">
        <v>14</v>
      </c>
      <c r="I2525" t="s">
        <v>15</v>
      </c>
    </row>
    <row r="2526" spans="1:9" x14ac:dyDescent="0.3">
      <c r="A2526" t="s">
        <v>9</v>
      </c>
      <c r="B2526" t="s">
        <v>10</v>
      </c>
      <c r="C2526">
        <v>-140.66</v>
      </c>
      <c r="E2526" t="s">
        <v>11</v>
      </c>
      <c r="F2526" t="s">
        <v>12</v>
      </c>
      <c r="G2526" t="s">
        <v>259</v>
      </c>
      <c r="H2526" t="s">
        <v>14</v>
      </c>
      <c r="I2526" t="s">
        <v>15</v>
      </c>
    </row>
    <row r="2527" spans="1:9" x14ac:dyDescent="0.3">
      <c r="A2527" t="s">
        <v>177</v>
      </c>
      <c r="B2527" t="s">
        <v>10</v>
      </c>
      <c r="C2527">
        <v>324.60000000000002</v>
      </c>
      <c r="E2527" t="s">
        <v>11</v>
      </c>
      <c r="F2527" t="s">
        <v>12</v>
      </c>
      <c r="G2527" t="s">
        <v>259</v>
      </c>
      <c r="H2527" t="s">
        <v>14</v>
      </c>
      <c r="I2527" t="s">
        <v>15</v>
      </c>
    </row>
    <row r="2528" spans="1:9" x14ac:dyDescent="0.3">
      <c r="A2528" t="s">
        <v>178</v>
      </c>
      <c r="B2528" t="s">
        <v>10</v>
      </c>
      <c r="C2528">
        <v>0</v>
      </c>
      <c r="E2528" t="s">
        <v>11</v>
      </c>
      <c r="F2528" t="s">
        <v>12</v>
      </c>
      <c r="G2528" t="s">
        <v>259</v>
      </c>
      <c r="H2528" t="s">
        <v>14</v>
      </c>
      <c r="I2528" t="s">
        <v>15</v>
      </c>
    </row>
    <row r="2529" spans="1:9" x14ac:dyDescent="0.3">
      <c r="A2529" t="s">
        <v>176</v>
      </c>
      <c r="B2529" t="s">
        <v>10</v>
      </c>
      <c r="C2529">
        <v>2.16</v>
      </c>
      <c r="E2529" t="s">
        <v>11</v>
      </c>
      <c r="F2529" t="s">
        <v>12</v>
      </c>
      <c r="G2529" t="s">
        <v>259</v>
      </c>
      <c r="H2529" t="s">
        <v>14</v>
      </c>
      <c r="I2529" t="s">
        <v>15</v>
      </c>
    </row>
    <row r="2530" spans="1:9" x14ac:dyDescent="0.3">
      <c r="A2530" t="s">
        <v>174</v>
      </c>
      <c r="B2530" t="s">
        <v>10</v>
      </c>
      <c r="C2530">
        <v>140.66</v>
      </c>
      <c r="E2530" t="s">
        <v>11</v>
      </c>
      <c r="F2530" t="s">
        <v>12</v>
      </c>
      <c r="G2530" t="s">
        <v>259</v>
      </c>
      <c r="H2530" t="s">
        <v>14</v>
      </c>
      <c r="I2530" t="s">
        <v>15</v>
      </c>
    </row>
    <row r="2531" spans="1:9" x14ac:dyDescent="0.3">
      <c r="A2531" t="s">
        <v>170</v>
      </c>
      <c r="B2531" t="s">
        <v>10</v>
      </c>
      <c r="C2531">
        <v>90</v>
      </c>
      <c r="E2531" t="s">
        <v>11</v>
      </c>
      <c r="F2531" t="s">
        <v>12</v>
      </c>
      <c r="G2531" t="s">
        <v>259</v>
      </c>
      <c r="H2531" t="s">
        <v>14</v>
      </c>
      <c r="I2531" t="s">
        <v>15</v>
      </c>
    </row>
    <row r="2532" spans="1:9" x14ac:dyDescent="0.3">
      <c r="A2532" t="s">
        <v>170</v>
      </c>
      <c r="B2532" t="s">
        <v>10</v>
      </c>
      <c r="C2532">
        <v>154.57</v>
      </c>
      <c r="E2532" t="s">
        <v>11</v>
      </c>
      <c r="F2532" t="s">
        <v>12</v>
      </c>
      <c r="G2532" t="s">
        <v>259</v>
      </c>
      <c r="H2532" t="s">
        <v>14</v>
      </c>
      <c r="I2532" t="s">
        <v>15</v>
      </c>
    </row>
    <row r="2533" spans="1:9" x14ac:dyDescent="0.3">
      <c r="A2533" t="s">
        <v>9</v>
      </c>
      <c r="B2533" t="s">
        <v>10</v>
      </c>
      <c r="C2533">
        <v>-143.69999999999999</v>
      </c>
      <c r="E2533" t="s">
        <v>26</v>
      </c>
      <c r="F2533" t="s">
        <v>12</v>
      </c>
      <c r="G2533" t="s">
        <v>106</v>
      </c>
      <c r="H2533" t="s">
        <v>14</v>
      </c>
      <c r="I2533" t="s">
        <v>15</v>
      </c>
    </row>
    <row r="2534" spans="1:9" x14ac:dyDescent="0.3">
      <c r="A2534" t="s">
        <v>169</v>
      </c>
      <c r="B2534" t="s">
        <v>10</v>
      </c>
      <c r="C2534">
        <v>-5.75</v>
      </c>
      <c r="E2534" t="s">
        <v>26</v>
      </c>
      <c r="F2534" t="s">
        <v>12</v>
      </c>
      <c r="G2534" t="s">
        <v>106</v>
      </c>
      <c r="H2534" t="s">
        <v>14</v>
      </c>
      <c r="I2534" t="s">
        <v>15</v>
      </c>
    </row>
    <row r="2535" spans="1:9" x14ac:dyDescent="0.3">
      <c r="A2535" t="s">
        <v>170</v>
      </c>
      <c r="B2535" t="s">
        <v>10</v>
      </c>
      <c r="C2535">
        <v>51</v>
      </c>
      <c r="E2535" t="s">
        <v>26</v>
      </c>
      <c r="F2535" t="s">
        <v>12</v>
      </c>
      <c r="G2535" t="s">
        <v>106</v>
      </c>
      <c r="H2535" t="s">
        <v>14</v>
      </c>
      <c r="I2535" t="s">
        <v>15</v>
      </c>
    </row>
    <row r="2536" spans="1:9" x14ac:dyDescent="0.3">
      <c r="A2536" t="s">
        <v>171</v>
      </c>
      <c r="B2536" t="s">
        <v>10</v>
      </c>
      <c r="C2536">
        <v>195</v>
      </c>
      <c r="E2536" t="s">
        <v>26</v>
      </c>
      <c r="F2536" t="s">
        <v>12</v>
      </c>
      <c r="G2536" t="s">
        <v>106</v>
      </c>
      <c r="H2536" t="s">
        <v>14</v>
      </c>
      <c r="I2536" t="s">
        <v>15</v>
      </c>
    </row>
    <row r="2537" spans="1:9" x14ac:dyDescent="0.3">
      <c r="A2537" t="s">
        <v>170</v>
      </c>
      <c r="B2537" t="s">
        <v>10</v>
      </c>
      <c r="C2537">
        <v>2313</v>
      </c>
      <c r="E2537" t="s">
        <v>26</v>
      </c>
      <c r="F2537" t="s">
        <v>12</v>
      </c>
      <c r="G2537" t="s">
        <v>106</v>
      </c>
      <c r="H2537" t="s">
        <v>14</v>
      </c>
      <c r="I2537" t="s">
        <v>15</v>
      </c>
    </row>
    <row r="2538" spans="1:9" x14ac:dyDescent="0.3">
      <c r="A2538" t="s">
        <v>172</v>
      </c>
      <c r="B2538" t="s">
        <v>10</v>
      </c>
      <c r="C2538">
        <v>-719.29</v>
      </c>
      <c r="E2538" t="s">
        <v>26</v>
      </c>
      <c r="F2538" t="s">
        <v>12</v>
      </c>
      <c r="G2538" t="s">
        <v>106</v>
      </c>
      <c r="H2538" t="s">
        <v>14</v>
      </c>
      <c r="I2538" t="s">
        <v>15</v>
      </c>
    </row>
    <row r="2539" spans="1:9" x14ac:dyDescent="0.3">
      <c r="A2539" t="s">
        <v>174</v>
      </c>
      <c r="B2539" t="s">
        <v>10</v>
      </c>
      <c r="C2539">
        <v>136.5</v>
      </c>
      <c r="E2539" t="s">
        <v>26</v>
      </c>
      <c r="F2539" t="s">
        <v>12</v>
      </c>
      <c r="G2539" t="s">
        <v>106</v>
      </c>
      <c r="H2539" t="s">
        <v>14</v>
      </c>
      <c r="I2539" t="s">
        <v>15</v>
      </c>
    </row>
    <row r="2540" spans="1:9" x14ac:dyDescent="0.3">
      <c r="A2540" t="s">
        <v>169</v>
      </c>
      <c r="B2540" t="s">
        <v>10</v>
      </c>
      <c r="C2540">
        <v>-28.74</v>
      </c>
      <c r="E2540" t="s">
        <v>26</v>
      </c>
      <c r="F2540" t="s">
        <v>12</v>
      </c>
      <c r="G2540" t="s">
        <v>106</v>
      </c>
      <c r="H2540" t="s">
        <v>14</v>
      </c>
      <c r="I2540" t="s">
        <v>15</v>
      </c>
    </row>
    <row r="2541" spans="1:9" x14ac:dyDescent="0.3">
      <c r="A2541" t="s">
        <v>175</v>
      </c>
      <c r="B2541" t="s">
        <v>10</v>
      </c>
      <c r="C2541">
        <v>-1200</v>
      </c>
      <c r="E2541" t="s">
        <v>26</v>
      </c>
      <c r="F2541" t="s">
        <v>12</v>
      </c>
      <c r="G2541" t="s">
        <v>106</v>
      </c>
      <c r="H2541" t="s">
        <v>14</v>
      </c>
      <c r="I2541" t="s">
        <v>15</v>
      </c>
    </row>
    <row r="2542" spans="1:9" x14ac:dyDescent="0.3">
      <c r="A2542" t="s">
        <v>176</v>
      </c>
      <c r="B2542" t="s">
        <v>10</v>
      </c>
      <c r="C2542">
        <v>28.74</v>
      </c>
      <c r="E2542" t="s">
        <v>26</v>
      </c>
      <c r="F2542" t="s">
        <v>12</v>
      </c>
      <c r="G2542" t="s">
        <v>106</v>
      </c>
      <c r="H2542" t="s">
        <v>14</v>
      </c>
      <c r="I2542" t="s">
        <v>15</v>
      </c>
    </row>
    <row r="2543" spans="1:9" x14ac:dyDescent="0.3">
      <c r="A2543" t="s">
        <v>9</v>
      </c>
      <c r="B2543" t="s">
        <v>10</v>
      </c>
      <c r="C2543">
        <v>-373.62</v>
      </c>
      <c r="E2543" t="s">
        <v>26</v>
      </c>
      <c r="F2543" t="s">
        <v>12</v>
      </c>
      <c r="G2543" t="s">
        <v>106</v>
      </c>
      <c r="H2543" t="s">
        <v>14</v>
      </c>
      <c r="I2543" t="s">
        <v>15</v>
      </c>
    </row>
    <row r="2544" spans="1:9" x14ac:dyDescent="0.3">
      <c r="A2544" t="s">
        <v>177</v>
      </c>
      <c r="B2544" t="s">
        <v>10</v>
      </c>
      <c r="C2544">
        <v>862.2</v>
      </c>
      <c r="E2544" t="s">
        <v>26</v>
      </c>
      <c r="F2544" t="s">
        <v>12</v>
      </c>
      <c r="G2544" t="s">
        <v>106</v>
      </c>
      <c r="H2544" t="s">
        <v>14</v>
      </c>
      <c r="I2544" t="s">
        <v>15</v>
      </c>
    </row>
    <row r="2545" spans="1:9" x14ac:dyDescent="0.3">
      <c r="A2545" t="s">
        <v>178</v>
      </c>
      <c r="B2545" t="s">
        <v>10</v>
      </c>
      <c r="C2545">
        <v>0</v>
      </c>
      <c r="E2545" t="s">
        <v>26</v>
      </c>
      <c r="F2545" t="s">
        <v>12</v>
      </c>
      <c r="G2545" t="s">
        <v>106</v>
      </c>
      <c r="H2545" t="s">
        <v>14</v>
      </c>
      <c r="I2545" t="s">
        <v>15</v>
      </c>
    </row>
    <row r="2546" spans="1:9" x14ac:dyDescent="0.3">
      <c r="A2546" t="s">
        <v>176</v>
      </c>
      <c r="B2546" t="s">
        <v>10</v>
      </c>
      <c r="C2546">
        <v>5.75</v>
      </c>
      <c r="E2546" t="s">
        <v>26</v>
      </c>
      <c r="F2546" t="s">
        <v>12</v>
      </c>
      <c r="G2546" t="s">
        <v>106</v>
      </c>
      <c r="H2546" t="s">
        <v>14</v>
      </c>
      <c r="I2546" t="s">
        <v>15</v>
      </c>
    </row>
    <row r="2547" spans="1:9" x14ac:dyDescent="0.3">
      <c r="A2547" t="s">
        <v>174</v>
      </c>
      <c r="B2547" t="s">
        <v>10</v>
      </c>
      <c r="C2547">
        <v>373.62</v>
      </c>
      <c r="E2547" t="s">
        <v>26</v>
      </c>
      <c r="F2547" t="s">
        <v>12</v>
      </c>
      <c r="G2547" t="s">
        <v>106</v>
      </c>
      <c r="H2547" t="s">
        <v>14</v>
      </c>
      <c r="I2547" t="s">
        <v>15</v>
      </c>
    </row>
    <row r="2548" spans="1:9" x14ac:dyDescent="0.3">
      <c r="A2548" t="s">
        <v>170</v>
      </c>
      <c r="B2548" t="s">
        <v>10</v>
      </c>
      <c r="C2548">
        <v>510</v>
      </c>
      <c r="E2548" t="s">
        <v>26</v>
      </c>
      <c r="F2548" t="s">
        <v>12</v>
      </c>
      <c r="G2548" t="s">
        <v>106</v>
      </c>
      <c r="H2548" t="s">
        <v>14</v>
      </c>
      <c r="I2548" t="s">
        <v>15</v>
      </c>
    </row>
    <row r="2549" spans="1:9" x14ac:dyDescent="0.3">
      <c r="A2549" t="s">
        <v>9</v>
      </c>
      <c r="B2549" t="s">
        <v>10</v>
      </c>
      <c r="C2549">
        <v>-17.2</v>
      </c>
      <c r="E2549" t="s">
        <v>53</v>
      </c>
      <c r="F2549" t="s">
        <v>12</v>
      </c>
      <c r="G2549" t="s">
        <v>346</v>
      </c>
      <c r="H2549" t="s">
        <v>14</v>
      </c>
      <c r="I2549" t="s">
        <v>15</v>
      </c>
    </row>
    <row r="2550" spans="1:9" x14ac:dyDescent="0.3">
      <c r="A2550" t="s">
        <v>169</v>
      </c>
      <c r="B2550" t="s">
        <v>10</v>
      </c>
      <c r="C2550">
        <v>-0.69</v>
      </c>
      <c r="E2550" t="s">
        <v>53</v>
      </c>
      <c r="F2550" t="s">
        <v>12</v>
      </c>
      <c r="G2550" t="s">
        <v>346</v>
      </c>
      <c r="H2550" t="s">
        <v>14</v>
      </c>
      <c r="I2550" t="s">
        <v>15</v>
      </c>
    </row>
    <row r="2551" spans="1:9" x14ac:dyDescent="0.3">
      <c r="A2551" t="s">
        <v>170</v>
      </c>
      <c r="B2551" t="s">
        <v>10</v>
      </c>
      <c r="C2551">
        <v>14</v>
      </c>
      <c r="E2551" t="s">
        <v>53</v>
      </c>
      <c r="F2551" t="s">
        <v>12</v>
      </c>
      <c r="G2551" t="s">
        <v>346</v>
      </c>
      <c r="H2551" t="s">
        <v>14</v>
      </c>
      <c r="I2551" t="s">
        <v>15</v>
      </c>
    </row>
    <row r="2552" spans="1:9" x14ac:dyDescent="0.3">
      <c r="A2552" t="s">
        <v>171</v>
      </c>
      <c r="B2552" t="s">
        <v>10</v>
      </c>
      <c r="C2552">
        <v>195</v>
      </c>
      <c r="E2552" t="s">
        <v>53</v>
      </c>
      <c r="F2552" t="s">
        <v>12</v>
      </c>
      <c r="G2552" t="s">
        <v>346</v>
      </c>
      <c r="H2552" t="s">
        <v>14</v>
      </c>
      <c r="I2552" t="s">
        <v>15</v>
      </c>
    </row>
    <row r="2553" spans="1:9" x14ac:dyDescent="0.3">
      <c r="A2553" t="s">
        <v>170</v>
      </c>
      <c r="B2553" t="s">
        <v>10</v>
      </c>
      <c r="C2553">
        <v>309</v>
      </c>
      <c r="E2553" t="s">
        <v>53</v>
      </c>
      <c r="F2553" t="s">
        <v>12</v>
      </c>
      <c r="G2553" t="s">
        <v>346</v>
      </c>
      <c r="H2553" t="s">
        <v>14</v>
      </c>
      <c r="I2553" t="s">
        <v>15</v>
      </c>
    </row>
    <row r="2554" spans="1:9" x14ac:dyDescent="0.3">
      <c r="A2554" t="s">
        <v>172</v>
      </c>
      <c r="B2554" t="s">
        <v>10</v>
      </c>
      <c r="C2554">
        <v>-39.44</v>
      </c>
      <c r="E2554" t="s">
        <v>53</v>
      </c>
      <c r="F2554" t="s">
        <v>12</v>
      </c>
      <c r="G2554" t="s">
        <v>346</v>
      </c>
      <c r="H2554" t="s">
        <v>14</v>
      </c>
      <c r="I2554" t="s">
        <v>15</v>
      </c>
    </row>
    <row r="2555" spans="1:9" x14ac:dyDescent="0.3">
      <c r="A2555" t="s">
        <v>174</v>
      </c>
      <c r="B2555" t="s">
        <v>10</v>
      </c>
      <c r="C2555">
        <v>39</v>
      </c>
      <c r="E2555" t="s">
        <v>53</v>
      </c>
      <c r="F2555" t="s">
        <v>12</v>
      </c>
      <c r="G2555" t="s">
        <v>346</v>
      </c>
      <c r="H2555" t="s">
        <v>14</v>
      </c>
      <c r="I2555" t="s">
        <v>15</v>
      </c>
    </row>
    <row r="2556" spans="1:9" x14ac:dyDescent="0.3">
      <c r="A2556" t="s">
        <v>169</v>
      </c>
      <c r="B2556" t="s">
        <v>10</v>
      </c>
      <c r="C2556">
        <v>-3.44</v>
      </c>
      <c r="E2556" t="s">
        <v>53</v>
      </c>
      <c r="F2556" t="s">
        <v>12</v>
      </c>
      <c r="G2556" t="s">
        <v>346</v>
      </c>
      <c r="H2556" t="s">
        <v>14</v>
      </c>
      <c r="I2556" t="s">
        <v>15</v>
      </c>
    </row>
    <row r="2557" spans="1:9" x14ac:dyDescent="0.3">
      <c r="A2557" t="s">
        <v>175</v>
      </c>
      <c r="B2557" t="s">
        <v>10</v>
      </c>
      <c r="C2557">
        <v>-200</v>
      </c>
      <c r="E2557" t="s">
        <v>53</v>
      </c>
      <c r="F2557" t="s">
        <v>12</v>
      </c>
      <c r="G2557" t="s">
        <v>346</v>
      </c>
      <c r="H2557" t="s">
        <v>14</v>
      </c>
      <c r="I2557" t="s">
        <v>15</v>
      </c>
    </row>
    <row r="2558" spans="1:9" x14ac:dyDescent="0.3">
      <c r="A2558" t="s">
        <v>176</v>
      </c>
      <c r="B2558" t="s">
        <v>10</v>
      </c>
      <c r="C2558">
        <v>3.44</v>
      </c>
      <c r="E2558" t="s">
        <v>53</v>
      </c>
      <c r="F2558" t="s">
        <v>12</v>
      </c>
      <c r="G2558" t="s">
        <v>346</v>
      </c>
      <c r="H2558" t="s">
        <v>14</v>
      </c>
      <c r="I2558" t="s">
        <v>15</v>
      </c>
    </row>
    <row r="2559" spans="1:9" x14ac:dyDescent="0.3">
      <c r="A2559" t="s">
        <v>9</v>
      </c>
      <c r="B2559" t="s">
        <v>10</v>
      </c>
      <c r="C2559">
        <v>-44.72</v>
      </c>
      <c r="E2559" t="s">
        <v>53</v>
      </c>
      <c r="F2559" t="s">
        <v>12</v>
      </c>
      <c r="G2559" t="s">
        <v>346</v>
      </c>
      <c r="H2559" t="s">
        <v>14</v>
      </c>
      <c r="I2559" t="s">
        <v>15</v>
      </c>
    </row>
    <row r="2560" spans="1:9" x14ac:dyDescent="0.3">
      <c r="A2560" t="s">
        <v>177</v>
      </c>
      <c r="B2560" t="s">
        <v>10</v>
      </c>
      <c r="C2560">
        <v>103.2</v>
      </c>
      <c r="E2560" t="s">
        <v>53</v>
      </c>
      <c r="F2560" t="s">
        <v>12</v>
      </c>
      <c r="G2560" t="s">
        <v>346</v>
      </c>
      <c r="H2560" t="s">
        <v>14</v>
      </c>
      <c r="I2560" t="s">
        <v>15</v>
      </c>
    </row>
    <row r="2561" spans="1:9" x14ac:dyDescent="0.3">
      <c r="A2561" t="s">
        <v>178</v>
      </c>
      <c r="B2561" t="s">
        <v>10</v>
      </c>
      <c r="C2561">
        <v>0</v>
      </c>
      <c r="E2561" t="s">
        <v>53</v>
      </c>
      <c r="F2561" t="s">
        <v>12</v>
      </c>
      <c r="G2561" t="s">
        <v>346</v>
      </c>
      <c r="H2561" t="s">
        <v>14</v>
      </c>
      <c r="I2561" t="s">
        <v>15</v>
      </c>
    </row>
    <row r="2562" spans="1:9" x14ac:dyDescent="0.3">
      <c r="A2562" t="s">
        <v>176</v>
      </c>
      <c r="B2562" t="s">
        <v>10</v>
      </c>
      <c r="C2562">
        <v>0.69</v>
      </c>
      <c r="E2562" t="s">
        <v>53</v>
      </c>
      <c r="F2562" t="s">
        <v>12</v>
      </c>
      <c r="G2562" t="s">
        <v>346</v>
      </c>
      <c r="H2562" t="s">
        <v>14</v>
      </c>
      <c r="I2562" t="s">
        <v>15</v>
      </c>
    </row>
    <row r="2563" spans="1:9" x14ac:dyDescent="0.3">
      <c r="A2563" t="s">
        <v>174</v>
      </c>
      <c r="B2563" t="s">
        <v>10</v>
      </c>
      <c r="C2563">
        <v>44.72</v>
      </c>
      <c r="E2563" t="s">
        <v>53</v>
      </c>
      <c r="F2563" t="s">
        <v>12</v>
      </c>
      <c r="G2563" t="s">
        <v>346</v>
      </c>
      <c r="H2563" t="s">
        <v>14</v>
      </c>
      <c r="I2563" t="s">
        <v>15</v>
      </c>
    </row>
    <row r="2564" spans="1:9" x14ac:dyDescent="0.3">
      <c r="A2564" t="s">
        <v>170</v>
      </c>
      <c r="B2564" t="s">
        <v>10</v>
      </c>
      <c r="C2564">
        <v>21</v>
      </c>
      <c r="E2564" t="s">
        <v>53</v>
      </c>
      <c r="F2564" t="s">
        <v>12</v>
      </c>
      <c r="G2564" t="s">
        <v>346</v>
      </c>
      <c r="H2564" t="s">
        <v>14</v>
      </c>
      <c r="I2564" t="s">
        <v>15</v>
      </c>
    </row>
    <row r="2565" spans="1:9" x14ac:dyDescent="0.3">
      <c r="A2565" t="s">
        <v>9</v>
      </c>
      <c r="B2565" t="s">
        <v>10</v>
      </c>
      <c r="C2565">
        <v>-92.4</v>
      </c>
      <c r="E2565" s="3" t="s">
        <v>40</v>
      </c>
      <c r="F2565" s="3" t="s">
        <v>208</v>
      </c>
      <c r="G2565" t="s">
        <v>209</v>
      </c>
      <c r="H2565" t="s">
        <v>14</v>
      </c>
      <c r="I2565" t="s">
        <v>15</v>
      </c>
    </row>
    <row r="2566" spans="1:9" x14ac:dyDescent="0.3">
      <c r="A2566" t="s">
        <v>169</v>
      </c>
      <c r="B2566" t="s">
        <v>10</v>
      </c>
      <c r="C2566">
        <v>-3.7</v>
      </c>
      <c r="E2566" s="3" t="s">
        <v>40</v>
      </c>
      <c r="F2566" s="3" t="s">
        <v>208</v>
      </c>
      <c r="G2566" t="s">
        <v>209</v>
      </c>
      <c r="H2566" t="s">
        <v>14</v>
      </c>
      <c r="I2566" t="s">
        <v>15</v>
      </c>
    </row>
    <row r="2567" spans="1:9" x14ac:dyDescent="0.3">
      <c r="A2567" t="s">
        <v>170</v>
      </c>
      <c r="B2567" t="s">
        <v>10</v>
      </c>
      <c r="C2567">
        <v>68</v>
      </c>
      <c r="E2567" s="3" t="s">
        <v>40</v>
      </c>
      <c r="F2567" s="3" t="s">
        <v>208</v>
      </c>
      <c r="G2567" t="s">
        <v>209</v>
      </c>
      <c r="H2567" t="s">
        <v>14</v>
      </c>
      <c r="I2567" t="s">
        <v>15</v>
      </c>
    </row>
    <row r="2568" spans="1:9" x14ac:dyDescent="0.3">
      <c r="A2568" t="s">
        <v>171</v>
      </c>
      <c r="B2568" t="s">
        <v>10</v>
      </c>
      <c r="C2568">
        <v>195</v>
      </c>
      <c r="E2568" s="3" t="s">
        <v>40</v>
      </c>
      <c r="F2568" s="3" t="s">
        <v>208</v>
      </c>
      <c r="G2568" t="s">
        <v>209</v>
      </c>
      <c r="H2568" t="s">
        <v>14</v>
      </c>
      <c r="I2568" t="s">
        <v>15</v>
      </c>
    </row>
    <row r="2569" spans="1:9" x14ac:dyDescent="0.3">
      <c r="A2569" t="s">
        <v>170</v>
      </c>
      <c r="B2569" t="s">
        <v>10</v>
      </c>
      <c r="C2569">
        <v>1542</v>
      </c>
      <c r="E2569" s="3" t="s">
        <v>40</v>
      </c>
      <c r="F2569" s="3" t="s">
        <v>208</v>
      </c>
      <c r="G2569" t="s">
        <v>209</v>
      </c>
      <c r="H2569" t="s">
        <v>14</v>
      </c>
      <c r="I2569" t="s">
        <v>15</v>
      </c>
    </row>
    <row r="2570" spans="1:9" x14ac:dyDescent="0.3">
      <c r="A2570" t="s">
        <v>172</v>
      </c>
      <c r="B2570" t="s">
        <v>10</v>
      </c>
      <c r="C2570">
        <v>-438.44</v>
      </c>
      <c r="E2570" s="3" t="s">
        <v>40</v>
      </c>
      <c r="F2570" s="3" t="s">
        <v>208</v>
      </c>
      <c r="G2570" t="s">
        <v>209</v>
      </c>
      <c r="H2570" t="s">
        <v>14</v>
      </c>
      <c r="I2570" t="s">
        <v>15</v>
      </c>
    </row>
    <row r="2571" spans="1:9" x14ac:dyDescent="0.3">
      <c r="A2571" t="s">
        <v>174</v>
      </c>
      <c r="B2571" t="s">
        <v>10</v>
      </c>
      <c r="C2571">
        <v>39</v>
      </c>
      <c r="E2571" s="3" t="s">
        <v>40</v>
      </c>
      <c r="F2571" s="3" t="s">
        <v>208</v>
      </c>
      <c r="G2571" t="s">
        <v>209</v>
      </c>
      <c r="H2571" t="s">
        <v>14</v>
      </c>
      <c r="I2571" t="s">
        <v>15</v>
      </c>
    </row>
    <row r="2572" spans="1:9" x14ac:dyDescent="0.3">
      <c r="A2572" t="s">
        <v>169</v>
      </c>
      <c r="B2572" t="s">
        <v>10</v>
      </c>
      <c r="C2572">
        <v>-18.48</v>
      </c>
      <c r="E2572" s="3" t="s">
        <v>40</v>
      </c>
      <c r="F2572" s="3" t="s">
        <v>208</v>
      </c>
      <c r="G2572" t="s">
        <v>209</v>
      </c>
      <c r="H2572" t="s">
        <v>14</v>
      </c>
      <c r="I2572" t="s">
        <v>15</v>
      </c>
    </row>
    <row r="2573" spans="1:9" x14ac:dyDescent="0.3">
      <c r="A2573" t="s">
        <v>176</v>
      </c>
      <c r="B2573" t="s">
        <v>10</v>
      </c>
      <c r="C2573">
        <v>18.48</v>
      </c>
      <c r="E2573" s="3" t="s">
        <v>40</v>
      </c>
      <c r="F2573" s="3" t="s">
        <v>208</v>
      </c>
      <c r="G2573" t="s">
        <v>209</v>
      </c>
      <c r="H2573" t="s">
        <v>14</v>
      </c>
      <c r="I2573" t="s">
        <v>15</v>
      </c>
    </row>
    <row r="2574" spans="1:9" x14ac:dyDescent="0.3">
      <c r="A2574" t="s">
        <v>9</v>
      </c>
      <c r="B2574" t="s">
        <v>10</v>
      </c>
      <c r="C2574">
        <v>-240.24</v>
      </c>
      <c r="E2574" s="3" t="s">
        <v>40</v>
      </c>
      <c r="F2574" s="3" t="s">
        <v>208</v>
      </c>
      <c r="G2574" t="s">
        <v>209</v>
      </c>
      <c r="H2574" t="s">
        <v>14</v>
      </c>
      <c r="I2574" t="s">
        <v>15</v>
      </c>
    </row>
    <row r="2575" spans="1:9" x14ac:dyDescent="0.3">
      <c r="A2575" t="s">
        <v>177</v>
      </c>
      <c r="B2575" t="s">
        <v>10</v>
      </c>
      <c r="C2575">
        <v>554.4</v>
      </c>
      <c r="E2575" s="3" t="s">
        <v>40</v>
      </c>
      <c r="F2575" s="3" t="s">
        <v>208</v>
      </c>
      <c r="G2575" t="s">
        <v>209</v>
      </c>
      <c r="H2575" t="s">
        <v>14</v>
      </c>
      <c r="I2575" t="s">
        <v>15</v>
      </c>
    </row>
    <row r="2576" spans="1:9" x14ac:dyDescent="0.3">
      <c r="A2576" t="s">
        <v>178</v>
      </c>
      <c r="B2576" t="s">
        <v>10</v>
      </c>
      <c r="C2576">
        <v>0</v>
      </c>
      <c r="E2576" s="3" t="s">
        <v>40</v>
      </c>
      <c r="F2576" s="3" t="s">
        <v>208</v>
      </c>
      <c r="G2576" t="s">
        <v>209</v>
      </c>
      <c r="H2576" t="s">
        <v>14</v>
      </c>
      <c r="I2576" t="s">
        <v>15</v>
      </c>
    </row>
    <row r="2577" spans="1:9" x14ac:dyDescent="0.3">
      <c r="A2577" t="s">
        <v>176</v>
      </c>
      <c r="B2577" t="s">
        <v>10</v>
      </c>
      <c r="C2577">
        <v>3.7</v>
      </c>
      <c r="E2577" s="3" t="s">
        <v>40</v>
      </c>
      <c r="F2577" s="3" t="s">
        <v>208</v>
      </c>
      <c r="G2577" t="s">
        <v>209</v>
      </c>
      <c r="H2577" t="s">
        <v>14</v>
      </c>
      <c r="I2577" t="s">
        <v>15</v>
      </c>
    </row>
    <row r="2578" spans="1:9" x14ac:dyDescent="0.3">
      <c r="A2578" t="s">
        <v>174</v>
      </c>
      <c r="B2578" t="s">
        <v>10</v>
      </c>
      <c r="C2578">
        <v>240.24</v>
      </c>
      <c r="E2578" s="3" t="s">
        <v>40</v>
      </c>
      <c r="F2578" s="3" t="s">
        <v>208</v>
      </c>
      <c r="G2578" t="s">
        <v>209</v>
      </c>
      <c r="H2578" t="s">
        <v>14</v>
      </c>
      <c r="I2578" t="s">
        <v>15</v>
      </c>
    </row>
    <row r="2579" spans="1:9" x14ac:dyDescent="0.3">
      <c r="A2579" t="s">
        <v>170</v>
      </c>
      <c r="B2579" t="s">
        <v>10</v>
      </c>
      <c r="C2579">
        <v>238</v>
      </c>
      <c r="E2579" s="3" t="s">
        <v>40</v>
      </c>
      <c r="F2579" s="3" t="s">
        <v>208</v>
      </c>
      <c r="G2579" t="s">
        <v>209</v>
      </c>
      <c r="H2579" t="s">
        <v>14</v>
      </c>
      <c r="I2579" t="s">
        <v>15</v>
      </c>
    </row>
    <row r="2580" spans="1:9" x14ac:dyDescent="0.3">
      <c r="A2580" t="s">
        <v>9</v>
      </c>
      <c r="B2580" t="s">
        <v>10</v>
      </c>
      <c r="C2580">
        <v>-90.7</v>
      </c>
      <c r="E2580" t="s">
        <v>53</v>
      </c>
      <c r="F2580" t="s">
        <v>12</v>
      </c>
      <c r="G2580" t="s">
        <v>234</v>
      </c>
      <c r="H2580" t="s">
        <v>14</v>
      </c>
      <c r="I2580" t="s">
        <v>15</v>
      </c>
    </row>
    <row r="2581" spans="1:9" x14ac:dyDescent="0.3">
      <c r="A2581" t="s">
        <v>169</v>
      </c>
      <c r="B2581" t="s">
        <v>10</v>
      </c>
      <c r="C2581">
        <v>-3.63</v>
      </c>
      <c r="E2581" t="s">
        <v>53</v>
      </c>
      <c r="F2581" t="s">
        <v>12</v>
      </c>
      <c r="G2581" t="s">
        <v>234</v>
      </c>
      <c r="H2581" t="s">
        <v>14</v>
      </c>
      <c r="I2581" t="s">
        <v>15</v>
      </c>
    </row>
    <row r="2582" spans="1:9" x14ac:dyDescent="0.3">
      <c r="A2582" t="s">
        <v>170</v>
      </c>
      <c r="B2582" t="s">
        <v>10</v>
      </c>
      <c r="C2582">
        <v>34</v>
      </c>
      <c r="E2582" t="s">
        <v>53</v>
      </c>
      <c r="F2582" t="s">
        <v>12</v>
      </c>
      <c r="G2582" t="s">
        <v>234</v>
      </c>
      <c r="H2582" t="s">
        <v>14</v>
      </c>
      <c r="I2582" t="s">
        <v>15</v>
      </c>
    </row>
    <row r="2583" spans="1:9" x14ac:dyDescent="0.3">
      <c r="A2583" t="s">
        <v>171</v>
      </c>
      <c r="B2583" t="s">
        <v>10</v>
      </c>
      <c r="C2583">
        <v>195</v>
      </c>
      <c r="E2583" t="s">
        <v>53</v>
      </c>
      <c r="F2583" t="s">
        <v>12</v>
      </c>
      <c r="G2583" t="s">
        <v>234</v>
      </c>
      <c r="H2583" t="s">
        <v>14</v>
      </c>
      <c r="I2583" t="s">
        <v>15</v>
      </c>
    </row>
    <row r="2584" spans="1:9" x14ac:dyDescent="0.3">
      <c r="A2584" t="s">
        <v>170</v>
      </c>
      <c r="B2584" t="s">
        <v>10</v>
      </c>
      <c r="C2584">
        <v>1542</v>
      </c>
      <c r="E2584" t="s">
        <v>53</v>
      </c>
      <c r="F2584" t="s">
        <v>12</v>
      </c>
      <c r="G2584" t="s">
        <v>234</v>
      </c>
      <c r="H2584" t="s">
        <v>14</v>
      </c>
      <c r="I2584" t="s">
        <v>15</v>
      </c>
    </row>
    <row r="2585" spans="1:9" x14ac:dyDescent="0.3">
      <c r="A2585" t="s">
        <v>172</v>
      </c>
      <c r="B2585" t="s">
        <v>10</v>
      </c>
      <c r="C2585">
        <v>-435.36</v>
      </c>
      <c r="E2585" t="s">
        <v>53</v>
      </c>
      <c r="F2585" t="s">
        <v>12</v>
      </c>
      <c r="G2585" t="s">
        <v>234</v>
      </c>
      <c r="H2585" t="s">
        <v>14</v>
      </c>
      <c r="I2585" t="s">
        <v>15</v>
      </c>
    </row>
    <row r="2586" spans="1:9" x14ac:dyDescent="0.3">
      <c r="A2586" t="s">
        <v>174</v>
      </c>
      <c r="B2586" t="s">
        <v>10</v>
      </c>
      <c r="C2586">
        <v>19.5</v>
      </c>
      <c r="E2586" t="s">
        <v>53</v>
      </c>
      <c r="F2586" t="s">
        <v>12</v>
      </c>
      <c r="G2586" t="s">
        <v>234</v>
      </c>
      <c r="H2586" t="s">
        <v>14</v>
      </c>
      <c r="I2586" t="s">
        <v>15</v>
      </c>
    </row>
    <row r="2587" spans="1:9" x14ac:dyDescent="0.3">
      <c r="A2587" t="s">
        <v>169</v>
      </c>
      <c r="B2587" t="s">
        <v>10</v>
      </c>
      <c r="C2587">
        <v>-18.14</v>
      </c>
      <c r="E2587" t="s">
        <v>53</v>
      </c>
      <c r="F2587" t="s">
        <v>12</v>
      </c>
      <c r="G2587" t="s">
        <v>234</v>
      </c>
      <c r="H2587" t="s">
        <v>14</v>
      </c>
      <c r="I2587" t="s">
        <v>15</v>
      </c>
    </row>
    <row r="2588" spans="1:9" x14ac:dyDescent="0.3">
      <c r="A2588" t="s">
        <v>176</v>
      </c>
      <c r="B2588" t="s">
        <v>10</v>
      </c>
      <c r="C2588">
        <v>18.14</v>
      </c>
      <c r="E2588" t="s">
        <v>53</v>
      </c>
      <c r="F2588" t="s">
        <v>12</v>
      </c>
      <c r="G2588" t="s">
        <v>234</v>
      </c>
      <c r="H2588" t="s">
        <v>14</v>
      </c>
      <c r="I2588" t="s">
        <v>15</v>
      </c>
    </row>
    <row r="2589" spans="1:9" x14ac:dyDescent="0.3">
      <c r="A2589" t="s">
        <v>9</v>
      </c>
      <c r="B2589" t="s">
        <v>10</v>
      </c>
      <c r="C2589">
        <v>-235.82</v>
      </c>
      <c r="E2589" t="s">
        <v>53</v>
      </c>
      <c r="F2589" t="s">
        <v>12</v>
      </c>
      <c r="G2589" t="s">
        <v>234</v>
      </c>
      <c r="H2589" t="s">
        <v>14</v>
      </c>
      <c r="I2589" t="s">
        <v>15</v>
      </c>
    </row>
    <row r="2590" spans="1:9" x14ac:dyDescent="0.3">
      <c r="A2590" t="s">
        <v>177</v>
      </c>
      <c r="B2590" t="s">
        <v>10</v>
      </c>
      <c r="C2590">
        <v>544.20000000000005</v>
      </c>
      <c r="E2590" t="s">
        <v>53</v>
      </c>
      <c r="F2590" t="s">
        <v>12</v>
      </c>
      <c r="G2590" t="s">
        <v>234</v>
      </c>
      <c r="H2590" t="s">
        <v>14</v>
      </c>
      <c r="I2590" t="s">
        <v>15</v>
      </c>
    </row>
    <row r="2591" spans="1:9" x14ac:dyDescent="0.3">
      <c r="A2591" t="s">
        <v>178</v>
      </c>
      <c r="B2591" t="s">
        <v>10</v>
      </c>
      <c r="C2591">
        <v>0</v>
      </c>
      <c r="E2591" t="s">
        <v>53</v>
      </c>
      <c r="F2591" t="s">
        <v>12</v>
      </c>
      <c r="G2591" t="s">
        <v>234</v>
      </c>
      <c r="H2591" t="s">
        <v>14</v>
      </c>
      <c r="I2591" t="s">
        <v>15</v>
      </c>
    </row>
    <row r="2592" spans="1:9" x14ac:dyDescent="0.3">
      <c r="A2592" t="s">
        <v>176</v>
      </c>
      <c r="B2592" t="s">
        <v>10</v>
      </c>
      <c r="C2592">
        <v>3.63</v>
      </c>
      <c r="E2592" t="s">
        <v>53</v>
      </c>
      <c r="F2592" t="s">
        <v>12</v>
      </c>
      <c r="G2592" t="s">
        <v>234</v>
      </c>
      <c r="H2592" t="s">
        <v>14</v>
      </c>
      <c r="I2592" t="s">
        <v>15</v>
      </c>
    </row>
    <row r="2593" spans="1:9" x14ac:dyDescent="0.3">
      <c r="A2593" t="s">
        <v>174</v>
      </c>
      <c r="B2593" t="s">
        <v>10</v>
      </c>
      <c r="C2593">
        <v>235.82</v>
      </c>
      <c r="E2593" t="s">
        <v>53</v>
      </c>
      <c r="F2593" t="s">
        <v>12</v>
      </c>
      <c r="G2593" t="s">
        <v>234</v>
      </c>
      <c r="H2593" t="s">
        <v>14</v>
      </c>
      <c r="I2593" t="s">
        <v>15</v>
      </c>
    </row>
    <row r="2594" spans="1:9" x14ac:dyDescent="0.3">
      <c r="A2594" t="s">
        <v>170</v>
      </c>
      <c r="B2594" t="s">
        <v>10</v>
      </c>
      <c r="C2594">
        <v>238</v>
      </c>
      <c r="E2594" t="s">
        <v>53</v>
      </c>
      <c r="F2594" t="s">
        <v>12</v>
      </c>
      <c r="G2594" t="s">
        <v>234</v>
      </c>
      <c r="H2594" t="s">
        <v>14</v>
      </c>
      <c r="I2594" t="s">
        <v>15</v>
      </c>
    </row>
    <row r="2595" spans="1:9" x14ac:dyDescent="0.3">
      <c r="A2595" t="s">
        <v>9</v>
      </c>
      <c r="B2595" t="s">
        <v>10</v>
      </c>
      <c r="C2595">
        <v>-16.850000000000001</v>
      </c>
      <c r="E2595" s="3" t="s">
        <v>53</v>
      </c>
      <c r="F2595" s="3" t="s">
        <v>94</v>
      </c>
      <c r="G2595" t="s">
        <v>452</v>
      </c>
      <c r="H2595" t="s">
        <v>14</v>
      </c>
      <c r="I2595" t="s">
        <v>15</v>
      </c>
    </row>
    <row r="2596" spans="1:9" x14ac:dyDescent="0.3">
      <c r="A2596" t="s">
        <v>169</v>
      </c>
      <c r="B2596" t="s">
        <v>10</v>
      </c>
      <c r="C2596">
        <v>-0.67</v>
      </c>
      <c r="E2596" s="3" t="s">
        <v>53</v>
      </c>
      <c r="F2596" s="3" t="s">
        <v>94</v>
      </c>
      <c r="G2596" t="s">
        <v>452</v>
      </c>
      <c r="H2596" t="s">
        <v>14</v>
      </c>
      <c r="I2596" t="s">
        <v>15</v>
      </c>
    </row>
    <row r="2597" spans="1:9" x14ac:dyDescent="0.3">
      <c r="A2597" t="s">
        <v>170</v>
      </c>
      <c r="B2597" t="s">
        <v>10</v>
      </c>
      <c r="C2597">
        <v>7</v>
      </c>
      <c r="E2597" s="3" t="s">
        <v>53</v>
      </c>
      <c r="F2597" s="3" t="s">
        <v>94</v>
      </c>
      <c r="G2597" t="s">
        <v>452</v>
      </c>
      <c r="H2597" t="s">
        <v>14</v>
      </c>
      <c r="I2597" t="s">
        <v>15</v>
      </c>
    </row>
    <row r="2598" spans="1:9" x14ac:dyDescent="0.3">
      <c r="A2598" t="s">
        <v>171</v>
      </c>
      <c r="B2598" t="s">
        <v>10</v>
      </c>
      <c r="C2598">
        <v>195</v>
      </c>
      <c r="E2598" s="3" t="s">
        <v>53</v>
      </c>
      <c r="F2598" s="3" t="s">
        <v>94</v>
      </c>
      <c r="G2598" t="s">
        <v>452</v>
      </c>
      <c r="H2598" t="s">
        <v>14</v>
      </c>
      <c r="I2598" t="s">
        <v>15</v>
      </c>
    </row>
    <row r="2599" spans="1:9" x14ac:dyDescent="0.3">
      <c r="A2599" t="s">
        <v>170</v>
      </c>
      <c r="B2599" t="s">
        <v>10</v>
      </c>
      <c r="C2599">
        <v>309</v>
      </c>
      <c r="E2599" s="3" t="s">
        <v>53</v>
      </c>
      <c r="F2599" s="3" t="s">
        <v>94</v>
      </c>
      <c r="G2599" t="s">
        <v>452</v>
      </c>
      <c r="H2599" t="s">
        <v>14</v>
      </c>
      <c r="I2599" t="s">
        <v>15</v>
      </c>
    </row>
    <row r="2600" spans="1:9" x14ac:dyDescent="0.3">
      <c r="A2600" t="s">
        <v>172</v>
      </c>
      <c r="B2600" t="s">
        <v>10</v>
      </c>
      <c r="C2600">
        <v>-36.049999999999997</v>
      </c>
      <c r="E2600" s="3" t="s">
        <v>53</v>
      </c>
      <c r="F2600" s="3" t="s">
        <v>94</v>
      </c>
      <c r="G2600" t="s">
        <v>452</v>
      </c>
      <c r="H2600" t="s">
        <v>14</v>
      </c>
      <c r="I2600" t="s">
        <v>15</v>
      </c>
    </row>
    <row r="2601" spans="1:9" x14ac:dyDescent="0.3">
      <c r="A2601" t="s">
        <v>174</v>
      </c>
      <c r="B2601" t="s">
        <v>10</v>
      </c>
      <c r="C2601">
        <v>97.5</v>
      </c>
      <c r="E2601" s="3" t="s">
        <v>53</v>
      </c>
      <c r="F2601" s="3" t="s">
        <v>94</v>
      </c>
      <c r="G2601" t="s">
        <v>452</v>
      </c>
      <c r="H2601" t="s">
        <v>14</v>
      </c>
      <c r="I2601" t="s">
        <v>15</v>
      </c>
    </row>
    <row r="2602" spans="1:9" x14ac:dyDescent="0.3">
      <c r="A2602" t="s">
        <v>169</v>
      </c>
      <c r="B2602" t="s">
        <v>10</v>
      </c>
      <c r="C2602">
        <v>-3.37</v>
      </c>
      <c r="E2602" s="3" t="s">
        <v>53</v>
      </c>
      <c r="F2602" s="3" t="s">
        <v>94</v>
      </c>
      <c r="G2602" t="s">
        <v>452</v>
      </c>
      <c r="H2602" t="s">
        <v>14</v>
      </c>
      <c r="I2602" t="s">
        <v>15</v>
      </c>
    </row>
    <row r="2603" spans="1:9" x14ac:dyDescent="0.3">
      <c r="A2603" t="s">
        <v>175</v>
      </c>
      <c r="B2603" t="s">
        <v>10</v>
      </c>
      <c r="C2603">
        <v>-300</v>
      </c>
      <c r="E2603" s="3" t="s">
        <v>53</v>
      </c>
      <c r="F2603" s="3" t="s">
        <v>94</v>
      </c>
      <c r="G2603" t="s">
        <v>452</v>
      </c>
      <c r="H2603" t="s">
        <v>14</v>
      </c>
      <c r="I2603" t="s">
        <v>15</v>
      </c>
    </row>
    <row r="2604" spans="1:9" x14ac:dyDescent="0.3">
      <c r="A2604" t="s">
        <v>176</v>
      </c>
      <c r="B2604" t="s">
        <v>10</v>
      </c>
      <c r="C2604">
        <v>3.37</v>
      </c>
      <c r="E2604" s="3" t="s">
        <v>53</v>
      </c>
      <c r="F2604" s="3" t="s">
        <v>94</v>
      </c>
      <c r="G2604" t="s">
        <v>452</v>
      </c>
      <c r="H2604" t="s">
        <v>14</v>
      </c>
      <c r="I2604" t="s">
        <v>15</v>
      </c>
    </row>
    <row r="2605" spans="1:9" x14ac:dyDescent="0.3">
      <c r="A2605" t="s">
        <v>9</v>
      </c>
      <c r="B2605" t="s">
        <v>10</v>
      </c>
      <c r="C2605">
        <v>-43.81</v>
      </c>
      <c r="E2605" s="3" t="s">
        <v>53</v>
      </c>
      <c r="F2605" s="3" t="s">
        <v>94</v>
      </c>
      <c r="G2605" t="s">
        <v>452</v>
      </c>
      <c r="H2605" t="s">
        <v>14</v>
      </c>
      <c r="I2605" t="s">
        <v>15</v>
      </c>
    </row>
    <row r="2606" spans="1:9" x14ac:dyDescent="0.3">
      <c r="A2606" t="s">
        <v>177</v>
      </c>
      <c r="B2606" t="s">
        <v>10</v>
      </c>
      <c r="C2606">
        <v>101.1</v>
      </c>
      <c r="E2606" s="3" t="s">
        <v>53</v>
      </c>
      <c r="F2606" s="3" t="s">
        <v>94</v>
      </c>
      <c r="G2606" t="s">
        <v>452</v>
      </c>
      <c r="H2606" t="s">
        <v>14</v>
      </c>
      <c r="I2606" t="s">
        <v>15</v>
      </c>
    </row>
    <row r="2607" spans="1:9" x14ac:dyDescent="0.3">
      <c r="A2607" t="s">
        <v>178</v>
      </c>
      <c r="B2607" t="s">
        <v>10</v>
      </c>
      <c r="C2607">
        <v>0</v>
      </c>
      <c r="E2607" s="3" t="s">
        <v>53</v>
      </c>
      <c r="F2607" s="3" t="s">
        <v>94</v>
      </c>
      <c r="G2607" t="s">
        <v>452</v>
      </c>
      <c r="H2607" t="s">
        <v>14</v>
      </c>
      <c r="I2607" t="s">
        <v>15</v>
      </c>
    </row>
    <row r="2608" spans="1:9" x14ac:dyDescent="0.3">
      <c r="A2608" t="s">
        <v>176</v>
      </c>
      <c r="B2608" t="s">
        <v>10</v>
      </c>
      <c r="C2608">
        <v>0.67</v>
      </c>
      <c r="E2608" s="3" t="s">
        <v>53</v>
      </c>
      <c r="F2608" s="3" t="s">
        <v>94</v>
      </c>
      <c r="G2608" t="s">
        <v>452</v>
      </c>
      <c r="H2608" t="s">
        <v>14</v>
      </c>
      <c r="I2608" t="s">
        <v>15</v>
      </c>
    </row>
    <row r="2609" spans="1:9" x14ac:dyDescent="0.3">
      <c r="A2609" t="s">
        <v>174</v>
      </c>
      <c r="B2609" t="s">
        <v>10</v>
      </c>
      <c r="C2609">
        <v>43.81</v>
      </c>
      <c r="E2609" s="3" t="s">
        <v>53</v>
      </c>
      <c r="F2609" s="3" t="s">
        <v>94</v>
      </c>
      <c r="G2609" t="s">
        <v>452</v>
      </c>
      <c r="H2609" t="s">
        <v>14</v>
      </c>
      <c r="I2609" t="s">
        <v>15</v>
      </c>
    </row>
    <row r="2610" spans="1:9" x14ac:dyDescent="0.3">
      <c r="A2610" t="s">
        <v>170</v>
      </c>
      <c r="B2610" t="s">
        <v>10</v>
      </c>
      <c r="C2610">
        <v>21</v>
      </c>
      <c r="E2610" s="3" t="s">
        <v>53</v>
      </c>
      <c r="F2610" s="3" t="s">
        <v>94</v>
      </c>
      <c r="G2610" t="s">
        <v>452</v>
      </c>
      <c r="H2610" t="s">
        <v>14</v>
      </c>
      <c r="I2610" t="s">
        <v>15</v>
      </c>
    </row>
    <row r="2611" spans="1:9" x14ac:dyDescent="0.3">
      <c r="A2611" t="s">
        <v>9</v>
      </c>
      <c r="B2611" t="s">
        <v>10</v>
      </c>
      <c r="C2611">
        <v>-169.2</v>
      </c>
      <c r="E2611" t="s">
        <v>67</v>
      </c>
      <c r="F2611" t="s">
        <v>68</v>
      </c>
      <c r="G2611" t="s">
        <v>279</v>
      </c>
      <c r="H2611" t="s">
        <v>70</v>
      </c>
      <c r="I2611" t="s">
        <v>71</v>
      </c>
    </row>
    <row r="2612" spans="1:9" x14ac:dyDescent="0.3">
      <c r="A2612" t="s">
        <v>169</v>
      </c>
      <c r="B2612" t="s">
        <v>10</v>
      </c>
      <c r="C2612">
        <v>-6.77</v>
      </c>
      <c r="E2612" t="s">
        <v>67</v>
      </c>
      <c r="F2612" t="s">
        <v>68</v>
      </c>
      <c r="G2612" t="s">
        <v>279</v>
      </c>
      <c r="H2612" t="s">
        <v>70</v>
      </c>
      <c r="I2612" t="s">
        <v>71</v>
      </c>
    </row>
    <row r="2613" spans="1:9" x14ac:dyDescent="0.3">
      <c r="A2613" t="s">
        <v>171</v>
      </c>
      <c r="B2613" t="s">
        <v>10</v>
      </c>
      <c r="C2613">
        <v>195</v>
      </c>
      <c r="E2613" t="s">
        <v>67</v>
      </c>
      <c r="F2613" t="s">
        <v>68</v>
      </c>
      <c r="G2613" t="s">
        <v>279</v>
      </c>
      <c r="H2613" t="s">
        <v>70</v>
      </c>
      <c r="I2613" t="s">
        <v>71</v>
      </c>
    </row>
    <row r="2614" spans="1:9" x14ac:dyDescent="0.3">
      <c r="A2614" t="s">
        <v>170</v>
      </c>
      <c r="B2614" t="s">
        <v>10</v>
      </c>
      <c r="C2614">
        <v>2313</v>
      </c>
      <c r="E2614" t="s">
        <v>67</v>
      </c>
      <c r="F2614" t="s">
        <v>68</v>
      </c>
      <c r="G2614" t="s">
        <v>279</v>
      </c>
      <c r="H2614" t="s">
        <v>70</v>
      </c>
      <c r="I2614" t="s">
        <v>71</v>
      </c>
    </row>
    <row r="2615" spans="1:9" x14ac:dyDescent="0.3">
      <c r="A2615" t="s">
        <v>172</v>
      </c>
      <c r="B2615" t="s">
        <v>10</v>
      </c>
      <c r="C2615">
        <v>-964.44</v>
      </c>
      <c r="E2615" t="s">
        <v>67</v>
      </c>
      <c r="F2615" t="s">
        <v>68</v>
      </c>
      <c r="G2615" t="s">
        <v>279</v>
      </c>
      <c r="H2615" t="s">
        <v>70</v>
      </c>
      <c r="I2615" t="s">
        <v>71</v>
      </c>
    </row>
    <row r="2616" spans="1:9" x14ac:dyDescent="0.3">
      <c r="A2616" t="s">
        <v>173</v>
      </c>
      <c r="B2616" t="s">
        <v>10</v>
      </c>
      <c r="C2616">
        <v>561</v>
      </c>
      <c r="E2616" t="s">
        <v>67</v>
      </c>
      <c r="F2616" t="s">
        <v>68</v>
      </c>
      <c r="G2616" t="s">
        <v>279</v>
      </c>
      <c r="H2616" t="s">
        <v>70</v>
      </c>
      <c r="I2616" t="s">
        <v>71</v>
      </c>
    </row>
    <row r="2617" spans="1:9" x14ac:dyDescent="0.3">
      <c r="A2617" t="s">
        <v>174</v>
      </c>
      <c r="B2617" t="s">
        <v>10</v>
      </c>
      <c r="C2617">
        <v>39</v>
      </c>
      <c r="E2617" t="s">
        <v>67</v>
      </c>
      <c r="F2617" t="s">
        <v>68</v>
      </c>
      <c r="G2617" t="s">
        <v>279</v>
      </c>
      <c r="H2617" t="s">
        <v>70</v>
      </c>
      <c r="I2617" t="s">
        <v>71</v>
      </c>
    </row>
    <row r="2618" spans="1:9" x14ac:dyDescent="0.3">
      <c r="A2618" t="s">
        <v>169</v>
      </c>
      <c r="B2618" t="s">
        <v>10</v>
      </c>
      <c r="C2618">
        <v>-33.840000000000003</v>
      </c>
      <c r="E2618" t="s">
        <v>67</v>
      </c>
      <c r="F2618" t="s">
        <v>68</v>
      </c>
      <c r="G2618" t="s">
        <v>279</v>
      </c>
      <c r="H2618" t="s">
        <v>70</v>
      </c>
      <c r="I2618" t="s">
        <v>71</v>
      </c>
    </row>
    <row r="2619" spans="1:9" x14ac:dyDescent="0.3">
      <c r="A2619" t="s">
        <v>175</v>
      </c>
      <c r="B2619" t="s">
        <v>10</v>
      </c>
      <c r="C2619">
        <v>-1600</v>
      </c>
      <c r="E2619" t="s">
        <v>67</v>
      </c>
      <c r="F2619" t="s">
        <v>68</v>
      </c>
      <c r="G2619" t="s">
        <v>279</v>
      </c>
      <c r="H2619" t="s">
        <v>70</v>
      </c>
      <c r="I2619" t="s">
        <v>71</v>
      </c>
    </row>
    <row r="2620" spans="1:9" x14ac:dyDescent="0.3">
      <c r="A2620" t="s">
        <v>176</v>
      </c>
      <c r="B2620" t="s">
        <v>10</v>
      </c>
      <c r="C2620">
        <v>33.840000000000003</v>
      </c>
      <c r="E2620" t="s">
        <v>67</v>
      </c>
      <c r="F2620" t="s">
        <v>68</v>
      </c>
      <c r="G2620" t="s">
        <v>279</v>
      </c>
      <c r="H2620" t="s">
        <v>70</v>
      </c>
      <c r="I2620" t="s">
        <v>71</v>
      </c>
    </row>
    <row r="2621" spans="1:9" x14ac:dyDescent="0.3">
      <c r="A2621" t="s">
        <v>9</v>
      </c>
      <c r="B2621" t="s">
        <v>10</v>
      </c>
      <c r="C2621">
        <v>-439.92</v>
      </c>
      <c r="E2621" t="s">
        <v>67</v>
      </c>
      <c r="F2621" t="s">
        <v>68</v>
      </c>
      <c r="G2621" t="s">
        <v>279</v>
      </c>
      <c r="H2621" t="s">
        <v>70</v>
      </c>
      <c r="I2621" t="s">
        <v>71</v>
      </c>
    </row>
    <row r="2622" spans="1:9" x14ac:dyDescent="0.3">
      <c r="A2622" t="s">
        <v>177</v>
      </c>
      <c r="B2622" t="s">
        <v>10</v>
      </c>
      <c r="C2622">
        <v>1015.2</v>
      </c>
      <c r="E2622" t="s">
        <v>67</v>
      </c>
      <c r="F2622" t="s">
        <v>68</v>
      </c>
      <c r="G2622" t="s">
        <v>279</v>
      </c>
      <c r="H2622" t="s">
        <v>70</v>
      </c>
      <c r="I2622" t="s">
        <v>71</v>
      </c>
    </row>
    <row r="2623" spans="1:9" x14ac:dyDescent="0.3">
      <c r="A2623" t="s">
        <v>178</v>
      </c>
      <c r="B2623" t="s">
        <v>10</v>
      </c>
      <c r="C2623">
        <v>0</v>
      </c>
      <c r="E2623" t="s">
        <v>67</v>
      </c>
      <c r="F2623" t="s">
        <v>68</v>
      </c>
      <c r="G2623" t="s">
        <v>279</v>
      </c>
      <c r="H2623" t="s">
        <v>70</v>
      </c>
      <c r="I2623" t="s">
        <v>71</v>
      </c>
    </row>
    <row r="2624" spans="1:9" x14ac:dyDescent="0.3">
      <c r="A2624" t="s">
        <v>176</v>
      </c>
      <c r="B2624" t="s">
        <v>10</v>
      </c>
      <c r="C2624">
        <v>6.77</v>
      </c>
      <c r="E2624" t="s">
        <v>67</v>
      </c>
      <c r="F2624" t="s">
        <v>68</v>
      </c>
      <c r="G2624" t="s">
        <v>279</v>
      </c>
      <c r="H2624" t="s">
        <v>70</v>
      </c>
      <c r="I2624" t="s">
        <v>71</v>
      </c>
    </row>
    <row r="2625" spans="1:9" x14ac:dyDescent="0.3">
      <c r="A2625" t="s">
        <v>174</v>
      </c>
      <c r="B2625" t="s">
        <v>10</v>
      </c>
      <c r="C2625">
        <v>439.92</v>
      </c>
      <c r="E2625" t="s">
        <v>67</v>
      </c>
      <c r="F2625" t="s">
        <v>68</v>
      </c>
      <c r="G2625" t="s">
        <v>279</v>
      </c>
      <c r="H2625" t="s">
        <v>70</v>
      </c>
      <c r="I2625" t="s">
        <v>71</v>
      </c>
    </row>
    <row r="2626" spans="1:9" x14ac:dyDescent="0.3">
      <c r="A2626" t="s">
        <v>170</v>
      </c>
      <c r="B2626" t="s">
        <v>10</v>
      </c>
      <c r="C2626">
        <v>510</v>
      </c>
      <c r="E2626" t="s">
        <v>67</v>
      </c>
      <c r="F2626" t="s">
        <v>68</v>
      </c>
      <c r="G2626" t="s">
        <v>279</v>
      </c>
      <c r="H2626" t="s">
        <v>70</v>
      </c>
      <c r="I2626" t="s">
        <v>71</v>
      </c>
    </row>
    <row r="2627" spans="1:9" x14ac:dyDescent="0.3">
      <c r="A2627" t="s">
        <v>9</v>
      </c>
      <c r="B2627" t="s">
        <v>10</v>
      </c>
      <c r="C2627">
        <v>-23.89</v>
      </c>
      <c r="E2627" t="s">
        <v>84</v>
      </c>
      <c r="F2627" t="s">
        <v>222</v>
      </c>
      <c r="G2627" t="s">
        <v>223</v>
      </c>
      <c r="H2627" t="s">
        <v>14</v>
      </c>
      <c r="I2627" t="s">
        <v>87</v>
      </c>
    </row>
    <row r="2628" spans="1:9" x14ac:dyDescent="0.3">
      <c r="A2628" t="s">
        <v>169</v>
      </c>
      <c r="B2628" t="s">
        <v>10</v>
      </c>
      <c r="C2628">
        <v>-0.96</v>
      </c>
      <c r="E2628" t="s">
        <v>84</v>
      </c>
      <c r="F2628" t="s">
        <v>222</v>
      </c>
      <c r="G2628" t="s">
        <v>223</v>
      </c>
      <c r="H2628" t="s">
        <v>14</v>
      </c>
      <c r="I2628" t="s">
        <v>87</v>
      </c>
    </row>
    <row r="2629" spans="1:9" x14ac:dyDescent="0.3">
      <c r="A2629" t="s">
        <v>170</v>
      </c>
      <c r="B2629" t="s">
        <v>10</v>
      </c>
      <c r="C2629">
        <v>7</v>
      </c>
      <c r="E2629" t="s">
        <v>84</v>
      </c>
      <c r="F2629" t="s">
        <v>222</v>
      </c>
      <c r="G2629" t="s">
        <v>223</v>
      </c>
      <c r="H2629" t="s">
        <v>14</v>
      </c>
      <c r="I2629" t="s">
        <v>87</v>
      </c>
    </row>
    <row r="2630" spans="1:9" x14ac:dyDescent="0.3">
      <c r="A2630" t="s">
        <v>171</v>
      </c>
      <c r="B2630" t="s">
        <v>10</v>
      </c>
      <c r="C2630">
        <v>195</v>
      </c>
      <c r="E2630" t="s">
        <v>84</v>
      </c>
      <c r="F2630" t="s">
        <v>222</v>
      </c>
      <c r="G2630" t="s">
        <v>223</v>
      </c>
      <c r="H2630" t="s">
        <v>14</v>
      </c>
      <c r="I2630" t="s">
        <v>87</v>
      </c>
    </row>
    <row r="2631" spans="1:9" x14ac:dyDescent="0.3">
      <c r="A2631" t="s">
        <v>170</v>
      </c>
      <c r="B2631" t="s">
        <v>10</v>
      </c>
      <c r="C2631">
        <v>309</v>
      </c>
      <c r="E2631" t="s">
        <v>84</v>
      </c>
      <c r="F2631" t="s">
        <v>222</v>
      </c>
      <c r="G2631" t="s">
        <v>223</v>
      </c>
      <c r="H2631" t="s">
        <v>14</v>
      </c>
      <c r="I2631" t="s">
        <v>87</v>
      </c>
    </row>
    <row r="2632" spans="1:9" x14ac:dyDescent="0.3">
      <c r="A2632" t="s">
        <v>172</v>
      </c>
      <c r="B2632" t="s">
        <v>10</v>
      </c>
      <c r="C2632">
        <v>-57.36</v>
      </c>
      <c r="E2632" t="s">
        <v>84</v>
      </c>
      <c r="F2632" t="s">
        <v>222</v>
      </c>
      <c r="G2632" t="s">
        <v>223</v>
      </c>
      <c r="H2632" t="s">
        <v>14</v>
      </c>
      <c r="I2632" t="s">
        <v>87</v>
      </c>
    </row>
    <row r="2633" spans="1:9" x14ac:dyDescent="0.3">
      <c r="A2633" t="s">
        <v>170</v>
      </c>
      <c r="B2633" t="s">
        <v>10</v>
      </c>
      <c r="C2633">
        <v>72.319999999999993</v>
      </c>
      <c r="E2633" t="s">
        <v>84</v>
      </c>
      <c r="F2633" t="s">
        <v>222</v>
      </c>
      <c r="G2633" t="s">
        <v>223</v>
      </c>
      <c r="H2633" t="s">
        <v>14</v>
      </c>
      <c r="I2633" t="s">
        <v>87</v>
      </c>
    </row>
    <row r="2634" spans="1:9" x14ac:dyDescent="0.3">
      <c r="A2634" t="s">
        <v>174</v>
      </c>
      <c r="B2634" t="s">
        <v>10</v>
      </c>
      <c r="C2634">
        <v>39</v>
      </c>
      <c r="E2634" t="s">
        <v>84</v>
      </c>
      <c r="F2634" t="s">
        <v>222</v>
      </c>
      <c r="G2634" t="s">
        <v>223</v>
      </c>
      <c r="H2634" t="s">
        <v>14</v>
      </c>
      <c r="I2634" t="s">
        <v>87</v>
      </c>
    </row>
    <row r="2635" spans="1:9" x14ac:dyDescent="0.3">
      <c r="A2635" t="s">
        <v>169</v>
      </c>
      <c r="B2635" t="s">
        <v>10</v>
      </c>
      <c r="C2635">
        <v>-4.78</v>
      </c>
      <c r="E2635" t="s">
        <v>84</v>
      </c>
      <c r="F2635" t="s">
        <v>222</v>
      </c>
      <c r="G2635" t="s">
        <v>223</v>
      </c>
      <c r="H2635" t="s">
        <v>14</v>
      </c>
      <c r="I2635" t="s">
        <v>87</v>
      </c>
    </row>
    <row r="2636" spans="1:9" x14ac:dyDescent="0.3">
      <c r="A2636" t="s">
        <v>170</v>
      </c>
      <c r="B2636" t="s">
        <v>10</v>
      </c>
      <c r="C2636">
        <v>68.47</v>
      </c>
      <c r="E2636" t="s">
        <v>84</v>
      </c>
      <c r="F2636" t="s">
        <v>222</v>
      </c>
      <c r="G2636" t="s">
        <v>223</v>
      </c>
      <c r="H2636" t="s">
        <v>14</v>
      </c>
      <c r="I2636" t="s">
        <v>87</v>
      </c>
    </row>
    <row r="2637" spans="1:9" x14ac:dyDescent="0.3">
      <c r="A2637" t="s">
        <v>176</v>
      </c>
      <c r="B2637" t="s">
        <v>10</v>
      </c>
      <c r="C2637">
        <v>4.78</v>
      </c>
      <c r="E2637" t="s">
        <v>84</v>
      </c>
      <c r="F2637" t="s">
        <v>222</v>
      </c>
      <c r="G2637" t="s">
        <v>223</v>
      </c>
      <c r="H2637" t="s">
        <v>14</v>
      </c>
      <c r="I2637" t="s">
        <v>87</v>
      </c>
    </row>
    <row r="2638" spans="1:9" x14ac:dyDescent="0.3">
      <c r="A2638" t="s">
        <v>9</v>
      </c>
      <c r="B2638" t="s">
        <v>10</v>
      </c>
      <c r="C2638">
        <v>-62.11</v>
      </c>
      <c r="E2638" t="s">
        <v>84</v>
      </c>
      <c r="F2638" t="s">
        <v>222</v>
      </c>
      <c r="G2638" t="s">
        <v>223</v>
      </c>
      <c r="H2638" t="s">
        <v>14</v>
      </c>
      <c r="I2638" t="s">
        <v>87</v>
      </c>
    </row>
    <row r="2639" spans="1:9" x14ac:dyDescent="0.3">
      <c r="A2639" t="s">
        <v>177</v>
      </c>
      <c r="B2639" t="s">
        <v>10</v>
      </c>
      <c r="C2639">
        <v>101.1</v>
      </c>
      <c r="E2639" t="s">
        <v>84</v>
      </c>
      <c r="F2639" t="s">
        <v>222</v>
      </c>
      <c r="G2639" t="s">
        <v>223</v>
      </c>
      <c r="H2639" t="s">
        <v>14</v>
      </c>
      <c r="I2639" t="s">
        <v>87</v>
      </c>
    </row>
    <row r="2640" spans="1:9" x14ac:dyDescent="0.3">
      <c r="A2640" t="s">
        <v>178</v>
      </c>
      <c r="B2640" t="s">
        <v>10</v>
      </c>
      <c r="C2640">
        <v>0</v>
      </c>
      <c r="E2640" t="s">
        <v>84</v>
      </c>
      <c r="F2640" t="s">
        <v>222</v>
      </c>
      <c r="G2640" t="s">
        <v>223</v>
      </c>
      <c r="H2640" t="s">
        <v>14</v>
      </c>
      <c r="I2640" t="s">
        <v>87</v>
      </c>
    </row>
    <row r="2641" spans="1:9" x14ac:dyDescent="0.3">
      <c r="A2641" t="s">
        <v>176</v>
      </c>
      <c r="B2641" t="s">
        <v>10</v>
      </c>
      <c r="C2641">
        <v>0.96</v>
      </c>
      <c r="E2641" t="s">
        <v>84</v>
      </c>
      <c r="F2641" t="s">
        <v>222</v>
      </c>
      <c r="G2641" t="s">
        <v>223</v>
      </c>
      <c r="H2641" t="s">
        <v>14</v>
      </c>
      <c r="I2641" t="s">
        <v>87</v>
      </c>
    </row>
    <row r="2642" spans="1:9" x14ac:dyDescent="0.3">
      <c r="A2642" t="s">
        <v>174</v>
      </c>
      <c r="B2642" t="s">
        <v>10</v>
      </c>
      <c r="C2642">
        <v>62.11</v>
      </c>
      <c r="E2642" t="s">
        <v>84</v>
      </c>
      <c r="F2642" t="s">
        <v>222</v>
      </c>
      <c r="G2642" t="s">
        <v>223</v>
      </c>
      <c r="H2642" t="s">
        <v>14</v>
      </c>
      <c r="I2642" t="s">
        <v>87</v>
      </c>
    </row>
    <row r="2643" spans="1:9" x14ac:dyDescent="0.3">
      <c r="A2643" t="s">
        <v>170</v>
      </c>
      <c r="B2643" t="s">
        <v>10</v>
      </c>
      <c r="C2643">
        <v>21</v>
      </c>
      <c r="E2643" t="s">
        <v>84</v>
      </c>
      <c r="F2643" t="s">
        <v>222</v>
      </c>
      <c r="G2643" t="s">
        <v>223</v>
      </c>
      <c r="H2643" t="s">
        <v>14</v>
      </c>
      <c r="I2643" t="s">
        <v>87</v>
      </c>
    </row>
    <row r="2644" spans="1:9" x14ac:dyDescent="0.3">
      <c r="A2644" t="s">
        <v>9</v>
      </c>
      <c r="B2644" t="s">
        <v>10</v>
      </c>
      <c r="C2644">
        <v>-90.7</v>
      </c>
      <c r="E2644" t="s">
        <v>133</v>
      </c>
      <c r="F2644" t="s">
        <v>45</v>
      </c>
      <c r="G2644" t="s">
        <v>283</v>
      </c>
      <c r="H2644" t="s">
        <v>14</v>
      </c>
      <c r="I2644" t="s">
        <v>15</v>
      </c>
    </row>
    <row r="2645" spans="1:9" x14ac:dyDescent="0.3">
      <c r="A2645" t="s">
        <v>169</v>
      </c>
      <c r="B2645" t="s">
        <v>10</v>
      </c>
      <c r="C2645">
        <v>-3.63</v>
      </c>
      <c r="E2645" t="s">
        <v>133</v>
      </c>
      <c r="F2645" t="s">
        <v>45</v>
      </c>
      <c r="G2645" t="s">
        <v>283</v>
      </c>
      <c r="H2645" t="s">
        <v>14</v>
      </c>
      <c r="I2645" t="s">
        <v>15</v>
      </c>
    </row>
    <row r="2646" spans="1:9" x14ac:dyDescent="0.3">
      <c r="A2646" t="s">
        <v>170</v>
      </c>
      <c r="B2646" t="s">
        <v>10</v>
      </c>
      <c r="C2646">
        <v>34</v>
      </c>
      <c r="E2646" t="s">
        <v>133</v>
      </c>
      <c r="F2646" t="s">
        <v>45</v>
      </c>
      <c r="G2646" t="s">
        <v>283</v>
      </c>
      <c r="H2646" t="s">
        <v>14</v>
      </c>
      <c r="I2646" t="s">
        <v>15</v>
      </c>
    </row>
    <row r="2647" spans="1:9" x14ac:dyDescent="0.3">
      <c r="A2647" t="s">
        <v>171</v>
      </c>
      <c r="B2647" t="s">
        <v>10</v>
      </c>
      <c r="C2647">
        <v>195</v>
      </c>
      <c r="E2647" t="s">
        <v>133</v>
      </c>
      <c r="F2647" t="s">
        <v>45</v>
      </c>
      <c r="G2647" t="s">
        <v>283</v>
      </c>
      <c r="H2647" t="s">
        <v>14</v>
      </c>
      <c r="I2647" t="s">
        <v>15</v>
      </c>
    </row>
    <row r="2648" spans="1:9" x14ac:dyDescent="0.3">
      <c r="A2648" t="s">
        <v>170</v>
      </c>
      <c r="B2648" t="s">
        <v>10</v>
      </c>
      <c r="C2648">
        <v>1542</v>
      </c>
      <c r="E2648" t="s">
        <v>133</v>
      </c>
      <c r="F2648" t="s">
        <v>45</v>
      </c>
      <c r="G2648" t="s">
        <v>283</v>
      </c>
      <c r="H2648" t="s">
        <v>14</v>
      </c>
      <c r="I2648" t="s">
        <v>15</v>
      </c>
    </row>
    <row r="2649" spans="1:9" x14ac:dyDescent="0.3">
      <c r="A2649" t="s">
        <v>172</v>
      </c>
      <c r="B2649" t="s">
        <v>10</v>
      </c>
      <c r="C2649">
        <v>-417.22</v>
      </c>
      <c r="E2649" t="s">
        <v>133</v>
      </c>
      <c r="F2649" t="s">
        <v>45</v>
      </c>
      <c r="G2649" t="s">
        <v>283</v>
      </c>
      <c r="H2649" t="s">
        <v>14</v>
      </c>
      <c r="I2649" t="s">
        <v>15</v>
      </c>
    </row>
    <row r="2650" spans="1:9" x14ac:dyDescent="0.3">
      <c r="A2650" t="s">
        <v>174</v>
      </c>
      <c r="B2650" t="s">
        <v>10</v>
      </c>
      <c r="C2650">
        <v>58.5</v>
      </c>
      <c r="E2650" t="s">
        <v>133</v>
      </c>
      <c r="F2650" t="s">
        <v>45</v>
      </c>
      <c r="G2650" t="s">
        <v>283</v>
      </c>
      <c r="H2650" t="s">
        <v>14</v>
      </c>
      <c r="I2650" t="s">
        <v>15</v>
      </c>
    </row>
    <row r="2651" spans="1:9" x14ac:dyDescent="0.3">
      <c r="A2651" t="s">
        <v>169</v>
      </c>
      <c r="B2651" t="s">
        <v>10</v>
      </c>
      <c r="C2651">
        <v>-18.14</v>
      </c>
      <c r="E2651" t="s">
        <v>133</v>
      </c>
      <c r="F2651" t="s">
        <v>45</v>
      </c>
      <c r="G2651" t="s">
        <v>283</v>
      </c>
      <c r="H2651" t="s">
        <v>14</v>
      </c>
      <c r="I2651" t="s">
        <v>15</v>
      </c>
    </row>
    <row r="2652" spans="1:9" x14ac:dyDescent="0.3">
      <c r="A2652" t="s">
        <v>175</v>
      </c>
      <c r="B2652" t="s">
        <v>10</v>
      </c>
      <c r="C2652">
        <v>-1050</v>
      </c>
      <c r="E2652" t="s">
        <v>133</v>
      </c>
      <c r="F2652" t="s">
        <v>45</v>
      </c>
      <c r="G2652" t="s">
        <v>283</v>
      </c>
      <c r="H2652" t="s">
        <v>14</v>
      </c>
      <c r="I2652" t="s">
        <v>15</v>
      </c>
    </row>
    <row r="2653" spans="1:9" x14ac:dyDescent="0.3">
      <c r="A2653" t="s">
        <v>176</v>
      </c>
      <c r="B2653" t="s">
        <v>10</v>
      </c>
      <c r="C2653">
        <v>18.14</v>
      </c>
      <c r="E2653" t="s">
        <v>133</v>
      </c>
      <c r="F2653" t="s">
        <v>45</v>
      </c>
      <c r="G2653" t="s">
        <v>283</v>
      </c>
      <c r="H2653" t="s">
        <v>14</v>
      </c>
      <c r="I2653" t="s">
        <v>15</v>
      </c>
    </row>
    <row r="2654" spans="1:9" x14ac:dyDescent="0.3">
      <c r="A2654" t="s">
        <v>9</v>
      </c>
      <c r="B2654" t="s">
        <v>10</v>
      </c>
      <c r="C2654">
        <v>-235.82</v>
      </c>
      <c r="E2654" t="s">
        <v>133</v>
      </c>
      <c r="F2654" t="s">
        <v>45</v>
      </c>
      <c r="G2654" t="s">
        <v>283</v>
      </c>
      <c r="H2654" t="s">
        <v>14</v>
      </c>
      <c r="I2654" t="s">
        <v>15</v>
      </c>
    </row>
    <row r="2655" spans="1:9" x14ac:dyDescent="0.3">
      <c r="A2655" t="s">
        <v>177</v>
      </c>
      <c r="B2655" t="s">
        <v>10</v>
      </c>
      <c r="C2655">
        <v>544.20000000000005</v>
      </c>
      <c r="E2655" t="s">
        <v>133</v>
      </c>
      <c r="F2655" t="s">
        <v>45</v>
      </c>
      <c r="G2655" t="s">
        <v>283</v>
      </c>
      <c r="H2655" t="s">
        <v>14</v>
      </c>
      <c r="I2655" t="s">
        <v>15</v>
      </c>
    </row>
    <row r="2656" spans="1:9" x14ac:dyDescent="0.3">
      <c r="A2656" t="s">
        <v>178</v>
      </c>
      <c r="B2656" t="s">
        <v>10</v>
      </c>
      <c r="C2656">
        <v>0</v>
      </c>
      <c r="E2656" t="s">
        <v>133</v>
      </c>
      <c r="F2656" t="s">
        <v>45</v>
      </c>
      <c r="G2656" t="s">
        <v>283</v>
      </c>
      <c r="H2656" t="s">
        <v>14</v>
      </c>
      <c r="I2656" t="s">
        <v>15</v>
      </c>
    </row>
    <row r="2657" spans="1:9" x14ac:dyDescent="0.3">
      <c r="A2657" t="s">
        <v>176</v>
      </c>
      <c r="B2657" t="s">
        <v>10</v>
      </c>
      <c r="C2657">
        <v>3.63</v>
      </c>
      <c r="E2657" t="s">
        <v>133</v>
      </c>
      <c r="F2657" t="s">
        <v>45</v>
      </c>
      <c r="G2657" t="s">
        <v>283</v>
      </c>
      <c r="H2657" t="s">
        <v>14</v>
      </c>
      <c r="I2657" t="s">
        <v>15</v>
      </c>
    </row>
    <row r="2658" spans="1:9" x14ac:dyDescent="0.3">
      <c r="A2658" t="s">
        <v>174</v>
      </c>
      <c r="B2658" t="s">
        <v>10</v>
      </c>
      <c r="C2658">
        <v>235.82</v>
      </c>
      <c r="E2658" t="s">
        <v>133</v>
      </c>
      <c r="F2658" t="s">
        <v>45</v>
      </c>
      <c r="G2658" t="s">
        <v>283</v>
      </c>
      <c r="H2658" t="s">
        <v>14</v>
      </c>
      <c r="I2658" t="s">
        <v>15</v>
      </c>
    </row>
    <row r="2659" spans="1:9" x14ac:dyDescent="0.3">
      <c r="A2659" t="s">
        <v>170</v>
      </c>
      <c r="B2659" t="s">
        <v>10</v>
      </c>
      <c r="C2659">
        <v>238</v>
      </c>
      <c r="E2659" t="s">
        <v>133</v>
      </c>
      <c r="F2659" t="s">
        <v>45</v>
      </c>
      <c r="G2659" t="s">
        <v>283</v>
      </c>
      <c r="H2659" t="s">
        <v>14</v>
      </c>
      <c r="I2659" t="s">
        <v>15</v>
      </c>
    </row>
    <row r="2660" spans="1:9" x14ac:dyDescent="0.3">
      <c r="A2660" t="s">
        <v>9</v>
      </c>
      <c r="B2660" t="s">
        <v>10</v>
      </c>
      <c r="C2660">
        <v>-53.05</v>
      </c>
      <c r="E2660" t="s">
        <v>11</v>
      </c>
      <c r="F2660" t="s">
        <v>12</v>
      </c>
      <c r="G2660" t="s">
        <v>13</v>
      </c>
      <c r="H2660" t="s">
        <v>14</v>
      </c>
      <c r="I2660" t="s">
        <v>15</v>
      </c>
    </row>
    <row r="2661" spans="1:9" x14ac:dyDescent="0.3">
      <c r="A2661" t="s">
        <v>169</v>
      </c>
      <c r="B2661" t="s">
        <v>10</v>
      </c>
      <c r="C2661">
        <v>-2.12</v>
      </c>
      <c r="E2661" t="s">
        <v>11</v>
      </c>
      <c r="F2661" t="s">
        <v>12</v>
      </c>
      <c r="G2661" t="s">
        <v>13</v>
      </c>
      <c r="H2661" t="s">
        <v>14</v>
      </c>
      <c r="I2661" t="s">
        <v>15</v>
      </c>
    </row>
    <row r="2662" spans="1:9" x14ac:dyDescent="0.3">
      <c r="A2662" t="s">
        <v>170</v>
      </c>
      <c r="B2662" t="s">
        <v>10</v>
      </c>
      <c r="C2662">
        <v>21</v>
      </c>
      <c r="E2662" t="s">
        <v>11</v>
      </c>
      <c r="F2662" t="s">
        <v>12</v>
      </c>
      <c r="G2662" t="s">
        <v>13</v>
      </c>
      <c r="H2662" t="s">
        <v>14</v>
      </c>
      <c r="I2662" t="s">
        <v>15</v>
      </c>
    </row>
    <row r="2663" spans="1:9" x14ac:dyDescent="0.3">
      <c r="A2663" t="s">
        <v>171</v>
      </c>
      <c r="B2663" t="s">
        <v>10</v>
      </c>
      <c r="C2663">
        <v>195</v>
      </c>
      <c r="E2663" t="s">
        <v>11</v>
      </c>
      <c r="F2663" t="s">
        <v>12</v>
      </c>
      <c r="G2663" t="s">
        <v>13</v>
      </c>
      <c r="H2663" t="s">
        <v>14</v>
      </c>
      <c r="I2663" t="s">
        <v>15</v>
      </c>
    </row>
    <row r="2664" spans="1:9" x14ac:dyDescent="0.3">
      <c r="A2664" t="s">
        <v>170</v>
      </c>
      <c r="B2664" t="s">
        <v>10</v>
      </c>
      <c r="C2664">
        <v>935</v>
      </c>
      <c r="E2664" t="s">
        <v>11</v>
      </c>
      <c r="F2664" t="s">
        <v>12</v>
      </c>
      <c r="G2664" t="s">
        <v>13</v>
      </c>
      <c r="H2664" t="s">
        <v>14</v>
      </c>
      <c r="I2664" t="s">
        <v>15</v>
      </c>
    </row>
    <row r="2665" spans="1:9" x14ac:dyDescent="0.3">
      <c r="A2665" t="s">
        <v>172</v>
      </c>
      <c r="B2665" t="s">
        <v>10</v>
      </c>
      <c r="C2665">
        <v>-173.61</v>
      </c>
      <c r="E2665" t="s">
        <v>11</v>
      </c>
      <c r="F2665" t="s">
        <v>12</v>
      </c>
      <c r="G2665" t="s">
        <v>13</v>
      </c>
      <c r="H2665" t="s">
        <v>14</v>
      </c>
      <c r="I2665" t="s">
        <v>15</v>
      </c>
    </row>
    <row r="2666" spans="1:9" x14ac:dyDescent="0.3">
      <c r="A2666" t="s">
        <v>174</v>
      </c>
      <c r="B2666" t="s">
        <v>10</v>
      </c>
      <c r="C2666">
        <v>97.5</v>
      </c>
      <c r="E2666" t="s">
        <v>11</v>
      </c>
      <c r="F2666" t="s">
        <v>12</v>
      </c>
      <c r="G2666" t="s">
        <v>13</v>
      </c>
      <c r="H2666" t="s">
        <v>14</v>
      </c>
      <c r="I2666" t="s">
        <v>15</v>
      </c>
    </row>
    <row r="2667" spans="1:9" x14ac:dyDescent="0.3">
      <c r="A2667" t="s">
        <v>169</v>
      </c>
      <c r="B2667" t="s">
        <v>10</v>
      </c>
      <c r="C2667">
        <v>-10.61</v>
      </c>
      <c r="E2667" t="s">
        <v>11</v>
      </c>
      <c r="F2667" t="s">
        <v>12</v>
      </c>
      <c r="G2667" t="s">
        <v>13</v>
      </c>
      <c r="H2667" t="s">
        <v>14</v>
      </c>
      <c r="I2667" t="s">
        <v>15</v>
      </c>
    </row>
    <row r="2668" spans="1:9" x14ac:dyDescent="0.3">
      <c r="A2668" t="s">
        <v>175</v>
      </c>
      <c r="B2668" t="s">
        <v>10</v>
      </c>
      <c r="C2668">
        <v>-700</v>
      </c>
      <c r="E2668" t="s">
        <v>11</v>
      </c>
      <c r="F2668" t="s">
        <v>12</v>
      </c>
      <c r="G2668" t="s">
        <v>13</v>
      </c>
      <c r="H2668" t="s">
        <v>14</v>
      </c>
      <c r="I2668" t="s">
        <v>15</v>
      </c>
    </row>
    <row r="2669" spans="1:9" x14ac:dyDescent="0.3">
      <c r="A2669" t="s">
        <v>176</v>
      </c>
      <c r="B2669" t="s">
        <v>10</v>
      </c>
      <c r="C2669">
        <v>10.61</v>
      </c>
      <c r="E2669" t="s">
        <v>11</v>
      </c>
      <c r="F2669" t="s">
        <v>12</v>
      </c>
      <c r="G2669" t="s">
        <v>13</v>
      </c>
      <c r="H2669" t="s">
        <v>14</v>
      </c>
      <c r="I2669" t="s">
        <v>15</v>
      </c>
    </row>
    <row r="2670" spans="1:9" x14ac:dyDescent="0.3">
      <c r="A2670" t="s">
        <v>9</v>
      </c>
      <c r="B2670" t="s">
        <v>10</v>
      </c>
      <c r="C2670">
        <v>-137.93</v>
      </c>
      <c r="E2670" t="s">
        <v>11</v>
      </c>
      <c r="F2670" t="s">
        <v>12</v>
      </c>
      <c r="G2670" t="s">
        <v>13</v>
      </c>
      <c r="H2670" t="s">
        <v>14</v>
      </c>
      <c r="I2670" t="s">
        <v>15</v>
      </c>
    </row>
    <row r="2671" spans="1:9" x14ac:dyDescent="0.3">
      <c r="A2671" t="s">
        <v>177</v>
      </c>
      <c r="B2671" t="s">
        <v>10</v>
      </c>
      <c r="C2671">
        <v>318.3</v>
      </c>
      <c r="E2671" t="s">
        <v>11</v>
      </c>
      <c r="F2671" t="s">
        <v>12</v>
      </c>
      <c r="G2671" t="s">
        <v>13</v>
      </c>
      <c r="H2671" t="s">
        <v>14</v>
      </c>
      <c r="I2671" t="s">
        <v>15</v>
      </c>
    </row>
    <row r="2672" spans="1:9" x14ac:dyDescent="0.3">
      <c r="A2672" t="s">
        <v>178</v>
      </c>
      <c r="B2672" t="s">
        <v>10</v>
      </c>
      <c r="C2672">
        <v>0</v>
      </c>
      <c r="E2672" t="s">
        <v>11</v>
      </c>
      <c r="F2672" t="s">
        <v>12</v>
      </c>
      <c r="G2672" t="s">
        <v>13</v>
      </c>
      <c r="H2672" t="s">
        <v>14</v>
      </c>
      <c r="I2672" t="s">
        <v>15</v>
      </c>
    </row>
    <row r="2673" spans="1:9" x14ac:dyDescent="0.3">
      <c r="A2673" t="s">
        <v>176</v>
      </c>
      <c r="B2673" t="s">
        <v>10</v>
      </c>
      <c r="C2673">
        <v>2.12</v>
      </c>
      <c r="E2673" t="s">
        <v>11</v>
      </c>
      <c r="F2673" t="s">
        <v>12</v>
      </c>
      <c r="G2673" t="s">
        <v>13</v>
      </c>
      <c r="H2673" t="s">
        <v>14</v>
      </c>
      <c r="I2673" t="s">
        <v>15</v>
      </c>
    </row>
    <row r="2674" spans="1:9" x14ac:dyDescent="0.3">
      <c r="A2674" t="s">
        <v>174</v>
      </c>
      <c r="B2674" t="s">
        <v>10</v>
      </c>
      <c r="C2674">
        <v>137.93</v>
      </c>
      <c r="E2674" t="s">
        <v>11</v>
      </c>
      <c r="F2674" t="s">
        <v>12</v>
      </c>
      <c r="G2674" t="s">
        <v>13</v>
      </c>
      <c r="H2674" t="s">
        <v>14</v>
      </c>
      <c r="I2674" t="s">
        <v>15</v>
      </c>
    </row>
    <row r="2675" spans="1:9" x14ac:dyDescent="0.3">
      <c r="A2675" t="s">
        <v>170</v>
      </c>
      <c r="B2675" t="s">
        <v>10</v>
      </c>
      <c r="C2675">
        <v>105</v>
      </c>
      <c r="E2675" t="s">
        <v>11</v>
      </c>
      <c r="F2675" t="s">
        <v>12</v>
      </c>
      <c r="G2675" t="s">
        <v>13</v>
      </c>
      <c r="H2675" t="s">
        <v>14</v>
      </c>
      <c r="I2675" t="s">
        <v>15</v>
      </c>
    </row>
    <row r="2676" spans="1:9" x14ac:dyDescent="0.3">
      <c r="A2676" t="s">
        <v>9</v>
      </c>
      <c r="B2676" t="s">
        <v>10</v>
      </c>
      <c r="C2676">
        <v>-166.65</v>
      </c>
      <c r="E2676" t="s">
        <v>67</v>
      </c>
      <c r="F2676" t="s">
        <v>68</v>
      </c>
      <c r="G2676" t="s">
        <v>69</v>
      </c>
      <c r="H2676" t="s">
        <v>70</v>
      </c>
      <c r="I2676" t="s">
        <v>71</v>
      </c>
    </row>
    <row r="2677" spans="1:9" x14ac:dyDescent="0.3">
      <c r="A2677" t="s">
        <v>169</v>
      </c>
      <c r="B2677" t="s">
        <v>10</v>
      </c>
      <c r="C2677">
        <v>-6.67</v>
      </c>
      <c r="E2677" t="s">
        <v>67</v>
      </c>
      <c r="F2677" t="s">
        <v>68</v>
      </c>
      <c r="G2677" t="s">
        <v>69</v>
      </c>
      <c r="H2677" t="s">
        <v>70</v>
      </c>
      <c r="I2677" t="s">
        <v>71</v>
      </c>
    </row>
    <row r="2678" spans="1:9" x14ac:dyDescent="0.3">
      <c r="A2678" t="s">
        <v>170</v>
      </c>
      <c r="B2678" t="s">
        <v>10</v>
      </c>
      <c r="C2678">
        <v>51</v>
      </c>
      <c r="E2678" t="s">
        <v>67</v>
      </c>
      <c r="F2678" t="s">
        <v>68</v>
      </c>
      <c r="G2678" t="s">
        <v>69</v>
      </c>
      <c r="H2678" t="s">
        <v>70</v>
      </c>
      <c r="I2678" t="s">
        <v>71</v>
      </c>
    </row>
    <row r="2679" spans="1:9" x14ac:dyDescent="0.3">
      <c r="A2679" t="s">
        <v>171</v>
      </c>
      <c r="B2679" t="s">
        <v>10</v>
      </c>
      <c r="C2679">
        <v>195</v>
      </c>
      <c r="E2679" t="s">
        <v>67</v>
      </c>
      <c r="F2679" t="s">
        <v>68</v>
      </c>
      <c r="G2679" t="s">
        <v>69</v>
      </c>
      <c r="H2679" t="s">
        <v>70</v>
      </c>
      <c r="I2679" t="s">
        <v>71</v>
      </c>
    </row>
    <row r="2680" spans="1:9" x14ac:dyDescent="0.3">
      <c r="A2680" t="s">
        <v>170</v>
      </c>
      <c r="B2680" t="s">
        <v>10</v>
      </c>
      <c r="C2680">
        <v>2313</v>
      </c>
      <c r="E2680" t="s">
        <v>67</v>
      </c>
      <c r="F2680" t="s">
        <v>68</v>
      </c>
      <c r="G2680" t="s">
        <v>69</v>
      </c>
      <c r="H2680" t="s">
        <v>70</v>
      </c>
      <c r="I2680" t="s">
        <v>71</v>
      </c>
    </row>
    <row r="2681" spans="1:9" x14ac:dyDescent="0.3">
      <c r="A2681" t="s">
        <v>172</v>
      </c>
      <c r="B2681" t="s">
        <v>10</v>
      </c>
      <c r="C2681">
        <v>-948.26</v>
      </c>
      <c r="E2681" t="s">
        <v>67</v>
      </c>
      <c r="F2681" t="s">
        <v>68</v>
      </c>
      <c r="G2681" t="s">
        <v>69</v>
      </c>
      <c r="H2681" t="s">
        <v>70</v>
      </c>
      <c r="I2681" t="s">
        <v>71</v>
      </c>
    </row>
    <row r="2682" spans="1:9" x14ac:dyDescent="0.3">
      <c r="A2682" t="s">
        <v>173</v>
      </c>
      <c r="B2682" t="s">
        <v>10</v>
      </c>
      <c r="C2682">
        <v>459</v>
      </c>
      <c r="E2682" t="s">
        <v>67</v>
      </c>
      <c r="F2682" t="s">
        <v>68</v>
      </c>
      <c r="G2682" t="s">
        <v>69</v>
      </c>
      <c r="H2682" t="s">
        <v>70</v>
      </c>
      <c r="I2682" t="s">
        <v>71</v>
      </c>
    </row>
    <row r="2683" spans="1:9" x14ac:dyDescent="0.3">
      <c r="A2683" t="s">
        <v>174</v>
      </c>
      <c r="B2683" t="s">
        <v>10</v>
      </c>
      <c r="C2683">
        <v>58.5</v>
      </c>
      <c r="E2683" t="s">
        <v>67</v>
      </c>
      <c r="F2683" t="s">
        <v>68</v>
      </c>
      <c r="G2683" t="s">
        <v>69</v>
      </c>
      <c r="H2683" t="s">
        <v>70</v>
      </c>
      <c r="I2683" t="s">
        <v>71</v>
      </c>
    </row>
    <row r="2684" spans="1:9" x14ac:dyDescent="0.3">
      <c r="A2684" t="s">
        <v>169</v>
      </c>
      <c r="B2684" t="s">
        <v>10</v>
      </c>
      <c r="C2684">
        <v>-33.33</v>
      </c>
      <c r="E2684" t="s">
        <v>67</v>
      </c>
      <c r="F2684" t="s">
        <v>68</v>
      </c>
      <c r="G2684" t="s">
        <v>69</v>
      </c>
      <c r="H2684" t="s">
        <v>70</v>
      </c>
      <c r="I2684" t="s">
        <v>71</v>
      </c>
    </row>
    <row r="2685" spans="1:9" x14ac:dyDescent="0.3">
      <c r="A2685" t="s">
        <v>176</v>
      </c>
      <c r="B2685" t="s">
        <v>10</v>
      </c>
      <c r="C2685">
        <v>33.33</v>
      </c>
      <c r="E2685" t="s">
        <v>67</v>
      </c>
      <c r="F2685" t="s">
        <v>68</v>
      </c>
      <c r="G2685" t="s">
        <v>69</v>
      </c>
      <c r="H2685" t="s">
        <v>70</v>
      </c>
      <c r="I2685" t="s">
        <v>71</v>
      </c>
    </row>
    <row r="2686" spans="1:9" x14ac:dyDescent="0.3">
      <c r="A2686" t="s">
        <v>9</v>
      </c>
      <c r="B2686" t="s">
        <v>10</v>
      </c>
      <c r="C2686">
        <v>-433.29</v>
      </c>
      <c r="E2686" t="s">
        <v>67</v>
      </c>
      <c r="F2686" t="s">
        <v>68</v>
      </c>
      <c r="G2686" t="s">
        <v>69</v>
      </c>
      <c r="H2686" t="s">
        <v>70</v>
      </c>
      <c r="I2686" t="s">
        <v>71</v>
      </c>
    </row>
    <row r="2687" spans="1:9" x14ac:dyDescent="0.3">
      <c r="A2687" t="s">
        <v>177</v>
      </c>
      <c r="B2687" t="s">
        <v>10</v>
      </c>
      <c r="C2687">
        <v>999.9</v>
      </c>
      <c r="E2687" t="s">
        <v>67</v>
      </c>
      <c r="F2687" t="s">
        <v>68</v>
      </c>
      <c r="G2687" t="s">
        <v>69</v>
      </c>
      <c r="H2687" t="s">
        <v>70</v>
      </c>
      <c r="I2687" t="s">
        <v>71</v>
      </c>
    </row>
    <row r="2688" spans="1:9" x14ac:dyDescent="0.3">
      <c r="A2688" t="s">
        <v>178</v>
      </c>
      <c r="B2688" t="s">
        <v>10</v>
      </c>
      <c r="C2688">
        <v>0</v>
      </c>
      <c r="E2688" t="s">
        <v>67</v>
      </c>
      <c r="F2688" t="s">
        <v>68</v>
      </c>
      <c r="G2688" t="s">
        <v>69</v>
      </c>
      <c r="H2688" t="s">
        <v>70</v>
      </c>
      <c r="I2688" t="s">
        <v>71</v>
      </c>
    </row>
    <row r="2689" spans="1:9" x14ac:dyDescent="0.3">
      <c r="A2689" t="s">
        <v>176</v>
      </c>
      <c r="B2689" t="s">
        <v>10</v>
      </c>
      <c r="C2689">
        <v>6.67</v>
      </c>
      <c r="E2689" t="s">
        <v>67</v>
      </c>
      <c r="F2689" t="s">
        <v>68</v>
      </c>
      <c r="G2689" t="s">
        <v>69</v>
      </c>
      <c r="H2689" t="s">
        <v>70</v>
      </c>
      <c r="I2689" t="s">
        <v>71</v>
      </c>
    </row>
    <row r="2690" spans="1:9" x14ac:dyDescent="0.3">
      <c r="A2690" t="s">
        <v>174</v>
      </c>
      <c r="B2690" t="s">
        <v>10</v>
      </c>
      <c r="C2690">
        <v>433.29</v>
      </c>
      <c r="E2690" t="s">
        <v>67</v>
      </c>
      <c r="F2690" t="s">
        <v>68</v>
      </c>
      <c r="G2690" t="s">
        <v>69</v>
      </c>
      <c r="H2690" t="s">
        <v>70</v>
      </c>
      <c r="I2690" t="s">
        <v>71</v>
      </c>
    </row>
    <row r="2691" spans="1:9" x14ac:dyDescent="0.3">
      <c r="A2691" t="s">
        <v>170</v>
      </c>
      <c r="B2691" t="s">
        <v>10</v>
      </c>
      <c r="C2691">
        <v>510</v>
      </c>
      <c r="E2691" t="s">
        <v>67</v>
      </c>
      <c r="F2691" t="s">
        <v>68</v>
      </c>
      <c r="G2691" t="s">
        <v>69</v>
      </c>
      <c r="H2691" t="s">
        <v>70</v>
      </c>
      <c r="I2691" t="s">
        <v>71</v>
      </c>
    </row>
    <row r="2692" spans="1:9" x14ac:dyDescent="0.3">
      <c r="A2692" t="s">
        <v>9</v>
      </c>
      <c r="B2692" t="s">
        <v>10</v>
      </c>
      <c r="C2692">
        <v>-143.69999999999999</v>
      </c>
      <c r="E2692" t="s">
        <v>398</v>
      </c>
      <c r="F2692" t="s">
        <v>399</v>
      </c>
      <c r="G2692" t="s">
        <v>400</v>
      </c>
      <c r="H2692" t="s">
        <v>14</v>
      </c>
      <c r="I2692" t="s">
        <v>153</v>
      </c>
    </row>
    <row r="2693" spans="1:9" x14ac:dyDescent="0.3">
      <c r="A2693" t="s">
        <v>169</v>
      </c>
      <c r="B2693" t="s">
        <v>10</v>
      </c>
      <c r="C2693">
        <v>-5.75</v>
      </c>
      <c r="E2693" t="s">
        <v>398</v>
      </c>
      <c r="F2693" t="s">
        <v>399</v>
      </c>
      <c r="G2693" t="s">
        <v>400</v>
      </c>
      <c r="H2693" t="s">
        <v>14</v>
      </c>
      <c r="I2693" t="s">
        <v>153</v>
      </c>
    </row>
    <row r="2694" spans="1:9" x14ac:dyDescent="0.3">
      <c r="A2694" t="s">
        <v>170</v>
      </c>
      <c r="B2694" t="s">
        <v>10</v>
      </c>
      <c r="C2694">
        <v>51</v>
      </c>
      <c r="E2694" t="s">
        <v>398</v>
      </c>
      <c r="F2694" t="s">
        <v>399</v>
      </c>
      <c r="G2694" t="s">
        <v>400</v>
      </c>
      <c r="H2694" t="s">
        <v>14</v>
      </c>
      <c r="I2694" t="s">
        <v>153</v>
      </c>
    </row>
    <row r="2695" spans="1:9" x14ac:dyDescent="0.3">
      <c r="A2695" t="s">
        <v>171</v>
      </c>
      <c r="B2695" t="s">
        <v>10</v>
      </c>
      <c r="C2695">
        <v>195</v>
      </c>
      <c r="E2695" t="s">
        <v>398</v>
      </c>
      <c r="F2695" t="s">
        <v>399</v>
      </c>
      <c r="G2695" t="s">
        <v>400</v>
      </c>
      <c r="H2695" t="s">
        <v>14</v>
      </c>
      <c r="I2695" t="s">
        <v>153</v>
      </c>
    </row>
    <row r="2696" spans="1:9" x14ac:dyDescent="0.3">
      <c r="A2696" t="s">
        <v>170</v>
      </c>
      <c r="B2696" t="s">
        <v>10</v>
      </c>
      <c r="C2696">
        <v>2313</v>
      </c>
      <c r="E2696" t="s">
        <v>398</v>
      </c>
      <c r="F2696" t="s">
        <v>399</v>
      </c>
      <c r="G2696" t="s">
        <v>400</v>
      </c>
      <c r="H2696" t="s">
        <v>14</v>
      </c>
      <c r="I2696" t="s">
        <v>153</v>
      </c>
    </row>
    <row r="2697" spans="1:9" x14ac:dyDescent="0.3">
      <c r="A2697" t="s">
        <v>172</v>
      </c>
      <c r="B2697" t="s">
        <v>10</v>
      </c>
      <c r="C2697">
        <v>-804.92</v>
      </c>
      <c r="E2697" t="s">
        <v>398</v>
      </c>
      <c r="F2697" t="s">
        <v>399</v>
      </c>
      <c r="G2697" t="s">
        <v>400</v>
      </c>
      <c r="H2697" t="s">
        <v>14</v>
      </c>
      <c r="I2697" t="s">
        <v>153</v>
      </c>
    </row>
    <row r="2698" spans="1:9" x14ac:dyDescent="0.3">
      <c r="A2698" t="s">
        <v>174</v>
      </c>
      <c r="B2698" t="s">
        <v>10</v>
      </c>
      <c r="C2698">
        <v>39</v>
      </c>
      <c r="E2698" t="s">
        <v>398</v>
      </c>
      <c r="F2698" t="s">
        <v>399</v>
      </c>
      <c r="G2698" t="s">
        <v>400</v>
      </c>
      <c r="H2698" t="s">
        <v>14</v>
      </c>
      <c r="I2698" t="s">
        <v>153</v>
      </c>
    </row>
    <row r="2699" spans="1:9" x14ac:dyDescent="0.3">
      <c r="A2699" t="s">
        <v>169</v>
      </c>
      <c r="B2699" t="s">
        <v>10</v>
      </c>
      <c r="C2699">
        <v>-28.74</v>
      </c>
      <c r="E2699" t="s">
        <v>398</v>
      </c>
      <c r="F2699" t="s">
        <v>399</v>
      </c>
      <c r="G2699" t="s">
        <v>400</v>
      </c>
      <c r="H2699" t="s">
        <v>14</v>
      </c>
      <c r="I2699" t="s">
        <v>153</v>
      </c>
    </row>
    <row r="2700" spans="1:9" x14ac:dyDescent="0.3">
      <c r="A2700" t="s">
        <v>175</v>
      </c>
      <c r="B2700" t="s">
        <v>10</v>
      </c>
      <c r="C2700">
        <v>-1500</v>
      </c>
      <c r="E2700" t="s">
        <v>398</v>
      </c>
      <c r="F2700" t="s">
        <v>399</v>
      </c>
      <c r="G2700" t="s">
        <v>400</v>
      </c>
      <c r="H2700" t="s">
        <v>14</v>
      </c>
      <c r="I2700" t="s">
        <v>153</v>
      </c>
    </row>
    <row r="2701" spans="1:9" x14ac:dyDescent="0.3">
      <c r="A2701" t="s">
        <v>176</v>
      </c>
      <c r="B2701" t="s">
        <v>10</v>
      </c>
      <c r="C2701">
        <v>28.74</v>
      </c>
      <c r="E2701" t="s">
        <v>398</v>
      </c>
      <c r="F2701" t="s">
        <v>399</v>
      </c>
      <c r="G2701" t="s">
        <v>400</v>
      </c>
      <c r="H2701" t="s">
        <v>14</v>
      </c>
      <c r="I2701" t="s">
        <v>153</v>
      </c>
    </row>
    <row r="2702" spans="1:9" x14ac:dyDescent="0.3">
      <c r="A2702" t="s">
        <v>9</v>
      </c>
      <c r="B2702" t="s">
        <v>10</v>
      </c>
      <c r="C2702">
        <v>-373.62</v>
      </c>
      <c r="E2702" t="s">
        <v>398</v>
      </c>
      <c r="F2702" t="s">
        <v>399</v>
      </c>
      <c r="G2702" t="s">
        <v>400</v>
      </c>
      <c r="H2702" t="s">
        <v>14</v>
      </c>
      <c r="I2702" t="s">
        <v>153</v>
      </c>
    </row>
    <row r="2703" spans="1:9" x14ac:dyDescent="0.3">
      <c r="A2703" t="s">
        <v>177</v>
      </c>
      <c r="B2703" t="s">
        <v>10</v>
      </c>
      <c r="C2703">
        <v>862.2</v>
      </c>
      <c r="E2703" t="s">
        <v>398</v>
      </c>
      <c r="F2703" t="s">
        <v>399</v>
      </c>
      <c r="G2703" t="s">
        <v>400</v>
      </c>
      <c r="H2703" t="s">
        <v>14</v>
      </c>
      <c r="I2703" t="s">
        <v>153</v>
      </c>
    </row>
    <row r="2704" spans="1:9" x14ac:dyDescent="0.3">
      <c r="A2704" t="s">
        <v>178</v>
      </c>
      <c r="B2704" t="s">
        <v>10</v>
      </c>
      <c r="C2704">
        <v>0</v>
      </c>
      <c r="E2704" t="s">
        <v>398</v>
      </c>
      <c r="F2704" t="s">
        <v>399</v>
      </c>
      <c r="G2704" t="s">
        <v>400</v>
      </c>
      <c r="H2704" t="s">
        <v>14</v>
      </c>
      <c r="I2704" t="s">
        <v>153</v>
      </c>
    </row>
    <row r="2705" spans="1:9" x14ac:dyDescent="0.3">
      <c r="A2705" t="s">
        <v>176</v>
      </c>
      <c r="B2705" t="s">
        <v>10</v>
      </c>
      <c r="C2705">
        <v>5.75</v>
      </c>
      <c r="E2705" t="s">
        <v>398</v>
      </c>
      <c r="F2705" t="s">
        <v>399</v>
      </c>
      <c r="G2705" t="s">
        <v>400</v>
      </c>
      <c r="H2705" t="s">
        <v>14</v>
      </c>
      <c r="I2705" t="s">
        <v>153</v>
      </c>
    </row>
    <row r="2706" spans="1:9" x14ac:dyDescent="0.3">
      <c r="A2706" t="s">
        <v>174</v>
      </c>
      <c r="B2706" t="s">
        <v>10</v>
      </c>
      <c r="C2706">
        <v>373.62</v>
      </c>
      <c r="E2706" t="s">
        <v>398</v>
      </c>
      <c r="F2706" t="s">
        <v>399</v>
      </c>
      <c r="G2706" t="s">
        <v>400</v>
      </c>
      <c r="H2706" t="s">
        <v>14</v>
      </c>
      <c r="I2706" t="s">
        <v>153</v>
      </c>
    </row>
    <row r="2707" spans="1:9" x14ac:dyDescent="0.3">
      <c r="A2707" t="s">
        <v>170</v>
      </c>
      <c r="B2707" t="s">
        <v>10</v>
      </c>
      <c r="C2707">
        <v>510</v>
      </c>
      <c r="E2707" t="s">
        <v>398</v>
      </c>
      <c r="F2707" t="s">
        <v>399</v>
      </c>
      <c r="G2707" t="s">
        <v>400</v>
      </c>
      <c r="H2707" t="s">
        <v>14</v>
      </c>
      <c r="I2707" t="s">
        <v>153</v>
      </c>
    </row>
    <row r="2708" spans="1:9" x14ac:dyDescent="0.3">
      <c r="A2708" t="s">
        <v>9</v>
      </c>
      <c r="B2708" t="s">
        <v>10</v>
      </c>
      <c r="C2708">
        <v>-33.049999999999997</v>
      </c>
      <c r="E2708" t="s">
        <v>84</v>
      </c>
      <c r="F2708" t="s">
        <v>85</v>
      </c>
      <c r="G2708" t="s">
        <v>86</v>
      </c>
      <c r="H2708" t="s">
        <v>14</v>
      </c>
      <c r="I2708" t="s">
        <v>87</v>
      </c>
    </row>
    <row r="2709" spans="1:9" x14ac:dyDescent="0.3">
      <c r="A2709" t="s">
        <v>169</v>
      </c>
      <c r="B2709" t="s">
        <v>10</v>
      </c>
      <c r="C2709">
        <v>-1.32</v>
      </c>
      <c r="E2709" t="s">
        <v>84</v>
      </c>
      <c r="F2709" t="s">
        <v>85</v>
      </c>
      <c r="G2709" t="s">
        <v>86</v>
      </c>
      <c r="H2709" t="s">
        <v>14</v>
      </c>
      <c r="I2709" t="s">
        <v>87</v>
      </c>
    </row>
    <row r="2710" spans="1:9" x14ac:dyDescent="0.3">
      <c r="A2710" t="s">
        <v>170</v>
      </c>
      <c r="B2710" t="s">
        <v>10</v>
      </c>
      <c r="C2710">
        <v>13</v>
      </c>
      <c r="E2710" t="s">
        <v>84</v>
      </c>
      <c r="F2710" t="s">
        <v>85</v>
      </c>
      <c r="G2710" t="s">
        <v>86</v>
      </c>
      <c r="H2710" t="s">
        <v>14</v>
      </c>
      <c r="I2710" t="s">
        <v>87</v>
      </c>
    </row>
    <row r="2711" spans="1:9" x14ac:dyDescent="0.3">
      <c r="A2711" t="s">
        <v>171</v>
      </c>
      <c r="B2711" t="s">
        <v>10</v>
      </c>
      <c r="C2711">
        <v>195</v>
      </c>
      <c r="E2711" t="s">
        <v>84</v>
      </c>
      <c r="F2711" t="s">
        <v>85</v>
      </c>
      <c r="G2711" t="s">
        <v>86</v>
      </c>
      <c r="H2711" t="s">
        <v>14</v>
      </c>
      <c r="I2711" t="s">
        <v>87</v>
      </c>
    </row>
    <row r="2712" spans="1:9" x14ac:dyDescent="0.3">
      <c r="A2712" t="s">
        <v>170</v>
      </c>
      <c r="B2712" t="s">
        <v>10</v>
      </c>
      <c r="C2712">
        <v>583</v>
      </c>
      <c r="E2712" t="s">
        <v>84</v>
      </c>
      <c r="F2712" t="s">
        <v>85</v>
      </c>
      <c r="G2712" t="s">
        <v>86</v>
      </c>
      <c r="H2712" t="s">
        <v>14</v>
      </c>
      <c r="I2712" t="s">
        <v>87</v>
      </c>
    </row>
    <row r="2713" spans="1:9" x14ac:dyDescent="0.3">
      <c r="A2713" t="s">
        <v>172</v>
      </c>
      <c r="B2713" t="s">
        <v>10</v>
      </c>
      <c r="C2713">
        <v>-83.65</v>
      </c>
      <c r="E2713" t="s">
        <v>84</v>
      </c>
      <c r="F2713" t="s">
        <v>85</v>
      </c>
      <c r="G2713" t="s">
        <v>86</v>
      </c>
      <c r="H2713" t="s">
        <v>14</v>
      </c>
      <c r="I2713" t="s">
        <v>87</v>
      </c>
    </row>
    <row r="2714" spans="1:9" x14ac:dyDescent="0.3">
      <c r="A2714" t="s">
        <v>174</v>
      </c>
      <c r="B2714" t="s">
        <v>10</v>
      </c>
      <c r="C2714">
        <v>19.5</v>
      </c>
      <c r="E2714" t="s">
        <v>84</v>
      </c>
      <c r="F2714" t="s">
        <v>85</v>
      </c>
      <c r="G2714" t="s">
        <v>86</v>
      </c>
      <c r="H2714" t="s">
        <v>14</v>
      </c>
      <c r="I2714" t="s">
        <v>87</v>
      </c>
    </row>
    <row r="2715" spans="1:9" x14ac:dyDescent="0.3">
      <c r="A2715" t="s">
        <v>169</v>
      </c>
      <c r="B2715" t="s">
        <v>10</v>
      </c>
      <c r="C2715">
        <v>-6.61</v>
      </c>
      <c r="E2715" t="s">
        <v>84</v>
      </c>
      <c r="F2715" t="s">
        <v>85</v>
      </c>
      <c r="G2715" t="s">
        <v>86</v>
      </c>
      <c r="H2715" t="s">
        <v>14</v>
      </c>
      <c r="I2715" t="s">
        <v>87</v>
      </c>
    </row>
    <row r="2716" spans="1:9" x14ac:dyDescent="0.3">
      <c r="A2716" t="s">
        <v>175</v>
      </c>
      <c r="B2716" t="s">
        <v>10</v>
      </c>
      <c r="C2716">
        <v>-480</v>
      </c>
      <c r="E2716" t="s">
        <v>84</v>
      </c>
      <c r="F2716" t="s">
        <v>85</v>
      </c>
      <c r="G2716" t="s">
        <v>86</v>
      </c>
      <c r="H2716" t="s">
        <v>14</v>
      </c>
      <c r="I2716" t="s">
        <v>87</v>
      </c>
    </row>
    <row r="2717" spans="1:9" x14ac:dyDescent="0.3">
      <c r="A2717" t="s">
        <v>176</v>
      </c>
      <c r="B2717" t="s">
        <v>10</v>
      </c>
      <c r="C2717">
        <v>6.61</v>
      </c>
      <c r="E2717" t="s">
        <v>84</v>
      </c>
      <c r="F2717" t="s">
        <v>85</v>
      </c>
      <c r="G2717" t="s">
        <v>86</v>
      </c>
      <c r="H2717" t="s">
        <v>14</v>
      </c>
      <c r="I2717" t="s">
        <v>87</v>
      </c>
    </row>
    <row r="2718" spans="1:9" x14ac:dyDescent="0.3">
      <c r="A2718" t="s">
        <v>9</v>
      </c>
      <c r="B2718" t="s">
        <v>10</v>
      </c>
      <c r="C2718">
        <v>-85.93</v>
      </c>
      <c r="E2718" t="s">
        <v>84</v>
      </c>
      <c r="F2718" t="s">
        <v>85</v>
      </c>
      <c r="G2718" t="s">
        <v>86</v>
      </c>
      <c r="H2718" t="s">
        <v>14</v>
      </c>
      <c r="I2718" t="s">
        <v>87</v>
      </c>
    </row>
    <row r="2719" spans="1:9" x14ac:dyDescent="0.3">
      <c r="A2719" t="s">
        <v>177</v>
      </c>
      <c r="B2719" t="s">
        <v>10</v>
      </c>
      <c r="C2719">
        <v>198.3</v>
      </c>
      <c r="E2719" t="s">
        <v>84</v>
      </c>
      <c r="F2719" t="s">
        <v>85</v>
      </c>
      <c r="G2719" t="s">
        <v>86</v>
      </c>
      <c r="H2719" t="s">
        <v>14</v>
      </c>
      <c r="I2719" t="s">
        <v>87</v>
      </c>
    </row>
    <row r="2720" spans="1:9" x14ac:dyDescent="0.3">
      <c r="A2720" t="s">
        <v>178</v>
      </c>
      <c r="B2720" t="s">
        <v>10</v>
      </c>
      <c r="C2720">
        <v>0</v>
      </c>
      <c r="E2720" t="s">
        <v>84</v>
      </c>
      <c r="F2720" t="s">
        <v>85</v>
      </c>
      <c r="G2720" t="s">
        <v>86</v>
      </c>
      <c r="H2720" t="s">
        <v>14</v>
      </c>
      <c r="I2720" t="s">
        <v>87</v>
      </c>
    </row>
    <row r="2721" spans="1:9" x14ac:dyDescent="0.3">
      <c r="A2721" t="s">
        <v>176</v>
      </c>
      <c r="B2721" t="s">
        <v>10</v>
      </c>
      <c r="C2721">
        <v>1.32</v>
      </c>
      <c r="E2721" t="s">
        <v>84</v>
      </c>
      <c r="F2721" t="s">
        <v>85</v>
      </c>
      <c r="G2721" t="s">
        <v>86</v>
      </c>
      <c r="H2721" t="s">
        <v>14</v>
      </c>
      <c r="I2721" t="s">
        <v>87</v>
      </c>
    </row>
    <row r="2722" spans="1:9" x14ac:dyDescent="0.3">
      <c r="A2722" t="s">
        <v>174</v>
      </c>
      <c r="B2722" t="s">
        <v>10</v>
      </c>
      <c r="C2722">
        <v>85.93</v>
      </c>
      <c r="E2722" t="s">
        <v>84</v>
      </c>
      <c r="F2722" t="s">
        <v>85</v>
      </c>
      <c r="G2722" t="s">
        <v>86</v>
      </c>
      <c r="H2722" t="s">
        <v>14</v>
      </c>
      <c r="I2722" t="s">
        <v>87</v>
      </c>
    </row>
    <row r="2723" spans="1:9" x14ac:dyDescent="0.3">
      <c r="A2723" t="s">
        <v>170</v>
      </c>
      <c r="B2723" t="s">
        <v>10</v>
      </c>
      <c r="C2723">
        <v>65</v>
      </c>
      <c r="E2723" t="s">
        <v>84</v>
      </c>
      <c r="F2723" t="s">
        <v>85</v>
      </c>
      <c r="G2723" t="s">
        <v>86</v>
      </c>
      <c r="H2723" t="s">
        <v>14</v>
      </c>
      <c r="I2723" t="s">
        <v>87</v>
      </c>
    </row>
    <row r="2724" spans="1:9" x14ac:dyDescent="0.3">
      <c r="A2724" t="s">
        <v>9</v>
      </c>
      <c r="B2724" t="s">
        <v>10</v>
      </c>
      <c r="C2724">
        <v>-143.69999999999999</v>
      </c>
      <c r="E2724" t="s">
        <v>31</v>
      </c>
      <c r="F2724" t="s">
        <v>72</v>
      </c>
      <c r="G2724" t="s">
        <v>73</v>
      </c>
      <c r="H2724" t="s">
        <v>14</v>
      </c>
      <c r="I2724" t="s">
        <v>15</v>
      </c>
    </row>
    <row r="2725" spans="1:9" x14ac:dyDescent="0.3">
      <c r="A2725" t="s">
        <v>169</v>
      </c>
      <c r="B2725" t="s">
        <v>10</v>
      </c>
      <c r="C2725">
        <v>-5.75</v>
      </c>
      <c r="E2725" t="s">
        <v>31</v>
      </c>
      <c r="F2725" t="s">
        <v>72</v>
      </c>
      <c r="G2725" t="s">
        <v>73</v>
      </c>
      <c r="H2725" t="s">
        <v>14</v>
      </c>
      <c r="I2725" t="s">
        <v>15</v>
      </c>
    </row>
    <row r="2726" spans="1:9" x14ac:dyDescent="0.3">
      <c r="A2726" t="s">
        <v>170</v>
      </c>
      <c r="B2726" t="s">
        <v>10</v>
      </c>
      <c r="C2726">
        <v>51</v>
      </c>
      <c r="E2726" t="s">
        <v>31</v>
      </c>
      <c r="F2726" t="s">
        <v>72</v>
      </c>
      <c r="G2726" t="s">
        <v>73</v>
      </c>
      <c r="H2726" t="s">
        <v>14</v>
      </c>
      <c r="I2726" t="s">
        <v>15</v>
      </c>
    </row>
    <row r="2727" spans="1:9" x14ac:dyDescent="0.3">
      <c r="A2727" t="s">
        <v>171</v>
      </c>
      <c r="B2727" t="s">
        <v>10</v>
      </c>
      <c r="C2727">
        <v>195</v>
      </c>
      <c r="E2727" t="s">
        <v>31</v>
      </c>
      <c r="F2727" t="s">
        <v>72</v>
      </c>
      <c r="G2727" t="s">
        <v>73</v>
      </c>
      <c r="H2727" t="s">
        <v>14</v>
      </c>
      <c r="I2727" t="s">
        <v>15</v>
      </c>
    </row>
    <row r="2728" spans="1:9" x14ac:dyDescent="0.3">
      <c r="A2728" t="s">
        <v>170</v>
      </c>
      <c r="B2728" t="s">
        <v>10</v>
      </c>
      <c r="C2728">
        <v>2313</v>
      </c>
      <c r="E2728" t="s">
        <v>31</v>
      </c>
      <c r="F2728" t="s">
        <v>72</v>
      </c>
      <c r="G2728" t="s">
        <v>73</v>
      </c>
      <c r="H2728" t="s">
        <v>14</v>
      </c>
      <c r="I2728" t="s">
        <v>15</v>
      </c>
    </row>
    <row r="2729" spans="1:9" x14ac:dyDescent="0.3">
      <c r="A2729" t="s">
        <v>172</v>
      </c>
      <c r="B2729" t="s">
        <v>10</v>
      </c>
      <c r="C2729">
        <v>-770.67</v>
      </c>
      <c r="E2729" t="s">
        <v>31</v>
      </c>
      <c r="F2729" t="s">
        <v>72</v>
      </c>
      <c r="G2729" t="s">
        <v>73</v>
      </c>
      <c r="H2729" t="s">
        <v>14</v>
      </c>
      <c r="I2729" t="s">
        <v>15</v>
      </c>
    </row>
    <row r="2730" spans="1:9" x14ac:dyDescent="0.3">
      <c r="A2730" t="s">
        <v>174</v>
      </c>
      <c r="B2730" t="s">
        <v>10</v>
      </c>
      <c r="C2730">
        <v>78</v>
      </c>
      <c r="E2730" t="s">
        <v>31</v>
      </c>
      <c r="F2730" t="s">
        <v>72</v>
      </c>
      <c r="G2730" t="s">
        <v>73</v>
      </c>
      <c r="H2730" t="s">
        <v>14</v>
      </c>
      <c r="I2730" t="s">
        <v>15</v>
      </c>
    </row>
    <row r="2731" spans="1:9" x14ac:dyDescent="0.3">
      <c r="A2731" t="s">
        <v>169</v>
      </c>
      <c r="B2731" t="s">
        <v>10</v>
      </c>
      <c r="C2731">
        <v>-28.74</v>
      </c>
      <c r="E2731" t="s">
        <v>31</v>
      </c>
      <c r="F2731" t="s">
        <v>72</v>
      </c>
      <c r="G2731" t="s">
        <v>73</v>
      </c>
      <c r="H2731" t="s">
        <v>14</v>
      </c>
      <c r="I2731" t="s">
        <v>15</v>
      </c>
    </row>
    <row r="2732" spans="1:9" x14ac:dyDescent="0.3">
      <c r="A2732" t="s">
        <v>176</v>
      </c>
      <c r="B2732" t="s">
        <v>10</v>
      </c>
      <c r="C2732">
        <v>28.74</v>
      </c>
      <c r="E2732" t="s">
        <v>31</v>
      </c>
      <c r="F2732" t="s">
        <v>72</v>
      </c>
      <c r="G2732" t="s">
        <v>73</v>
      </c>
      <c r="H2732" t="s">
        <v>14</v>
      </c>
      <c r="I2732" t="s">
        <v>15</v>
      </c>
    </row>
    <row r="2733" spans="1:9" x14ac:dyDescent="0.3">
      <c r="A2733" t="s">
        <v>9</v>
      </c>
      <c r="B2733" t="s">
        <v>10</v>
      </c>
      <c r="C2733">
        <v>-373.62</v>
      </c>
      <c r="E2733" t="s">
        <v>31</v>
      </c>
      <c r="F2733" t="s">
        <v>72</v>
      </c>
      <c r="G2733" t="s">
        <v>73</v>
      </c>
      <c r="H2733" t="s">
        <v>14</v>
      </c>
      <c r="I2733" t="s">
        <v>15</v>
      </c>
    </row>
    <row r="2734" spans="1:9" x14ac:dyDescent="0.3">
      <c r="A2734" t="s">
        <v>177</v>
      </c>
      <c r="B2734" t="s">
        <v>10</v>
      </c>
      <c r="C2734">
        <v>862.2</v>
      </c>
      <c r="E2734" t="s">
        <v>31</v>
      </c>
      <c r="F2734" t="s">
        <v>72</v>
      </c>
      <c r="G2734" t="s">
        <v>73</v>
      </c>
      <c r="H2734" t="s">
        <v>14</v>
      </c>
      <c r="I2734" t="s">
        <v>15</v>
      </c>
    </row>
    <row r="2735" spans="1:9" x14ac:dyDescent="0.3">
      <c r="A2735" t="s">
        <v>178</v>
      </c>
      <c r="B2735" t="s">
        <v>10</v>
      </c>
      <c r="C2735">
        <v>0</v>
      </c>
      <c r="E2735" t="s">
        <v>31</v>
      </c>
      <c r="F2735" t="s">
        <v>72</v>
      </c>
      <c r="G2735" t="s">
        <v>73</v>
      </c>
      <c r="H2735" t="s">
        <v>14</v>
      </c>
      <c r="I2735" t="s">
        <v>15</v>
      </c>
    </row>
    <row r="2736" spans="1:9" x14ac:dyDescent="0.3">
      <c r="A2736" t="s">
        <v>176</v>
      </c>
      <c r="B2736" t="s">
        <v>10</v>
      </c>
      <c r="C2736">
        <v>5.75</v>
      </c>
      <c r="E2736" t="s">
        <v>31</v>
      </c>
      <c r="F2736" t="s">
        <v>72</v>
      </c>
      <c r="G2736" t="s">
        <v>73</v>
      </c>
      <c r="H2736" t="s">
        <v>14</v>
      </c>
      <c r="I2736" t="s">
        <v>15</v>
      </c>
    </row>
    <row r="2737" spans="1:9" x14ac:dyDescent="0.3">
      <c r="A2737" t="s">
        <v>174</v>
      </c>
      <c r="B2737" t="s">
        <v>10</v>
      </c>
      <c r="C2737">
        <v>373.62</v>
      </c>
      <c r="E2737" t="s">
        <v>31</v>
      </c>
      <c r="F2737" t="s">
        <v>72</v>
      </c>
      <c r="G2737" t="s">
        <v>73</v>
      </c>
      <c r="H2737" t="s">
        <v>14</v>
      </c>
      <c r="I2737" t="s">
        <v>15</v>
      </c>
    </row>
    <row r="2738" spans="1:9" x14ac:dyDescent="0.3">
      <c r="A2738" t="s">
        <v>170</v>
      </c>
      <c r="B2738" t="s">
        <v>10</v>
      </c>
      <c r="C2738">
        <v>510</v>
      </c>
      <c r="E2738" t="s">
        <v>31</v>
      </c>
      <c r="F2738" t="s">
        <v>72</v>
      </c>
      <c r="G2738" t="s">
        <v>73</v>
      </c>
      <c r="H2738" t="s">
        <v>14</v>
      </c>
      <c r="I2738" t="s">
        <v>15</v>
      </c>
    </row>
    <row r="2739" spans="1:9" x14ac:dyDescent="0.3">
      <c r="A2739" t="s">
        <v>9</v>
      </c>
      <c r="B2739" t="s">
        <v>10</v>
      </c>
      <c r="C2739">
        <v>-53.05</v>
      </c>
      <c r="E2739" t="s">
        <v>84</v>
      </c>
      <c r="F2739" t="s">
        <v>195</v>
      </c>
      <c r="G2739" t="s">
        <v>447</v>
      </c>
      <c r="H2739" t="s">
        <v>14</v>
      </c>
      <c r="I2739" t="s">
        <v>87</v>
      </c>
    </row>
    <row r="2740" spans="1:9" x14ac:dyDescent="0.3">
      <c r="A2740" t="s">
        <v>169</v>
      </c>
      <c r="B2740" t="s">
        <v>10</v>
      </c>
      <c r="C2740">
        <v>-2.12</v>
      </c>
      <c r="E2740" t="s">
        <v>84</v>
      </c>
      <c r="F2740" t="s">
        <v>195</v>
      </c>
      <c r="G2740" t="s">
        <v>447</v>
      </c>
      <c r="H2740" t="s">
        <v>14</v>
      </c>
      <c r="I2740" t="s">
        <v>87</v>
      </c>
    </row>
    <row r="2741" spans="1:9" x14ac:dyDescent="0.3">
      <c r="A2741" t="s">
        <v>170</v>
      </c>
      <c r="B2741" t="s">
        <v>10</v>
      </c>
      <c r="C2741">
        <v>21</v>
      </c>
      <c r="E2741" t="s">
        <v>84</v>
      </c>
      <c r="F2741" t="s">
        <v>195</v>
      </c>
      <c r="G2741" t="s">
        <v>447</v>
      </c>
      <c r="H2741" t="s">
        <v>14</v>
      </c>
      <c r="I2741" t="s">
        <v>87</v>
      </c>
    </row>
    <row r="2742" spans="1:9" x14ac:dyDescent="0.3">
      <c r="A2742" t="s">
        <v>171</v>
      </c>
      <c r="B2742" t="s">
        <v>10</v>
      </c>
      <c r="C2742">
        <v>195</v>
      </c>
      <c r="E2742" t="s">
        <v>84</v>
      </c>
      <c r="F2742" t="s">
        <v>195</v>
      </c>
      <c r="G2742" t="s">
        <v>447</v>
      </c>
      <c r="H2742" t="s">
        <v>14</v>
      </c>
      <c r="I2742" t="s">
        <v>87</v>
      </c>
    </row>
    <row r="2743" spans="1:9" x14ac:dyDescent="0.3">
      <c r="A2743" t="s">
        <v>170</v>
      </c>
      <c r="B2743" t="s">
        <v>10</v>
      </c>
      <c r="C2743">
        <v>935</v>
      </c>
      <c r="E2743" t="s">
        <v>84</v>
      </c>
      <c r="F2743" t="s">
        <v>195</v>
      </c>
      <c r="G2743" t="s">
        <v>447</v>
      </c>
      <c r="H2743" t="s">
        <v>14</v>
      </c>
      <c r="I2743" t="s">
        <v>87</v>
      </c>
    </row>
    <row r="2744" spans="1:9" x14ac:dyDescent="0.3">
      <c r="A2744" t="s">
        <v>172</v>
      </c>
      <c r="B2744" t="s">
        <v>10</v>
      </c>
      <c r="C2744">
        <v>-173.61</v>
      </c>
      <c r="E2744" t="s">
        <v>84</v>
      </c>
      <c r="F2744" t="s">
        <v>195</v>
      </c>
      <c r="G2744" t="s">
        <v>447</v>
      </c>
      <c r="H2744" t="s">
        <v>14</v>
      </c>
      <c r="I2744" t="s">
        <v>87</v>
      </c>
    </row>
    <row r="2745" spans="1:9" x14ac:dyDescent="0.3">
      <c r="A2745" t="s">
        <v>174</v>
      </c>
      <c r="B2745" t="s">
        <v>10</v>
      </c>
      <c r="C2745">
        <v>97.5</v>
      </c>
      <c r="E2745" t="s">
        <v>84</v>
      </c>
      <c r="F2745" t="s">
        <v>195</v>
      </c>
      <c r="G2745" t="s">
        <v>447</v>
      </c>
      <c r="H2745" t="s">
        <v>14</v>
      </c>
      <c r="I2745" t="s">
        <v>87</v>
      </c>
    </row>
    <row r="2746" spans="1:9" x14ac:dyDescent="0.3">
      <c r="A2746" t="s">
        <v>169</v>
      </c>
      <c r="B2746" t="s">
        <v>10</v>
      </c>
      <c r="C2746">
        <v>-10.61</v>
      </c>
      <c r="E2746" t="s">
        <v>84</v>
      </c>
      <c r="F2746" t="s">
        <v>195</v>
      </c>
      <c r="G2746" t="s">
        <v>447</v>
      </c>
      <c r="H2746" t="s">
        <v>14</v>
      </c>
      <c r="I2746" t="s">
        <v>87</v>
      </c>
    </row>
    <row r="2747" spans="1:9" x14ac:dyDescent="0.3">
      <c r="A2747" t="s">
        <v>176</v>
      </c>
      <c r="B2747" t="s">
        <v>10</v>
      </c>
      <c r="C2747">
        <v>10.61</v>
      </c>
      <c r="E2747" t="s">
        <v>84</v>
      </c>
      <c r="F2747" t="s">
        <v>195</v>
      </c>
      <c r="G2747" t="s">
        <v>447</v>
      </c>
      <c r="H2747" t="s">
        <v>14</v>
      </c>
      <c r="I2747" t="s">
        <v>87</v>
      </c>
    </row>
    <row r="2748" spans="1:9" x14ac:dyDescent="0.3">
      <c r="A2748" t="s">
        <v>9</v>
      </c>
      <c r="B2748" t="s">
        <v>10</v>
      </c>
      <c r="C2748">
        <v>-137.93</v>
      </c>
      <c r="E2748" t="s">
        <v>84</v>
      </c>
      <c r="F2748" t="s">
        <v>195</v>
      </c>
      <c r="G2748" t="s">
        <v>447</v>
      </c>
      <c r="H2748" t="s">
        <v>14</v>
      </c>
      <c r="I2748" t="s">
        <v>87</v>
      </c>
    </row>
    <row r="2749" spans="1:9" x14ac:dyDescent="0.3">
      <c r="A2749" t="s">
        <v>177</v>
      </c>
      <c r="B2749" t="s">
        <v>10</v>
      </c>
      <c r="C2749">
        <v>318.3</v>
      </c>
      <c r="E2749" t="s">
        <v>84</v>
      </c>
      <c r="F2749" t="s">
        <v>195</v>
      </c>
      <c r="G2749" t="s">
        <v>447</v>
      </c>
      <c r="H2749" t="s">
        <v>14</v>
      </c>
      <c r="I2749" t="s">
        <v>87</v>
      </c>
    </row>
    <row r="2750" spans="1:9" x14ac:dyDescent="0.3">
      <c r="A2750" t="s">
        <v>178</v>
      </c>
      <c r="B2750" t="s">
        <v>10</v>
      </c>
      <c r="C2750">
        <v>0</v>
      </c>
      <c r="E2750" t="s">
        <v>84</v>
      </c>
      <c r="F2750" t="s">
        <v>195</v>
      </c>
      <c r="G2750" t="s">
        <v>447</v>
      </c>
      <c r="H2750" t="s">
        <v>14</v>
      </c>
      <c r="I2750" t="s">
        <v>87</v>
      </c>
    </row>
    <row r="2751" spans="1:9" x14ac:dyDescent="0.3">
      <c r="A2751" t="s">
        <v>176</v>
      </c>
      <c r="B2751" t="s">
        <v>10</v>
      </c>
      <c r="C2751">
        <v>2.12</v>
      </c>
      <c r="E2751" t="s">
        <v>84</v>
      </c>
      <c r="F2751" t="s">
        <v>195</v>
      </c>
      <c r="G2751" t="s">
        <v>447</v>
      </c>
      <c r="H2751" t="s">
        <v>14</v>
      </c>
      <c r="I2751" t="s">
        <v>87</v>
      </c>
    </row>
    <row r="2752" spans="1:9" x14ac:dyDescent="0.3">
      <c r="A2752" t="s">
        <v>174</v>
      </c>
      <c r="B2752" t="s">
        <v>10</v>
      </c>
      <c r="C2752">
        <v>137.93</v>
      </c>
      <c r="E2752" t="s">
        <v>84</v>
      </c>
      <c r="F2752" t="s">
        <v>195</v>
      </c>
      <c r="G2752" t="s">
        <v>447</v>
      </c>
      <c r="H2752" t="s">
        <v>14</v>
      </c>
      <c r="I2752" t="s">
        <v>87</v>
      </c>
    </row>
    <row r="2753" spans="1:9" x14ac:dyDescent="0.3">
      <c r="A2753" t="s">
        <v>170</v>
      </c>
      <c r="B2753" t="s">
        <v>10</v>
      </c>
      <c r="C2753">
        <v>105</v>
      </c>
      <c r="E2753" t="s">
        <v>84</v>
      </c>
      <c r="F2753" t="s">
        <v>195</v>
      </c>
      <c r="G2753" t="s">
        <v>447</v>
      </c>
      <c r="H2753" t="s">
        <v>14</v>
      </c>
      <c r="I2753" t="s">
        <v>87</v>
      </c>
    </row>
    <row r="2754" spans="1:9" x14ac:dyDescent="0.3">
      <c r="A2754" t="s">
        <v>9</v>
      </c>
      <c r="B2754" t="s">
        <v>10</v>
      </c>
      <c r="C2754">
        <v>-90.7</v>
      </c>
      <c r="E2754" t="s">
        <v>31</v>
      </c>
      <c r="F2754" t="s">
        <v>179</v>
      </c>
      <c r="G2754" t="s">
        <v>180</v>
      </c>
      <c r="H2754" t="s">
        <v>14</v>
      </c>
      <c r="I2754" t="s">
        <v>15</v>
      </c>
    </row>
    <row r="2755" spans="1:9" x14ac:dyDescent="0.3">
      <c r="A2755" t="s">
        <v>169</v>
      </c>
      <c r="B2755" t="s">
        <v>10</v>
      </c>
      <c r="C2755">
        <v>-3.63</v>
      </c>
      <c r="E2755" t="s">
        <v>31</v>
      </c>
      <c r="F2755" t="s">
        <v>179</v>
      </c>
      <c r="G2755" t="s">
        <v>180</v>
      </c>
      <c r="H2755" t="s">
        <v>14</v>
      </c>
      <c r="I2755" t="s">
        <v>15</v>
      </c>
    </row>
    <row r="2756" spans="1:9" x14ac:dyDescent="0.3">
      <c r="A2756" t="s">
        <v>170</v>
      </c>
      <c r="B2756" t="s">
        <v>10</v>
      </c>
      <c r="C2756">
        <v>34</v>
      </c>
      <c r="E2756" t="s">
        <v>31</v>
      </c>
      <c r="F2756" t="s">
        <v>179</v>
      </c>
      <c r="G2756" t="s">
        <v>180</v>
      </c>
      <c r="H2756" t="s">
        <v>14</v>
      </c>
      <c r="I2756" t="s">
        <v>15</v>
      </c>
    </row>
    <row r="2757" spans="1:9" x14ac:dyDescent="0.3">
      <c r="A2757" t="s">
        <v>171</v>
      </c>
      <c r="B2757" t="s">
        <v>10</v>
      </c>
      <c r="C2757">
        <v>195</v>
      </c>
      <c r="E2757" t="s">
        <v>31</v>
      </c>
      <c r="F2757" t="s">
        <v>179</v>
      </c>
      <c r="G2757" t="s">
        <v>180</v>
      </c>
      <c r="H2757" t="s">
        <v>14</v>
      </c>
      <c r="I2757" t="s">
        <v>15</v>
      </c>
    </row>
    <row r="2758" spans="1:9" x14ac:dyDescent="0.3">
      <c r="A2758" t="s">
        <v>170</v>
      </c>
      <c r="B2758" t="s">
        <v>10</v>
      </c>
      <c r="C2758">
        <v>1542</v>
      </c>
      <c r="E2758" t="s">
        <v>31</v>
      </c>
      <c r="F2758" t="s">
        <v>179</v>
      </c>
      <c r="G2758" t="s">
        <v>180</v>
      </c>
      <c r="H2758" t="s">
        <v>14</v>
      </c>
      <c r="I2758" t="s">
        <v>15</v>
      </c>
    </row>
    <row r="2759" spans="1:9" x14ac:dyDescent="0.3">
      <c r="A2759" t="s">
        <v>172</v>
      </c>
      <c r="B2759" t="s">
        <v>10</v>
      </c>
      <c r="C2759">
        <v>-417.22</v>
      </c>
      <c r="E2759" t="s">
        <v>31</v>
      </c>
      <c r="F2759" t="s">
        <v>179</v>
      </c>
      <c r="G2759" t="s">
        <v>180</v>
      </c>
      <c r="H2759" t="s">
        <v>14</v>
      </c>
      <c r="I2759" t="s">
        <v>15</v>
      </c>
    </row>
    <row r="2760" spans="1:9" x14ac:dyDescent="0.3">
      <c r="A2760" t="s">
        <v>174</v>
      </c>
      <c r="B2760" t="s">
        <v>10</v>
      </c>
      <c r="C2760">
        <v>58.5</v>
      </c>
      <c r="E2760" t="s">
        <v>31</v>
      </c>
      <c r="F2760" t="s">
        <v>179</v>
      </c>
      <c r="G2760" t="s">
        <v>180</v>
      </c>
      <c r="H2760" t="s">
        <v>14</v>
      </c>
      <c r="I2760" t="s">
        <v>15</v>
      </c>
    </row>
    <row r="2761" spans="1:9" x14ac:dyDescent="0.3">
      <c r="A2761" t="s">
        <v>169</v>
      </c>
      <c r="B2761" t="s">
        <v>10</v>
      </c>
      <c r="C2761">
        <v>-18.14</v>
      </c>
      <c r="E2761" t="s">
        <v>31</v>
      </c>
      <c r="F2761" t="s">
        <v>179</v>
      </c>
      <c r="G2761" t="s">
        <v>180</v>
      </c>
      <c r="H2761" t="s">
        <v>14</v>
      </c>
      <c r="I2761" t="s">
        <v>15</v>
      </c>
    </row>
    <row r="2762" spans="1:9" x14ac:dyDescent="0.3">
      <c r="A2762" t="s">
        <v>175</v>
      </c>
      <c r="B2762" t="s">
        <v>10</v>
      </c>
      <c r="C2762">
        <v>-1000</v>
      </c>
      <c r="E2762" t="s">
        <v>31</v>
      </c>
      <c r="F2762" t="s">
        <v>179</v>
      </c>
      <c r="G2762" t="s">
        <v>180</v>
      </c>
      <c r="H2762" t="s">
        <v>14</v>
      </c>
      <c r="I2762" t="s">
        <v>15</v>
      </c>
    </row>
    <row r="2763" spans="1:9" x14ac:dyDescent="0.3">
      <c r="A2763" t="s">
        <v>176</v>
      </c>
      <c r="B2763" t="s">
        <v>10</v>
      </c>
      <c r="C2763">
        <v>18.14</v>
      </c>
      <c r="E2763" t="s">
        <v>31</v>
      </c>
      <c r="F2763" t="s">
        <v>179</v>
      </c>
      <c r="G2763" t="s">
        <v>180</v>
      </c>
      <c r="H2763" t="s">
        <v>14</v>
      </c>
      <c r="I2763" t="s">
        <v>15</v>
      </c>
    </row>
    <row r="2764" spans="1:9" x14ac:dyDescent="0.3">
      <c r="A2764" t="s">
        <v>9</v>
      </c>
      <c r="B2764" t="s">
        <v>10</v>
      </c>
      <c r="C2764">
        <v>-235.82</v>
      </c>
      <c r="E2764" t="s">
        <v>31</v>
      </c>
      <c r="F2764" t="s">
        <v>179</v>
      </c>
      <c r="G2764" t="s">
        <v>180</v>
      </c>
      <c r="H2764" t="s">
        <v>14</v>
      </c>
      <c r="I2764" t="s">
        <v>15</v>
      </c>
    </row>
    <row r="2765" spans="1:9" x14ac:dyDescent="0.3">
      <c r="A2765" t="s">
        <v>177</v>
      </c>
      <c r="B2765" t="s">
        <v>10</v>
      </c>
      <c r="C2765">
        <v>544.20000000000005</v>
      </c>
      <c r="E2765" t="s">
        <v>31</v>
      </c>
      <c r="F2765" t="s">
        <v>179</v>
      </c>
      <c r="G2765" t="s">
        <v>180</v>
      </c>
      <c r="H2765" t="s">
        <v>14</v>
      </c>
      <c r="I2765" t="s">
        <v>15</v>
      </c>
    </row>
    <row r="2766" spans="1:9" x14ac:dyDescent="0.3">
      <c r="A2766" t="s">
        <v>178</v>
      </c>
      <c r="B2766" t="s">
        <v>10</v>
      </c>
      <c r="C2766">
        <v>0</v>
      </c>
      <c r="E2766" t="s">
        <v>31</v>
      </c>
      <c r="F2766" t="s">
        <v>179</v>
      </c>
      <c r="G2766" t="s">
        <v>180</v>
      </c>
      <c r="H2766" t="s">
        <v>14</v>
      </c>
      <c r="I2766" t="s">
        <v>15</v>
      </c>
    </row>
    <row r="2767" spans="1:9" x14ac:dyDescent="0.3">
      <c r="A2767" t="s">
        <v>176</v>
      </c>
      <c r="B2767" t="s">
        <v>10</v>
      </c>
      <c r="C2767">
        <v>3.63</v>
      </c>
      <c r="E2767" t="s">
        <v>31</v>
      </c>
      <c r="F2767" t="s">
        <v>179</v>
      </c>
      <c r="G2767" t="s">
        <v>180</v>
      </c>
      <c r="H2767" t="s">
        <v>14</v>
      </c>
      <c r="I2767" t="s">
        <v>15</v>
      </c>
    </row>
    <row r="2768" spans="1:9" x14ac:dyDescent="0.3">
      <c r="A2768" t="s">
        <v>174</v>
      </c>
      <c r="B2768" t="s">
        <v>10</v>
      </c>
      <c r="C2768">
        <v>235.82</v>
      </c>
      <c r="E2768" t="s">
        <v>31</v>
      </c>
      <c r="F2768" t="s">
        <v>179</v>
      </c>
      <c r="G2768" t="s">
        <v>180</v>
      </c>
      <c r="H2768" t="s">
        <v>14</v>
      </c>
      <c r="I2768" t="s">
        <v>15</v>
      </c>
    </row>
    <row r="2769" spans="1:9" x14ac:dyDescent="0.3">
      <c r="A2769" t="s">
        <v>170</v>
      </c>
      <c r="B2769" t="s">
        <v>10</v>
      </c>
      <c r="C2769">
        <v>238</v>
      </c>
      <c r="E2769" t="s">
        <v>31</v>
      </c>
      <c r="F2769" t="s">
        <v>179</v>
      </c>
      <c r="G2769" t="s">
        <v>180</v>
      </c>
      <c r="H2769" t="s">
        <v>14</v>
      </c>
      <c r="I2769" t="s">
        <v>15</v>
      </c>
    </row>
    <row r="2770" spans="1:9" x14ac:dyDescent="0.3">
      <c r="A2770" t="s">
        <v>9</v>
      </c>
      <c r="B2770" t="s">
        <v>10</v>
      </c>
      <c r="C2770">
        <v>-56.2</v>
      </c>
      <c r="E2770" t="s">
        <v>31</v>
      </c>
      <c r="F2770" t="s">
        <v>88</v>
      </c>
      <c r="G2770" t="s">
        <v>423</v>
      </c>
      <c r="H2770" t="s">
        <v>14</v>
      </c>
      <c r="I2770" t="s">
        <v>15</v>
      </c>
    </row>
    <row r="2771" spans="1:9" x14ac:dyDescent="0.3">
      <c r="A2771" t="s">
        <v>169</v>
      </c>
      <c r="B2771" t="s">
        <v>10</v>
      </c>
      <c r="C2771">
        <v>-2.25</v>
      </c>
      <c r="E2771" t="s">
        <v>31</v>
      </c>
      <c r="F2771" t="s">
        <v>88</v>
      </c>
      <c r="G2771" t="s">
        <v>423</v>
      </c>
      <c r="H2771" t="s">
        <v>14</v>
      </c>
      <c r="I2771" t="s">
        <v>15</v>
      </c>
    </row>
    <row r="2772" spans="1:9" x14ac:dyDescent="0.3">
      <c r="A2772" t="s">
        <v>170</v>
      </c>
      <c r="B2772" t="s">
        <v>10</v>
      </c>
      <c r="C2772">
        <v>84</v>
      </c>
      <c r="E2772" t="s">
        <v>31</v>
      </c>
      <c r="F2772" t="s">
        <v>88</v>
      </c>
      <c r="G2772" t="s">
        <v>423</v>
      </c>
      <c r="H2772" t="s">
        <v>14</v>
      </c>
      <c r="I2772" t="s">
        <v>15</v>
      </c>
    </row>
    <row r="2773" spans="1:9" x14ac:dyDescent="0.3">
      <c r="A2773" t="s">
        <v>171</v>
      </c>
      <c r="B2773" t="s">
        <v>10</v>
      </c>
      <c r="C2773">
        <v>195</v>
      </c>
      <c r="E2773" t="s">
        <v>31</v>
      </c>
      <c r="F2773" t="s">
        <v>88</v>
      </c>
      <c r="G2773" t="s">
        <v>423</v>
      </c>
      <c r="H2773" t="s">
        <v>14</v>
      </c>
      <c r="I2773" t="s">
        <v>15</v>
      </c>
    </row>
    <row r="2774" spans="1:9" x14ac:dyDescent="0.3">
      <c r="A2774" t="s">
        <v>170</v>
      </c>
      <c r="B2774" t="s">
        <v>10</v>
      </c>
      <c r="C2774">
        <v>935</v>
      </c>
      <c r="E2774" t="s">
        <v>31</v>
      </c>
      <c r="F2774" t="s">
        <v>88</v>
      </c>
      <c r="G2774" t="s">
        <v>423</v>
      </c>
      <c r="H2774" t="s">
        <v>14</v>
      </c>
      <c r="I2774" t="s">
        <v>15</v>
      </c>
    </row>
    <row r="2775" spans="1:9" x14ac:dyDescent="0.3">
      <c r="A2775" t="s">
        <v>172</v>
      </c>
      <c r="B2775" t="s">
        <v>10</v>
      </c>
      <c r="C2775">
        <v>-202.33</v>
      </c>
      <c r="E2775" t="s">
        <v>31</v>
      </c>
      <c r="F2775" t="s">
        <v>88</v>
      </c>
      <c r="G2775" t="s">
        <v>423</v>
      </c>
      <c r="H2775" t="s">
        <v>14</v>
      </c>
      <c r="I2775" t="s">
        <v>15</v>
      </c>
    </row>
    <row r="2776" spans="1:9" x14ac:dyDescent="0.3">
      <c r="A2776" t="s">
        <v>174</v>
      </c>
      <c r="B2776" t="s">
        <v>10</v>
      </c>
      <c r="C2776">
        <v>39</v>
      </c>
      <c r="E2776" t="s">
        <v>31</v>
      </c>
      <c r="F2776" t="s">
        <v>88</v>
      </c>
      <c r="G2776" t="s">
        <v>423</v>
      </c>
      <c r="H2776" t="s">
        <v>14</v>
      </c>
      <c r="I2776" t="s">
        <v>15</v>
      </c>
    </row>
    <row r="2777" spans="1:9" x14ac:dyDescent="0.3">
      <c r="A2777" t="s">
        <v>169</v>
      </c>
      <c r="B2777" t="s">
        <v>10</v>
      </c>
      <c r="C2777">
        <v>-11.24</v>
      </c>
      <c r="E2777" t="s">
        <v>31</v>
      </c>
      <c r="F2777" t="s">
        <v>88</v>
      </c>
      <c r="G2777" t="s">
        <v>423</v>
      </c>
      <c r="H2777" t="s">
        <v>14</v>
      </c>
      <c r="I2777" t="s">
        <v>15</v>
      </c>
    </row>
    <row r="2778" spans="1:9" x14ac:dyDescent="0.3">
      <c r="A2778" t="s">
        <v>175</v>
      </c>
      <c r="B2778" t="s">
        <v>10</v>
      </c>
      <c r="C2778">
        <v>-700</v>
      </c>
      <c r="E2778" t="s">
        <v>31</v>
      </c>
      <c r="F2778" t="s">
        <v>88</v>
      </c>
      <c r="G2778" t="s">
        <v>423</v>
      </c>
      <c r="H2778" t="s">
        <v>14</v>
      </c>
      <c r="I2778" t="s">
        <v>15</v>
      </c>
    </row>
    <row r="2779" spans="1:9" x14ac:dyDescent="0.3">
      <c r="A2779" t="s">
        <v>176</v>
      </c>
      <c r="B2779" t="s">
        <v>10</v>
      </c>
      <c r="C2779">
        <v>11.24</v>
      </c>
      <c r="E2779" t="s">
        <v>31</v>
      </c>
      <c r="F2779" t="s">
        <v>88</v>
      </c>
      <c r="G2779" t="s">
        <v>423</v>
      </c>
      <c r="H2779" t="s">
        <v>14</v>
      </c>
      <c r="I2779" t="s">
        <v>15</v>
      </c>
    </row>
    <row r="2780" spans="1:9" x14ac:dyDescent="0.3">
      <c r="A2780" t="s">
        <v>9</v>
      </c>
      <c r="B2780" t="s">
        <v>10</v>
      </c>
      <c r="C2780">
        <v>-146.12</v>
      </c>
      <c r="E2780" t="s">
        <v>31</v>
      </c>
      <c r="F2780" t="s">
        <v>88</v>
      </c>
      <c r="G2780" t="s">
        <v>423</v>
      </c>
      <c r="H2780" t="s">
        <v>14</v>
      </c>
      <c r="I2780" t="s">
        <v>15</v>
      </c>
    </row>
    <row r="2781" spans="1:9" x14ac:dyDescent="0.3">
      <c r="A2781" t="s">
        <v>177</v>
      </c>
      <c r="B2781" t="s">
        <v>10</v>
      </c>
      <c r="C2781">
        <v>337.2</v>
      </c>
      <c r="E2781" t="s">
        <v>31</v>
      </c>
      <c r="F2781" t="s">
        <v>88</v>
      </c>
      <c r="G2781" t="s">
        <v>423</v>
      </c>
      <c r="H2781" t="s">
        <v>14</v>
      </c>
      <c r="I2781" t="s">
        <v>15</v>
      </c>
    </row>
    <row r="2782" spans="1:9" x14ac:dyDescent="0.3">
      <c r="A2782" t="s">
        <v>178</v>
      </c>
      <c r="B2782" t="s">
        <v>10</v>
      </c>
      <c r="C2782">
        <v>0</v>
      </c>
      <c r="E2782" t="s">
        <v>31</v>
      </c>
      <c r="F2782" t="s">
        <v>88</v>
      </c>
      <c r="G2782" t="s">
        <v>423</v>
      </c>
      <c r="H2782" t="s">
        <v>14</v>
      </c>
      <c r="I2782" t="s">
        <v>15</v>
      </c>
    </row>
    <row r="2783" spans="1:9" x14ac:dyDescent="0.3">
      <c r="A2783" t="s">
        <v>176</v>
      </c>
      <c r="B2783" t="s">
        <v>10</v>
      </c>
      <c r="C2783">
        <v>2.25</v>
      </c>
      <c r="E2783" t="s">
        <v>31</v>
      </c>
      <c r="F2783" t="s">
        <v>88</v>
      </c>
      <c r="G2783" t="s">
        <v>423</v>
      </c>
      <c r="H2783" t="s">
        <v>14</v>
      </c>
      <c r="I2783" t="s">
        <v>15</v>
      </c>
    </row>
    <row r="2784" spans="1:9" x14ac:dyDescent="0.3">
      <c r="A2784" t="s">
        <v>174</v>
      </c>
      <c r="B2784" t="s">
        <v>10</v>
      </c>
      <c r="C2784">
        <v>146.12</v>
      </c>
      <c r="E2784" t="s">
        <v>31</v>
      </c>
      <c r="F2784" t="s">
        <v>88</v>
      </c>
      <c r="G2784" t="s">
        <v>423</v>
      </c>
      <c r="H2784" t="s">
        <v>14</v>
      </c>
      <c r="I2784" t="s">
        <v>15</v>
      </c>
    </row>
    <row r="2785" spans="1:9" x14ac:dyDescent="0.3">
      <c r="A2785" t="s">
        <v>170</v>
      </c>
      <c r="B2785" t="s">
        <v>10</v>
      </c>
      <c r="C2785">
        <v>105</v>
      </c>
      <c r="E2785" t="s">
        <v>31</v>
      </c>
      <c r="F2785" t="s">
        <v>88</v>
      </c>
      <c r="G2785" t="s">
        <v>423</v>
      </c>
      <c r="H2785" t="s">
        <v>14</v>
      </c>
      <c r="I2785" t="s">
        <v>15</v>
      </c>
    </row>
    <row r="2786" spans="1:9" x14ac:dyDescent="0.3">
      <c r="A2786" t="s">
        <v>9</v>
      </c>
      <c r="B2786" t="s">
        <v>10</v>
      </c>
      <c r="C2786">
        <v>-53.05</v>
      </c>
      <c r="E2786" t="s">
        <v>34</v>
      </c>
      <c r="F2786" t="s">
        <v>35</v>
      </c>
      <c r="G2786" t="s">
        <v>57</v>
      </c>
      <c r="H2786" t="s">
        <v>14</v>
      </c>
      <c r="I2786" t="s">
        <v>37</v>
      </c>
    </row>
    <row r="2787" spans="1:9" x14ac:dyDescent="0.3">
      <c r="A2787" t="s">
        <v>169</v>
      </c>
      <c r="B2787" t="s">
        <v>10</v>
      </c>
      <c r="C2787">
        <v>-2.12</v>
      </c>
      <c r="E2787" t="s">
        <v>34</v>
      </c>
      <c r="F2787" t="s">
        <v>35</v>
      </c>
      <c r="G2787" t="s">
        <v>57</v>
      </c>
      <c r="H2787" t="s">
        <v>14</v>
      </c>
      <c r="I2787" t="s">
        <v>37</v>
      </c>
    </row>
    <row r="2788" spans="1:9" x14ac:dyDescent="0.3">
      <c r="A2788" t="s">
        <v>170</v>
      </c>
      <c r="B2788" t="s">
        <v>10</v>
      </c>
      <c r="C2788">
        <v>21</v>
      </c>
      <c r="E2788" t="s">
        <v>34</v>
      </c>
      <c r="F2788" t="s">
        <v>35</v>
      </c>
      <c r="G2788" t="s">
        <v>57</v>
      </c>
      <c r="H2788" t="s">
        <v>14</v>
      </c>
      <c r="I2788" t="s">
        <v>37</v>
      </c>
    </row>
    <row r="2789" spans="1:9" x14ac:dyDescent="0.3">
      <c r="A2789" t="s">
        <v>171</v>
      </c>
      <c r="B2789" t="s">
        <v>10</v>
      </c>
      <c r="C2789">
        <v>195</v>
      </c>
      <c r="E2789" t="s">
        <v>34</v>
      </c>
      <c r="F2789" t="s">
        <v>35</v>
      </c>
      <c r="G2789" t="s">
        <v>57</v>
      </c>
      <c r="H2789" t="s">
        <v>14</v>
      </c>
      <c r="I2789" t="s">
        <v>37</v>
      </c>
    </row>
    <row r="2790" spans="1:9" x14ac:dyDescent="0.3">
      <c r="A2790" t="s">
        <v>170</v>
      </c>
      <c r="B2790" t="s">
        <v>10</v>
      </c>
      <c r="C2790">
        <v>935</v>
      </c>
      <c r="E2790" t="s">
        <v>34</v>
      </c>
      <c r="F2790" t="s">
        <v>35</v>
      </c>
      <c r="G2790" t="s">
        <v>57</v>
      </c>
      <c r="H2790" t="s">
        <v>14</v>
      </c>
      <c r="I2790" t="s">
        <v>37</v>
      </c>
    </row>
    <row r="2791" spans="1:9" x14ac:dyDescent="0.3">
      <c r="A2791" t="s">
        <v>172</v>
      </c>
      <c r="B2791" t="s">
        <v>10</v>
      </c>
      <c r="C2791">
        <v>-181.5</v>
      </c>
      <c r="E2791" t="s">
        <v>34</v>
      </c>
      <c r="F2791" t="s">
        <v>35</v>
      </c>
      <c r="G2791" t="s">
        <v>57</v>
      </c>
      <c r="H2791" t="s">
        <v>14</v>
      </c>
      <c r="I2791" t="s">
        <v>37</v>
      </c>
    </row>
    <row r="2792" spans="1:9" x14ac:dyDescent="0.3">
      <c r="A2792" t="s">
        <v>174</v>
      </c>
      <c r="B2792" t="s">
        <v>10</v>
      </c>
      <c r="C2792">
        <v>58.5</v>
      </c>
      <c r="E2792" t="s">
        <v>34</v>
      </c>
      <c r="F2792" t="s">
        <v>35</v>
      </c>
      <c r="G2792" t="s">
        <v>57</v>
      </c>
      <c r="H2792" t="s">
        <v>14</v>
      </c>
      <c r="I2792" t="s">
        <v>37</v>
      </c>
    </row>
    <row r="2793" spans="1:9" x14ac:dyDescent="0.3">
      <c r="A2793" t="s">
        <v>169</v>
      </c>
      <c r="B2793" t="s">
        <v>10</v>
      </c>
      <c r="C2793">
        <v>-10.61</v>
      </c>
      <c r="E2793" t="s">
        <v>34</v>
      </c>
      <c r="F2793" t="s">
        <v>35</v>
      </c>
      <c r="G2793" t="s">
        <v>57</v>
      </c>
      <c r="H2793" t="s">
        <v>14</v>
      </c>
      <c r="I2793" t="s">
        <v>37</v>
      </c>
    </row>
    <row r="2794" spans="1:9" x14ac:dyDescent="0.3">
      <c r="A2794" t="s">
        <v>175</v>
      </c>
      <c r="B2794" t="s">
        <v>10</v>
      </c>
      <c r="C2794">
        <v>-200</v>
      </c>
      <c r="E2794" t="s">
        <v>34</v>
      </c>
      <c r="F2794" t="s">
        <v>35</v>
      </c>
      <c r="G2794" t="s">
        <v>57</v>
      </c>
      <c r="H2794" t="s">
        <v>14</v>
      </c>
      <c r="I2794" t="s">
        <v>37</v>
      </c>
    </row>
    <row r="2795" spans="1:9" x14ac:dyDescent="0.3">
      <c r="A2795" t="s">
        <v>176</v>
      </c>
      <c r="B2795" t="s">
        <v>10</v>
      </c>
      <c r="C2795">
        <v>10.61</v>
      </c>
      <c r="E2795" t="s">
        <v>34</v>
      </c>
      <c r="F2795" t="s">
        <v>35</v>
      </c>
      <c r="G2795" t="s">
        <v>57</v>
      </c>
      <c r="H2795" t="s">
        <v>14</v>
      </c>
      <c r="I2795" t="s">
        <v>37</v>
      </c>
    </row>
    <row r="2796" spans="1:9" x14ac:dyDescent="0.3">
      <c r="A2796" t="s">
        <v>9</v>
      </c>
      <c r="B2796" t="s">
        <v>10</v>
      </c>
      <c r="C2796">
        <v>-137.93</v>
      </c>
      <c r="E2796" t="s">
        <v>34</v>
      </c>
      <c r="F2796" t="s">
        <v>35</v>
      </c>
      <c r="G2796" t="s">
        <v>57</v>
      </c>
      <c r="H2796" t="s">
        <v>14</v>
      </c>
      <c r="I2796" t="s">
        <v>37</v>
      </c>
    </row>
    <row r="2797" spans="1:9" x14ac:dyDescent="0.3">
      <c r="A2797" t="s">
        <v>177</v>
      </c>
      <c r="B2797" t="s">
        <v>10</v>
      </c>
      <c r="C2797">
        <v>318.3</v>
      </c>
      <c r="E2797" t="s">
        <v>34</v>
      </c>
      <c r="F2797" t="s">
        <v>35</v>
      </c>
      <c r="G2797" t="s">
        <v>57</v>
      </c>
      <c r="H2797" t="s">
        <v>14</v>
      </c>
      <c r="I2797" t="s">
        <v>37</v>
      </c>
    </row>
    <row r="2798" spans="1:9" x14ac:dyDescent="0.3">
      <c r="A2798" t="s">
        <v>178</v>
      </c>
      <c r="B2798" t="s">
        <v>10</v>
      </c>
      <c r="C2798">
        <v>0</v>
      </c>
      <c r="E2798" t="s">
        <v>34</v>
      </c>
      <c r="F2798" t="s">
        <v>35</v>
      </c>
      <c r="G2798" t="s">
        <v>57</v>
      </c>
      <c r="H2798" t="s">
        <v>14</v>
      </c>
      <c r="I2798" t="s">
        <v>37</v>
      </c>
    </row>
    <row r="2799" spans="1:9" x14ac:dyDescent="0.3">
      <c r="A2799" t="s">
        <v>176</v>
      </c>
      <c r="B2799" t="s">
        <v>10</v>
      </c>
      <c r="C2799">
        <v>2.12</v>
      </c>
      <c r="E2799" t="s">
        <v>34</v>
      </c>
      <c r="F2799" t="s">
        <v>35</v>
      </c>
      <c r="G2799" t="s">
        <v>57</v>
      </c>
      <c r="H2799" t="s">
        <v>14</v>
      </c>
      <c r="I2799" t="s">
        <v>37</v>
      </c>
    </row>
    <row r="2800" spans="1:9" x14ac:dyDescent="0.3">
      <c r="A2800" t="s">
        <v>174</v>
      </c>
      <c r="B2800" t="s">
        <v>10</v>
      </c>
      <c r="C2800">
        <v>137.93</v>
      </c>
      <c r="E2800" t="s">
        <v>34</v>
      </c>
      <c r="F2800" t="s">
        <v>35</v>
      </c>
      <c r="G2800" t="s">
        <v>57</v>
      </c>
      <c r="H2800" t="s">
        <v>14</v>
      </c>
      <c r="I2800" t="s">
        <v>37</v>
      </c>
    </row>
    <row r="2801" spans="1:9" x14ac:dyDescent="0.3">
      <c r="A2801" t="s">
        <v>170</v>
      </c>
      <c r="B2801" t="s">
        <v>10</v>
      </c>
      <c r="C2801">
        <v>105</v>
      </c>
      <c r="E2801" t="s">
        <v>34</v>
      </c>
      <c r="F2801" t="s">
        <v>35</v>
      </c>
      <c r="G2801" t="s">
        <v>57</v>
      </c>
      <c r="H2801" t="s">
        <v>14</v>
      </c>
      <c r="I2801" t="s">
        <v>37</v>
      </c>
    </row>
    <row r="2802" spans="1:9" x14ac:dyDescent="0.3">
      <c r="A2802" t="s">
        <v>9</v>
      </c>
      <c r="B2802" t="s">
        <v>10</v>
      </c>
      <c r="C2802">
        <v>-53.05</v>
      </c>
      <c r="E2802" t="s">
        <v>150</v>
      </c>
      <c r="F2802" t="s">
        <v>151</v>
      </c>
      <c r="G2802" t="s">
        <v>152</v>
      </c>
      <c r="H2802" t="s">
        <v>14</v>
      </c>
      <c r="I2802" t="s">
        <v>153</v>
      </c>
    </row>
    <row r="2803" spans="1:9" x14ac:dyDescent="0.3">
      <c r="A2803" t="s">
        <v>169</v>
      </c>
      <c r="B2803" t="s">
        <v>10</v>
      </c>
      <c r="C2803">
        <v>-2.12</v>
      </c>
      <c r="E2803" t="s">
        <v>150</v>
      </c>
      <c r="F2803" t="s">
        <v>151</v>
      </c>
      <c r="G2803" t="s">
        <v>152</v>
      </c>
      <c r="H2803" t="s">
        <v>14</v>
      </c>
      <c r="I2803" t="s">
        <v>153</v>
      </c>
    </row>
    <row r="2804" spans="1:9" x14ac:dyDescent="0.3">
      <c r="A2804" t="s">
        <v>170</v>
      </c>
      <c r="B2804" t="s">
        <v>10</v>
      </c>
      <c r="C2804">
        <v>21</v>
      </c>
      <c r="E2804" t="s">
        <v>150</v>
      </c>
      <c r="F2804" t="s">
        <v>151</v>
      </c>
      <c r="G2804" t="s">
        <v>152</v>
      </c>
      <c r="H2804" t="s">
        <v>14</v>
      </c>
      <c r="I2804" t="s">
        <v>153</v>
      </c>
    </row>
    <row r="2805" spans="1:9" x14ac:dyDescent="0.3">
      <c r="A2805" t="s">
        <v>171</v>
      </c>
      <c r="B2805" t="s">
        <v>10</v>
      </c>
      <c r="C2805">
        <v>195</v>
      </c>
      <c r="E2805" t="s">
        <v>150</v>
      </c>
      <c r="F2805" t="s">
        <v>151</v>
      </c>
      <c r="G2805" t="s">
        <v>152</v>
      </c>
      <c r="H2805" t="s">
        <v>14</v>
      </c>
      <c r="I2805" t="s">
        <v>153</v>
      </c>
    </row>
    <row r="2806" spans="1:9" x14ac:dyDescent="0.3">
      <c r="A2806" t="s">
        <v>170</v>
      </c>
      <c r="B2806" t="s">
        <v>10</v>
      </c>
      <c r="C2806">
        <v>935</v>
      </c>
      <c r="E2806" t="s">
        <v>150</v>
      </c>
      <c r="F2806" t="s">
        <v>151</v>
      </c>
      <c r="G2806" t="s">
        <v>152</v>
      </c>
      <c r="H2806" t="s">
        <v>14</v>
      </c>
      <c r="I2806" t="s">
        <v>153</v>
      </c>
    </row>
    <row r="2807" spans="1:9" x14ac:dyDescent="0.3">
      <c r="A2807" t="s">
        <v>172</v>
      </c>
      <c r="B2807" t="s">
        <v>10</v>
      </c>
      <c r="C2807">
        <v>-161.77000000000001</v>
      </c>
      <c r="E2807" t="s">
        <v>150</v>
      </c>
      <c r="F2807" t="s">
        <v>151</v>
      </c>
      <c r="G2807" t="s">
        <v>152</v>
      </c>
      <c r="H2807" t="s">
        <v>14</v>
      </c>
      <c r="I2807" t="s">
        <v>153</v>
      </c>
    </row>
    <row r="2808" spans="1:9" x14ac:dyDescent="0.3">
      <c r="A2808" t="s">
        <v>174</v>
      </c>
      <c r="B2808" t="s">
        <v>10</v>
      </c>
      <c r="C2808">
        <v>156</v>
      </c>
      <c r="E2808" t="s">
        <v>150</v>
      </c>
      <c r="F2808" t="s">
        <v>151</v>
      </c>
      <c r="G2808" t="s">
        <v>152</v>
      </c>
      <c r="H2808" t="s">
        <v>14</v>
      </c>
      <c r="I2808" t="s">
        <v>153</v>
      </c>
    </row>
    <row r="2809" spans="1:9" x14ac:dyDescent="0.3">
      <c r="A2809" t="s">
        <v>169</v>
      </c>
      <c r="B2809" t="s">
        <v>10</v>
      </c>
      <c r="C2809">
        <v>-10.61</v>
      </c>
      <c r="E2809" t="s">
        <v>150</v>
      </c>
      <c r="F2809" t="s">
        <v>151</v>
      </c>
      <c r="G2809" t="s">
        <v>152</v>
      </c>
      <c r="H2809" t="s">
        <v>14</v>
      </c>
      <c r="I2809" t="s">
        <v>153</v>
      </c>
    </row>
    <row r="2810" spans="1:9" x14ac:dyDescent="0.3">
      <c r="A2810" t="s">
        <v>175</v>
      </c>
      <c r="B2810" t="s">
        <v>10</v>
      </c>
      <c r="C2810">
        <v>-200</v>
      </c>
      <c r="E2810" t="s">
        <v>150</v>
      </c>
      <c r="F2810" t="s">
        <v>151</v>
      </c>
      <c r="G2810" t="s">
        <v>152</v>
      </c>
      <c r="H2810" t="s">
        <v>14</v>
      </c>
      <c r="I2810" t="s">
        <v>153</v>
      </c>
    </row>
    <row r="2811" spans="1:9" x14ac:dyDescent="0.3">
      <c r="A2811" t="s">
        <v>176</v>
      </c>
      <c r="B2811" t="s">
        <v>10</v>
      </c>
      <c r="C2811">
        <v>10.61</v>
      </c>
      <c r="E2811" t="s">
        <v>150</v>
      </c>
      <c r="F2811" t="s">
        <v>151</v>
      </c>
      <c r="G2811" t="s">
        <v>152</v>
      </c>
      <c r="H2811" t="s">
        <v>14</v>
      </c>
      <c r="I2811" t="s">
        <v>153</v>
      </c>
    </row>
    <row r="2812" spans="1:9" x14ac:dyDescent="0.3">
      <c r="A2812" t="s">
        <v>9</v>
      </c>
      <c r="B2812" t="s">
        <v>10</v>
      </c>
      <c r="C2812">
        <v>-137.93</v>
      </c>
      <c r="E2812" t="s">
        <v>150</v>
      </c>
      <c r="F2812" t="s">
        <v>151</v>
      </c>
      <c r="G2812" t="s">
        <v>152</v>
      </c>
      <c r="H2812" t="s">
        <v>14</v>
      </c>
      <c r="I2812" t="s">
        <v>153</v>
      </c>
    </row>
    <row r="2813" spans="1:9" x14ac:dyDescent="0.3">
      <c r="A2813" t="s">
        <v>177</v>
      </c>
      <c r="B2813" t="s">
        <v>10</v>
      </c>
      <c r="C2813">
        <v>318.3</v>
      </c>
      <c r="E2813" t="s">
        <v>150</v>
      </c>
      <c r="F2813" t="s">
        <v>151</v>
      </c>
      <c r="G2813" t="s">
        <v>152</v>
      </c>
      <c r="H2813" t="s">
        <v>14</v>
      </c>
      <c r="I2813" t="s">
        <v>153</v>
      </c>
    </row>
    <row r="2814" spans="1:9" x14ac:dyDescent="0.3">
      <c r="A2814" t="s">
        <v>178</v>
      </c>
      <c r="B2814" t="s">
        <v>10</v>
      </c>
      <c r="C2814">
        <v>0</v>
      </c>
      <c r="E2814" t="s">
        <v>150</v>
      </c>
      <c r="F2814" t="s">
        <v>151</v>
      </c>
      <c r="G2814" t="s">
        <v>152</v>
      </c>
      <c r="H2814" t="s">
        <v>14</v>
      </c>
      <c r="I2814" t="s">
        <v>153</v>
      </c>
    </row>
    <row r="2815" spans="1:9" x14ac:dyDescent="0.3">
      <c r="A2815" t="s">
        <v>176</v>
      </c>
      <c r="B2815" t="s">
        <v>10</v>
      </c>
      <c r="C2815">
        <v>2.12</v>
      </c>
      <c r="E2815" t="s">
        <v>150</v>
      </c>
      <c r="F2815" t="s">
        <v>151</v>
      </c>
      <c r="G2815" t="s">
        <v>152</v>
      </c>
      <c r="H2815" t="s">
        <v>14</v>
      </c>
      <c r="I2815" t="s">
        <v>153</v>
      </c>
    </row>
    <row r="2816" spans="1:9" x14ac:dyDescent="0.3">
      <c r="A2816" t="s">
        <v>174</v>
      </c>
      <c r="B2816" t="s">
        <v>10</v>
      </c>
      <c r="C2816">
        <v>137.93</v>
      </c>
      <c r="E2816" t="s">
        <v>150</v>
      </c>
      <c r="F2816" t="s">
        <v>151</v>
      </c>
      <c r="G2816" t="s">
        <v>152</v>
      </c>
      <c r="H2816" t="s">
        <v>14</v>
      </c>
      <c r="I2816" t="s">
        <v>153</v>
      </c>
    </row>
    <row r="2817" spans="1:9" x14ac:dyDescent="0.3">
      <c r="A2817" t="s">
        <v>170</v>
      </c>
      <c r="B2817" t="s">
        <v>10</v>
      </c>
      <c r="C2817">
        <v>105</v>
      </c>
      <c r="E2817" t="s">
        <v>150</v>
      </c>
      <c r="F2817" t="s">
        <v>151</v>
      </c>
      <c r="G2817" t="s">
        <v>152</v>
      </c>
      <c r="H2817" t="s">
        <v>14</v>
      </c>
      <c r="I2817" t="s">
        <v>153</v>
      </c>
    </row>
    <row r="2818" spans="1:9" x14ac:dyDescent="0.3">
      <c r="A2818" t="s">
        <v>9</v>
      </c>
      <c r="B2818" t="s">
        <v>10</v>
      </c>
      <c r="C2818">
        <v>-143.69999999999999</v>
      </c>
      <c r="E2818" t="s">
        <v>31</v>
      </c>
      <c r="F2818" t="s">
        <v>438</v>
      </c>
      <c r="G2818" t="s">
        <v>439</v>
      </c>
      <c r="H2818" t="s">
        <v>14</v>
      </c>
      <c r="I2818" t="s">
        <v>15</v>
      </c>
    </row>
    <row r="2819" spans="1:9" x14ac:dyDescent="0.3">
      <c r="A2819" t="s">
        <v>169</v>
      </c>
      <c r="B2819" t="s">
        <v>10</v>
      </c>
      <c r="C2819">
        <v>-5.75</v>
      </c>
      <c r="E2819" t="s">
        <v>31</v>
      </c>
      <c r="F2819" t="s">
        <v>438</v>
      </c>
      <c r="G2819" t="s">
        <v>439</v>
      </c>
      <c r="H2819" t="s">
        <v>14</v>
      </c>
      <c r="I2819" t="s">
        <v>15</v>
      </c>
    </row>
    <row r="2820" spans="1:9" x14ac:dyDescent="0.3">
      <c r="A2820" t="s">
        <v>170</v>
      </c>
      <c r="B2820" t="s">
        <v>10</v>
      </c>
      <c r="C2820">
        <v>51</v>
      </c>
      <c r="E2820" t="s">
        <v>31</v>
      </c>
      <c r="F2820" t="s">
        <v>438</v>
      </c>
      <c r="G2820" t="s">
        <v>439</v>
      </c>
      <c r="H2820" t="s">
        <v>14</v>
      </c>
      <c r="I2820" t="s">
        <v>15</v>
      </c>
    </row>
    <row r="2821" spans="1:9" x14ac:dyDescent="0.3">
      <c r="A2821" t="s">
        <v>171</v>
      </c>
      <c r="B2821" t="s">
        <v>10</v>
      </c>
      <c r="C2821">
        <v>195</v>
      </c>
      <c r="E2821" t="s">
        <v>31</v>
      </c>
      <c r="F2821" t="s">
        <v>438</v>
      </c>
      <c r="G2821" t="s">
        <v>439</v>
      </c>
      <c r="H2821" t="s">
        <v>14</v>
      </c>
      <c r="I2821" t="s">
        <v>15</v>
      </c>
    </row>
    <row r="2822" spans="1:9" x14ac:dyDescent="0.3">
      <c r="A2822" t="s">
        <v>170</v>
      </c>
      <c r="B2822" t="s">
        <v>10</v>
      </c>
      <c r="C2822">
        <v>2313</v>
      </c>
      <c r="E2822" t="s">
        <v>31</v>
      </c>
      <c r="F2822" t="s">
        <v>438</v>
      </c>
      <c r="G2822" t="s">
        <v>439</v>
      </c>
      <c r="H2822" t="s">
        <v>14</v>
      </c>
      <c r="I2822" t="s">
        <v>15</v>
      </c>
    </row>
    <row r="2823" spans="1:9" x14ac:dyDescent="0.3">
      <c r="A2823" t="s">
        <v>172</v>
      </c>
      <c r="B2823" t="s">
        <v>10</v>
      </c>
      <c r="C2823">
        <v>-804.92</v>
      </c>
      <c r="E2823" t="s">
        <v>31</v>
      </c>
      <c r="F2823" t="s">
        <v>438</v>
      </c>
      <c r="G2823" t="s">
        <v>439</v>
      </c>
      <c r="H2823" t="s">
        <v>14</v>
      </c>
      <c r="I2823" t="s">
        <v>15</v>
      </c>
    </row>
    <row r="2824" spans="1:9" x14ac:dyDescent="0.3">
      <c r="A2824" t="s">
        <v>174</v>
      </c>
      <c r="B2824" t="s">
        <v>10</v>
      </c>
      <c r="C2824">
        <v>39</v>
      </c>
      <c r="E2824" t="s">
        <v>31</v>
      </c>
      <c r="F2824" t="s">
        <v>438</v>
      </c>
      <c r="G2824" t="s">
        <v>439</v>
      </c>
      <c r="H2824" t="s">
        <v>14</v>
      </c>
      <c r="I2824" t="s">
        <v>15</v>
      </c>
    </row>
    <row r="2825" spans="1:9" x14ac:dyDescent="0.3">
      <c r="A2825" t="s">
        <v>169</v>
      </c>
      <c r="B2825" t="s">
        <v>10</v>
      </c>
      <c r="C2825">
        <v>-28.74</v>
      </c>
      <c r="E2825" t="s">
        <v>31</v>
      </c>
      <c r="F2825" t="s">
        <v>438</v>
      </c>
      <c r="G2825" t="s">
        <v>439</v>
      </c>
      <c r="H2825" t="s">
        <v>14</v>
      </c>
      <c r="I2825" t="s">
        <v>15</v>
      </c>
    </row>
    <row r="2826" spans="1:9" x14ac:dyDescent="0.3">
      <c r="A2826" t="s">
        <v>176</v>
      </c>
      <c r="B2826" t="s">
        <v>10</v>
      </c>
      <c r="C2826">
        <v>28.74</v>
      </c>
      <c r="E2826" t="s">
        <v>31</v>
      </c>
      <c r="F2826" t="s">
        <v>438</v>
      </c>
      <c r="G2826" t="s">
        <v>439</v>
      </c>
      <c r="H2826" t="s">
        <v>14</v>
      </c>
      <c r="I2826" t="s">
        <v>15</v>
      </c>
    </row>
    <row r="2827" spans="1:9" x14ac:dyDescent="0.3">
      <c r="A2827" t="s">
        <v>9</v>
      </c>
      <c r="B2827" t="s">
        <v>10</v>
      </c>
      <c r="C2827">
        <v>-373.62</v>
      </c>
      <c r="E2827" t="s">
        <v>31</v>
      </c>
      <c r="F2827" t="s">
        <v>438</v>
      </c>
      <c r="G2827" t="s">
        <v>439</v>
      </c>
      <c r="H2827" t="s">
        <v>14</v>
      </c>
      <c r="I2827" t="s">
        <v>15</v>
      </c>
    </row>
    <row r="2828" spans="1:9" x14ac:dyDescent="0.3">
      <c r="A2828" t="s">
        <v>177</v>
      </c>
      <c r="B2828" t="s">
        <v>10</v>
      </c>
      <c r="C2828">
        <v>862.2</v>
      </c>
      <c r="E2828" t="s">
        <v>31</v>
      </c>
      <c r="F2828" t="s">
        <v>438</v>
      </c>
      <c r="G2828" t="s">
        <v>439</v>
      </c>
      <c r="H2828" t="s">
        <v>14</v>
      </c>
      <c r="I2828" t="s">
        <v>15</v>
      </c>
    </row>
    <row r="2829" spans="1:9" x14ac:dyDescent="0.3">
      <c r="A2829" t="s">
        <v>178</v>
      </c>
      <c r="B2829" t="s">
        <v>10</v>
      </c>
      <c r="C2829">
        <v>0</v>
      </c>
      <c r="E2829" t="s">
        <v>31</v>
      </c>
      <c r="F2829" t="s">
        <v>438</v>
      </c>
      <c r="G2829" t="s">
        <v>439</v>
      </c>
      <c r="H2829" t="s">
        <v>14</v>
      </c>
      <c r="I2829" t="s">
        <v>15</v>
      </c>
    </row>
    <row r="2830" spans="1:9" x14ac:dyDescent="0.3">
      <c r="A2830" t="s">
        <v>176</v>
      </c>
      <c r="B2830" t="s">
        <v>10</v>
      </c>
      <c r="C2830">
        <v>5.75</v>
      </c>
      <c r="E2830" t="s">
        <v>31</v>
      </c>
      <c r="F2830" t="s">
        <v>438</v>
      </c>
      <c r="G2830" t="s">
        <v>439</v>
      </c>
      <c r="H2830" t="s">
        <v>14</v>
      </c>
      <c r="I2830" t="s">
        <v>15</v>
      </c>
    </row>
    <row r="2831" spans="1:9" x14ac:dyDescent="0.3">
      <c r="A2831" t="s">
        <v>174</v>
      </c>
      <c r="B2831" t="s">
        <v>10</v>
      </c>
      <c r="C2831">
        <v>373.62</v>
      </c>
      <c r="E2831" t="s">
        <v>31</v>
      </c>
      <c r="F2831" t="s">
        <v>438</v>
      </c>
      <c r="G2831" t="s">
        <v>439</v>
      </c>
      <c r="H2831" t="s">
        <v>14</v>
      </c>
      <c r="I2831" t="s">
        <v>15</v>
      </c>
    </row>
    <row r="2832" spans="1:9" x14ac:dyDescent="0.3">
      <c r="A2832" t="s">
        <v>170</v>
      </c>
      <c r="B2832" t="s">
        <v>10</v>
      </c>
      <c r="C2832">
        <v>510</v>
      </c>
      <c r="E2832" t="s">
        <v>31</v>
      </c>
      <c r="F2832" t="s">
        <v>438</v>
      </c>
      <c r="G2832" t="s">
        <v>439</v>
      </c>
      <c r="H2832" t="s">
        <v>14</v>
      </c>
      <c r="I2832" t="s">
        <v>15</v>
      </c>
    </row>
    <row r="2833" spans="1:9" x14ac:dyDescent="0.3">
      <c r="A2833" t="s">
        <v>9</v>
      </c>
      <c r="B2833" t="s">
        <v>10</v>
      </c>
      <c r="C2833">
        <v>-16.850000000000001</v>
      </c>
      <c r="E2833" t="s">
        <v>150</v>
      </c>
      <c r="F2833" t="s">
        <v>225</v>
      </c>
      <c r="G2833" t="s">
        <v>415</v>
      </c>
      <c r="H2833" t="s">
        <v>14</v>
      </c>
      <c r="I2833" t="s">
        <v>153</v>
      </c>
    </row>
    <row r="2834" spans="1:9" x14ac:dyDescent="0.3">
      <c r="A2834" t="s">
        <v>169</v>
      </c>
      <c r="B2834" t="s">
        <v>10</v>
      </c>
      <c r="C2834">
        <v>-0.67</v>
      </c>
      <c r="E2834" t="s">
        <v>150</v>
      </c>
      <c r="F2834" t="s">
        <v>225</v>
      </c>
      <c r="G2834" t="s">
        <v>415</v>
      </c>
      <c r="H2834" t="s">
        <v>14</v>
      </c>
      <c r="I2834" t="s">
        <v>153</v>
      </c>
    </row>
    <row r="2835" spans="1:9" x14ac:dyDescent="0.3">
      <c r="A2835" t="s">
        <v>170</v>
      </c>
      <c r="B2835" t="s">
        <v>10</v>
      </c>
      <c r="C2835">
        <v>7</v>
      </c>
      <c r="E2835" t="s">
        <v>150</v>
      </c>
      <c r="F2835" t="s">
        <v>225</v>
      </c>
      <c r="G2835" t="s">
        <v>415</v>
      </c>
      <c r="H2835" t="s">
        <v>14</v>
      </c>
      <c r="I2835" t="s">
        <v>153</v>
      </c>
    </row>
    <row r="2836" spans="1:9" x14ac:dyDescent="0.3">
      <c r="A2836" t="s">
        <v>171</v>
      </c>
      <c r="B2836" t="s">
        <v>10</v>
      </c>
      <c r="C2836">
        <v>195</v>
      </c>
      <c r="E2836" t="s">
        <v>150</v>
      </c>
      <c r="F2836" t="s">
        <v>225</v>
      </c>
      <c r="G2836" t="s">
        <v>415</v>
      </c>
      <c r="H2836" t="s">
        <v>14</v>
      </c>
      <c r="I2836" t="s">
        <v>153</v>
      </c>
    </row>
    <row r="2837" spans="1:9" x14ac:dyDescent="0.3">
      <c r="A2837" t="s">
        <v>170</v>
      </c>
      <c r="B2837" t="s">
        <v>10</v>
      </c>
      <c r="C2837">
        <v>309</v>
      </c>
      <c r="E2837" t="s">
        <v>150</v>
      </c>
      <c r="F2837" t="s">
        <v>225</v>
      </c>
      <c r="G2837" t="s">
        <v>415</v>
      </c>
      <c r="H2837" t="s">
        <v>14</v>
      </c>
      <c r="I2837" t="s">
        <v>153</v>
      </c>
    </row>
    <row r="2838" spans="1:9" x14ac:dyDescent="0.3">
      <c r="A2838" t="s">
        <v>172</v>
      </c>
      <c r="B2838" t="s">
        <v>10</v>
      </c>
      <c r="C2838">
        <v>-35.229999999999997</v>
      </c>
      <c r="E2838" t="s">
        <v>150</v>
      </c>
      <c r="F2838" t="s">
        <v>225</v>
      </c>
      <c r="G2838" t="s">
        <v>415</v>
      </c>
      <c r="H2838" t="s">
        <v>14</v>
      </c>
      <c r="I2838" t="s">
        <v>153</v>
      </c>
    </row>
    <row r="2839" spans="1:9" x14ac:dyDescent="0.3">
      <c r="A2839" t="s">
        <v>174</v>
      </c>
      <c r="B2839" t="s">
        <v>10</v>
      </c>
      <c r="C2839">
        <v>117</v>
      </c>
      <c r="E2839" t="s">
        <v>150</v>
      </c>
      <c r="F2839" t="s">
        <v>225</v>
      </c>
      <c r="G2839" t="s">
        <v>415</v>
      </c>
      <c r="H2839" t="s">
        <v>14</v>
      </c>
      <c r="I2839" t="s">
        <v>153</v>
      </c>
    </row>
    <row r="2840" spans="1:9" x14ac:dyDescent="0.3">
      <c r="A2840" t="s">
        <v>169</v>
      </c>
      <c r="B2840" t="s">
        <v>10</v>
      </c>
      <c r="C2840">
        <v>-3.37</v>
      </c>
      <c r="E2840" t="s">
        <v>150</v>
      </c>
      <c r="F2840" t="s">
        <v>225</v>
      </c>
      <c r="G2840" t="s">
        <v>415</v>
      </c>
      <c r="H2840" t="s">
        <v>14</v>
      </c>
      <c r="I2840" t="s">
        <v>153</v>
      </c>
    </row>
    <row r="2841" spans="1:9" x14ac:dyDescent="0.3">
      <c r="A2841" t="s">
        <v>175</v>
      </c>
      <c r="B2841" t="s">
        <v>10</v>
      </c>
      <c r="C2841">
        <v>-300</v>
      </c>
      <c r="E2841" t="s">
        <v>150</v>
      </c>
      <c r="F2841" t="s">
        <v>225</v>
      </c>
      <c r="G2841" t="s">
        <v>415</v>
      </c>
      <c r="H2841" t="s">
        <v>14</v>
      </c>
      <c r="I2841" t="s">
        <v>153</v>
      </c>
    </row>
    <row r="2842" spans="1:9" x14ac:dyDescent="0.3">
      <c r="A2842" t="s">
        <v>176</v>
      </c>
      <c r="B2842" t="s">
        <v>10</v>
      </c>
      <c r="C2842">
        <v>3.37</v>
      </c>
      <c r="E2842" t="s">
        <v>150</v>
      </c>
      <c r="F2842" t="s">
        <v>225</v>
      </c>
      <c r="G2842" t="s">
        <v>415</v>
      </c>
      <c r="H2842" t="s">
        <v>14</v>
      </c>
      <c r="I2842" t="s">
        <v>153</v>
      </c>
    </row>
    <row r="2843" spans="1:9" x14ac:dyDescent="0.3">
      <c r="A2843" t="s">
        <v>9</v>
      </c>
      <c r="B2843" t="s">
        <v>10</v>
      </c>
      <c r="C2843">
        <v>-43.81</v>
      </c>
      <c r="E2843" t="s">
        <v>150</v>
      </c>
      <c r="F2843" t="s">
        <v>225</v>
      </c>
      <c r="G2843" t="s">
        <v>415</v>
      </c>
      <c r="H2843" t="s">
        <v>14</v>
      </c>
      <c r="I2843" t="s">
        <v>153</v>
      </c>
    </row>
    <row r="2844" spans="1:9" x14ac:dyDescent="0.3">
      <c r="A2844" t="s">
        <v>177</v>
      </c>
      <c r="B2844" t="s">
        <v>10</v>
      </c>
      <c r="C2844">
        <v>101.1</v>
      </c>
      <c r="E2844" t="s">
        <v>150</v>
      </c>
      <c r="F2844" t="s">
        <v>225</v>
      </c>
      <c r="G2844" t="s">
        <v>415</v>
      </c>
      <c r="H2844" t="s">
        <v>14</v>
      </c>
      <c r="I2844" t="s">
        <v>153</v>
      </c>
    </row>
    <row r="2845" spans="1:9" x14ac:dyDescent="0.3">
      <c r="A2845" t="s">
        <v>178</v>
      </c>
      <c r="B2845" t="s">
        <v>10</v>
      </c>
      <c r="C2845">
        <v>0</v>
      </c>
      <c r="E2845" t="s">
        <v>150</v>
      </c>
      <c r="F2845" t="s">
        <v>225</v>
      </c>
      <c r="G2845" t="s">
        <v>415</v>
      </c>
      <c r="H2845" t="s">
        <v>14</v>
      </c>
      <c r="I2845" t="s">
        <v>153</v>
      </c>
    </row>
    <row r="2846" spans="1:9" x14ac:dyDescent="0.3">
      <c r="A2846" t="s">
        <v>176</v>
      </c>
      <c r="B2846" t="s">
        <v>10</v>
      </c>
      <c r="C2846">
        <v>0.67</v>
      </c>
      <c r="E2846" t="s">
        <v>150</v>
      </c>
      <c r="F2846" t="s">
        <v>225</v>
      </c>
      <c r="G2846" t="s">
        <v>415</v>
      </c>
      <c r="H2846" t="s">
        <v>14</v>
      </c>
      <c r="I2846" t="s">
        <v>153</v>
      </c>
    </row>
    <row r="2847" spans="1:9" x14ac:dyDescent="0.3">
      <c r="A2847" t="s">
        <v>174</v>
      </c>
      <c r="B2847" t="s">
        <v>10</v>
      </c>
      <c r="C2847">
        <v>43.81</v>
      </c>
      <c r="E2847" t="s">
        <v>150</v>
      </c>
      <c r="F2847" t="s">
        <v>225</v>
      </c>
      <c r="G2847" t="s">
        <v>415</v>
      </c>
      <c r="H2847" t="s">
        <v>14</v>
      </c>
      <c r="I2847" t="s">
        <v>153</v>
      </c>
    </row>
    <row r="2848" spans="1:9" x14ac:dyDescent="0.3">
      <c r="A2848" t="s">
        <v>170</v>
      </c>
      <c r="B2848" t="s">
        <v>10</v>
      </c>
      <c r="C2848">
        <v>21</v>
      </c>
      <c r="E2848" t="s">
        <v>150</v>
      </c>
      <c r="F2848" t="s">
        <v>225</v>
      </c>
      <c r="G2848" t="s">
        <v>415</v>
      </c>
      <c r="H2848" t="s">
        <v>14</v>
      </c>
      <c r="I2848" t="s">
        <v>153</v>
      </c>
    </row>
    <row r="2849" spans="1:9" x14ac:dyDescent="0.3">
      <c r="A2849" t="s">
        <v>9</v>
      </c>
      <c r="B2849" t="s">
        <v>10</v>
      </c>
      <c r="C2849">
        <v>-16.850000000000001</v>
      </c>
      <c r="E2849" t="s">
        <v>150</v>
      </c>
      <c r="F2849" t="s">
        <v>225</v>
      </c>
      <c r="G2849" t="s">
        <v>226</v>
      </c>
      <c r="H2849" t="s">
        <v>14</v>
      </c>
      <c r="I2849" t="s">
        <v>153</v>
      </c>
    </row>
    <row r="2850" spans="1:9" x14ac:dyDescent="0.3">
      <c r="A2850" t="s">
        <v>169</v>
      </c>
      <c r="B2850" t="s">
        <v>10</v>
      </c>
      <c r="C2850">
        <v>-0.67</v>
      </c>
      <c r="E2850" t="s">
        <v>150</v>
      </c>
      <c r="F2850" t="s">
        <v>225</v>
      </c>
      <c r="G2850" t="s">
        <v>226</v>
      </c>
      <c r="H2850" t="s">
        <v>14</v>
      </c>
      <c r="I2850" t="s">
        <v>153</v>
      </c>
    </row>
    <row r="2851" spans="1:9" x14ac:dyDescent="0.3">
      <c r="A2851" t="s">
        <v>170</v>
      </c>
      <c r="B2851" t="s">
        <v>10</v>
      </c>
      <c r="C2851">
        <v>7</v>
      </c>
      <c r="E2851" t="s">
        <v>150</v>
      </c>
      <c r="F2851" t="s">
        <v>225</v>
      </c>
      <c r="G2851" t="s">
        <v>226</v>
      </c>
      <c r="H2851" t="s">
        <v>14</v>
      </c>
      <c r="I2851" t="s">
        <v>153</v>
      </c>
    </row>
    <row r="2852" spans="1:9" x14ac:dyDescent="0.3">
      <c r="A2852" t="s">
        <v>171</v>
      </c>
      <c r="B2852" t="s">
        <v>10</v>
      </c>
      <c r="C2852">
        <v>195</v>
      </c>
      <c r="E2852" t="s">
        <v>150</v>
      </c>
      <c r="F2852" t="s">
        <v>225</v>
      </c>
      <c r="G2852" t="s">
        <v>226</v>
      </c>
      <c r="H2852" t="s">
        <v>14</v>
      </c>
      <c r="I2852" t="s">
        <v>153</v>
      </c>
    </row>
    <row r="2853" spans="1:9" x14ac:dyDescent="0.3">
      <c r="A2853" t="s">
        <v>170</v>
      </c>
      <c r="B2853" t="s">
        <v>10</v>
      </c>
      <c r="C2853">
        <v>309</v>
      </c>
      <c r="E2853" t="s">
        <v>150</v>
      </c>
      <c r="F2853" t="s">
        <v>225</v>
      </c>
      <c r="G2853" t="s">
        <v>226</v>
      </c>
      <c r="H2853" t="s">
        <v>14</v>
      </c>
      <c r="I2853" t="s">
        <v>153</v>
      </c>
    </row>
    <row r="2854" spans="1:9" x14ac:dyDescent="0.3">
      <c r="A2854" t="s">
        <v>172</v>
      </c>
      <c r="B2854" t="s">
        <v>10</v>
      </c>
      <c r="C2854">
        <v>-36.049999999999997</v>
      </c>
      <c r="E2854" t="s">
        <v>150</v>
      </c>
      <c r="F2854" t="s">
        <v>225</v>
      </c>
      <c r="G2854" t="s">
        <v>226</v>
      </c>
      <c r="H2854" t="s">
        <v>14</v>
      </c>
      <c r="I2854" t="s">
        <v>153</v>
      </c>
    </row>
    <row r="2855" spans="1:9" x14ac:dyDescent="0.3">
      <c r="A2855" t="s">
        <v>174</v>
      </c>
      <c r="B2855" t="s">
        <v>10</v>
      </c>
      <c r="C2855">
        <v>97.5</v>
      </c>
      <c r="E2855" t="s">
        <v>150</v>
      </c>
      <c r="F2855" t="s">
        <v>225</v>
      </c>
      <c r="G2855" t="s">
        <v>226</v>
      </c>
      <c r="H2855" t="s">
        <v>14</v>
      </c>
      <c r="I2855" t="s">
        <v>153</v>
      </c>
    </row>
    <row r="2856" spans="1:9" x14ac:dyDescent="0.3">
      <c r="A2856" t="s">
        <v>169</v>
      </c>
      <c r="B2856" t="s">
        <v>10</v>
      </c>
      <c r="C2856">
        <v>-3.37</v>
      </c>
      <c r="E2856" t="s">
        <v>150</v>
      </c>
      <c r="F2856" t="s">
        <v>225</v>
      </c>
      <c r="G2856" t="s">
        <v>226</v>
      </c>
      <c r="H2856" t="s">
        <v>14</v>
      </c>
      <c r="I2856" t="s">
        <v>153</v>
      </c>
    </row>
    <row r="2857" spans="1:9" x14ac:dyDescent="0.3">
      <c r="A2857" t="s">
        <v>175</v>
      </c>
      <c r="B2857" t="s">
        <v>10</v>
      </c>
      <c r="C2857">
        <v>-300</v>
      </c>
      <c r="E2857" t="s">
        <v>150</v>
      </c>
      <c r="F2857" t="s">
        <v>225</v>
      </c>
      <c r="G2857" t="s">
        <v>226</v>
      </c>
      <c r="H2857" t="s">
        <v>14</v>
      </c>
      <c r="I2857" t="s">
        <v>153</v>
      </c>
    </row>
    <row r="2858" spans="1:9" x14ac:dyDescent="0.3">
      <c r="A2858" t="s">
        <v>176</v>
      </c>
      <c r="B2858" t="s">
        <v>10</v>
      </c>
      <c r="C2858">
        <v>3.37</v>
      </c>
      <c r="E2858" t="s">
        <v>150</v>
      </c>
      <c r="F2858" t="s">
        <v>225</v>
      </c>
      <c r="G2858" t="s">
        <v>226</v>
      </c>
      <c r="H2858" t="s">
        <v>14</v>
      </c>
      <c r="I2858" t="s">
        <v>153</v>
      </c>
    </row>
    <row r="2859" spans="1:9" x14ac:dyDescent="0.3">
      <c r="A2859" t="s">
        <v>9</v>
      </c>
      <c r="B2859" t="s">
        <v>10</v>
      </c>
      <c r="C2859">
        <v>-43.81</v>
      </c>
      <c r="E2859" t="s">
        <v>150</v>
      </c>
      <c r="F2859" t="s">
        <v>225</v>
      </c>
      <c r="G2859" t="s">
        <v>226</v>
      </c>
      <c r="H2859" t="s">
        <v>14</v>
      </c>
      <c r="I2859" t="s">
        <v>153</v>
      </c>
    </row>
    <row r="2860" spans="1:9" x14ac:dyDescent="0.3">
      <c r="A2860" t="s">
        <v>177</v>
      </c>
      <c r="B2860" t="s">
        <v>10</v>
      </c>
      <c r="C2860">
        <v>101.1</v>
      </c>
      <c r="E2860" t="s">
        <v>150</v>
      </c>
      <c r="F2860" t="s">
        <v>225</v>
      </c>
      <c r="G2860" t="s">
        <v>226</v>
      </c>
      <c r="H2860" t="s">
        <v>14</v>
      </c>
      <c r="I2860" t="s">
        <v>153</v>
      </c>
    </row>
    <row r="2861" spans="1:9" x14ac:dyDescent="0.3">
      <c r="A2861" t="s">
        <v>178</v>
      </c>
      <c r="B2861" t="s">
        <v>10</v>
      </c>
      <c r="C2861">
        <v>0</v>
      </c>
      <c r="E2861" t="s">
        <v>150</v>
      </c>
      <c r="F2861" t="s">
        <v>225</v>
      </c>
      <c r="G2861" t="s">
        <v>226</v>
      </c>
      <c r="H2861" t="s">
        <v>14</v>
      </c>
      <c r="I2861" t="s">
        <v>153</v>
      </c>
    </row>
    <row r="2862" spans="1:9" x14ac:dyDescent="0.3">
      <c r="A2862" t="s">
        <v>176</v>
      </c>
      <c r="B2862" t="s">
        <v>10</v>
      </c>
      <c r="C2862">
        <v>0.67</v>
      </c>
      <c r="E2862" t="s">
        <v>150</v>
      </c>
      <c r="F2862" t="s">
        <v>225</v>
      </c>
      <c r="G2862" t="s">
        <v>226</v>
      </c>
      <c r="H2862" t="s">
        <v>14</v>
      </c>
      <c r="I2862" t="s">
        <v>153</v>
      </c>
    </row>
    <row r="2863" spans="1:9" x14ac:dyDescent="0.3">
      <c r="A2863" t="s">
        <v>174</v>
      </c>
      <c r="B2863" t="s">
        <v>10</v>
      </c>
      <c r="C2863">
        <v>43.81</v>
      </c>
      <c r="E2863" t="s">
        <v>150</v>
      </c>
      <c r="F2863" t="s">
        <v>225</v>
      </c>
      <c r="G2863" t="s">
        <v>226</v>
      </c>
      <c r="H2863" t="s">
        <v>14</v>
      </c>
      <c r="I2863" t="s">
        <v>153</v>
      </c>
    </row>
    <row r="2864" spans="1:9" x14ac:dyDescent="0.3">
      <c r="A2864" t="s">
        <v>170</v>
      </c>
      <c r="B2864" t="s">
        <v>10</v>
      </c>
      <c r="C2864">
        <v>21</v>
      </c>
      <c r="E2864" t="s">
        <v>150</v>
      </c>
      <c r="F2864" t="s">
        <v>225</v>
      </c>
      <c r="G2864" t="s">
        <v>226</v>
      </c>
      <c r="H2864" t="s">
        <v>14</v>
      </c>
      <c r="I2864" t="s">
        <v>153</v>
      </c>
    </row>
    <row r="2865" spans="1:9" x14ac:dyDescent="0.3">
      <c r="A2865" t="s">
        <v>9</v>
      </c>
      <c r="B2865" t="s">
        <v>10</v>
      </c>
      <c r="C2865">
        <v>-143.69999999999999</v>
      </c>
      <c r="E2865" t="s">
        <v>337</v>
      </c>
      <c r="F2865" t="s">
        <v>338</v>
      </c>
      <c r="G2865" t="s">
        <v>339</v>
      </c>
      <c r="H2865" t="s">
        <v>14</v>
      </c>
      <c r="I2865" t="s">
        <v>15</v>
      </c>
    </row>
    <row r="2866" spans="1:9" x14ac:dyDescent="0.3">
      <c r="A2866" t="s">
        <v>169</v>
      </c>
      <c r="B2866" t="s">
        <v>10</v>
      </c>
      <c r="C2866">
        <v>-5.75</v>
      </c>
      <c r="E2866" t="s">
        <v>337</v>
      </c>
      <c r="F2866" t="s">
        <v>338</v>
      </c>
      <c r="G2866" t="s">
        <v>339</v>
      </c>
      <c r="H2866" t="s">
        <v>14</v>
      </c>
      <c r="I2866" t="s">
        <v>15</v>
      </c>
    </row>
    <row r="2867" spans="1:9" x14ac:dyDescent="0.3">
      <c r="A2867" t="s">
        <v>170</v>
      </c>
      <c r="B2867" t="s">
        <v>10</v>
      </c>
      <c r="C2867">
        <v>51</v>
      </c>
      <c r="E2867" t="s">
        <v>337</v>
      </c>
      <c r="F2867" t="s">
        <v>338</v>
      </c>
      <c r="G2867" t="s">
        <v>339</v>
      </c>
      <c r="H2867" t="s">
        <v>14</v>
      </c>
      <c r="I2867" t="s">
        <v>15</v>
      </c>
    </row>
    <row r="2868" spans="1:9" x14ac:dyDescent="0.3">
      <c r="A2868" t="s">
        <v>171</v>
      </c>
      <c r="B2868" t="s">
        <v>10</v>
      </c>
      <c r="C2868">
        <v>195</v>
      </c>
      <c r="E2868" t="s">
        <v>337</v>
      </c>
      <c r="F2868" t="s">
        <v>338</v>
      </c>
      <c r="G2868" t="s">
        <v>339</v>
      </c>
      <c r="H2868" t="s">
        <v>14</v>
      </c>
      <c r="I2868" t="s">
        <v>15</v>
      </c>
    </row>
    <row r="2869" spans="1:9" x14ac:dyDescent="0.3">
      <c r="A2869" t="s">
        <v>170</v>
      </c>
      <c r="B2869" t="s">
        <v>10</v>
      </c>
      <c r="C2869">
        <v>2313</v>
      </c>
      <c r="E2869" t="s">
        <v>337</v>
      </c>
      <c r="F2869" t="s">
        <v>338</v>
      </c>
      <c r="G2869" t="s">
        <v>339</v>
      </c>
      <c r="H2869" t="s">
        <v>14</v>
      </c>
      <c r="I2869" t="s">
        <v>15</v>
      </c>
    </row>
    <row r="2870" spans="1:9" x14ac:dyDescent="0.3">
      <c r="A2870" t="s">
        <v>172</v>
      </c>
      <c r="B2870" t="s">
        <v>10</v>
      </c>
      <c r="C2870">
        <v>-719.29</v>
      </c>
      <c r="E2870" t="s">
        <v>337</v>
      </c>
      <c r="F2870" t="s">
        <v>338</v>
      </c>
      <c r="G2870" t="s">
        <v>339</v>
      </c>
      <c r="H2870" t="s">
        <v>14</v>
      </c>
      <c r="I2870" t="s">
        <v>15</v>
      </c>
    </row>
    <row r="2871" spans="1:9" x14ac:dyDescent="0.3">
      <c r="A2871" t="s">
        <v>174</v>
      </c>
      <c r="B2871" t="s">
        <v>10</v>
      </c>
      <c r="C2871">
        <v>136.5</v>
      </c>
      <c r="E2871" t="s">
        <v>337</v>
      </c>
      <c r="F2871" t="s">
        <v>338</v>
      </c>
      <c r="G2871" t="s">
        <v>339</v>
      </c>
      <c r="H2871" t="s">
        <v>14</v>
      </c>
      <c r="I2871" t="s">
        <v>15</v>
      </c>
    </row>
    <row r="2872" spans="1:9" x14ac:dyDescent="0.3">
      <c r="A2872" t="s">
        <v>169</v>
      </c>
      <c r="B2872" t="s">
        <v>10</v>
      </c>
      <c r="C2872">
        <v>-28.74</v>
      </c>
      <c r="E2872" t="s">
        <v>337</v>
      </c>
      <c r="F2872" t="s">
        <v>338</v>
      </c>
      <c r="G2872" t="s">
        <v>339</v>
      </c>
      <c r="H2872" t="s">
        <v>14</v>
      </c>
      <c r="I2872" t="s">
        <v>15</v>
      </c>
    </row>
    <row r="2873" spans="1:9" x14ac:dyDescent="0.3">
      <c r="A2873" t="s">
        <v>176</v>
      </c>
      <c r="B2873" t="s">
        <v>10</v>
      </c>
      <c r="C2873">
        <v>28.74</v>
      </c>
      <c r="E2873" t="s">
        <v>337</v>
      </c>
      <c r="F2873" t="s">
        <v>338</v>
      </c>
      <c r="G2873" t="s">
        <v>339</v>
      </c>
      <c r="H2873" t="s">
        <v>14</v>
      </c>
      <c r="I2873" t="s">
        <v>15</v>
      </c>
    </row>
    <row r="2874" spans="1:9" x14ac:dyDescent="0.3">
      <c r="A2874" t="s">
        <v>9</v>
      </c>
      <c r="B2874" t="s">
        <v>10</v>
      </c>
      <c r="C2874">
        <v>-373.62</v>
      </c>
      <c r="E2874" t="s">
        <v>337</v>
      </c>
      <c r="F2874" t="s">
        <v>338</v>
      </c>
      <c r="G2874" t="s">
        <v>339</v>
      </c>
      <c r="H2874" t="s">
        <v>14</v>
      </c>
      <c r="I2874" t="s">
        <v>15</v>
      </c>
    </row>
    <row r="2875" spans="1:9" x14ac:dyDescent="0.3">
      <c r="A2875" t="s">
        <v>177</v>
      </c>
      <c r="B2875" t="s">
        <v>10</v>
      </c>
      <c r="C2875">
        <v>862.2</v>
      </c>
      <c r="E2875" t="s">
        <v>337</v>
      </c>
      <c r="F2875" t="s">
        <v>338</v>
      </c>
      <c r="G2875" t="s">
        <v>339</v>
      </c>
      <c r="H2875" t="s">
        <v>14</v>
      </c>
      <c r="I2875" t="s">
        <v>15</v>
      </c>
    </row>
    <row r="2876" spans="1:9" x14ac:dyDescent="0.3">
      <c r="A2876" t="s">
        <v>178</v>
      </c>
      <c r="B2876" t="s">
        <v>10</v>
      </c>
      <c r="C2876">
        <v>0</v>
      </c>
      <c r="E2876" t="s">
        <v>337</v>
      </c>
      <c r="F2876" t="s">
        <v>338</v>
      </c>
      <c r="G2876" t="s">
        <v>339</v>
      </c>
      <c r="H2876" t="s">
        <v>14</v>
      </c>
      <c r="I2876" t="s">
        <v>15</v>
      </c>
    </row>
    <row r="2877" spans="1:9" x14ac:dyDescent="0.3">
      <c r="A2877" t="s">
        <v>176</v>
      </c>
      <c r="B2877" t="s">
        <v>10</v>
      </c>
      <c r="C2877">
        <v>5.75</v>
      </c>
      <c r="E2877" t="s">
        <v>337</v>
      </c>
      <c r="F2877" t="s">
        <v>338</v>
      </c>
      <c r="G2877" t="s">
        <v>339</v>
      </c>
      <c r="H2877" t="s">
        <v>14</v>
      </c>
      <c r="I2877" t="s">
        <v>15</v>
      </c>
    </row>
    <row r="2878" spans="1:9" x14ac:dyDescent="0.3">
      <c r="A2878" t="s">
        <v>174</v>
      </c>
      <c r="B2878" t="s">
        <v>10</v>
      </c>
      <c r="C2878">
        <v>373.62</v>
      </c>
      <c r="E2878" t="s">
        <v>337</v>
      </c>
      <c r="F2878" t="s">
        <v>338</v>
      </c>
      <c r="G2878" t="s">
        <v>339</v>
      </c>
      <c r="H2878" t="s">
        <v>14</v>
      </c>
      <c r="I2878" t="s">
        <v>15</v>
      </c>
    </row>
    <row r="2879" spans="1:9" x14ac:dyDescent="0.3">
      <c r="A2879" t="s">
        <v>170</v>
      </c>
      <c r="B2879" t="s">
        <v>10</v>
      </c>
      <c r="C2879">
        <v>510</v>
      </c>
      <c r="E2879" t="s">
        <v>337</v>
      </c>
      <c r="F2879" t="s">
        <v>338</v>
      </c>
      <c r="G2879" t="s">
        <v>339</v>
      </c>
      <c r="H2879" t="s">
        <v>14</v>
      </c>
      <c r="I2879" t="s">
        <v>15</v>
      </c>
    </row>
    <row r="2880" spans="1:9" x14ac:dyDescent="0.3">
      <c r="A2880" t="s">
        <v>9</v>
      </c>
      <c r="B2880" t="s">
        <v>10</v>
      </c>
      <c r="C2880">
        <v>-143.69999999999999</v>
      </c>
      <c r="E2880" t="s">
        <v>31</v>
      </c>
      <c r="F2880" t="s">
        <v>88</v>
      </c>
      <c r="G2880" t="s">
        <v>89</v>
      </c>
      <c r="H2880" t="s">
        <v>14</v>
      </c>
      <c r="I2880" t="s">
        <v>15</v>
      </c>
    </row>
    <row r="2881" spans="1:9" x14ac:dyDescent="0.3">
      <c r="A2881" t="s">
        <v>169</v>
      </c>
      <c r="B2881" t="s">
        <v>10</v>
      </c>
      <c r="C2881">
        <v>-5.75</v>
      </c>
      <c r="E2881" t="s">
        <v>31</v>
      </c>
      <c r="F2881" t="s">
        <v>88</v>
      </c>
      <c r="G2881" t="s">
        <v>89</v>
      </c>
      <c r="H2881" t="s">
        <v>14</v>
      </c>
      <c r="I2881" t="s">
        <v>15</v>
      </c>
    </row>
    <row r="2882" spans="1:9" x14ac:dyDescent="0.3">
      <c r="A2882" t="s">
        <v>170</v>
      </c>
      <c r="B2882" t="s">
        <v>10</v>
      </c>
      <c r="C2882">
        <v>51</v>
      </c>
      <c r="E2882" t="s">
        <v>31</v>
      </c>
      <c r="F2882" t="s">
        <v>88</v>
      </c>
      <c r="G2882" t="s">
        <v>89</v>
      </c>
      <c r="H2882" t="s">
        <v>14</v>
      </c>
      <c r="I2882" t="s">
        <v>15</v>
      </c>
    </row>
    <row r="2883" spans="1:9" x14ac:dyDescent="0.3">
      <c r="A2883" t="s">
        <v>171</v>
      </c>
      <c r="B2883" t="s">
        <v>10</v>
      </c>
      <c r="C2883">
        <v>195</v>
      </c>
      <c r="E2883" t="s">
        <v>31</v>
      </c>
      <c r="F2883" t="s">
        <v>88</v>
      </c>
      <c r="G2883" t="s">
        <v>89</v>
      </c>
      <c r="H2883" t="s">
        <v>14</v>
      </c>
      <c r="I2883" t="s">
        <v>15</v>
      </c>
    </row>
    <row r="2884" spans="1:9" x14ac:dyDescent="0.3">
      <c r="A2884" t="s">
        <v>170</v>
      </c>
      <c r="B2884" t="s">
        <v>10</v>
      </c>
      <c r="C2884">
        <v>2313</v>
      </c>
      <c r="E2884" t="s">
        <v>31</v>
      </c>
      <c r="F2884" t="s">
        <v>88</v>
      </c>
      <c r="G2884" t="s">
        <v>89</v>
      </c>
      <c r="H2884" t="s">
        <v>14</v>
      </c>
      <c r="I2884" t="s">
        <v>15</v>
      </c>
    </row>
    <row r="2885" spans="1:9" x14ac:dyDescent="0.3">
      <c r="A2885" t="s">
        <v>172</v>
      </c>
      <c r="B2885" t="s">
        <v>10</v>
      </c>
      <c r="C2885">
        <v>-770.67</v>
      </c>
      <c r="E2885" t="s">
        <v>31</v>
      </c>
      <c r="F2885" t="s">
        <v>88</v>
      </c>
      <c r="G2885" t="s">
        <v>89</v>
      </c>
      <c r="H2885" t="s">
        <v>14</v>
      </c>
      <c r="I2885" t="s">
        <v>15</v>
      </c>
    </row>
    <row r="2886" spans="1:9" x14ac:dyDescent="0.3">
      <c r="A2886" t="s">
        <v>174</v>
      </c>
      <c r="B2886" t="s">
        <v>10</v>
      </c>
      <c r="C2886">
        <v>78</v>
      </c>
      <c r="E2886" t="s">
        <v>31</v>
      </c>
      <c r="F2886" t="s">
        <v>88</v>
      </c>
      <c r="G2886" t="s">
        <v>89</v>
      </c>
      <c r="H2886" t="s">
        <v>14</v>
      </c>
      <c r="I2886" t="s">
        <v>15</v>
      </c>
    </row>
    <row r="2887" spans="1:9" x14ac:dyDescent="0.3">
      <c r="A2887" t="s">
        <v>169</v>
      </c>
      <c r="B2887" t="s">
        <v>10</v>
      </c>
      <c r="C2887">
        <v>-28.74</v>
      </c>
      <c r="E2887" t="s">
        <v>31</v>
      </c>
      <c r="F2887" t="s">
        <v>88</v>
      </c>
      <c r="G2887" t="s">
        <v>89</v>
      </c>
      <c r="H2887" t="s">
        <v>14</v>
      </c>
      <c r="I2887" t="s">
        <v>15</v>
      </c>
    </row>
    <row r="2888" spans="1:9" x14ac:dyDescent="0.3">
      <c r="A2888" t="s">
        <v>175</v>
      </c>
      <c r="B2888" t="s">
        <v>10</v>
      </c>
      <c r="C2888">
        <v>-1500</v>
      </c>
      <c r="E2888" t="s">
        <v>31</v>
      </c>
      <c r="F2888" t="s">
        <v>88</v>
      </c>
      <c r="G2888" t="s">
        <v>89</v>
      </c>
      <c r="H2888" t="s">
        <v>14</v>
      </c>
      <c r="I2888" t="s">
        <v>15</v>
      </c>
    </row>
    <row r="2889" spans="1:9" x14ac:dyDescent="0.3">
      <c r="A2889" t="s">
        <v>176</v>
      </c>
      <c r="B2889" t="s">
        <v>10</v>
      </c>
      <c r="C2889">
        <v>28.74</v>
      </c>
      <c r="E2889" t="s">
        <v>31</v>
      </c>
      <c r="F2889" t="s">
        <v>88</v>
      </c>
      <c r="G2889" t="s">
        <v>89</v>
      </c>
      <c r="H2889" t="s">
        <v>14</v>
      </c>
      <c r="I2889" t="s">
        <v>15</v>
      </c>
    </row>
    <row r="2890" spans="1:9" x14ac:dyDescent="0.3">
      <c r="A2890" t="s">
        <v>9</v>
      </c>
      <c r="B2890" t="s">
        <v>10</v>
      </c>
      <c r="C2890">
        <v>-373.62</v>
      </c>
      <c r="E2890" t="s">
        <v>31</v>
      </c>
      <c r="F2890" t="s">
        <v>88</v>
      </c>
      <c r="G2890" t="s">
        <v>89</v>
      </c>
      <c r="H2890" t="s">
        <v>14</v>
      </c>
      <c r="I2890" t="s">
        <v>15</v>
      </c>
    </row>
    <row r="2891" spans="1:9" x14ac:dyDescent="0.3">
      <c r="A2891" t="s">
        <v>177</v>
      </c>
      <c r="B2891" t="s">
        <v>10</v>
      </c>
      <c r="C2891">
        <v>862.2</v>
      </c>
      <c r="E2891" t="s">
        <v>31</v>
      </c>
      <c r="F2891" t="s">
        <v>88</v>
      </c>
      <c r="G2891" t="s">
        <v>89</v>
      </c>
      <c r="H2891" t="s">
        <v>14</v>
      </c>
      <c r="I2891" t="s">
        <v>15</v>
      </c>
    </row>
    <row r="2892" spans="1:9" x14ac:dyDescent="0.3">
      <c r="A2892" t="s">
        <v>178</v>
      </c>
      <c r="B2892" t="s">
        <v>10</v>
      </c>
      <c r="C2892">
        <v>0</v>
      </c>
      <c r="E2892" t="s">
        <v>31</v>
      </c>
      <c r="F2892" t="s">
        <v>88</v>
      </c>
      <c r="G2892" t="s">
        <v>89</v>
      </c>
      <c r="H2892" t="s">
        <v>14</v>
      </c>
      <c r="I2892" t="s">
        <v>15</v>
      </c>
    </row>
    <row r="2893" spans="1:9" x14ac:dyDescent="0.3">
      <c r="A2893" t="s">
        <v>176</v>
      </c>
      <c r="B2893" t="s">
        <v>10</v>
      </c>
      <c r="C2893">
        <v>5.75</v>
      </c>
      <c r="E2893" t="s">
        <v>31</v>
      </c>
      <c r="F2893" t="s">
        <v>88</v>
      </c>
      <c r="G2893" t="s">
        <v>89</v>
      </c>
      <c r="H2893" t="s">
        <v>14</v>
      </c>
      <c r="I2893" t="s">
        <v>15</v>
      </c>
    </row>
    <row r="2894" spans="1:9" x14ac:dyDescent="0.3">
      <c r="A2894" t="s">
        <v>174</v>
      </c>
      <c r="B2894" t="s">
        <v>10</v>
      </c>
      <c r="C2894">
        <v>373.62</v>
      </c>
      <c r="E2894" t="s">
        <v>31</v>
      </c>
      <c r="F2894" t="s">
        <v>88</v>
      </c>
      <c r="G2894" t="s">
        <v>89</v>
      </c>
      <c r="H2894" t="s">
        <v>14</v>
      </c>
      <c r="I2894" t="s">
        <v>15</v>
      </c>
    </row>
    <row r="2895" spans="1:9" x14ac:dyDescent="0.3">
      <c r="A2895" t="s">
        <v>170</v>
      </c>
      <c r="B2895" t="s">
        <v>10</v>
      </c>
      <c r="C2895">
        <v>510</v>
      </c>
      <c r="E2895" t="s">
        <v>31</v>
      </c>
      <c r="F2895" t="s">
        <v>88</v>
      </c>
      <c r="G2895" t="s">
        <v>89</v>
      </c>
      <c r="H2895" t="s">
        <v>14</v>
      </c>
      <c r="I2895" t="s">
        <v>15</v>
      </c>
    </row>
    <row r="2896" spans="1:9" x14ac:dyDescent="0.3">
      <c r="A2896" t="s">
        <v>9</v>
      </c>
      <c r="B2896" t="s">
        <v>10</v>
      </c>
      <c r="C2896">
        <v>-54.1</v>
      </c>
      <c r="E2896" t="s">
        <v>133</v>
      </c>
      <c r="F2896" t="s">
        <v>12</v>
      </c>
      <c r="G2896" t="s">
        <v>429</v>
      </c>
      <c r="H2896" t="s">
        <v>14</v>
      </c>
      <c r="I2896" t="s">
        <v>15</v>
      </c>
    </row>
    <row r="2897" spans="1:9" x14ac:dyDescent="0.3">
      <c r="A2897" t="s">
        <v>169</v>
      </c>
      <c r="B2897" t="s">
        <v>10</v>
      </c>
      <c r="C2897">
        <v>-2.16</v>
      </c>
      <c r="E2897" t="s">
        <v>133</v>
      </c>
      <c r="F2897" t="s">
        <v>12</v>
      </c>
      <c r="G2897" t="s">
        <v>429</v>
      </c>
      <c r="H2897" t="s">
        <v>14</v>
      </c>
      <c r="I2897" t="s">
        <v>15</v>
      </c>
    </row>
    <row r="2898" spans="1:9" x14ac:dyDescent="0.3">
      <c r="A2898" t="s">
        <v>170</v>
      </c>
      <c r="B2898" t="s">
        <v>10</v>
      </c>
      <c r="C2898">
        <v>34</v>
      </c>
      <c r="E2898" t="s">
        <v>133</v>
      </c>
      <c r="F2898" t="s">
        <v>12</v>
      </c>
      <c r="G2898" t="s">
        <v>429</v>
      </c>
      <c r="H2898" t="s">
        <v>14</v>
      </c>
      <c r="I2898" t="s">
        <v>15</v>
      </c>
    </row>
    <row r="2899" spans="1:9" x14ac:dyDescent="0.3">
      <c r="A2899" t="s">
        <v>171</v>
      </c>
      <c r="B2899" t="s">
        <v>10</v>
      </c>
      <c r="C2899">
        <v>195</v>
      </c>
      <c r="E2899" t="s">
        <v>133</v>
      </c>
      <c r="F2899" t="s">
        <v>12</v>
      </c>
      <c r="G2899" t="s">
        <v>429</v>
      </c>
      <c r="H2899" t="s">
        <v>14</v>
      </c>
      <c r="I2899" t="s">
        <v>15</v>
      </c>
    </row>
    <row r="2900" spans="1:9" x14ac:dyDescent="0.3">
      <c r="A2900" t="s">
        <v>170</v>
      </c>
      <c r="B2900" t="s">
        <v>10</v>
      </c>
      <c r="C2900">
        <v>756.9</v>
      </c>
      <c r="E2900" t="s">
        <v>133</v>
      </c>
      <c r="F2900" t="s">
        <v>12</v>
      </c>
      <c r="G2900" t="s">
        <v>429</v>
      </c>
      <c r="H2900" t="s">
        <v>14</v>
      </c>
      <c r="I2900" t="s">
        <v>15</v>
      </c>
    </row>
    <row r="2901" spans="1:9" x14ac:dyDescent="0.3">
      <c r="A2901" t="s">
        <v>172</v>
      </c>
      <c r="B2901" t="s">
        <v>10</v>
      </c>
      <c r="C2901">
        <v>-178.88</v>
      </c>
      <c r="E2901" t="s">
        <v>133</v>
      </c>
      <c r="F2901" t="s">
        <v>12</v>
      </c>
      <c r="G2901" t="s">
        <v>429</v>
      </c>
      <c r="H2901" t="s">
        <v>14</v>
      </c>
      <c r="I2901" t="s">
        <v>15</v>
      </c>
    </row>
    <row r="2902" spans="1:9" x14ac:dyDescent="0.3">
      <c r="A2902" t="s">
        <v>174</v>
      </c>
      <c r="B2902" t="s">
        <v>10</v>
      </c>
      <c r="C2902">
        <v>97.5</v>
      </c>
      <c r="E2902" t="s">
        <v>133</v>
      </c>
      <c r="F2902" t="s">
        <v>12</v>
      </c>
      <c r="G2902" t="s">
        <v>429</v>
      </c>
      <c r="H2902" t="s">
        <v>14</v>
      </c>
      <c r="I2902" t="s">
        <v>15</v>
      </c>
    </row>
    <row r="2903" spans="1:9" x14ac:dyDescent="0.3">
      <c r="A2903" t="s">
        <v>169</v>
      </c>
      <c r="B2903" t="s">
        <v>10</v>
      </c>
      <c r="C2903">
        <v>-10.82</v>
      </c>
      <c r="E2903" t="s">
        <v>133</v>
      </c>
      <c r="F2903" t="s">
        <v>12</v>
      </c>
      <c r="G2903" t="s">
        <v>429</v>
      </c>
      <c r="H2903" t="s">
        <v>14</v>
      </c>
      <c r="I2903" t="s">
        <v>15</v>
      </c>
    </row>
    <row r="2904" spans="1:9" x14ac:dyDescent="0.3">
      <c r="A2904" t="s">
        <v>175</v>
      </c>
      <c r="B2904" t="s">
        <v>10</v>
      </c>
      <c r="C2904">
        <v>-700</v>
      </c>
      <c r="E2904" t="s">
        <v>133</v>
      </c>
      <c r="F2904" t="s">
        <v>12</v>
      </c>
      <c r="G2904" t="s">
        <v>429</v>
      </c>
      <c r="H2904" t="s">
        <v>14</v>
      </c>
      <c r="I2904" t="s">
        <v>15</v>
      </c>
    </row>
    <row r="2905" spans="1:9" x14ac:dyDescent="0.3">
      <c r="A2905" t="s">
        <v>176</v>
      </c>
      <c r="B2905" t="s">
        <v>10</v>
      </c>
      <c r="C2905">
        <v>10.82</v>
      </c>
      <c r="E2905" t="s">
        <v>133</v>
      </c>
      <c r="F2905" t="s">
        <v>12</v>
      </c>
      <c r="G2905" t="s">
        <v>429</v>
      </c>
      <c r="H2905" t="s">
        <v>14</v>
      </c>
      <c r="I2905" t="s">
        <v>15</v>
      </c>
    </row>
    <row r="2906" spans="1:9" x14ac:dyDescent="0.3">
      <c r="A2906" t="s">
        <v>9</v>
      </c>
      <c r="B2906" t="s">
        <v>10</v>
      </c>
      <c r="C2906">
        <v>-140.66</v>
      </c>
      <c r="E2906" t="s">
        <v>133</v>
      </c>
      <c r="F2906" t="s">
        <v>12</v>
      </c>
      <c r="G2906" t="s">
        <v>429</v>
      </c>
      <c r="H2906" t="s">
        <v>14</v>
      </c>
      <c r="I2906" t="s">
        <v>15</v>
      </c>
    </row>
    <row r="2907" spans="1:9" x14ac:dyDescent="0.3">
      <c r="A2907" t="s">
        <v>177</v>
      </c>
      <c r="B2907" t="s">
        <v>10</v>
      </c>
      <c r="C2907">
        <v>324.60000000000002</v>
      </c>
      <c r="E2907" t="s">
        <v>133</v>
      </c>
      <c r="F2907" t="s">
        <v>12</v>
      </c>
      <c r="G2907" t="s">
        <v>429</v>
      </c>
      <c r="H2907" t="s">
        <v>14</v>
      </c>
      <c r="I2907" t="s">
        <v>15</v>
      </c>
    </row>
    <row r="2908" spans="1:9" x14ac:dyDescent="0.3">
      <c r="A2908" t="s">
        <v>178</v>
      </c>
      <c r="B2908" t="s">
        <v>10</v>
      </c>
      <c r="C2908">
        <v>0</v>
      </c>
      <c r="E2908" t="s">
        <v>133</v>
      </c>
      <c r="F2908" t="s">
        <v>12</v>
      </c>
      <c r="G2908" t="s">
        <v>429</v>
      </c>
      <c r="H2908" t="s">
        <v>14</v>
      </c>
      <c r="I2908" t="s">
        <v>15</v>
      </c>
    </row>
    <row r="2909" spans="1:9" x14ac:dyDescent="0.3">
      <c r="A2909" t="s">
        <v>176</v>
      </c>
      <c r="B2909" t="s">
        <v>10</v>
      </c>
      <c r="C2909">
        <v>2.16</v>
      </c>
      <c r="E2909" t="s">
        <v>133</v>
      </c>
      <c r="F2909" t="s">
        <v>12</v>
      </c>
      <c r="G2909" t="s">
        <v>429</v>
      </c>
      <c r="H2909" t="s">
        <v>14</v>
      </c>
      <c r="I2909" t="s">
        <v>15</v>
      </c>
    </row>
    <row r="2910" spans="1:9" x14ac:dyDescent="0.3">
      <c r="A2910" t="s">
        <v>174</v>
      </c>
      <c r="B2910" t="s">
        <v>10</v>
      </c>
      <c r="C2910">
        <v>140.66</v>
      </c>
      <c r="E2910" t="s">
        <v>133</v>
      </c>
      <c r="F2910" t="s">
        <v>12</v>
      </c>
      <c r="G2910" t="s">
        <v>429</v>
      </c>
      <c r="H2910" t="s">
        <v>14</v>
      </c>
      <c r="I2910" t="s">
        <v>15</v>
      </c>
    </row>
    <row r="2911" spans="1:9" x14ac:dyDescent="0.3">
      <c r="A2911" t="s">
        <v>170</v>
      </c>
      <c r="B2911" t="s">
        <v>10</v>
      </c>
      <c r="C2911">
        <v>85</v>
      </c>
      <c r="E2911" t="s">
        <v>133</v>
      </c>
      <c r="F2911" t="s">
        <v>12</v>
      </c>
      <c r="G2911" t="s">
        <v>429</v>
      </c>
      <c r="H2911" t="s">
        <v>14</v>
      </c>
      <c r="I2911" t="s">
        <v>15</v>
      </c>
    </row>
    <row r="2912" spans="1:9" x14ac:dyDescent="0.3">
      <c r="A2912" t="s">
        <v>170</v>
      </c>
      <c r="B2912" t="s">
        <v>10</v>
      </c>
      <c r="C2912">
        <v>206.1</v>
      </c>
      <c r="E2912" t="s">
        <v>133</v>
      </c>
      <c r="F2912" t="s">
        <v>12</v>
      </c>
      <c r="G2912" t="s">
        <v>429</v>
      </c>
      <c r="H2912" t="s">
        <v>14</v>
      </c>
      <c r="I2912" t="s">
        <v>15</v>
      </c>
    </row>
    <row r="2913" spans="1:9" x14ac:dyDescent="0.3">
      <c r="A2913" t="s">
        <v>9</v>
      </c>
      <c r="B2913" t="s">
        <v>10</v>
      </c>
      <c r="C2913">
        <v>-28.45</v>
      </c>
      <c r="E2913" t="s">
        <v>28</v>
      </c>
      <c r="F2913" t="s">
        <v>12</v>
      </c>
      <c r="G2913" t="s">
        <v>123</v>
      </c>
      <c r="H2913" t="s">
        <v>14</v>
      </c>
      <c r="I2913" t="s">
        <v>15</v>
      </c>
    </row>
    <row r="2914" spans="1:9" x14ac:dyDescent="0.3">
      <c r="A2914" t="s">
        <v>169</v>
      </c>
      <c r="B2914" t="s">
        <v>10</v>
      </c>
      <c r="C2914">
        <v>-1.1399999999999999</v>
      </c>
      <c r="E2914" t="s">
        <v>28</v>
      </c>
      <c r="F2914" t="s">
        <v>12</v>
      </c>
      <c r="G2914" t="s">
        <v>123</v>
      </c>
      <c r="H2914" t="s">
        <v>14</v>
      </c>
      <c r="I2914" t="s">
        <v>15</v>
      </c>
    </row>
    <row r="2915" spans="1:9" x14ac:dyDescent="0.3">
      <c r="A2915" t="s">
        <v>170</v>
      </c>
      <c r="B2915" t="s">
        <v>10</v>
      </c>
      <c r="C2915">
        <v>14</v>
      </c>
      <c r="E2915" t="s">
        <v>28</v>
      </c>
      <c r="F2915" t="s">
        <v>12</v>
      </c>
      <c r="G2915" t="s">
        <v>123</v>
      </c>
      <c r="H2915" t="s">
        <v>14</v>
      </c>
      <c r="I2915" t="s">
        <v>15</v>
      </c>
    </row>
    <row r="2916" spans="1:9" x14ac:dyDescent="0.3">
      <c r="A2916" t="s">
        <v>171</v>
      </c>
      <c r="B2916" t="s">
        <v>10</v>
      </c>
      <c r="C2916">
        <v>195</v>
      </c>
      <c r="E2916" t="s">
        <v>28</v>
      </c>
      <c r="F2916" t="s">
        <v>12</v>
      </c>
      <c r="G2916" t="s">
        <v>123</v>
      </c>
      <c r="H2916" t="s">
        <v>14</v>
      </c>
      <c r="I2916" t="s">
        <v>15</v>
      </c>
    </row>
    <row r="2917" spans="1:9" x14ac:dyDescent="0.3">
      <c r="A2917" t="s">
        <v>170</v>
      </c>
      <c r="B2917" t="s">
        <v>10</v>
      </c>
      <c r="C2917">
        <v>309</v>
      </c>
      <c r="E2917" t="s">
        <v>28</v>
      </c>
      <c r="F2917" t="s">
        <v>12</v>
      </c>
      <c r="G2917" t="s">
        <v>123</v>
      </c>
      <c r="H2917" t="s">
        <v>14</v>
      </c>
      <c r="I2917" t="s">
        <v>15</v>
      </c>
    </row>
    <row r="2918" spans="1:9" x14ac:dyDescent="0.3">
      <c r="A2918" t="s">
        <v>170</v>
      </c>
      <c r="B2918" t="s">
        <v>10</v>
      </c>
      <c r="C2918">
        <v>211.86</v>
      </c>
      <c r="E2918" t="s">
        <v>28</v>
      </c>
      <c r="F2918" t="s">
        <v>12</v>
      </c>
      <c r="G2918" t="s">
        <v>123</v>
      </c>
      <c r="H2918" t="s">
        <v>14</v>
      </c>
      <c r="I2918" t="s">
        <v>15</v>
      </c>
    </row>
    <row r="2919" spans="1:9" x14ac:dyDescent="0.3">
      <c r="A2919" t="s">
        <v>172</v>
      </c>
      <c r="B2919" t="s">
        <v>10</v>
      </c>
      <c r="C2919">
        <v>-60.69</v>
      </c>
      <c r="E2919" t="s">
        <v>28</v>
      </c>
      <c r="F2919" t="s">
        <v>12</v>
      </c>
      <c r="G2919" t="s">
        <v>123</v>
      </c>
      <c r="H2919" t="s">
        <v>14</v>
      </c>
      <c r="I2919" t="s">
        <v>15</v>
      </c>
    </row>
    <row r="2920" spans="1:9" x14ac:dyDescent="0.3">
      <c r="A2920" t="s">
        <v>170</v>
      </c>
      <c r="B2920" t="s">
        <v>10</v>
      </c>
      <c r="C2920">
        <v>13.06</v>
      </c>
      <c r="E2920" t="s">
        <v>28</v>
      </c>
      <c r="F2920" t="s">
        <v>12</v>
      </c>
      <c r="G2920" t="s">
        <v>123</v>
      </c>
      <c r="H2920" t="s">
        <v>14</v>
      </c>
      <c r="I2920" t="s">
        <v>15</v>
      </c>
    </row>
    <row r="2921" spans="1:9" x14ac:dyDescent="0.3">
      <c r="A2921" t="s">
        <v>174</v>
      </c>
      <c r="B2921" t="s">
        <v>10</v>
      </c>
      <c r="C2921">
        <v>156</v>
      </c>
      <c r="E2921" t="s">
        <v>28</v>
      </c>
      <c r="F2921" t="s">
        <v>12</v>
      </c>
      <c r="G2921" t="s">
        <v>123</v>
      </c>
      <c r="H2921" t="s">
        <v>14</v>
      </c>
      <c r="I2921" t="s">
        <v>15</v>
      </c>
    </row>
    <row r="2922" spans="1:9" x14ac:dyDescent="0.3">
      <c r="A2922" t="s">
        <v>169</v>
      </c>
      <c r="B2922" t="s">
        <v>10</v>
      </c>
      <c r="C2922">
        <v>-5.69</v>
      </c>
      <c r="E2922" t="s">
        <v>28</v>
      </c>
      <c r="F2922" t="s">
        <v>12</v>
      </c>
      <c r="G2922" t="s">
        <v>123</v>
      </c>
      <c r="H2922" t="s">
        <v>14</v>
      </c>
      <c r="I2922" t="s">
        <v>15</v>
      </c>
    </row>
    <row r="2923" spans="1:9" x14ac:dyDescent="0.3">
      <c r="A2923" t="s">
        <v>175</v>
      </c>
      <c r="B2923" t="s">
        <v>10</v>
      </c>
      <c r="C2923">
        <v>-150</v>
      </c>
      <c r="E2923" t="s">
        <v>28</v>
      </c>
      <c r="F2923" t="s">
        <v>12</v>
      </c>
      <c r="G2923" t="s">
        <v>123</v>
      </c>
      <c r="H2923" t="s">
        <v>14</v>
      </c>
      <c r="I2923" t="s">
        <v>15</v>
      </c>
    </row>
    <row r="2924" spans="1:9" x14ac:dyDescent="0.3">
      <c r="A2924" t="s">
        <v>176</v>
      </c>
      <c r="B2924" t="s">
        <v>10</v>
      </c>
      <c r="C2924">
        <v>5.69</v>
      </c>
      <c r="E2924" t="s">
        <v>28</v>
      </c>
      <c r="F2924" t="s">
        <v>12</v>
      </c>
      <c r="G2924" t="s">
        <v>123</v>
      </c>
      <c r="H2924" t="s">
        <v>14</v>
      </c>
      <c r="I2924" t="s">
        <v>15</v>
      </c>
    </row>
    <row r="2925" spans="1:9" x14ac:dyDescent="0.3">
      <c r="A2925" t="s">
        <v>9</v>
      </c>
      <c r="B2925" t="s">
        <v>10</v>
      </c>
      <c r="C2925">
        <v>-73.959999999999994</v>
      </c>
      <c r="E2925" t="s">
        <v>28</v>
      </c>
      <c r="F2925" t="s">
        <v>12</v>
      </c>
      <c r="G2925" t="s">
        <v>123</v>
      </c>
      <c r="H2925" t="s">
        <v>14</v>
      </c>
      <c r="I2925" t="s">
        <v>15</v>
      </c>
    </row>
    <row r="2926" spans="1:9" x14ac:dyDescent="0.3">
      <c r="A2926" t="s">
        <v>177</v>
      </c>
      <c r="B2926" t="s">
        <v>10</v>
      </c>
      <c r="C2926">
        <v>103.2</v>
      </c>
      <c r="E2926" t="s">
        <v>28</v>
      </c>
      <c r="F2926" t="s">
        <v>12</v>
      </c>
      <c r="G2926" t="s">
        <v>123</v>
      </c>
      <c r="H2926" t="s">
        <v>14</v>
      </c>
      <c r="I2926" t="s">
        <v>15</v>
      </c>
    </row>
    <row r="2927" spans="1:9" x14ac:dyDescent="0.3">
      <c r="A2927" t="s">
        <v>178</v>
      </c>
      <c r="B2927" t="s">
        <v>10</v>
      </c>
      <c r="C2927">
        <v>0</v>
      </c>
      <c r="E2927" t="s">
        <v>28</v>
      </c>
      <c r="F2927" t="s">
        <v>12</v>
      </c>
      <c r="G2927" t="s">
        <v>123</v>
      </c>
      <c r="H2927" t="s">
        <v>14</v>
      </c>
      <c r="I2927" t="s">
        <v>15</v>
      </c>
    </row>
    <row r="2928" spans="1:9" x14ac:dyDescent="0.3">
      <c r="A2928" t="s">
        <v>176</v>
      </c>
      <c r="B2928" t="s">
        <v>10</v>
      </c>
      <c r="C2928">
        <v>1.1399999999999999</v>
      </c>
      <c r="E2928" t="s">
        <v>28</v>
      </c>
      <c r="F2928" t="s">
        <v>12</v>
      </c>
      <c r="G2928" t="s">
        <v>123</v>
      </c>
      <c r="H2928" t="s">
        <v>14</v>
      </c>
      <c r="I2928" t="s">
        <v>15</v>
      </c>
    </row>
    <row r="2929" spans="1:9" x14ac:dyDescent="0.3">
      <c r="A2929" t="s">
        <v>174</v>
      </c>
      <c r="B2929" t="s">
        <v>10</v>
      </c>
      <c r="C2929">
        <v>73.959999999999994</v>
      </c>
      <c r="E2929" t="s">
        <v>28</v>
      </c>
      <c r="F2929" t="s">
        <v>12</v>
      </c>
      <c r="G2929" t="s">
        <v>123</v>
      </c>
      <c r="H2929" t="s">
        <v>14</v>
      </c>
      <c r="I2929" t="s">
        <v>15</v>
      </c>
    </row>
    <row r="2930" spans="1:9" x14ac:dyDescent="0.3">
      <c r="A2930" t="s">
        <v>170</v>
      </c>
      <c r="B2930" t="s">
        <v>10</v>
      </c>
      <c r="C2930">
        <v>21</v>
      </c>
      <c r="E2930" t="s">
        <v>28</v>
      </c>
      <c r="F2930" t="s">
        <v>12</v>
      </c>
      <c r="G2930" t="s">
        <v>123</v>
      </c>
      <c r="H2930" t="s">
        <v>14</v>
      </c>
      <c r="I2930" t="s">
        <v>15</v>
      </c>
    </row>
    <row r="2931" spans="1:9" x14ac:dyDescent="0.3">
      <c r="A2931" t="s">
        <v>9</v>
      </c>
      <c r="B2931" t="s">
        <v>10</v>
      </c>
      <c r="C2931">
        <v>-53.05</v>
      </c>
      <c r="E2931" t="s">
        <v>11</v>
      </c>
      <c r="F2931" t="s">
        <v>12</v>
      </c>
      <c r="G2931" t="s">
        <v>270</v>
      </c>
      <c r="H2931" t="s">
        <v>14</v>
      </c>
      <c r="I2931" t="s">
        <v>15</v>
      </c>
    </row>
    <row r="2932" spans="1:9" x14ac:dyDescent="0.3">
      <c r="A2932" t="s">
        <v>169</v>
      </c>
      <c r="B2932" t="s">
        <v>10</v>
      </c>
      <c r="C2932">
        <v>-2.12</v>
      </c>
      <c r="E2932" t="s">
        <v>11</v>
      </c>
      <c r="F2932" t="s">
        <v>12</v>
      </c>
      <c r="G2932" t="s">
        <v>270</v>
      </c>
      <c r="H2932" t="s">
        <v>14</v>
      </c>
      <c r="I2932" t="s">
        <v>15</v>
      </c>
    </row>
    <row r="2933" spans="1:9" x14ac:dyDescent="0.3">
      <c r="A2933" t="s">
        <v>170</v>
      </c>
      <c r="B2933" t="s">
        <v>10</v>
      </c>
      <c r="C2933">
        <v>21</v>
      </c>
      <c r="E2933" t="s">
        <v>11</v>
      </c>
      <c r="F2933" t="s">
        <v>12</v>
      </c>
      <c r="G2933" t="s">
        <v>270</v>
      </c>
      <c r="H2933" t="s">
        <v>14</v>
      </c>
      <c r="I2933" t="s">
        <v>15</v>
      </c>
    </row>
    <row r="2934" spans="1:9" x14ac:dyDescent="0.3">
      <c r="A2934" t="s">
        <v>171</v>
      </c>
      <c r="B2934" t="s">
        <v>10</v>
      </c>
      <c r="C2934">
        <v>195</v>
      </c>
      <c r="E2934" t="s">
        <v>11</v>
      </c>
      <c r="F2934" t="s">
        <v>12</v>
      </c>
      <c r="G2934" t="s">
        <v>270</v>
      </c>
      <c r="H2934" t="s">
        <v>14</v>
      </c>
      <c r="I2934" t="s">
        <v>15</v>
      </c>
    </row>
    <row r="2935" spans="1:9" x14ac:dyDescent="0.3">
      <c r="A2935" t="s">
        <v>170</v>
      </c>
      <c r="B2935" t="s">
        <v>10</v>
      </c>
      <c r="C2935">
        <v>935</v>
      </c>
      <c r="E2935" t="s">
        <v>11</v>
      </c>
      <c r="F2935" t="s">
        <v>12</v>
      </c>
      <c r="G2935" t="s">
        <v>270</v>
      </c>
      <c r="H2935" t="s">
        <v>14</v>
      </c>
      <c r="I2935" t="s">
        <v>15</v>
      </c>
    </row>
    <row r="2936" spans="1:9" x14ac:dyDescent="0.3">
      <c r="A2936" t="s">
        <v>172</v>
      </c>
      <c r="B2936" t="s">
        <v>10</v>
      </c>
      <c r="C2936">
        <v>-173.61</v>
      </c>
      <c r="E2936" t="s">
        <v>11</v>
      </c>
      <c r="F2936" t="s">
        <v>12</v>
      </c>
      <c r="G2936" t="s">
        <v>270</v>
      </c>
      <c r="H2936" t="s">
        <v>14</v>
      </c>
      <c r="I2936" t="s">
        <v>15</v>
      </c>
    </row>
    <row r="2937" spans="1:9" x14ac:dyDescent="0.3">
      <c r="A2937" t="s">
        <v>174</v>
      </c>
      <c r="B2937" t="s">
        <v>10</v>
      </c>
      <c r="C2937">
        <v>97.5</v>
      </c>
      <c r="E2937" t="s">
        <v>11</v>
      </c>
      <c r="F2937" t="s">
        <v>12</v>
      </c>
      <c r="G2937" t="s">
        <v>270</v>
      </c>
      <c r="H2937" t="s">
        <v>14</v>
      </c>
      <c r="I2937" t="s">
        <v>15</v>
      </c>
    </row>
    <row r="2938" spans="1:9" x14ac:dyDescent="0.3">
      <c r="A2938" t="s">
        <v>169</v>
      </c>
      <c r="B2938" t="s">
        <v>10</v>
      </c>
      <c r="C2938">
        <v>-10.61</v>
      </c>
      <c r="E2938" t="s">
        <v>11</v>
      </c>
      <c r="F2938" t="s">
        <v>12</v>
      </c>
      <c r="G2938" t="s">
        <v>270</v>
      </c>
      <c r="H2938" t="s">
        <v>14</v>
      </c>
      <c r="I2938" t="s">
        <v>15</v>
      </c>
    </row>
    <row r="2939" spans="1:9" x14ac:dyDescent="0.3">
      <c r="A2939" t="s">
        <v>176</v>
      </c>
      <c r="B2939" t="s">
        <v>10</v>
      </c>
      <c r="C2939">
        <v>10.61</v>
      </c>
      <c r="E2939" t="s">
        <v>11</v>
      </c>
      <c r="F2939" t="s">
        <v>12</v>
      </c>
      <c r="G2939" t="s">
        <v>270</v>
      </c>
      <c r="H2939" t="s">
        <v>14</v>
      </c>
      <c r="I2939" t="s">
        <v>15</v>
      </c>
    </row>
    <row r="2940" spans="1:9" x14ac:dyDescent="0.3">
      <c r="A2940" t="s">
        <v>9</v>
      </c>
      <c r="B2940" t="s">
        <v>10</v>
      </c>
      <c r="C2940">
        <v>-137.93</v>
      </c>
      <c r="E2940" t="s">
        <v>11</v>
      </c>
      <c r="F2940" t="s">
        <v>12</v>
      </c>
      <c r="G2940" t="s">
        <v>270</v>
      </c>
      <c r="H2940" t="s">
        <v>14</v>
      </c>
      <c r="I2940" t="s">
        <v>15</v>
      </c>
    </row>
    <row r="2941" spans="1:9" x14ac:dyDescent="0.3">
      <c r="A2941" t="s">
        <v>177</v>
      </c>
      <c r="B2941" t="s">
        <v>10</v>
      </c>
      <c r="C2941">
        <v>318.3</v>
      </c>
      <c r="E2941" t="s">
        <v>11</v>
      </c>
      <c r="F2941" t="s">
        <v>12</v>
      </c>
      <c r="G2941" t="s">
        <v>270</v>
      </c>
      <c r="H2941" t="s">
        <v>14</v>
      </c>
      <c r="I2941" t="s">
        <v>15</v>
      </c>
    </row>
    <row r="2942" spans="1:9" x14ac:dyDescent="0.3">
      <c r="A2942" t="s">
        <v>178</v>
      </c>
      <c r="B2942" t="s">
        <v>10</v>
      </c>
      <c r="C2942">
        <v>0</v>
      </c>
      <c r="E2942" t="s">
        <v>11</v>
      </c>
      <c r="F2942" t="s">
        <v>12</v>
      </c>
      <c r="G2942" t="s">
        <v>270</v>
      </c>
      <c r="H2942" t="s">
        <v>14</v>
      </c>
      <c r="I2942" t="s">
        <v>15</v>
      </c>
    </row>
    <row r="2943" spans="1:9" x14ac:dyDescent="0.3">
      <c r="A2943" t="s">
        <v>176</v>
      </c>
      <c r="B2943" t="s">
        <v>10</v>
      </c>
      <c r="C2943">
        <v>2.12</v>
      </c>
      <c r="E2943" t="s">
        <v>11</v>
      </c>
      <c r="F2943" t="s">
        <v>12</v>
      </c>
      <c r="G2943" t="s">
        <v>270</v>
      </c>
      <c r="H2943" t="s">
        <v>14</v>
      </c>
      <c r="I2943" t="s">
        <v>15</v>
      </c>
    </row>
    <row r="2944" spans="1:9" x14ac:dyDescent="0.3">
      <c r="A2944" t="s">
        <v>174</v>
      </c>
      <c r="B2944" t="s">
        <v>10</v>
      </c>
      <c r="C2944">
        <v>137.93</v>
      </c>
      <c r="E2944" t="s">
        <v>11</v>
      </c>
      <c r="F2944" t="s">
        <v>12</v>
      </c>
      <c r="G2944" t="s">
        <v>270</v>
      </c>
      <c r="H2944" t="s">
        <v>14</v>
      </c>
      <c r="I2944" t="s">
        <v>15</v>
      </c>
    </row>
    <row r="2945" spans="1:9" x14ac:dyDescent="0.3">
      <c r="A2945" t="s">
        <v>170</v>
      </c>
      <c r="B2945" t="s">
        <v>10</v>
      </c>
      <c r="C2945">
        <v>105</v>
      </c>
      <c r="E2945" t="s">
        <v>11</v>
      </c>
      <c r="F2945" t="s">
        <v>12</v>
      </c>
      <c r="G2945" t="s">
        <v>270</v>
      </c>
      <c r="H2945" t="s">
        <v>14</v>
      </c>
      <c r="I2945" t="s">
        <v>15</v>
      </c>
    </row>
    <row r="2946" spans="1:9" x14ac:dyDescent="0.3">
      <c r="A2946" t="s">
        <v>9</v>
      </c>
      <c r="B2946" t="s">
        <v>10</v>
      </c>
      <c r="C2946">
        <v>-90.7</v>
      </c>
      <c r="E2946" t="s">
        <v>150</v>
      </c>
      <c r="F2946" t="s">
        <v>418</v>
      </c>
      <c r="G2946" t="s">
        <v>419</v>
      </c>
      <c r="H2946" t="s">
        <v>14</v>
      </c>
      <c r="I2946" t="s">
        <v>153</v>
      </c>
    </row>
    <row r="2947" spans="1:9" x14ac:dyDescent="0.3">
      <c r="A2947" t="s">
        <v>169</v>
      </c>
      <c r="B2947" t="s">
        <v>10</v>
      </c>
      <c r="C2947">
        <v>-3.63</v>
      </c>
      <c r="E2947" t="s">
        <v>150</v>
      </c>
      <c r="F2947" t="s">
        <v>418</v>
      </c>
      <c r="G2947" t="s">
        <v>419</v>
      </c>
      <c r="H2947" t="s">
        <v>14</v>
      </c>
      <c r="I2947" t="s">
        <v>153</v>
      </c>
    </row>
    <row r="2948" spans="1:9" x14ac:dyDescent="0.3">
      <c r="A2948" t="s">
        <v>170</v>
      </c>
      <c r="B2948" t="s">
        <v>10</v>
      </c>
      <c r="C2948">
        <v>34</v>
      </c>
      <c r="E2948" t="s">
        <v>150</v>
      </c>
      <c r="F2948" t="s">
        <v>418</v>
      </c>
      <c r="G2948" t="s">
        <v>419</v>
      </c>
      <c r="H2948" t="s">
        <v>14</v>
      </c>
      <c r="I2948" t="s">
        <v>153</v>
      </c>
    </row>
    <row r="2949" spans="1:9" x14ac:dyDescent="0.3">
      <c r="A2949" t="s">
        <v>171</v>
      </c>
      <c r="B2949" t="s">
        <v>10</v>
      </c>
      <c r="C2949">
        <v>195</v>
      </c>
      <c r="E2949" t="s">
        <v>150</v>
      </c>
      <c r="F2949" t="s">
        <v>418</v>
      </c>
      <c r="G2949" t="s">
        <v>419</v>
      </c>
      <c r="H2949" t="s">
        <v>14</v>
      </c>
      <c r="I2949" t="s">
        <v>153</v>
      </c>
    </row>
    <row r="2950" spans="1:9" x14ac:dyDescent="0.3">
      <c r="A2950" t="s">
        <v>170</v>
      </c>
      <c r="B2950" t="s">
        <v>10</v>
      </c>
      <c r="C2950">
        <v>1542</v>
      </c>
      <c r="E2950" t="s">
        <v>150</v>
      </c>
      <c r="F2950" t="s">
        <v>418</v>
      </c>
      <c r="G2950" t="s">
        <v>419</v>
      </c>
      <c r="H2950" t="s">
        <v>14</v>
      </c>
      <c r="I2950" t="s">
        <v>153</v>
      </c>
    </row>
    <row r="2951" spans="1:9" x14ac:dyDescent="0.3">
      <c r="A2951" t="s">
        <v>172</v>
      </c>
      <c r="B2951" t="s">
        <v>10</v>
      </c>
      <c r="C2951">
        <v>-380.94</v>
      </c>
      <c r="E2951" t="s">
        <v>150</v>
      </c>
      <c r="F2951" t="s">
        <v>418</v>
      </c>
      <c r="G2951" t="s">
        <v>419</v>
      </c>
      <c r="H2951" t="s">
        <v>14</v>
      </c>
      <c r="I2951" t="s">
        <v>153</v>
      </c>
    </row>
    <row r="2952" spans="1:9" x14ac:dyDescent="0.3">
      <c r="A2952" t="s">
        <v>174</v>
      </c>
      <c r="B2952" t="s">
        <v>10</v>
      </c>
      <c r="C2952">
        <v>136.5</v>
      </c>
      <c r="E2952" t="s">
        <v>150</v>
      </c>
      <c r="F2952" t="s">
        <v>418</v>
      </c>
      <c r="G2952" t="s">
        <v>419</v>
      </c>
      <c r="H2952" t="s">
        <v>14</v>
      </c>
      <c r="I2952" t="s">
        <v>153</v>
      </c>
    </row>
    <row r="2953" spans="1:9" x14ac:dyDescent="0.3">
      <c r="A2953" t="s">
        <v>169</v>
      </c>
      <c r="B2953" t="s">
        <v>10</v>
      </c>
      <c r="C2953">
        <v>-18.14</v>
      </c>
      <c r="E2953" t="s">
        <v>150</v>
      </c>
      <c r="F2953" t="s">
        <v>418</v>
      </c>
      <c r="G2953" t="s">
        <v>419</v>
      </c>
      <c r="H2953" t="s">
        <v>14</v>
      </c>
      <c r="I2953" t="s">
        <v>153</v>
      </c>
    </row>
    <row r="2954" spans="1:9" x14ac:dyDescent="0.3">
      <c r="A2954" t="s">
        <v>176</v>
      </c>
      <c r="B2954" t="s">
        <v>10</v>
      </c>
      <c r="C2954">
        <v>18.14</v>
      </c>
      <c r="E2954" t="s">
        <v>150</v>
      </c>
      <c r="F2954" t="s">
        <v>418</v>
      </c>
      <c r="G2954" t="s">
        <v>419</v>
      </c>
      <c r="H2954" t="s">
        <v>14</v>
      </c>
      <c r="I2954" t="s">
        <v>153</v>
      </c>
    </row>
    <row r="2955" spans="1:9" x14ac:dyDescent="0.3">
      <c r="A2955" t="s">
        <v>9</v>
      </c>
      <c r="B2955" t="s">
        <v>10</v>
      </c>
      <c r="C2955">
        <v>-235.82</v>
      </c>
      <c r="E2955" t="s">
        <v>150</v>
      </c>
      <c r="F2955" t="s">
        <v>418</v>
      </c>
      <c r="G2955" t="s">
        <v>419</v>
      </c>
      <c r="H2955" t="s">
        <v>14</v>
      </c>
      <c r="I2955" t="s">
        <v>153</v>
      </c>
    </row>
    <row r="2956" spans="1:9" x14ac:dyDescent="0.3">
      <c r="A2956" t="s">
        <v>177</v>
      </c>
      <c r="B2956" t="s">
        <v>10</v>
      </c>
      <c r="C2956">
        <v>544.20000000000005</v>
      </c>
      <c r="E2956" t="s">
        <v>150</v>
      </c>
      <c r="F2956" t="s">
        <v>418</v>
      </c>
      <c r="G2956" t="s">
        <v>419</v>
      </c>
      <c r="H2956" t="s">
        <v>14</v>
      </c>
      <c r="I2956" t="s">
        <v>153</v>
      </c>
    </row>
    <row r="2957" spans="1:9" x14ac:dyDescent="0.3">
      <c r="A2957" t="s">
        <v>178</v>
      </c>
      <c r="B2957" t="s">
        <v>10</v>
      </c>
      <c r="C2957">
        <v>0</v>
      </c>
      <c r="E2957" t="s">
        <v>150</v>
      </c>
      <c r="F2957" t="s">
        <v>418</v>
      </c>
      <c r="G2957" t="s">
        <v>419</v>
      </c>
      <c r="H2957" t="s">
        <v>14</v>
      </c>
      <c r="I2957" t="s">
        <v>153</v>
      </c>
    </row>
    <row r="2958" spans="1:9" x14ac:dyDescent="0.3">
      <c r="A2958" t="s">
        <v>176</v>
      </c>
      <c r="B2958" t="s">
        <v>10</v>
      </c>
      <c r="C2958">
        <v>3.63</v>
      </c>
      <c r="E2958" t="s">
        <v>150</v>
      </c>
      <c r="F2958" t="s">
        <v>418</v>
      </c>
      <c r="G2958" t="s">
        <v>419</v>
      </c>
      <c r="H2958" t="s">
        <v>14</v>
      </c>
      <c r="I2958" t="s">
        <v>153</v>
      </c>
    </row>
    <row r="2959" spans="1:9" x14ac:dyDescent="0.3">
      <c r="A2959" t="s">
        <v>174</v>
      </c>
      <c r="B2959" t="s">
        <v>10</v>
      </c>
      <c r="C2959">
        <v>235.82</v>
      </c>
      <c r="E2959" t="s">
        <v>150</v>
      </c>
      <c r="F2959" t="s">
        <v>418</v>
      </c>
      <c r="G2959" t="s">
        <v>419</v>
      </c>
      <c r="H2959" t="s">
        <v>14</v>
      </c>
      <c r="I2959" t="s">
        <v>153</v>
      </c>
    </row>
    <row r="2960" spans="1:9" x14ac:dyDescent="0.3">
      <c r="A2960" t="s">
        <v>170</v>
      </c>
      <c r="B2960" t="s">
        <v>10</v>
      </c>
      <c r="C2960">
        <v>238</v>
      </c>
      <c r="E2960" t="s">
        <v>150</v>
      </c>
      <c r="F2960" t="s">
        <v>418</v>
      </c>
      <c r="G2960" t="s">
        <v>419</v>
      </c>
      <c r="H2960" t="s">
        <v>14</v>
      </c>
      <c r="I2960" t="s">
        <v>153</v>
      </c>
    </row>
    <row r="2961" spans="1:9" x14ac:dyDescent="0.3">
      <c r="A2961" t="s">
        <v>9</v>
      </c>
      <c r="B2961" t="s">
        <v>10</v>
      </c>
      <c r="C2961">
        <v>-24.38</v>
      </c>
      <c r="E2961" t="s">
        <v>84</v>
      </c>
      <c r="F2961" t="s">
        <v>222</v>
      </c>
      <c r="G2961" t="s">
        <v>355</v>
      </c>
      <c r="H2961" t="s">
        <v>14</v>
      </c>
      <c r="I2961" t="s">
        <v>87</v>
      </c>
    </row>
    <row r="2962" spans="1:9" x14ac:dyDescent="0.3">
      <c r="A2962" t="s">
        <v>169</v>
      </c>
      <c r="B2962" t="s">
        <v>10</v>
      </c>
      <c r="C2962">
        <v>-0.98</v>
      </c>
      <c r="E2962" t="s">
        <v>84</v>
      </c>
      <c r="F2962" t="s">
        <v>222</v>
      </c>
      <c r="G2962" t="s">
        <v>355</v>
      </c>
      <c r="H2962" t="s">
        <v>14</v>
      </c>
      <c r="I2962" t="s">
        <v>87</v>
      </c>
    </row>
    <row r="2963" spans="1:9" x14ac:dyDescent="0.3">
      <c r="A2963" t="s">
        <v>170</v>
      </c>
      <c r="B2963" t="s">
        <v>10</v>
      </c>
      <c r="C2963">
        <v>7</v>
      </c>
      <c r="E2963" t="s">
        <v>84</v>
      </c>
      <c r="F2963" t="s">
        <v>222</v>
      </c>
      <c r="G2963" t="s">
        <v>355</v>
      </c>
      <c r="H2963" t="s">
        <v>14</v>
      </c>
      <c r="I2963" t="s">
        <v>87</v>
      </c>
    </row>
    <row r="2964" spans="1:9" x14ac:dyDescent="0.3">
      <c r="A2964" t="s">
        <v>171</v>
      </c>
      <c r="B2964" t="s">
        <v>10</v>
      </c>
      <c r="C2964">
        <v>195</v>
      </c>
      <c r="E2964" t="s">
        <v>84</v>
      </c>
      <c r="F2964" t="s">
        <v>222</v>
      </c>
      <c r="G2964" t="s">
        <v>355</v>
      </c>
      <c r="H2964" t="s">
        <v>14</v>
      </c>
      <c r="I2964" t="s">
        <v>87</v>
      </c>
    </row>
    <row r="2965" spans="1:9" x14ac:dyDescent="0.3">
      <c r="A2965" t="s">
        <v>170</v>
      </c>
      <c r="B2965" t="s">
        <v>10</v>
      </c>
      <c r="C2965">
        <v>309</v>
      </c>
      <c r="E2965" t="s">
        <v>84</v>
      </c>
      <c r="F2965" t="s">
        <v>222</v>
      </c>
      <c r="G2965" t="s">
        <v>355</v>
      </c>
      <c r="H2965" t="s">
        <v>14</v>
      </c>
      <c r="I2965" t="s">
        <v>87</v>
      </c>
    </row>
    <row r="2966" spans="1:9" x14ac:dyDescent="0.3">
      <c r="A2966" t="s">
        <v>170</v>
      </c>
      <c r="B2966" t="s">
        <v>10</v>
      </c>
      <c r="C2966">
        <v>38.51</v>
      </c>
      <c r="E2966" t="s">
        <v>84</v>
      </c>
      <c r="F2966" t="s">
        <v>222</v>
      </c>
      <c r="G2966" t="s">
        <v>355</v>
      </c>
      <c r="H2966" t="s">
        <v>14</v>
      </c>
      <c r="I2966" t="s">
        <v>87</v>
      </c>
    </row>
    <row r="2967" spans="1:9" x14ac:dyDescent="0.3">
      <c r="A2967" t="s">
        <v>172</v>
      </c>
      <c r="B2967" t="s">
        <v>10</v>
      </c>
      <c r="C2967">
        <v>-53.67</v>
      </c>
      <c r="E2967" t="s">
        <v>84</v>
      </c>
      <c r="F2967" t="s">
        <v>222</v>
      </c>
      <c r="G2967" t="s">
        <v>355</v>
      </c>
      <c r="H2967" t="s">
        <v>14</v>
      </c>
      <c r="I2967" t="s">
        <v>87</v>
      </c>
    </row>
    <row r="2968" spans="1:9" x14ac:dyDescent="0.3">
      <c r="A2968" t="s">
        <v>170</v>
      </c>
      <c r="B2968" t="s">
        <v>10</v>
      </c>
      <c r="C2968">
        <v>70.930000000000007</v>
      </c>
      <c r="E2968" t="s">
        <v>84</v>
      </c>
      <c r="F2968" t="s">
        <v>222</v>
      </c>
      <c r="G2968" t="s">
        <v>355</v>
      </c>
      <c r="H2968" t="s">
        <v>14</v>
      </c>
      <c r="I2968" t="s">
        <v>87</v>
      </c>
    </row>
    <row r="2969" spans="1:9" x14ac:dyDescent="0.3">
      <c r="A2969" t="s">
        <v>174</v>
      </c>
      <c r="B2969" t="s">
        <v>10</v>
      </c>
      <c r="C2969">
        <v>117</v>
      </c>
      <c r="E2969" t="s">
        <v>84</v>
      </c>
      <c r="F2969" t="s">
        <v>222</v>
      </c>
      <c r="G2969" t="s">
        <v>355</v>
      </c>
      <c r="H2969" t="s">
        <v>14</v>
      </c>
      <c r="I2969" t="s">
        <v>87</v>
      </c>
    </row>
    <row r="2970" spans="1:9" x14ac:dyDescent="0.3">
      <c r="A2970" t="s">
        <v>169</v>
      </c>
      <c r="B2970" t="s">
        <v>10</v>
      </c>
      <c r="C2970">
        <v>-4.88</v>
      </c>
      <c r="E2970" t="s">
        <v>84</v>
      </c>
      <c r="F2970" t="s">
        <v>222</v>
      </c>
      <c r="G2970" t="s">
        <v>355</v>
      </c>
      <c r="H2970" t="s">
        <v>14</v>
      </c>
      <c r="I2970" t="s">
        <v>87</v>
      </c>
    </row>
    <row r="2971" spans="1:9" x14ac:dyDescent="0.3">
      <c r="A2971" t="s">
        <v>175</v>
      </c>
      <c r="B2971" t="s">
        <v>10</v>
      </c>
      <c r="C2971">
        <v>-260</v>
      </c>
      <c r="E2971" t="s">
        <v>84</v>
      </c>
      <c r="F2971" t="s">
        <v>222</v>
      </c>
      <c r="G2971" t="s">
        <v>355</v>
      </c>
      <c r="H2971" t="s">
        <v>14</v>
      </c>
      <c r="I2971" t="s">
        <v>87</v>
      </c>
    </row>
    <row r="2972" spans="1:9" x14ac:dyDescent="0.3">
      <c r="A2972" t="s">
        <v>170</v>
      </c>
      <c r="B2972" t="s">
        <v>10</v>
      </c>
      <c r="C2972">
        <v>41.08</v>
      </c>
      <c r="E2972" t="s">
        <v>84</v>
      </c>
      <c r="F2972" t="s">
        <v>222</v>
      </c>
      <c r="G2972" t="s">
        <v>355</v>
      </c>
      <c r="H2972" t="s">
        <v>14</v>
      </c>
      <c r="I2972" t="s">
        <v>87</v>
      </c>
    </row>
    <row r="2973" spans="1:9" x14ac:dyDescent="0.3">
      <c r="A2973" t="s">
        <v>176</v>
      </c>
      <c r="B2973" t="s">
        <v>10</v>
      </c>
      <c r="C2973">
        <v>4.88</v>
      </c>
      <c r="E2973" t="s">
        <v>84</v>
      </c>
      <c r="F2973" t="s">
        <v>222</v>
      </c>
      <c r="G2973" t="s">
        <v>355</v>
      </c>
      <c r="H2973" t="s">
        <v>14</v>
      </c>
      <c r="I2973" t="s">
        <v>87</v>
      </c>
    </row>
    <row r="2974" spans="1:9" x14ac:dyDescent="0.3">
      <c r="A2974" t="s">
        <v>9</v>
      </c>
      <c r="B2974" t="s">
        <v>10</v>
      </c>
      <c r="C2974">
        <v>-63.38</v>
      </c>
      <c r="E2974" t="s">
        <v>84</v>
      </c>
      <c r="F2974" t="s">
        <v>222</v>
      </c>
      <c r="G2974" t="s">
        <v>355</v>
      </c>
      <c r="H2974" t="s">
        <v>14</v>
      </c>
      <c r="I2974" t="s">
        <v>87</v>
      </c>
    </row>
    <row r="2975" spans="1:9" x14ac:dyDescent="0.3">
      <c r="A2975" t="s">
        <v>177</v>
      </c>
      <c r="B2975" t="s">
        <v>10</v>
      </c>
      <c r="C2975">
        <v>101.1</v>
      </c>
      <c r="E2975" t="s">
        <v>84</v>
      </c>
      <c r="F2975" t="s">
        <v>222</v>
      </c>
      <c r="G2975" t="s">
        <v>355</v>
      </c>
      <c r="H2975" t="s">
        <v>14</v>
      </c>
      <c r="I2975" t="s">
        <v>87</v>
      </c>
    </row>
    <row r="2976" spans="1:9" x14ac:dyDescent="0.3">
      <c r="A2976" t="s">
        <v>178</v>
      </c>
      <c r="B2976" t="s">
        <v>10</v>
      </c>
      <c r="C2976">
        <v>0</v>
      </c>
      <c r="E2976" t="s">
        <v>84</v>
      </c>
      <c r="F2976" t="s">
        <v>222</v>
      </c>
      <c r="G2976" t="s">
        <v>355</v>
      </c>
      <c r="H2976" t="s">
        <v>14</v>
      </c>
      <c r="I2976" t="s">
        <v>87</v>
      </c>
    </row>
    <row r="2977" spans="1:9" x14ac:dyDescent="0.3">
      <c r="A2977" t="s">
        <v>176</v>
      </c>
      <c r="B2977" t="s">
        <v>10</v>
      </c>
      <c r="C2977">
        <v>0.98</v>
      </c>
      <c r="E2977" t="s">
        <v>84</v>
      </c>
      <c r="F2977" t="s">
        <v>222</v>
      </c>
      <c r="G2977" t="s">
        <v>355</v>
      </c>
      <c r="H2977" t="s">
        <v>14</v>
      </c>
      <c r="I2977" t="s">
        <v>87</v>
      </c>
    </row>
    <row r="2978" spans="1:9" x14ac:dyDescent="0.3">
      <c r="A2978" t="s">
        <v>174</v>
      </c>
      <c r="B2978" t="s">
        <v>10</v>
      </c>
      <c r="C2978">
        <v>63.38</v>
      </c>
      <c r="E2978" t="s">
        <v>84</v>
      </c>
      <c r="F2978" t="s">
        <v>222</v>
      </c>
      <c r="G2978" t="s">
        <v>355</v>
      </c>
      <c r="H2978" t="s">
        <v>14</v>
      </c>
      <c r="I2978" t="s">
        <v>87</v>
      </c>
    </row>
    <row r="2979" spans="1:9" x14ac:dyDescent="0.3">
      <c r="A2979" t="s">
        <v>170</v>
      </c>
      <c r="B2979" t="s">
        <v>10</v>
      </c>
      <c r="C2979">
        <v>21</v>
      </c>
      <c r="E2979" t="s">
        <v>84</v>
      </c>
      <c r="F2979" t="s">
        <v>222</v>
      </c>
      <c r="G2979" t="s">
        <v>355</v>
      </c>
      <c r="H2979" t="s">
        <v>14</v>
      </c>
      <c r="I2979" t="s">
        <v>87</v>
      </c>
    </row>
    <row r="2980" spans="1:9" x14ac:dyDescent="0.3">
      <c r="A2980" t="s">
        <v>9</v>
      </c>
      <c r="B2980" t="s">
        <v>10</v>
      </c>
      <c r="C2980">
        <v>-16.850000000000001</v>
      </c>
      <c r="E2980" t="s">
        <v>53</v>
      </c>
      <c r="F2980" t="s">
        <v>12</v>
      </c>
      <c r="G2980" t="s">
        <v>138</v>
      </c>
      <c r="H2980" t="s">
        <v>14</v>
      </c>
      <c r="I2980" t="s">
        <v>15</v>
      </c>
    </row>
    <row r="2981" spans="1:9" x14ac:dyDescent="0.3">
      <c r="A2981" t="s">
        <v>169</v>
      </c>
      <c r="B2981" t="s">
        <v>10</v>
      </c>
      <c r="C2981">
        <v>-0.67</v>
      </c>
      <c r="E2981" t="s">
        <v>53</v>
      </c>
      <c r="F2981" t="s">
        <v>12</v>
      </c>
      <c r="G2981" t="s">
        <v>138</v>
      </c>
      <c r="H2981" t="s">
        <v>14</v>
      </c>
      <c r="I2981" t="s">
        <v>15</v>
      </c>
    </row>
    <row r="2982" spans="1:9" x14ac:dyDescent="0.3">
      <c r="A2982" t="s">
        <v>170</v>
      </c>
      <c r="B2982" t="s">
        <v>10</v>
      </c>
      <c r="C2982">
        <v>7</v>
      </c>
      <c r="E2982" t="s">
        <v>53</v>
      </c>
      <c r="F2982" t="s">
        <v>12</v>
      </c>
      <c r="G2982" t="s">
        <v>138</v>
      </c>
      <c r="H2982" t="s">
        <v>14</v>
      </c>
      <c r="I2982" t="s">
        <v>15</v>
      </c>
    </row>
    <row r="2983" spans="1:9" x14ac:dyDescent="0.3">
      <c r="A2983" t="s">
        <v>171</v>
      </c>
      <c r="B2983" t="s">
        <v>10</v>
      </c>
      <c r="C2983">
        <v>195</v>
      </c>
      <c r="E2983" t="s">
        <v>53</v>
      </c>
      <c r="F2983" t="s">
        <v>12</v>
      </c>
      <c r="G2983" t="s">
        <v>138</v>
      </c>
      <c r="H2983" t="s">
        <v>14</v>
      </c>
      <c r="I2983" t="s">
        <v>15</v>
      </c>
    </row>
    <row r="2984" spans="1:9" x14ac:dyDescent="0.3">
      <c r="A2984" t="s">
        <v>170</v>
      </c>
      <c r="B2984" t="s">
        <v>10</v>
      </c>
      <c r="C2984">
        <v>309</v>
      </c>
      <c r="E2984" t="s">
        <v>53</v>
      </c>
      <c r="F2984" t="s">
        <v>12</v>
      </c>
      <c r="G2984" t="s">
        <v>138</v>
      </c>
      <c r="H2984" t="s">
        <v>14</v>
      </c>
      <c r="I2984" t="s">
        <v>15</v>
      </c>
    </row>
    <row r="2985" spans="1:9" x14ac:dyDescent="0.3">
      <c r="A2985" t="s">
        <v>172</v>
      </c>
      <c r="B2985" t="s">
        <v>10</v>
      </c>
      <c r="C2985">
        <v>-36.869999999999997</v>
      </c>
      <c r="E2985" t="s">
        <v>53</v>
      </c>
      <c r="F2985" t="s">
        <v>12</v>
      </c>
      <c r="G2985" t="s">
        <v>138</v>
      </c>
      <c r="H2985" t="s">
        <v>14</v>
      </c>
      <c r="I2985" t="s">
        <v>15</v>
      </c>
    </row>
    <row r="2986" spans="1:9" x14ac:dyDescent="0.3">
      <c r="A2986" t="s">
        <v>174</v>
      </c>
      <c r="B2986" t="s">
        <v>10</v>
      </c>
      <c r="C2986">
        <v>78</v>
      </c>
      <c r="E2986" t="s">
        <v>53</v>
      </c>
      <c r="F2986" t="s">
        <v>12</v>
      </c>
      <c r="G2986" t="s">
        <v>138</v>
      </c>
      <c r="H2986" t="s">
        <v>14</v>
      </c>
      <c r="I2986" t="s">
        <v>15</v>
      </c>
    </row>
    <row r="2987" spans="1:9" x14ac:dyDescent="0.3">
      <c r="A2987" t="s">
        <v>169</v>
      </c>
      <c r="B2987" t="s">
        <v>10</v>
      </c>
      <c r="C2987">
        <v>-3.37</v>
      </c>
      <c r="E2987" t="s">
        <v>53</v>
      </c>
      <c r="F2987" t="s">
        <v>12</v>
      </c>
      <c r="G2987" t="s">
        <v>138</v>
      </c>
      <c r="H2987" t="s">
        <v>14</v>
      </c>
      <c r="I2987" t="s">
        <v>15</v>
      </c>
    </row>
    <row r="2988" spans="1:9" x14ac:dyDescent="0.3">
      <c r="A2988" t="s">
        <v>175</v>
      </c>
      <c r="B2988" t="s">
        <v>10</v>
      </c>
      <c r="C2988">
        <v>-150</v>
      </c>
      <c r="E2988" t="s">
        <v>53</v>
      </c>
      <c r="F2988" t="s">
        <v>12</v>
      </c>
      <c r="G2988" t="s">
        <v>138</v>
      </c>
      <c r="H2988" t="s">
        <v>14</v>
      </c>
      <c r="I2988" t="s">
        <v>15</v>
      </c>
    </row>
    <row r="2989" spans="1:9" x14ac:dyDescent="0.3">
      <c r="A2989" t="s">
        <v>176</v>
      </c>
      <c r="B2989" t="s">
        <v>10</v>
      </c>
      <c r="C2989">
        <v>3.37</v>
      </c>
      <c r="E2989" t="s">
        <v>53</v>
      </c>
      <c r="F2989" t="s">
        <v>12</v>
      </c>
      <c r="G2989" t="s">
        <v>138</v>
      </c>
      <c r="H2989" t="s">
        <v>14</v>
      </c>
      <c r="I2989" t="s">
        <v>15</v>
      </c>
    </row>
    <row r="2990" spans="1:9" x14ac:dyDescent="0.3">
      <c r="A2990" t="s">
        <v>9</v>
      </c>
      <c r="B2990" t="s">
        <v>10</v>
      </c>
      <c r="C2990">
        <v>-43.81</v>
      </c>
      <c r="E2990" t="s">
        <v>53</v>
      </c>
      <c r="F2990" t="s">
        <v>12</v>
      </c>
      <c r="G2990" t="s">
        <v>138</v>
      </c>
      <c r="H2990" t="s">
        <v>14</v>
      </c>
      <c r="I2990" t="s">
        <v>15</v>
      </c>
    </row>
    <row r="2991" spans="1:9" x14ac:dyDescent="0.3">
      <c r="A2991" t="s">
        <v>177</v>
      </c>
      <c r="B2991" t="s">
        <v>10</v>
      </c>
      <c r="C2991">
        <v>101.1</v>
      </c>
      <c r="E2991" t="s">
        <v>53</v>
      </c>
      <c r="F2991" t="s">
        <v>12</v>
      </c>
      <c r="G2991" t="s">
        <v>138</v>
      </c>
      <c r="H2991" t="s">
        <v>14</v>
      </c>
      <c r="I2991" t="s">
        <v>15</v>
      </c>
    </row>
    <row r="2992" spans="1:9" x14ac:dyDescent="0.3">
      <c r="A2992" t="s">
        <v>178</v>
      </c>
      <c r="B2992" t="s">
        <v>10</v>
      </c>
      <c r="C2992">
        <v>0</v>
      </c>
      <c r="E2992" t="s">
        <v>53</v>
      </c>
      <c r="F2992" t="s">
        <v>12</v>
      </c>
      <c r="G2992" t="s">
        <v>138</v>
      </c>
      <c r="H2992" t="s">
        <v>14</v>
      </c>
      <c r="I2992" t="s">
        <v>15</v>
      </c>
    </row>
    <row r="2993" spans="1:9" x14ac:dyDescent="0.3">
      <c r="A2993" t="s">
        <v>176</v>
      </c>
      <c r="B2993" t="s">
        <v>10</v>
      </c>
      <c r="C2993">
        <v>0.67</v>
      </c>
      <c r="E2993" t="s">
        <v>53</v>
      </c>
      <c r="F2993" t="s">
        <v>12</v>
      </c>
      <c r="G2993" t="s">
        <v>138</v>
      </c>
      <c r="H2993" t="s">
        <v>14</v>
      </c>
      <c r="I2993" t="s">
        <v>15</v>
      </c>
    </row>
    <row r="2994" spans="1:9" x14ac:dyDescent="0.3">
      <c r="A2994" t="s">
        <v>174</v>
      </c>
      <c r="B2994" t="s">
        <v>10</v>
      </c>
      <c r="C2994">
        <v>43.81</v>
      </c>
      <c r="E2994" t="s">
        <v>53</v>
      </c>
      <c r="F2994" t="s">
        <v>12</v>
      </c>
      <c r="G2994" t="s">
        <v>138</v>
      </c>
      <c r="H2994" t="s">
        <v>14</v>
      </c>
      <c r="I2994" t="s">
        <v>15</v>
      </c>
    </row>
    <row r="2995" spans="1:9" x14ac:dyDescent="0.3">
      <c r="A2995" t="s">
        <v>170</v>
      </c>
      <c r="B2995" t="s">
        <v>10</v>
      </c>
      <c r="C2995">
        <v>21</v>
      </c>
      <c r="E2995" t="s">
        <v>53</v>
      </c>
      <c r="F2995" t="s">
        <v>12</v>
      </c>
      <c r="G2995" t="s">
        <v>138</v>
      </c>
      <c r="H2995" t="s">
        <v>14</v>
      </c>
      <c r="I2995" t="s">
        <v>15</v>
      </c>
    </row>
    <row r="2996" spans="1:9" x14ac:dyDescent="0.3">
      <c r="A2996" t="s">
        <v>9</v>
      </c>
      <c r="B2996" t="s">
        <v>10</v>
      </c>
      <c r="C2996">
        <v>-16.850000000000001</v>
      </c>
      <c r="E2996" s="3" t="s">
        <v>53</v>
      </c>
      <c r="F2996" s="3" t="s">
        <v>307</v>
      </c>
      <c r="G2996" t="s">
        <v>325</v>
      </c>
      <c r="H2996" t="s">
        <v>14</v>
      </c>
      <c r="I2996" t="s">
        <v>15</v>
      </c>
    </row>
    <row r="2997" spans="1:9" x14ac:dyDescent="0.3">
      <c r="A2997" t="s">
        <v>169</v>
      </c>
      <c r="B2997" t="s">
        <v>10</v>
      </c>
      <c r="C2997">
        <v>-0.67</v>
      </c>
      <c r="E2997" s="3" t="s">
        <v>53</v>
      </c>
      <c r="F2997" s="3" t="s">
        <v>307</v>
      </c>
      <c r="G2997" t="s">
        <v>325</v>
      </c>
      <c r="H2997" t="s">
        <v>14</v>
      </c>
      <c r="I2997" t="s">
        <v>15</v>
      </c>
    </row>
    <row r="2998" spans="1:9" x14ac:dyDescent="0.3">
      <c r="A2998" t="s">
        <v>170</v>
      </c>
      <c r="B2998" t="s">
        <v>10</v>
      </c>
      <c r="C2998">
        <v>7</v>
      </c>
      <c r="E2998" s="3" t="s">
        <v>53</v>
      </c>
      <c r="F2998" s="3" t="s">
        <v>307</v>
      </c>
      <c r="G2998" t="s">
        <v>325</v>
      </c>
      <c r="H2998" t="s">
        <v>14</v>
      </c>
      <c r="I2998" t="s">
        <v>15</v>
      </c>
    </row>
    <row r="2999" spans="1:9" x14ac:dyDescent="0.3">
      <c r="A2999" t="s">
        <v>171</v>
      </c>
      <c r="B2999" t="s">
        <v>10</v>
      </c>
      <c r="C2999">
        <v>195</v>
      </c>
      <c r="E2999" s="3" t="s">
        <v>53</v>
      </c>
      <c r="F2999" s="3" t="s">
        <v>307</v>
      </c>
      <c r="G2999" t="s">
        <v>325</v>
      </c>
      <c r="H2999" t="s">
        <v>14</v>
      </c>
      <c r="I2999" t="s">
        <v>15</v>
      </c>
    </row>
    <row r="3000" spans="1:9" x14ac:dyDescent="0.3">
      <c r="A3000" t="s">
        <v>170</v>
      </c>
      <c r="B3000" t="s">
        <v>10</v>
      </c>
      <c r="C3000">
        <v>309</v>
      </c>
      <c r="E3000" s="3" t="s">
        <v>53</v>
      </c>
      <c r="F3000" s="3" t="s">
        <v>307</v>
      </c>
      <c r="G3000" t="s">
        <v>325</v>
      </c>
      <c r="H3000" t="s">
        <v>14</v>
      </c>
      <c r="I3000" t="s">
        <v>15</v>
      </c>
    </row>
    <row r="3001" spans="1:9" x14ac:dyDescent="0.3">
      <c r="A3001" t="s">
        <v>172</v>
      </c>
      <c r="B3001" t="s">
        <v>10</v>
      </c>
      <c r="C3001">
        <v>-36.869999999999997</v>
      </c>
      <c r="E3001" s="3" t="s">
        <v>53</v>
      </c>
      <c r="F3001" s="3" t="s">
        <v>307</v>
      </c>
      <c r="G3001" t="s">
        <v>325</v>
      </c>
      <c r="H3001" t="s">
        <v>14</v>
      </c>
      <c r="I3001" t="s">
        <v>15</v>
      </c>
    </row>
    <row r="3002" spans="1:9" x14ac:dyDescent="0.3">
      <c r="A3002" t="s">
        <v>174</v>
      </c>
      <c r="B3002" t="s">
        <v>10</v>
      </c>
      <c r="C3002">
        <v>78</v>
      </c>
      <c r="E3002" s="3" t="s">
        <v>53</v>
      </c>
      <c r="F3002" s="3" t="s">
        <v>307</v>
      </c>
      <c r="G3002" t="s">
        <v>325</v>
      </c>
      <c r="H3002" t="s">
        <v>14</v>
      </c>
      <c r="I3002" t="s">
        <v>15</v>
      </c>
    </row>
    <row r="3003" spans="1:9" x14ac:dyDescent="0.3">
      <c r="A3003" t="s">
        <v>169</v>
      </c>
      <c r="B3003" t="s">
        <v>10</v>
      </c>
      <c r="C3003">
        <v>-3.37</v>
      </c>
      <c r="E3003" s="3" t="s">
        <v>53</v>
      </c>
      <c r="F3003" s="3" t="s">
        <v>307</v>
      </c>
      <c r="G3003" t="s">
        <v>325</v>
      </c>
      <c r="H3003" t="s">
        <v>14</v>
      </c>
      <c r="I3003" t="s">
        <v>15</v>
      </c>
    </row>
    <row r="3004" spans="1:9" x14ac:dyDescent="0.3">
      <c r="A3004" t="s">
        <v>175</v>
      </c>
      <c r="B3004" t="s">
        <v>10</v>
      </c>
      <c r="C3004">
        <v>-305</v>
      </c>
      <c r="E3004" s="3" t="s">
        <v>53</v>
      </c>
      <c r="F3004" s="3" t="s">
        <v>307</v>
      </c>
      <c r="G3004" t="s">
        <v>325</v>
      </c>
      <c r="H3004" t="s">
        <v>14</v>
      </c>
      <c r="I3004" t="s">
        <v>15</v>
      </c>
    </row>
    <row r="3005" spans="1:9" x14ac:dyDescent="0.3">
      <c r="A3005" t="s">
        <v>176</v>
      </c>
      <c r="B3005" t="s">
        <v>10</v>
      </c>
      <c r="C3005">
        <v>3.37</v>
      </c>
      <c r="E3005" s="3" t="s">
        <v>53</v>
      </c>
      <c r="F3005" s="3" t="s">
        <v>307</v>
      </c>
      <c r="G3005" t="s">
        <v>325</v>
      </c>
      <c r="H3005" t="s">
        <v>14</v>
      </c>
      <c r="I3005" t="s">
        <v>15</v>
      </c>
    </row>
    <row r="3006" spans="1:9" x14ac:dyDescent="0.3">
      <c r="A3006" t="s">
        <v>9</v>
      </c>
      <c r="B3006" t="s">
        <v>10</v>
      </c>
      <c r="C3006">
        <v>-43.81</v>
      </c>
      <c r="E3006" s="3" t="s">
        <v>53</v>
      </c>
      <c r="F3006" s="3" t="s">
        <v>307</v>
      </c>
      <c r="G3006" t="s">
        <v>325</v>
      </c>
      <c r="H3006" t="s">
        <v>14</v>
      </c>
      <c r="I3006" t="s">
        <v>15</v>
      </c>
    </row>
    <row r="3007" spans="1:9" x14ac:dyDescent="0.3">
      <c r="A3007" t="s">
        <v>177</v>
      </c>
      <c r="B3007" t="s">
        <v>10</v>
      </c>
      <c r="C3007">
        <v>101.1</v>
      </c>
      <c r="E3007" s="3" t="s">
        <v>53</v>
      </c>
      <c r="F3007" s="3" t="s">
        <v>307</v>
      </c>
      <c r="G3007" t="s">
        <v>325</v>
      </c>
      <c r="H3007" t="s">
        <v>14</v>
      </c>
      <c r="I3007" t="s">
        <v>15</v>
      </c>
    </row>
    <row r="3008" spans="1:9" x14ac:dyDescent="0.3">
      <c r="A3008" t="s">
        <v>178</v>
      </c>
      <c r="B3008" t="s">
        <v>10</v>
      </c>
      <c r="C3008">
        <v>0</v>
      </c>
      <c r="E3008" s="3" t="s">
        <v>53</v>
      </c>
      <c r="F3008" s="3" t="s">
        <v>307</v>
      </c>
      <c r="G3008" t="s">
        <v>325</v>
      </c>
      <c r="H3008" t="s">
        <v>14</v>
      </c>
      <c r="I3008" t="s">
        <v>15</v>
      </c>
    </row>
    <row r="3009" spans="1:9" x14ac:dyDescent="0.3">
      <c r="A3009" t="s">
        <v>176</v>
      </c>
      <c r="B3009" t="s">
        <v>10</v>
      </c>
      <c r="C3009">
        <v>0.67</v>
      </c>
      <c r="E3009" s="3" t="s">
        <v>53</v>
      </c>
      <c r="F3009" s="3" t="s">
        <v>307</v>
      </c>
      <c r="G3009" t="s">
        <v>325</v>
      </c>
      <c r="H3009" t="s">
        <v>14</v>
      </c>
      <c r="I3009" t="s">
        <v>15</v>
      </c>
    </row>
    <row r="3010" spans="1:9" x14ac:dyDescent="0.3">
      <c r="A3010" t="s">
        <v>174</v>
      </c>
      <c r="B3010" t="s">
        <v>10</v>
      </c>
      <c r="C3010">
        <v>43.81</v>
      </c>
      <c r="E3010" s="3" t="s">
        <v>53</v>
      </c>
      <c r="F3010" s="3" t="s">
        <v>307</v>
      </c>
      <c r="G3010" t="s">
        <v>325</v>
      </c>
      <c r="H3010" t="s">
        <v>14</v>
      </c>
      <c r="I3010" t="s">
        <v>15</v>
      </c>
    </row>
    <row r="3011" spans="1:9" x14ac:dyDescent="0.3">
      <c r="A3011" t="s">
        <v>170</v>
      </c>
      <c r="B3011" t="s">
        <v>10</v>
      </c>
      <c r="C3011">
        <v>21</v>
      </c>
      <c r="E3011" s="3" t="s">
        <v>53</v>
      </c>
      <c r="F3011" s="3" t="s">
        <v>307</v>
      </c>
      <c r="G3011" t="s">
        <v>325</v>
      </c>
      <c r="H3011" t="s">
        <v>14</v>
      </c>
      <c r="I3011" t="s">
        <v>15</v>
      </c>
    </row>
    <row r="3012" spans="1:9" x14ac:dyDescent="0.3">
      <c r="A3012" t="s">
        <v>9</v>
      </c>
      <c r="B3012" t="s">
        <v>10</v>
      </c>
      <c r="C3012">
        <v>-53.05</v>
      </c>
      <c r="E3012" t="s">
        <v>63</v>
      </c>
      <c r="F3012" t="s">
        <v>101</v>
      </c>
      <c r="G3012" t="s">
        <v>288</v>
      </c>
      <c r="H3012" t="s">
        <v>14</v>
      </c>
      <c r="I3012" t="s">
        <v>66</v>
      </c>
    </row>
    <row r="3013" spans="1:9" x14ac:dyDescent="0.3">
      <c r="A3013" t="s">
        <v>169</v>
      </c>
      <c r="B3013" t="s">
        <v>10</v>
      </c>
      <c r="C3013">
        <v>-2.12</v>
      </c>
      <c r="E3013" t="s">
        <v>63</v>
      </c>
      <c r="F3013" t="s">
        <v>101</v>
      </c>
      <c r="G3013" t="s">
        <v>288</v>
      </c>
      <c r="H3013" t="s">
        <v>14</v>
      </c>
      <c r="I3013" t="s">
        <v>66</v>
      </c>
    </row>
    <row r="3014" spans="1:9" x14ac:dyDescent="0.3">
      <c r="A3014" t="s">
        <v>170</v>
      </c>
      <c r="B3014" t="s">
        <v>10</v>
      </c>
      <c r="C3014">
        <v>21</v>
      </c>
      <c r="E3014" t="s">
        <v>63</v>
      </c>
      <c r="F3014" t="s">
        <v>101</v>
      </c>
      <c r="G3014" t="s">
        <v>288</v>
      </c>
      <c r="H3014" t="s">
        <v>14</v>
      </c>
      <c r="I3014" t="s">
        <v>66</v>
      </c>
    </row>
    <row r="3015" spans="1:9" x14ac:dyDescent="0.3">
      <c r="A3015" t="s">
        <v>171</v>
      </c>
      <c r="B3015" t="s">
        <v>10</v>
      </c>
      <c r="C3015">
        <v>195</v>
      </c>
      <c r="E3015" t="s">
        <v>63</v>
      </c>
      <c r="F3015" t="s">
        <v>101</v>
      </c>
      <c r="G3015" t="s">
        <v>288</v>
      </c>
      <c r="H3015" t="s">
        <v>14</v>
      </c>
      <c r="I3015" t="s">
        <v>66</v>
      </c>
    </row>
    <row r="3016" spans="1:9" x14ac:dyDescent="0.3">
      <c r="A3016" t="s">
        <v>170</v>
      </c>
      <c r="B3016" t="s">
        <v>10</v>
      </c>
      <c r="C3016">
        <v>935</v>
      </c>
      <c r="E3016" t="s">
        <v>63</v>
      </c>
      <c r="F3016" t="s">
        <v>101</v>
      </c>
      <c r="G3016" t="s">
        <v>288</v>
      </c>
      <c r="H3016" t="s">
        <v>14</v>
      </c>
      <c r="I3016" t="s">
        <v>66</v>
      </c>
    </row>
    <row r="3017" spans="1:9" x14ac:dyDescent="0.3">
      <c r="A3017" t="s">
        <v>172</v>
      </c>
      <c r="B3017" t="s">
        <v>10</v>
      </c>
      <c r="C3017">
        <v>-177.56</v>
      </c>
      <c r="E3017" t="s">
        <v>63</v>
      </c>
      <c r="F3017" t="s">
        <v>101</v>
      </c>
      <c r="G3017" t="s">
        <v>288</v>
      </c>
      <c r="H3017" t="s">
        <v>14</v>
      </c>
      <c r="I3017" t="s">
        <v>66</v>
      </c>
    </row>
    <row r="3018" spans="1:9" x14ac:dyDescent="0.3">
      <c r="A3018" t="s">
        <v>174</v>
      </c>
      <c r="B3018" t="s">
        <v>10</v>
      </c>
      <c r="C3018">
        <v>78</v>
      </c>
      <c r="E3018" t="s">
        <v>63</v>
      </c>
      <c r="F3018" t="s">
        <v>101</v>
      </c>
      <c r="G3018" t="s">
        <v>288</v>
      </c>
      <c r="H3018" t="s">
        <v>14</v>
      </c>
      <c r="I3018" t="s">
        <v>66</v>
      </c>
    </row>
    <row r="3019" spans="1:9" x14ac:dyDescent="0.3">
      <c r="A3019" t="s">
        <v>169</v>
      </c>
      <c r="B3019" t="s">
        <v>10</v>
      </c>
      <c r="C3019">
        <v>-10.61</v>
      </c>
      <c r="E3019" t="s">
        <v>63</v>
      </c>
      <c r="F3019" t="s">
        <v>101</v>
      </c>
      <c r="G3019" t="s">
        <v>288</v>
      </c>
      <c r="H3019" t="s">
        <v>14</v>
      </c>
      <c r="I3019" t="s">
        <v>66</v>
      </c>
    </row>
    <row r="3020" spans="1:9" x14ac:dyDescent="0.3">
      <c r="A3020" t="s">
        <v>175</v>
      </c>
      <c r="B3020" t="s">
        <v>10</v>
      </c>
      <c r="C3020">
        <v>-600</v>
      </c>
      <c r="E3020" t="s">
        <v>63</v>
      </c>
      <c r="F3020" t="s">
        <v>101</v>
      </c>
      <c r="G3020" t="s">
        <v>288</v>
      </c>
      <c r="H3020" t="s">
        <v>14</v>
      </c>
      <c r="I3020" t="s">
        <v>66</v>
      </c>
    </row>
    <row r="3021" spans="1:9" x14ac:dyDescent="0.3">
      <c r="A3021" t="s">
        <v>176</v>
      </c>
      <c r="B3021" t="s">
        <v>10</v>
      </c>
      <c r="C3021">
        <v>10.61</v>
      </c>
      <c r="E3021" t="s">
        <v>63</v>
      </c>
      <c r="F3021" t="s">
        <v>101</v>
      </c>
      <c r="G3021" t="s">
        <v>288</v>
      </c>
      <c r="H3021" t="s">
        <v>14</v>
      </c>
      <c r="I3021" t="s">
        <v>66</v>
      </c>
    </row>
    <row r="3022" spans="1:9" x14ac:dyDescent="0.3">
      <c r="A3022" t="s">
        <v>9</v>
      </c>
      <c r="B3022" t="s">
        <v>10</v>
      </c>
      <c r="C3022">
        <v>-137.93</v>
      </c>
      <c r="E3022" t="s">
        <v>63</v>
      </c>
      <c r="F3022" t="s">
        <v>101</v>
      </c>
      <c r="G3022" t="s">
        <v>288</v>
      </c>
      <c r="H3022" t="s">
        <v>14</v>
      </c>
      <c r="I3022" t="s">
        <v>66</v>
      </c>
    </row>
    <row r="3023" spans="1:9" x14ac:dyDescent="0.3">
      <c r="A3023" t="s">
        <v>177</v>
      </c>
      <c r="B3023" t="s">
        <v>10</v>
      </c>
      <c r="C3023">
        <v>318.3</v>
      </c>
      <c r="E3023" t="s">
        <v>63</v>
      </c>
      <c r="F3023" t="s">
        <v>101</v>
      </c>
      <c r="G3023" t="s">
        <v>288</v>
      </c>
      <c r="H3023" t="s">
        <v>14</v>
      </c>
      <c r="I3023" t="s">
        <v>66</v>
      </c>
    </row>
    <row r="3024" spans="1:9" x14ac:dyDescent="0.3">
      <c r="A3024" t="s">
        <v>178</v>
      </c>
      <c r="B3024" t="s">
        <v>10</v>
      </c>
      <c r="C3024">
        <v>0</v>
      </c>
      <c r="E3024" t="s">
        <v>63</v>
      </c>
      <c r="F3024" t="s">
        <v>101</v>
      </c>
      <c r="G3024" t="s">
        <v>288</v>
      </c>
      <c r="H3024" t="s">
        <v>14</v>
      </c>
      <c r="I3024" t="s">
        <v>66</v>
      </c>
    </row>
    <row r="3025" spans="1:9" x14ac:dyDescent="0.3">
      <c r="A3025" t="s">
        <v>176</v>
      </c>
      <c r="B3025" t="s">
        <v>10</v>
      </c>
      <c r="C3025">
        <v>2.12</v>
      </c>
      <c r="E3025" t="s">
        <v>63</v>
      </c>
      <c r="F3025" t="s">
        <v>101</v>
      </c>
      <c r="G3025" t="s">
        <v>288</v>
      </c>
      <c r="H3025" t="s">
        <v>14</v>
      </c>
      <c r="I3025" t="s">
        <v>66</v>
      </c>
    </row>
    <row r="3026" spans="1:9" x14ac:dyDescent="0.3">
      <c r="A3026" t="s">
        <v>174</v>
      </c>
      <c r="B3026" t="s">
        <v>10</v>
      </c>
      <c r="C3026">
        <v>137.93</v>
      </c>
      <c r="E3026" t="s">
        <v>63</v>
      </c>
      <c r="F3026" t="s">
        <v>101</v>
      </c>
      <c r="G3026" t="s">
        <v>288</v>
      </c>
      <c r="H3026" t="s">
        <v>14</v>
      </c>
      <c r="I3026" t="s">
        <v>66</v>
      </c>
    </row>
    <row r="3027" spans="1:9" x14ac:dyDescent="0.3">
      <c r="A3027" t="s">
        <v>170</v>
      </c>
      <c r="B3027" t="s">
        <v>10</v>
      </c>
      <c r="C3027">
        <v>105</v>
      </c>
      <c r="E3027" t="s">
        <v>63</v>
      </c>
      <c r="F3027" t="s">
        <v>101</v>
      </c>
      <c r="G3027" t="s">
        <v>288</v>
      </c>
      <c r="H3027" t="s">
        <v>14</v>
      </c>
      <c r="I3027" t="s">
        <v>66</v>
      </c>
    </row>
    <row r="3028" spans="1:9" x14ac:dyDescent="0.3">
      <c r="A3028" t="s">
        <v>9</v>
      </c>
      <c r="B3028" t="s">
        <v>10</v>
      </c>
      <c r="C3028">
        <v>-90.7</v>
      </c>
      <c r="E3028" t="s">
        <v>23</v>
      </c>
      <c r="F3028" t="s">
        <v>24</v>
      </c>
      <c r="G3028" t="s">
        <v>74</v>
      </c>
      <c r="H3028" t="s">
        <v>14</v>
      </c>
      <c r="I3028" t="s">
        <v>15</v>
      </c>
    </row>
    <row r="3029" spans="1:9" x14ac:dyDescent="0.3">
      <c r="A3029" t="s">
        <v>169</v>
      </c>
      <c r="B3029" t="s">
        <v>10</v>
      </c>
      <c r="C3029">
        <v>-3.63</v>
      </c>
      <c r="E3029" t="s">
        <v>23</v>
      </c>
      <c r="F3029" t="s">
        <v>24</v>
      </c>
      <c r="G3029" t="s">
        <v>74</v>
      </c>
      <c r="H3029" t="s">
        <v>14</v>
      </c>
      <c r="I3029" t="s">
        <v>15</v>
      </c>
    </row>
    <row r="3030" spans="1:9" x14ac:dyDescent="0.3">
      <c r="A3030" t="s">
        <v>170</v>
      </c>
      <c r="B3030" t="s">
        <v>10</v>
      </c>
      <c r="C3030">
        <v>34</v>
      </c>
      <c r="E3030" t="s">
        <v>23</v>
      </c>
      <c r="F3030" t="s">
        <v>24</v>
      </c>
      <c r="G3030" t="s">
        <v>74</v>
      </c>
      <c r="H3030" t="s">
        <v>14</v>
      </c>
      <c r="I3030" t="s">
        <v>15</v>
      </c>
    </row>
    <row r="3031" spans="1:9" x14ac:dyDescent="0.3">
      <c r="A3031" t="s">
        <v>171</v>
      </c>
      <c r="B3031" t="s">
        <v>10</v>
      </c>
      <c r="C3031">
        <v>195</v>
      </c>
      <c r="E3031" t="s">
        <v>23</v>
      </c>
      <c r="F3031" t="s">
        <v>24</v>
      </c>
      <c r="G3031" t="s">
        <v>74</v>
      </c>
      <c r="H3031" t="s">
        <v>14</v>
      </c>
      <c r="I3031" t="s">
        <v>15</v>
      </c>
    </row>
    <row r="3032" spans="1:9" x14ac:dyDescent="0.3">
      <c r="A3032" t="s">
        <v>170</v>
      </c>
      <c r="B3032" t="s">
        <v>10</v>
      </c>
      <c r="C3032">
        <v>1542</v>
      </c>
      <c r="E3032" t="s">
        <v>23</v>
      </c>
      <c r="F3032" t="s">
        <v>24</v>
      </c>
      <c r="G3032" t="s">
        <v>74</v>
      </c>
      <c r="H3032" t="s">
        <v>14</v>
      </c>
      <c r="I3032" t="s">
        <v>15</v>
      </c>
    </row>
    <row r="3033" spans="1:9" x14ac:dyDescent="0.3">
      <c r="A3033" t="s">
        <v>172</v>
      </c>
      <c r="B3033" t="s">
        <v>10</v>
      </c>
      <c r="C3033">
        <v>-426.29</v>
      </c>
      <c r="E3033" t="s">
        <v>23</v>
      </c>
      <c r="F3033" t="s">
        <v>24</v>
      </c>
      <c r="G3033" t="s">
        <v>74</v>
      </c>
      <c r="H3033" t="s">
        <v>14</v>
      </c>
      <c r="I3033" t="s">
        <v>15</v>
      </c>
    </row>
    <row r="3034" spans="1:9" x14ac:dyDescent="0.3">
      <c r="A3034" t="s">
        <v>174</v>
      </c>
      <c r="B3034" t="s">
        <v>10</v>
      </c>
      <c r="C3034">
        <v>39</v>
      </c>
      <c r="E3034" t="s">
        <v>23</v>
      </c>
      <c r="F3034" t="s">
        <v>24</v>
      </c>
      <c r="G3034" t="s">
        <v>74</v>
      </c>
      <c r="H3034" t="s">
        <v>14</v>
      </c>
      <c r="I3034" t="s">
        <v>15</v>
      </c>
    </row>
    <row r="3035" spans="1:9" x14ac:dyDescent="0.3">
      <c r="A3035" t="s">
        <v>169</v>
      </c>
      <c r="B3035" t="s">
        <v>10</v>
      </c>
      <c r="C3035">
        <v>-18.14</v>
      </c>
      <c r="E3035" t="s">
        <v>23</v>
      </c>
      <c r="F3035" t="s">
        <v>24</v>
      </c>
      <c r="G3035" t="s">
        <v>74</v>
      </c>
      <c r="H3035" t="s">
        <v>14</v>
      </c>
      <c r="I3035" t="s">
        <v>15</v>
      </c>
    </row>
    <row r="3036" spans="1:9" x14ac:dyDescent="0.3">
      <c r="A3036" t="s">
        <v>176</v>
      </c>
      <c r="B3036" t="s">
        <v>10</v>
      </c>
      <c r="C3036">
        <v>18.14</v>
      </c>
      <c r="E3036" t="s">
        <v>23</v>
      </c>
      <c r="F3036" t="s">
        <v>24</v>
      </c>
      <c r="G3036" t="s">
        <v>74</v>
      </c>
      <c r="H3036" t="s">
        <v>14</v>
      </c>
      <c r="I3036" t="s">
        <v>15</v>
      </c>
    </row>
    <row r="3037" spans="1:9" x14ac:dyDescent="0.3">
      <c r="A3037" t="s">
        <v>9</v>
      </c>
      <c r="B3037" t="s">
        <v>10</v>
      </c>
      <c r="C3037">
        <v>-235.82</v>
      </c>
      <c r="E3037" t="s">
        <v>23</v>
      </c>
      <c r="F3037" t="s">
        <v>24</v>
      </c>
      <c r="G3037" t="s">
        <v>74</v>
      </c>
      <c r="H3037" t="s">
        <v>14</v>
      </c>
      <c r="I3037" t="s">
        <v>15</v>
      </c>
    </row>
    <row r="3038" spans="1:9" x14ac:dyDescent="0.3">
      <c r="A3038" t="s">
        <v>177</v>
      </c>
      <c r="B3038" t="s">
        <v>10</v>
      </c>
      <c r="C3038">
        <v>544.20000000000005</v>
      </c>
      <c r="E3038" t="s">
        <v>23</v>
      </c>
      <c r="F3038" t="s">
        <v>24</v>
      </c>
      <c r="G3038" t="s">
        <v>74</v>
      </c>
      <c r="H3038" t="s">
        <v>14</v>
      </c>
      <c r="I3038" t="s">
        <v>15</v>
      </c>
    </row>
    <row r="3039" spans="1:9" x14ac:dyDescent="0.3">
      <c r="A3039" t="s">
        <v>178</v>
      </c>
      <c r="B3039" t="s">
        <v>10</v>
      </c>
      <c r="C3039">
        <v>0</v>
      </c>
      <c r="E3039" t="s">
        <v>23</v>
      </c>
      <c r="F3039" t="s">
        <v>24</v>
      </c>
      <c r="G3039" t="s">
        <v>74</v>
      </c>
      <c r="H3039" t="s">
        <v>14</v>
      </c>
      <c r="I3039" t="s">
        <v>15</v>
      </c>
    </row>
    <row r="3040" spans="1:9" x14ac:dyDescent="0.3">
      <c r="A3040" t="s">
        <v>176</v>
      </c>
      <c r="B3040" t="s">
        <v>10</v>
      </c>
      <c r="C3040">
        <v>3.63</v>
      </c>
      <c r="E3040" t="s">
        <v>23</v>
      </c>
      <c r="F3040" t="s">
        <v>24</v>
      </c>
      <c r="G3040" t="s">
        <v>74</v>
      </c>
      <c r="H3040" t="s">
        <v>14</v>
      </c>
      <c r="I3040" t="s">
        <v>15</v>
      </c>
    </row>
    <row r="3041" spans="1:9" x14ac:dyDescent="0.3">
      <c r="A3041" t="s">
        <v>174</v>
      </c>
      <c r="B3041" t="s">
        <v>10</v>
      </c>
      <c r="C3041">
        <v>235.82</v>
      </c>
      <c r="E3041" t="s">
        <v>23</v>
      </c>
      <c r="F3041" t="s">
        <v>24</v>
      </c>
      <c r="G3041" t="s">
        <v>74</v>
      </c>
      <c r="H3041" t="s">
        <v>14</v>
      </c>
      <c r="I3041" t="s">
        <v>15</v>
      </c>
    </row>
    <row r="3042" spans="1:9" x14ac:dyDescent="0.3">
      <c r="A3042" t="s">
        <v>170</v>
      </c>
      <c r="B3042" t="s">
        <v>10</v>
      </c>
      <c r="C3042">
        <v>238</v>
      </c>
      <c r="E3042" t="s">
        <v>23</v>
      </c>
      <c r="F3042" t="s">
        <v>24</v>
      </c>
      <c r="G3042" t="s">
        <v>74</v>
      </c>
      <c r="H3042" t="s">
        <v>14</v>
      </c>
      <c r="I3042" t="s">
        <v>15</v>
      </c>
    </row>
    <row r="3043" spans="1:9" x14ac:dyDescent="0.3">
      <c r="A3043" t="s">
        <v>9</v>
      </c>
      <c r="B3043" t="s">
        <v>10</v>
      </c>
      <c r="C3043">
        <v>-143.69999999999999</v>
      </c>
      <c r="E3043" t="s">
        <v>23</v>
      </c>
      <c r="F3043" t="s">
        <v>24</v>
      </c>
      <c r="G3043" t="s">
        <v>162</v>
      </c>
      <c r="H3043" t="s">
        <v>14</v>
      </c>
      <c r="I3043" t="s">
        <v>15</v>
      </c>
    </row>
    <row r="3044" spans="1:9" x14ac:dyDescent="0.3">
      <c r="A3044" t="s">
        <v>169</v>
      </c>
      <c r="B3044" t="s">
        <v>10</v>
      </c>
      <c r="C3044">
        <v>-5.75</v>
      </c>
      <c r="E3044" t="s">
        <v>23</v>
      </c>
      <c r="F3044" t="s">
        <v>24</v>
      </c>
      <c r="G3044" t="s">
        <v>162</v>
      </c>
      <c r="H3044" t="s">
        <v>14</v>
      </c>
      <c r="I3044" t="s">
        <v>15</v>
      </c>
    </row>
    <row r="3045" spans="1:9" x14ac:dyDescent="0.3">
      <c r="A3045" t="s">
        <v>170</v>
      </c>
      <c r="B3045" t="s">
        <v>10</v>
      </c>
      <c r="C3045">
        <v>51</v>
      </c>
      <c r="E3045" t="s">
        <v>23</v>
      </c>
      <c r="F3045" t="s">
        <v>24</v>
      </c>
      <c r="G3045" t="s">
        <v>162</v>
      </c>
      <c r="H3045" t="s">
        <v>14</v>
      </c>
      <c r="I3045" t="s">
        <v>15</v>
      </c>
    </row>
    <row r="3046" spans="1:9" x14ac:dyDescent="0.3">
      <c r="A3046" t="s">
        <v>171</v>
      </c>
      <c r="B3046" t="s">
        <v>10</v>
      </c>
      <c r="C3046">
        <v>195</v>
      </c>
      <c r="E3046" t="s">
        <v>23</v>
      </c>
      <c r="F3046" t="s">
        <v>24</v>
      </c>
      <c r="G3046" t="s">
        <v>162</v>
      </c>
      <c r="H3046" t="s">
        <v>14</v>
      </c>
      <c r="I3046" t="s">
        <v>15</v>
      </c>
    </row>
    <row r="3047" spans="1:9" x14ac:dyDescent="0.3">
      <c r="A3047" t="s">
        <v>170</v>
      </c>
      <c r="B3047" t="s">
        <v>10</v>
      </c>
      <c r="C3047">
        <v>2313</v>
      </c>
      <c r="E3047" t="s">
        <v>23</v>
      </c>
      <c r="F3047" t="s">
        <v>24</v>
      </c>
      <c r="G3047" t="s">
        <v>162</v>
      </c>
      <c r="H3047" t="s">
        <v>14</v>
      </c>
      <c r="I3047" t="s">
        <v>15</v>
      </c>
    </row>
    <row r="3048" spans="1:9" x14ac:dyDescent="0.3">
      <c r="A3048" t="s">
        <v>172</v>
      </c>
      <c r="B3048" t="s">
        <v>10</v>
      </c>
      <c r="C3048">
        <v>-804.92</v>
      </c>
      <c r="E3048" t="s">
        <v>23</v>
      </c>
      <c r="F3048" t="s">
        <v>24</v>
      </c>
      <c r="G3048" t="s">
        <v>162</v>
      </c>
      <c r="H3048" t="s">
        <v>14</v>
      </c>
      <c r="I3048" t="s">
        <v>15</v>
      </c>
    </row>
    <row r="3049" spans="1:9" x14ac:dyDescent="0.3">
      <c r="A3049" t="s">
        <v>174</v>
      </c>
      <c r="B3049" t="s">
        <v>10</v>
      </c>
      <c r="C3049">
        <v>39</v>
      </c>
      <c r="E3049" t="s">
        <v>23</v>
      </c>
      <c r="F3049" t="s">
        <v>24</v>
      </c>
      <c r="G3049" t="s">
        <v>162</v>
      </c>
      <c r="H3049" t="s">
        <v>14</v>
      </c>
      <c r="I3049" t="s">
        <v>15</v>
      </c>
    </row>
    <row r="3050" spans="1:9" x14ac:dyDescent="0.3">
      <c r="A3050" t="s">
        <v>169</v>
      </c>
      <c r="B3050" t="s">
        <v>10</v>
      </c>
      <c r="C3050">
        <v>-28.74</v>
      </c>
      <c r="E3050" t="s">
        <v>23</v>
      </c>
      <c r="F3050" t="s">
        <v>24</v>
      </c>
      <c r="G3050" t="s">
        <v>162</v>
      </c>
      <c r="H3050" t="s">
        <v>14</v>
      </c>
      <c r="I3050" t="s">
        <v>15</v>
      </c>
    </row>
    <row r="3051" spans="1:9" x14ac:dyDescent="0.3">
      <c r="A3051" t="s">
        <v>176</v>
      </c>
      <c r="B3051" t="s">
        <v>10</v>
      </c>
      <c r="C3051">
        <v>28.74</v>
      </c>
      <c r="E3051" t="s">
        <v>23</v>
      </c>
      <c r="F3051" t="s">
        <v>24</v>
      </c>
      <c r="G3051" t="s">
        <v>162</v>
      </c>
      <c r="H3051" t="s">
        <v>14</v>
      </c>
      <c r="I3051" t="s">
        <v>15</v>
      </c>
    </row>
    <row r="3052" spans="1:9" x14ac:dyDescent="0.3">
      <c r="A3052" t="s">
        <v>9</v>
      </c>
      <c r="B3052" t="s">
        <v>10</v>
      </c>
      <c r="C3052">
        <v>-373.62</v>
      </c>
      <c r="E3052" t="s">
        <v>23</v>
      </c>
      <c r="F3052" t="s">
        <v>24</v>
      </c>
      <c r="G3052" t="s">
        <v>162</v>
      </c>
      <c r="H3052" t="s">
        <v>14</v>
      </c>
      <c r="I3052" t="s">
        <v>15</v>
      </c>
    </row>
    <row r="3053" spans="1:9" x14ac:dyDescent="0.3">
      <c r="A3053" t="s">
        <v>177</v>
      </c>
      <c r="B3053" t="s">
        <v>10</v>
      </c>
      <c r="C3053">
        <v>862.2</v>
      </c>
      <c r="E3053" t="s">
        <v>23</v>
      </c>
      <c r="F3053" t="s">
        <v>24</v>
      </c>
      <c r="G3053" t="s">
        <v>162</v>
      </c>
      <c r="H3053" t="s">
        <v>14</v>
      </c>
      <c r="I3053" t="s">
        <v>15</v>
      </c>
    </row>
    <row r="3054" spans="1:9" x14ac:dyDescent="0.3">
      <c r="A3054" t="s">
        <v>178</v>
      </c>
      <c r="B3054" t="s">
        <v>10</v>
      </c>
      <c r="C3054">
        <v>0</v>
      </c>
      <c r="E3054" t="s">
        <v>23</v>
      </c>
      <c r="F3054" t="s">
        <v>24</v>
      </c>
      <c r="G3054" t="s">
        <v>162</v>
      </c>
      <c r="H3054" t="s">
        <v>14</v>
      </c>
      <c r="I3054" t="s">
        <v>15</v>
      </c>
    </row>
    <row r="3055" spans="1:9" x14ac:dyDescent="0.3">
      <c r="A3055" t="s">
        <v>176</v>
      </c>
      <c r="B3055" t="s">
        <v>10</v>
      </c>
      <c r="C3055">
        <v>5.75</v>
      </c>
      <c r="E3055" t="s">
        <v>23</v>
      </c>
      <c r="F3055" t="s">
        <v>24</v>
      </c>
      <c r="G3055" t="s">
        <v>162</v>
      </c>
      <c r="H3055" t="s">
        <v>14</v>
      </c>
      <c r="I3055" t="s">
        <v>15</v>
      </c>
    </row>
    <row r="3056" spans="1:9" x14ac:dyDescent="0.3">
      <c r="A3056" t="s">
        <v>174</v>
      </c>
      <c r="B3056" t="s">
        <v>10</v>
      </c>
      <c r="C3056">
        <v>373.62</v>
      </c>
      <c r="E3056" t="s">
        <v>23</v>
      </c>
      <c r="F3056" t="s">
        <v>24</v>
      </c>
      <c r="G3056" t="s">
        <v>162</v>
      </c>
      <c r="H3056" t="s">
        <v>14</v>
      </c>
      <c r="I3056" t="s">
        <v>15</v>
      </c>
    </row>
    <row r="3057" spans="1:9" x14ac:dyDescent="0.3">
      <c r="A3057" t="s">
        <v>170</v>
      </c>
      <c r="B3057" t="s">
        <v>10</v>
      </c>
      <c r="C3057">
        <v>510</v>
      </c>
      <c r="E3057" t="s">
        <v>23</v>
      </c>
      <c r="F3057" t="s">
        <v>24</v>
      </c>
      <c r="G3057" t="s">
        <v>162</v>
      </c>
      <c r="H3057" t="s">
        <v>14</v>
      </c>
      <c r="I3057" t="s">
        <v>15</v>
      </c>
    </row>
    <row r="3058" spans="1:9" x14ac:dyDescent="0.3">
      <c r="A3058" t="s">
        <v>9</v>
      </c>
      <c r="B3058" t="s">
        <v>10</v>
      </c>
      <c r="C3058">
        <v>-53.05</v>
      </c>
      <c r="E3058" t="s">
        <v>67</v>
      </c>
      <c r="F3058" t="s">
        <v>68</v>
      </c>
      <c r="G3058" t="s">
        <v>425</v>
      </c>
      <c r="H3058" t="s">
        <v>70</v>
      </c>
      <c r="I3058" t="s">
        <v>71</v>
      </c>
    </row>
    <row r="3059" spans="1:9" x14ac:dyDescent="0.3">
      <c r="A3059" t="s">
        <v>169</v>
      </c>
      <c r="B3059" t="s">
        <v>10</v>
      </c>
      <c r="C3059">
        <v>-2.12</v>
      </c>
      <c r="E3059" t="s">
        <v>67</v>
      </c>
      <c r="F3059" t="s">
        <v>68</v>
      </c>
      <c r="G3059" t="s">
        <v>425</v>
      </c>
      <c r="H3059" t="s">
        <v>70</v>
      </c>
      <c r="I3059" t="s">
        <v>71</v>
      </c>
    </row>
    <row r="3060" spans="1:9" x14ac:dyDescent="0.3">
      <c r="A3060" t="s">
        <v>170</v>
      </c>
      <c r="B3060" t="s">
        <v>10</v>
      </c>
      <c r="C3060">
        <v>21</v>
      </c>
      <c r="E3060" t="s">
        <v>67</v>
      </c>
      <c r="F3060" t="s">
        <v>68</v>
      </c>
      <c r="G3060" t="s">
        <v>425</v>
      </c>
      <c r="H3060" t="s">
        <v>70</v>
      </c>
      <c r="I3060" t="s">
        <v>71</v>
      </c>
    </row>
    <row r="3061" spans="1:9" x14ac:dyDescent="0.3">
      <c r="A3061" t="s">
        <v>171</v>
      </c>
      <c r="B3061" t="s">
        <v>10</v>
      </c>
      <c r="C3061">
        <v>195</v>
      </c>
      <c r="E3061" t="s">
        <v>67</v>
      </c>
      <c r="F3061" t="s">
        <v>68</v>
      </c>
      <c r="G3061" t="s">
        <v>425</v>
      </c>
      <c r="H3061" t="s">
        <v>70</v>
      </c>
      <c r="I3061" t="s">
        <v>71</v>
      </c>
    </row>
    <row r="3062" spans="1:9" x14ac:dyDescent="0.3">
      <c r="A3062" t="s">
        <v>170</v>
      </c>
      <c r="B3062" t="s">
        <v>10</v>
      </c>
      <c r="C3062">
        <v>935</v>
      </c>
      <c r="E3062" t="s">
        <v>67</v>
      </c>
      <c r="F3062" t="s">
        <v>68</v>
      </c>
      <c r="G3062" t="s">
        <v>425</v>
      </c>
      <c r="H3062" t="s">
        <v>70</v>
      </c>
      <c r="I3062" t="s">
        <v>71</v>
      </c>
    </row>
    <row r="3063" spans="1:9" x14ac:dyDescent="0.3">
      <c r="A3063" t="s">
        <v>172</v>
      </c>
      <c r="B3063" t="s">
        <v>10</v>
      </c>
      <c r="C3063">
        <v>-177.56</v>
      </c>
      <c r="E3063" t="s">
        <v>67</v>
      </c>
      <c r="F3063" t="s">
        <v>68</v>
      </c>
      <c r="G3063" t="s">
        <v>425</v>
      </c>
      <c r="H3063" t="s">
        <v>70</v>
      </c>
      <c r="I3063" t="s">
        <v>71</v>
      </c>
    </row>
    <row r="3064" spans="1:9" x14ac:dyDescent="0.3">
      <c r="A3064" t="s">
        <v>174</v>
      </c>
      <c r="B3064" t="s">
        <v>10</v>
      </c>
      <c r="C3064">
        <v>78</v>
      </c>
      <c r="E3064" t="s">
        <v>67</v>
      </c>
      <c r="F3064" t="s">
        <v>68</v>
      </c>
      <c r="G3064" t="s">
        <v>425</v>
      </c>
      <c r="H3064" t="s">
        <v>70</v>
      </c>
      <c r="I3064" t="s">
        <v>71</v>
      </c>
    </row>
    <row r="3065" spans="1:9" x14ac:dyDescent="0.3">
      <c r="A3065" t="s">
        <v>169</v>
      </c>
      <c r="B3065" t="s">
        <v>10</v>
      </c>
      <c r="C3065">
        <v>-10.61</v>
      </c>
      <c r="E3065" t="s">
        <v>67</v>
      </c>
      <c r="F3065" t="s">
        <v>68</v>
      </c>
      <c r="G3065" t="s">
        <v>425</v>
      </c>
      <c r="H3065" t="s">
        <v>70</v>
      </c>
      <c r="I3065" t="s">
        <v>71</v>
      </c>
    </row>
    <row r="3066" spans="1:9" x14ac:dyDescent="0.3">
      <c r="A3066" t="s">
        <v>176</v>
      </c>
      <c r="B3066" t="s">
        <v>10</v>
      </c>
      <c r="C3066">
        <v>10.61</v>
      </c>
      <c r="E3066" t="s">
        <v>67</v>
      </c>
      <c r="F3066" t="s">
        <v>68</v>
      </c>
      <c r="G3066" t="s">
        <v>425</v>
      </c>
      <c r="H3066" t="s">
        <v>70</v>
      </c>
      <c r="I3066" t="s">
        <v>71</v>
      </c>
    </row>
    <row r="3067" spans="1:9" x14ac:dyDescent="0.3">
      <c r="A3067" t="s">
        <v>9</v>
      </c>
      <c r="B3067" t="s">
        <v>10</v>
      </c>
      <c r="C3067">
        <v>-137.93</v>
      </c>
      <c r="E3067" t="s">
        <v>67</v>
      </c>
      <c r="F3067" t="s">
        <v>68</v>
      </c>
      <c r="G3067" t="s">
        <v>425</v>
      </c>
      <c r="H3067" t="s">
        <v>70</v>
      </c>
      <c r="I3067" t="s">
        <v>71</v>
      </c>
    </row>
    <row r="3068" spans="1:9" x14ac:dyDescent="0.3">
      <c r="A3068" t="s">
        <v>177</v>
      </c>
      <c r="B3068" t="s">
        <v>10</v>
      </c>
      <c r="C3068">
        <v>318.3</v>
      </c>
      <c r="E3068" t="s">
        <v>67</v>
      </c>
      <c r="F3068" t="s">
        <v>68</v>
      </c>
      <c r="G3068" t="s">
        <v>425</v>
      </c>
      <c r="H3068" t="s">
        <v>70</v>
      </c>
      <c r="I3068" t="s">
        <v>71</v>
      </c>
    </row>
    <row r="3069" spans="1:9" x14ac:dyDescent="0.3">
      <c r="A3069" t="s">
        <v>178</v>
      </c>
      <c r="B3069" t="s">
        <v>10</v>
      </c>
      <c r="C3069">
        <v>0</v>
      </c>
      <c r="E3069" t="s">
        <v>67</v>
      </c>
      <c r="F3069" t="s">
        <v>68</v>
      </c>
      <c r="G3069" t="s">
        <v>425</v>
      </c>
      <c r="H3069" t="s">
        <v>70</v>
      </c>
      <c r="I3069" t="s">
        <v>71</v>
      </c>
    </row>
    <row r="3070" spans="1:9" x14ac:dyDescent="0.3">
      <c r="A3070" t="s">
        <v>176</v>
      </c>
      <c r="B3070" t="s">
        <v>10</v>
      </c>
      <c r="C3070">
        <v>2.12</v>
      </c>
      <c r="E3070" t="s">
        <v>67</v>
      </c>
      <c r="F3070" t="s">
        <v>68</v>
      </c>
      <c r="G3070" t="s">
        <v>425</v>
      </c>
      <c r="H3070" t="s">
        <v>70</v>
      </c>
      <c r="I3070" t="s">
        <v>71</v>
      </c>
    </row>
    <row r="3071" spans="1:9" x14ac:dyDescent="0.3">
      <c r="A3071" t="s">
        <v>174</v>
      </c>
      <c r="B3071" t="s">
        <v>10</v>
      </c>
      <c r="C3071">
        <v>137.93</v>
      </c>
      <c r="E3071" t="s">
        <v>67</v>
      </c>
      <c r="F3071" t="s">
        <v>68</v>
      </c>
      <c r="G3071" t="s">
        <v>425</v>
      </c>
      <c r="H3071" t="s">
        <v>70</v>
      </c>
      <c r="I3071" t="s">
        <v>71</v>
      </c>
    </row>
    <row r="3072" spans="1:9" x14ac:dyDescent="0.3">
      <c r="A3072" t="s">
        <v>170</v>
      </c>
      <c r="B3072" t="s">
        <v>10</v>
      </c>
      <c r="C3072">
        <v>105</v>
      </c>
      <c r="E3072" t="s">
        <v>67</v>
      </c>
      <c r="F3072" t="s">
        <v>68</v>
      </c>
      <c r="G3072" t="s">
        <v>425</v>
      </c>
      <c r="H3072" t="s">
        <v>70</v>
      </c>
      <c r="I3072" t="s">
        <v>71</v>
      </c>
    </row>
    <row r="3073" spans="1:9" x14ac:dyDescent="0.3">
      <c r="A3073" t="s">
        <v>9</v>
      </c>
      <c r="B3073" t="s">
        <v>10</v>
      </c>
      <c r="C3073">
        <v>-53.05</v>
      </c>
      <c r="E3073" t="s">
        <v>47</v>
      </c>
      <c r="F3073" t="s">
        <v>48</v>
      </c>
      <c r="G3073" t="s">
        <v>49</v>
      </c>
      <c r="H3073" t="s">
        <v>14</v>
      </c>
      <c r="I3073" t="s">
        <v>50</v>
      </c>
    </row>
    <row r="3074" spans="1:9" x14ac:dyDescent="0.3">
      <c r="A3074" t="s">
        <v>169</v>
      </c>
      <c r="B3074" t="s">
        <v>10</v>
      </c>
      <c r="C3074">
        <v>-2.12</v>
      </c>
      <c r="E3074" t="s">
        <v>47</v>
      </c>
      <c r="F3074" t="s">
        <v>48</v>
      </c>
      <c r="G3074" t="s">
        <v>49</v>
      </c>
      <c r="H3074" t="s">
        <v>14</v>
      </c>
      <c r="I3074" t="s">
        <v>50</v>
      </c>
    </row>
    <row r="3075" spans="1:9" x14ac:dyDescent="0.3">
      <c r="A3075" t="s">
        <v>170</v>
      </c>
      <c r="B3075" t="s">
        <v>10</v>
      </c>
      <c r="C3075">
        <v>21</v>
      </c>
      <c r="E3075" t="s">
        <v>47</v>
      </c>
      <c r="F3075" t="s">
        <v>48</v>
      </c>
      <c r="G3075" t="s">
        <v>49</v>
      </c>
      <c r="H3075" t="s">
        <v>14</v>
      </c>
      <c r="I3075" t="s">
        <v>50</v>
      </c>
    </row>
    <row r="3076" spans="1:9" x14ac:dyDescent="0.3">
      <c r="A3076" t="s">
        <v>171</v>
      </c>
      <c r="B3076" t="s">
        <v>10</v>
      </c>
      <c r="C3076">
        <v>195</v>
      </c>
      <c r="E3076" t="s">
        <v>47</v>
      </c>
      <c r="F3076" t="s">
        <v>48</v>
      </c>
      <c r="G3076" t="s">
        <v>49</v>
      </c>
      <c r="H3076" t="s">
        <v>14</v>
      </c>
      <c r="I3076" t="s">
        <v>50</v>
      </c>
    </row>
    <row r="3077" spans="1:9" x14ac:dyDescent="0.3">
      <c r="A3077" t="s">
        <v>170</v>
      </c>
      <c r="B3077" t="s">
        <v>10</v>
      </c>
      <c r="C3077">
        <v>935</v>
      </c>
      <c r="E3077" t="s">
        <v>47</v>
      </c>
      <c r="F3077" t="s">
        <v>48</v>
      </c>
      <c r="G3077" t="s">
        <v>49</v>
      </c>
      <c r="H3077" t="s">
        <v>14</v>
      </c>
      <c r="I3077" t="s">
        <v>50</v>
      </c>
    </row>
    <row r="3078" spans="1:9" x14ac:dyDescent="0.3">
      <c r="A3078" t="s">
        <v>172</v>
      </c>
      <c r="B3078" t="s">
        <v>10</v>
      </c>
      <c r="C3078">
        <v>-181.5</v>
      </c>
      <c r="E3078" t="s">
        <v>47</v>
      </c>
      <c r="F3078" t="s">
        <v>48</v>
      </c>
      <c r="G3078" t="s">
        <v>49</v>
      </c>
      <c r="H3078" t="s">
        <v>14</v>
      </c>
      <c r="I3078" t="s">
        <v>50</v>
      </c>
    </row>
    <row r="3079" spans="1:9" x14ac:dyDescent="0.3">
      <c r="A3079" t="s">
        <v>174</v>
      </c>
      <c r="B3079" t="s">
        <v>10</v>
      </c>
      <c r="C3079">
        <v>58.5</v>
      </c>
      <c r="E3079" t="s">
        <v>47</v>
      </c>
      <c r="F3079" t="s">
        <v>48</v>
      </c>
      <c r="G3079" t="s">
        <v>49</v>
      </c>
      <c r="H3079" t="s">
        <v>14</v>
      </c>
      <c r="I3079" t="s">
        <v>50</v>
      </c>
    </row>
    <row r="3080" spans="1:9" x14ac:dyDescent="0.3">
      <c r="A3080" t="s">
        <v>169</v>
      </c>
      <c r="B3080" t="s">
        <v>10</v>
      </c>
      <c r="C3080">
        <v>-10.61</v>
      </c>
      <c r="E3080" t="s">
        <v>47</v>
      </c>
      <c r="F3080" t="s">
        <v>48</v>
      </c>
      <c r="G3080" t="s">
        <v>49</v>
      </c>
      <c r="H3080" t="s">
        <v>14</v>
      </c>
      <c r="I3080" t="s">
        <v>50</v>
      </c>
    </row>
    <row r="3081" spans="1:9" x14ac:dyDescent="0.3">
      <c r="A3081" t="s">
        <v>176</v>
      </c>
      <c r="B3081" t="s">
        <v>10</v>
      </c>
      <c r="C3081">
        <v>10.61</v>
      </c>
      <c r="E3081" t="s">
        <v>47</v>
      </c>
      <c r="F3081" t="s">
        <v>48</v>
      </c>
      <c r="G3081" t="s">
        <v>49</v>
      </c>
      <c r="H3081" t="s">
        <v>14</v>
      </c>
      <c r="I3081" t="s">
        <v>50</v>
      </c>
    </row>
    <row r="3082" spans="1:9" x14ac:dyDescent="0.3">
      <c r="A3082" t="s">
        <v>9</v>
      </c>
      <c r="B3082" t="s">
        <v>10</v>
      </c>
      <c r="C3082">
        <v>-137.93</v>
      </c>
      <c r="E3082" t="s">
        <v>47</v>
      </c>
      <c r="F3082" t="s">
        <v>48</v>
      </c>
      <c r="G3082" t="s">
        <v>49</v>
      </c>
      <c r="H3082" t="s">
        <v>14</v>
      </c>
      <c r="I3082" t="s">
        <v>50</v>
      </c>
    </row>
    <row r="3083" spans="1:9" x14ac:dyDescent="0.3">
      <c r="A3083" t="s">
        <v>177</v>
      </c>
      <c r="B3083" t="s">
        <v>10</v>
      </c>
      <c r="C3083">
        <v>318.3</v>
      </c>
      <c r="E3083" t="s">
        <v>47</v>
      </c>
      <c r="F3083" t="s">
        <v>48</v>
      </c>
      <c r="G3083" t="s">
        <v>49</v>
      </c>
      <c r="H3083" t="s">
        <v>14</v>
      </c>
      <c r="I3083" t="s">
        <v>50</v>
      </c>
    </row>
    <row r="3084" spans="1:9" x14ac:dyDescent="0.3">
      <c r="A3084" t="s">
        <v>178</v>
      </c>
      <c r="B3084" t="s">
        <v>10</v>
      </c>
      <c r="C3084">
        <v>0</v>
      </c>
      <c r="E3084" t="s">
        <v>47</v>
      </c>
      <c r="F3084" t="s">
        <v>48</v>
      </c>
      <c r="G3084" t="s">
        <v>49</v>
      </c>
      <c r="H3084" t="s">
        <v>14</v>
      </c>
      <c r="I3084" t="s">
        <v>50</v>
      </c>
    </row>
    <row r="3085" spans="1:9" x14ac:dyDescent="0.3">
      <c r="A3085" t="s">
        <v>176</v>
      </c>
      <c r="B3085" t="s">
        <v>10</v>
      </c>
      <c r="C3085">
        <v>2.12</v>
      </c>
      <c r="E3085" t="s">
        <v>47</v>
      </c>
      <c r="F3085" t="s">
        <v>48</v>
      </c>
      <c r="G3085" t="s">
        <v>49</v>
      </c>
      <c r="H3085" t="s">
        <v>14</v>
      </c>
      <c r="I3085" t="s">
        <v>50</v>
      </c>
    </row>
    <row r="3086" spans="1:9" x14ac:dyDescent="0.3">
      <c r="A3086" t="s">
        <v>174</v>
      </c>
      <c r="B3086" t="s">
        <v>10</v>
      </c>
      <c r="C3086">
        <v>137.93</v>
      </c>
      <c r="E3086" t="s">
        <v>47</v>
      </c>
      <c r="F3086" t="s">
        <v>48</v>
      </c>
      <c r="G3086" t="s">
        <v>49</v>
      </c>
      <c r="H3086" t="s">
        <v>14</v>
      </c>
      <c r="I3086" t="s">
        <v>50</v>
      </c>
    </row>
    <row r="3087" spans="1:9" x14ac:dyDescent="0.3">
      <c r="A3087" t="s">
        <v>170</v>
      </c>
      <c r="B3087" t="s">
        <v>10</v>
      </c>
      <c r="C3087">
        <v>105</v>
      </c>
      <c r="E3087" t="s">
        <v>47</v>
      </c>
      <c r="F3087" t="s">
        <v>48</v>
      </c>
      <c r="G3087" t="s">
        <v>49</v>
      </c>
      <c r="H3087" t="s">
        <v>14</v>
      </c>
      <c r="I3087" t="s">
        <v>50</v>
      </c>
    </row>
    <row r="3088" spans="1:9" x14ac:dyDescent="0.3">
      <c r="A3088" t="s">
        <v>9</v>
      </c>
      <c r="B3088" t="s">
        <v>10</v>
      </c>
      <c r="C3088">
        <v>-53.05</v>
      </c>
      <c r="E3088" t="s">
        <v>47</v>
      </c>
      <c r="F3088" t="s">
        <v>48</v>
      </c>
      <c r="G3088" t="s">
        <v>122</v>
      </c>
      <c r="H3088" t="s">
        <v>14</v>
      </c>
      <c r="I3088" t="s">
        <v>50</v>
      </c>
    </row>
    <row r="3089" spans="1:9" x14ac:dyDescent="0.3">
      <c r="A3089" t="s">
        <v>169</v>
      </c>
      <c r="B3089" t="s">
        <v>10</v>
      </c>
      <c r="C3089">
        <v>-2.12</v>
      </c>
      <c r="E3089" t="s">
        <v>47</v>
      </c>
      <c r="F3089" t="s">
        <v>48</v>
      </c>
      <c r="G3089" t="s">
        <v>122</v>
      </c>
      <c r="H3089" t="s">
        <v>14</v>
      </c>
      <c r="I3089" t="s">
        <v>50</v>
      </c>
    </row>
    <row r="3090" spans="1:9" x14ac:dyDescent="0.3">
      <c r="A3090" t="s">
        <v>170</v>
      </c>
      <c r="B3090" t="s">
        <v>10</v>
      </c>
      <c r="C3090">
        <v>21</v>
      </c>
      <c r="E3090" t="s">
        <v>47</v>
      </c>
      <c r="F3090" t="s">
        <v>48</v>
      </c>
      <c r="G3090" t="s">
        <v>122</v>
      </c>
      <c r="H3090" t="s">
        <v>14</v>
      </c>
      <c r="I3090" t="s">
        <v>50</v>
      </c>
    </row>
    <row r="3091" spans="1:9" x14ac:dyDescent="0.3">
      <c r="A3091" t="s">
        <v>171</v>
      </c>
      <c r="B3091" t="s">
        <v>10</v>
      </c>
      <c r="C3091">
        <v>195</v>
      </c>
      <c r="E3091" t="s">
        <v>47</v>
      </c>
      <c r="F3091" t="s">
        <v>48</v>
      </c>
      <c r="G3091" t="s">
        <v>122</v>
      </c>
      <c r="H3091" t="s">
        <v>14</v>
      </c>
      <c r="I3091" t="s">
        <v>50</v>
      </c>
    </row>
    <row r="3092" spans="1:9" x14ac:dyDescent="0.3">
      <c r="A3092" t="s">
        <v>170</v>
      </c>
      <c r="B3092" t="s">
        <v>10</v>
      </c>
      <c r="C3092">
        <v>935</v>
      </c>
      <c r="E3092" t="s">
        <v>47</v>
      </c>
      <c r="F3092" t="s">
        <v>48</v>
      </c>
      <c r="G3092" t="s">
        <v>122</v>
      </c>
      <c r="H3092" t="s">
        <v>14</v>
      </c>
      <c r="I3092" t="s">
        <v>50</v>
      </c>
    </row>
    <row r="3093" spans="1:9" x14ac:dyDescent="0.3">
      <c r="A3093" t="s">
        <v>172</v>
      </c>
      <c r="B3093" t="s">
        <v>10</v>
      </c>
      <c r="C3093">
        <v>-197.29</v>
      </c>
      <c r="E3093" t="s">
        <v>47</v>
      </c>
      <c r="F3093" t="s">
        <v>48</v>
      </c>
      <c r="G3093" t="s">
        <v>122</v>
      </c>
      <c r="H3093" t="s">
        <v>14</v>
      </c>
      <c r="I3093" t="s">
        <v>50</v>
      </c>
    </row>
    <row r="3094" spans="1:9" x14ac:dyDescent="0.3">
      <c r="A3094" t="s">
        <v>169</v>
      </c>
      <c r="B3094" t="s">
        <v>10</v>
      </c>
      <c r="C3094">
        <v>-10.61</v>
      </c>
      <c r="E3094" t="s">
        <v>47</v>
      </c>
      <c r="F3094" t="s">
        <v>48</v>
      </c>
      <c r="G3094" t="s">
        <v>122</v>
      </c>
      <c r="H3094" t="s">
        <v>14</v>
      </c>
      <c r="I3094" t="s">
        <v>50</v>
      </c>
    </row>
    <row r="3095" spans="1:9" x14ac:dyDescent="0.3">
      <c r="A3095" t="s">
        <v>176</v>
      </c>
      <c r="B3095" t="s">
        <v>10</v>
      </c>
      <c r="C3095">
        <v>10.61</v>
      </c>
      <c r="E3095" t="s">
        <v>47</v>
      </c>
      <c r="F3095" t="s">
        <v>48</v>
      </c>
      <c r="G3095" t="s">
        <v>122</v>
      </c>
      <c r="H3095" t="s">
        <v>14</v>
      </c>
      <c r="I3095" t="s">
        <v>50</v>
      </c>
    </row>
    <row r="3096" spans="1:9" x14ac:dyDescent="0.3">
      <c r="A3096" t="s">
        <v>9</v>
      </c>
      <c r="B3096" t="s">
        <v>10</v>
      </c>
      <c r="C3096">
        <v>-137.93</v>
      </c>
      <c r="E3096" t="s">
        <v>47</v>
      </c>
      <c r="F3096" t="s">
        <v>48</v>
      </c>
      <c r="G3096" t="s">
        <v>122</v>
      </c>
      <c r="H3096" t="s">
        <v>14</v>
      </c>
      <c r="I3096" t="s">
        <v>50</v>
      </c>
    </row>
    <row r="3097" spans="1:9" x14ac:dyDescent="0.3">
      <c r="A3097" t="s">
        <v>177</v>
      </c>
      <c r="B3097" t="s">
        <v>10</v>
      </c>
      <c r="C3097">
        <v>318.3</v>
      </c>
      <c r="E3097" t="s">
        <v>47</v>
      </c>
      <c r="F3097" t="s">
        <v>48</v>
      </c>
      <c r="G3097" t="s">
        <v>122</v>
      </c>
      <c r="H3097" t="s">
        <v>14</v>
      </c>
      <c r="I3097" t="s">
        <v>50</v>
      </c>
    </row>
    <row r="3098" spans="1:9" x14ac:dyDescent="0.3">
      <c r="A3098" t="s">
        <v>178</v>
      </c>
      <c r="B3098" t="s">
        <v>10</v>
      </c>
      <c r="C3098">
        <v>0</v>
      </c>
      <c r="E3098" t="s">
        <v>47</v>
      </c>
      <c r="F3098" t="s">
        <v>48</v>
      </c>
      <c r="G3098" t="s">
        <v>122</v>
      </c>
      <c r="H3098" t="s">
        <v>14</v>
      </c>
      <c r="I3098" t="s">
        <v>50</v>
      </c>
    </row>
    <row r="3099" spans="1:9" x14ac:dyDescent="0.3">
      <c r="A3099" t="s">
        <v>176</v>
      </c>
      <c r="B3099" t="s">
        <v>10</v>
      </c>
      <c r="C3099">
        <v>2.12</v>
      </c>
      <c r="E3099" t="s">
        <v>47</v>
      </c>
      <c r="F3099" t="s">
        <v>48</v>
      </c>
      <c r="G3099" t="s">
        <v>122</v>
      </c>
      <c r="H3099" t="s">
        <v>14</v>
      </c>
      <c r="I3099" t="s">
        <v>50</v>
      </c>
    </row>
    <row r="3100" spans="1:9" x14ac:dyDescent="0.3">
      <c r="A3100" t="s">
        <v>174</v>
      </c>
      <c r="B3100" t="s">
        <v>10</v>
      </c>
      <c r="C3100">
        <v>137.93</v>
      </c>
      <c r="E3100" t="s">
        <v>47</v>
      </c>
      <c r="F3100" t="s">
        <v>48</v>
      </c>
      <c r="G3100" t="s">
        <v>122</v>
      </c>
      <c r="H3100" t="s">
        <v>14</v>
      </c>
      <c r="I3100" t="s">
        <v>50</v>
      </c>
    </row>
    <row r="3101" spans="1:9" x14ac:dyDescent="0.3">
      <c r="A3101" t="s">
        <v>170</v>
      </c>
      <c r="B3101" t="s">
        <v>10</v>
      </c>
      <c r="C3101">
        <v>105</v>
      </c>
      <c r="E3101" t="s">
        <v>47</v>
      </c>
      <c r="F3101" t="s">
        <v>48</v>
      </c>
      <c r="G3101" t="s">
        <v>122</v>
      </c>
      <c r="H3101" t="s">
        <v>14</v>
      </c>
      <c r="I3101" t="s">
        <v>50</v>
      </c>
    </row>
    <row r="3102" spans="1:9" x14ac:dyDescent="0.3">
      <c r="A3102" t="s">
        <v>9</v>
      </c>
      <c r="B3102" t="s">
        <v>10</v>
      </c>
      <c r="C3102">
        <v>-33.049999999999997</v>
      </c>
      <c r="E3102" t="s">
        <v>133</v>
      </c>
      <c r="F3102" t="s">
        <v>12</v>
      </c>
      <c r="G3102" t="s">
        <v>457</v>
      </c>
      <c r="H3102" t="s">
        <v>14</v>
      </c>
      <c r="I3102" t="s">
        <v>15</v>
      </c>
    </row>
    <row r="3103" spans="1:9" x14ac:dyDescent="0.3">
      <c r="A3103" t="s">
        <v>169</v>
      </c>
      <c r="B3103" t="s">
        <v>10</v>
      </c>
      <c r="C3103">
        <v>-1.32</v>
      </c>
      <c r="E3103" t="s">
        <v>133</v>
      </c>
      <c r="F3103" t="s">
        <v>12</v>
      </c>
      <c r="G3103" t="s">
        <v>457</v>
      </c>
      <c r="H3103" t="s">
        <v>14</v>
      </c>
      <c r="I3103" t="s">
        <v>15</v>
      </c>
    </row>
    <row r="3104" spans="1:9" x14ac:dyDescent="0.3">
      <c r="A3104" t="s">
        <v>170</v>
      </c>
      <c r="B3104" t="s">
        <v>10</v>
      </c>
      <c r="C3104">
        <v>4.95</v>
      </c>
      <c r="E3104" t="s">
        <v>133</v>
      </c>
      <c r="F3104" t="s">
        <v>12</v>
      </c>
      <c r="G3104" t="s">
        <v>457</v>
      </c>
      <c r="H3104" t="s">
        <v>14</v>
      </c>
      <c r="I3104" t="s">
        <v>15</v>
      </c>
    </row>
    <row r="3105" spans="1:9" x14ac:dyDescent="0.3">
      <c r="A3105" t="s">
        <v>171</v>
      </c>
      <c r="B3105" t="s">
        <v>10</v>
      </c>
      <c r="C3105">
        <v>195</v>
      </c>
      <c r="E3105" t="s">
        <v>133</v>
      </c>
      <c r="F3105" t="s">
        <v>12</v>
      </c>
      <c r="G3105" t="s">
        <v>457</v>
      </c>
      <c r="H3105" t="s">
        <v>14</v>
      </c>
      <c r="I3105" t="s">
        <v>15</v>
      </c>
    </row>
    <row r="3106" spans="1:9" x14ac:dyDescent="0.3">
      <c r="A3106" t="s">
        <v>170</v>
      </c>
      <c r="B3106" t="s">
        <v>10</v>
      </c>
      <c r="C3106">
        <v>222.1</v>
      </c>
      <c r="E3106" t="s">
        <v>133</v>
      </c>
      <c r="F3106" t="s">
        <v>12</v>
      </c>
      <c r="G3106" t="s">
        <v>457</v>
      </c>
      <c r="H3106" t="s">
        <v>14</v>
      </c>
      <c r="I3106" t="s">
        <v>15</v>
      </c>
    </row>
    <row r="3107" spans="1:9" x14ac:dyDescent="0.3">
      <c r="A3107" t="s">
        <v>172</v>
      </c>
      <c r="B3107" t="s">
        <v>10</v>
      </c>
      <c r="C3107">
        <v>-80.16</v>
      </c>
      <c r="E3107" t="s">
        <v>133</v>
      </c>
      <c r="F3107" t="s">
        <v>12</v>
      </c>
      <c r="G3107" t="s">
        <v>457</v>
      </c>
      <c r="H3107" t="s">
        <v>14</v>
      </c>
      <c r="I3107" t="s">
        <v>15</v>
      </c>
    </row>
    <row r="3108" spans="1:9" x14ac:dyDescent="0.3">
      <c r="A3108" t="s">
        <v>174</v>
      </c>
      <c r="B3108" t="s">
        <v>10</v>
      </c>
      <c r="C3108">
        <v>58.5</v>
      </c>
      <c r="E3108" t="s">
        <v>133</v>
      </c>
      <c r="F3108" t="s">
        <v>12</v>
      </c>
      <c r="G3108" t="s">
        <v>457</v>
      </c>
      <c r="H3108" t="s">
        <v>14</v>
      </c>
      <c r="I3108" t="s">
        <v>15</v>
      </c>
    </row>
    <row r="3109" spans="1:9" x14ac:dyDescent="0.3">
      <c r="A3109" t="s">
        <v>169</v>
      </c>
      <c r="B3109" t="s">
        <v>10</v>
      </c>
      <c r="C3109">
        <v>-6.61</v>
      </c>
      <c r="E3109" t="s">
        <v>133</v>
      </c>
      <c r="F3109" t="s">
        <v>12</v>
      </c>
      <c r="G3109" t="s">
        <v>457</v>
      </c>
      <c r="H3109" t="s">
        <v>14</v>
      </c>
      <c r="I3109" t="s">
        <v>15</v>
      </c>
    </row>
    <row r="3110" spans="1:9" x14ac:dyDescent="0.3">
      <c r="A3110" t="s">
        <v>176</v>
      </c>
      <c r="B3110" t="s">
        <v>10</v>
      </c>
      <c r="C3110">
        <v>6.61</v>
      </c>
      <c r="E3110" t="s">
        <v>133</v>
      </c>
      <c r="F3110" t="s">
        <v>12</v>
      </c>
      <c r="G3110" t="s">
        <v>457</v>
      </c>
      <c r="H3110" t="s">
        <v>14</v>
      </c>
      <c r="I3110" t="s">
        <v>15</v>
      </c>
    </row>
    <row r="3111" spans="1:9" x14ac:dyDescent="0.3">
      <c r="A3111" t="s">
        <v>9</v>
      </c>
      <c r="B3111" t="s">
        <v>10</v>
      </c>
      <c r="C3111">
        <v>-85.93</v>
      </c>
      <c r="E3111" t="s">
        <v>133</v>
      </c>
      <c r="F3111" t="s">
        <v>12</v>
      </c>
      <c r="G3111" t="s">
        <v>457</v>
      </c>
      <c r="H3111" t="s">
        <v>14</v>
      </c>
      <c r="I3111" t="s">
        <v>15</v>
      </c>
    </row>
    <row r="3112" spans="1:9" x14ac:dyDescent="0.3">
      <c r="A3112" t="s">
        <v>177</v>
      </c>
      <c r="B3112" t="s">
        <v>10</v>
      </c>
      <c r="C3112">
        <v>198.3</v>
      </c>
      <c r="E3112" t="s">
        <v>133</v>
      </c>
      <c r="F3112" t="s">
        <v>12</v>
      </c>
      <c r="G3112" t="s">
        <v>457</v>
      </c>
      <c r="H3112" t="s">
        <v>14</v>
      </c>
      <c r="I3112" t="s">
        <v>15</v>
      </c>
    </row>
    <row r="3113" spans="1:9" x14ac:dyDescent="0.3">
      <c r="A3113" t="s">
        <v>178</v>
      </c>
      <c r="B3113" t="s">
        <v>10</v>
      </c>
      <c r="C3113">
        <v>0</v>
      </c>
      <c r="E3113" t="s">
        <v>133</v>
      </c>
      <c r="F3113" t="s">
        <v>12</v>
      </c>
      <c r="G3113" t="s">
        <v>457</v>
      </c>
      <c r="H3113" t="s">
        <v>14</v>
      </c>
      <c r="I3113" t="s">
        <v>15</v>
      </c>
    </row>
    <row r="3114" spans="1:9" x14ac:dyDescent="0.3">
      <c r="A3114" t="s">
        <v>176</v>
      </c>
      <c r="B3114" t="s">
        <v>10</v>
      </c>
      <c r="C3114">
        <v>1.32</v>
      </c>
      <c r="E3114" t="s">
        <v>133</v>
      </c>
      <c r="F3114" t="s">
        <v>12</v>
      </c>
      <c r="G3114" t="s">
        <v>457</v>
      </c>
      <c r="H3114" t="s">
        <v>14</v>
      </c>
      <c r="I3114" t="s">
        <v>15</v>
      </c>
    </row>
    <row r="3115" spans="1:9" x14ac:dyDescent="0.3">
      <c r="A3115" t="s">
        <v>174</v>
      </c>
      <c r="B3115" t="s">
        <v>10</v>
      </c>
      <c r="C3115">
        <v>85.93</v>
      </c>
      <c r="E3115" t="s">
        <v>133</v>
      </c>
      <c r="F3115" t="s">
        <v>12</v>
      </c>
      <c r="G3115" t="s">
        <v>457</v>
      </c>
      <c r="H3115" t="s">
        <v>14</v>
      </c>
      <c r="I3115" t="s">
        <v>15</v>
      </c>
    </row>
    <row r="3116" spans="1:9" x14ac:dyDescent="0.3">
      <c r="A3116" t="s">
        <v>170</v>
      </c>
      <c r="B3116" t="s">
        <v>10</v>
      </c>
      <c r="C3116">
        <v>24.76</v>
      </c>
      <c r="E3116" t="s">
        <v>133</v>
      </c>
      <c r="F3116" t="s">
        <v>12</v>
      </c>
      <c r="G3116" t="s">
        <v>457</v>
      </c>
      <c r="H3116" t="s">
        <v>14</v>
      </c>
      <c r="I3116" t="s">
        <v>15</v>
      </c>
    </row>
    <row r="3117" spans="1:9" x14ac:dyDescent="0.3">
      <c r="A3117" t="s">
        <v>170</v>
      </c>
      <c r="B3117" t="s">
        <v>10</v>
      </c>
      <c r="C3117">
        <v>409.19</v>
      </c>
      <c r="E3117" t="s">
        <v>133</v>
      </c>
      <c r="F3117" t="s">
        <v>12</v>
      </c>
      <c r="G3117" t="s">
        <v>457</v>
      </c>
      <c r="H3117" t="s">
        <v>14</v>
      </c>
      <c r="I3117" t="s">
        <v>15</v>
      </c>
    </row>
    <row r="3118" spans="1:9" x14ac:dyDescent="0.3">
      <c r="A3118" t="s">
        <v>9</v>
      </c>
      <c r="B3118" t="s">
        <v>10</v>
      </c>
      <c r="C3118">
        <v>-90.7</v>
      </c>
      <c r="E3118" t="s">
        <v>47</v>
      </c>
      <c r="F3118" t="s">
        <v>401</v>
      </c>
      <c r="G3118" t="s">
        <v>402</v>
      </c>
      <c r="H3118" t="s">
        <v>14</v>
      </c>
      <c r="I3118" t="s">
        <v>50</v>
      </c>
    </row>
    <row r="3119" spans="1:9" x14ac:dyDescent="0.3">
      <c r="A3119" t="s">
        <v>169</v>
      </c>
      <c r="B3119" t="s">
        <v>10</v>
      </c>
      <c r="C3119">
        <v>-3.63</v>
      </c>
      <c r="E3119" t="s">
        <v>47</v>
      </c>
      <c r="F3119" t="s">
        <v>401</v>
      </c>
      <c r="G3119" t="s">
        <v>402</v>
      </c>
      <c r="H3119" t="s">
        <v>14</v>
      </c>
      <c r="I3119" t="s">
        <v>50</v>
      </c>
    </row>
    <row r="3120" spans="1:9" x14ac:dyDescent="0.3">
      <c r="A3120" t="s">
        <v>170</v>
      </c>
      <c r="B3120" t="s">
        <v>10</v>
      </c>
      <c r="C3120">
        <v>34</v>
      </c>
      <c r="E3120" t="s">
        <v>47</v>
      </c>
      <c r="F3120" t="s">
        <v>401</v>
      </c>
      <c r="G3120" t="s">
        <v>402</v>
      </c>
      <c r="H3120" t="s">
        <v>14</v>
      </c>
      <c r="I3120" t="s">
        <v>50</v>
      </c>
    </row>
    <row r="3121" spans="1:9" x14ac:dyDescent="0.3">
      <c r="A3121" t="s">
        <v>171</v>
      </c>
      <c r="B3121" t="s">
        <v>10</v>
      </c>
      <c r="C3121">
        <v>195</v>
      </c>
      <c r="E3121" t="s">
        <v>47</v>
      </c>
      <c r="F3121" t="s">
        <v>401</v>
      </c>
      <c r="G3121" t="s">
        <v>402</v>
      </c>
      <c r="H3121" t="s">
        <v>14</v>
      </c>
      <c r="I3121" t="s">
        <v>50</v>
      </c>
    </row>
    <row r="3122" spans="1:9" x14ac:dyDescent="0.3">
      <c r="A3122" t="s">
        <v>170</v>
      </c>
      <c r="B3122" t="s">
        <v>10</v>
      </c>
      <c r="C3122">
        <v>1542</v>
      </c>
      <c r="E3122" t="s">
        <v>47</v>
      </c>
      <c r="F3122" t="s">
        <v>401</v>
      </c>
      <c r="G3122" t="s">
        <v>402</v>
      </c>
      <c r="H3122" t="s">
        <v>14</v>
      </c>
      <c r="I3122" t="s">
        <v>50</v>
      </c>
    </row>
    <row r="3123" spans="1:9" x14ac:dyDescent="0.3">
      <c r="A3123" t="s">
        <v>172</v>
      </c>
      <c r="B3123" t="s">
        <v>10</v>
      </c>
      <c r="C3123">
        <v>-390.01</v>
      </c>
      <c r="E3123" t="s">
        <v>47</v>
      </c>
      <c r="F3123" t="s">
        <v>401</v>
      </c>
      <c r="G3123" t="s">
        <v>402</v>
      </c>
      <c r="H3123" t="s">
        <v>14</v>
      </c>
      <c r="I3123" t="s">
        <v>50</v>
      </c>
    </row>
    <row r="3124" spans="1:9" x14ac:dyDescent="0.3">
      <c r="A3124" t="s">
        <v>174</v>
      </c>
      <c r="B3124" t="s">
        <v>10</v>
      </c>
      <c r="C3124">
        <v>117</v>
      </c>
      <c r="E3124" t="s">
        <v>47</v>
      </c>
      <c r="F3124" t="s">
        <v>401</v>
      </c>
      <c r="G3124" t="s">
        <v>402</v>
      </c>
      <c r="H3124" t="s">
        <v>14</v>
      </c>
      <c r="I3124" t="s">
        <v>50</v>
      </c>
    </row>
    <row r="3125" spans="1:9" x14ac:dyDescent="0.3">
      <c r="A3125" t="s">
        <v>169</v>
      </c>
      <c r="B3125" t="s">
        <v>10</v>
      </c>
      <c r="C3125">
        <v>-18.14</v>
      </c>
      <c r="E3125" t="s">
        <v>47</v>
      </c>
      <c r="F3125" t="s">
        <v>401</v>
      </c>
      <c r="G3125" t="s">
        <v>402</v>
      </c>
      <c r="H3125" t="s">
        <v>14</v>
      </c>
      <c r="I3125" t="s">
        <v>50</v>
      </c>
    </row>
    <row r="3126" spans="1:9" x14ac:dyDescent="0.3">
      <c r="A3126" t="s">
        <v>176</v>
      </c>
      <c r="B3126" t="s">
        <v>10</v>
      </c>
      <c r="C3126">
        <v>18.14</v>
      </c>
      <c r="E3126" t="s">
        <v>47</v>
      </c>
      <c r="F3126" t="s">
        <v>401</v>
      </c>
      <c r="G3126" t="s">
        <v>402</v>
      </c>
      <c r="H3126" t="s">
        <v>14</v>
      </c>
      <c r="I3126" t="s">
        <v>50</v>
      </c>
    </row>
    <row r="3127" spans="1:9" x14ac:dyDescent="0.3">
      <c r="A3127" t="s">
        <v>9</v>
      </c>
      <c r="B3127" t="s">
        <v>10</v>
      </c>
      <c r="C3127">
        <v>-235.82</v>
      </c>
      <c r="E3127" t="s">
        <v>47</v>
      </c>
      <c r="F3127" t="s">
        <v>401</v>
      </c>
      <c r="G3127" t="s">
        <v>402</v>
      </c>
      <c r="H3127" t="s">
        <v>14</v>
      </c>
      <c r="I3127" t="s">
        <v>50</v>
      </c>
    </row>
    <row r="3128" spans="1:9" x14ac:dyDescent="0.3">
      <c r="A3128" t="s">
        <v>177</v>
      </c>
      <c r="B3128" t="s">
        <v>10</v>
      </c>
      <c r="C3128">
        <v>544.20000000000005</v>
      </c>
      <c r="E3128" t="s">
        <v>47</v>
      </c>
      <c r="F3128" t="s">
        <v>401</v>
      </c>
      <c r="G3128" t="s">
        <v>402</v>
      </c>
      <c r="H3128" t="s">
        <v>14</v>
      </c>
      <c r="I3128" t="s">
        <v>50</v>
      </c>
    </row>
    <row r="3129" spans="1:9" x14ac:dyDescent="0.3">
      <c r="A3129" t="s">
        <v>178</v>
      </c>
      <c r="B3129" t="s">
        <v>10</v>
      </c>
      <c r="C3129">
        <v>0</v>
      </c>
      <c r="E3129" t="s">
        <v>47</v>
      </c>
      <c r="F3129" t="s">
        <v>401</v>
      </c>
      <c r="G3129" t="s">
        <v>402</v>
      </c>
      <c r="H3129" t="s">
        <v>14</v>
      </c>
      <c r="I3129" t="s">
        <v>50</v>
      </c>
    </row>
    <row r="3130" spans="1:9" x14ac:dyDescent="0.3">
      <c r="A3130" t="s">
        <v>176</v>
      </c>
      <c r="B3130" t="s">
        <v>10</v>
      </c>
      <c r="C3130">
        <v>3.63</v>
      </c>
      <c r="E3130" t="s">
        <v>47</v>
      </c>
      <c r="F3130" t="s">
        <v>401</v>
      </c>
      <c r="G3130" t="s">
        <v>402</v>
      </c>
      <c r="H3130" t="s">
        <v>14</v>
      </c>
      <c r="I3130" t="s">
        <v>50</v>
      </c>
    </row>
    <row r="3131" spans="1:9" x14ac:dyDescent="0.3">
      <c r="A3131" t="s">
        <v>174</v>
      </c>
      <c r="B3131" t="s">
        <v>10</v>
      </c>
      <c r="C3131">
        <v>235.82</v>
      </c>
      <c r="E3131" t="s">
        <v>47</v>
      </c>
      <c r="F3131" t="s">
        <v>401</v>
      </c>
      <c r="G3131" t="s">
        <v>402</v>
      </c>
      <c r="H3131" t="s">
        <v>14</v>
      </c>
      <c r="I3131" t="s">
        <v>50</v>
      </c>
    </row>
    <row r="3132" spans="1:9" x14ac:dyDescent="0.3">
      <c r="A3132" t="s">
        <v>170</v>
      </c>
      <c r="B3132" t="s">
        <v>10</v>
      </c>
      <c r="C3132">
        <v>238</v>
      </c>
      <c r="E3132" t="s">
        <v>47</v>
      </c>
      <c r="F3132" t="s">
        <v>401</v>
      </c>
      <c r="G3132" t="s">
        <v>402</v>
      </c>
      <c r="H3132" t="s">
        <v>14</v>
      </c>
      <c r="I3132" t="s">
        <v>50</v>
      </c>
    </row>
    <row r="3133" spans="1:9" x14ac:dyDescent="0.3">
      <c r="A3133" t="s">
        <v>9</v>
      </c>
      <c r="B3133" t="s">
        <v>10</v>
      </c>
      <c r="C3133">
        <v>-90.7</v>
      </c>
      <c r="E3133" t="s">
        <v>47</v>
      </c>
      <c r="F3133" t="s">
        <v>458</v>
      </c>
      <c r="G3133" t="s">
        <v>459</v>
      </c>
      <c r="H3133" t="s">
        <v>14</v>
      </c>
      <c r="I3133" t="s">
        <v>50</v>
      </c>
    </row>
    <row r="3134" spans="1:9" x14ac:dyDescent="0.3">
      <c r="A3134" t="s">
        <v>169</v>
      </c>
      <c r="B3134" t="s">
        <v>10</v>
      </c>
      <c r="C3134">
        <v>-3.63</v>
      </c>
      <c r="E3134" t="s">
        <v>47</v>
      </c>
      <c r="F3134" t="s">
        <v>458</v>
      </c>
      <c r="G3134" t="s">
        <v>459</v>
      </c>
      <c r="H3134" t="s">
        <v>14</v>
      </c>
      <c r="I3134" t="s">
        <v>50</v>
      </c>
    </row>
    <row r="3135" spans="1:9" x14ac:dyDescent="0.3">
      <c r="A3135" t="s">
        <v>170</v>
      </c>
      <c r="B3135" t="s">
        <v>10</v>
      </c>
      <c r="C3135">
        <v>34</v>
      </c>
      <c r="E3135" t="s">
        <v>47</v>
      </c>
      <c r="F3135" t="s">
        <v>458</v>
      </c>
      <c r="G3135" t="s">
        <v>459</v>
      </c>
      <c r="H3135" t="s">
        <v>14</v>
      </c>
      <c r="I3135" t="s">
        <v>50</v>
      </c>
    </row>
    <row r="3136" spans="1:9" x14ac:dyDescent="0.3">
      <c r="A3136" t="s">
        <v>171</v>
      </c>
      <c r="B3136" t="s">
        <v>10</v>
      </c>
      <c r="C3136">
        <v>195</v>
      </c>
      <c r="E3136" t="s">
        <v>47</v>
      </c>
      <c r="F3136" t="s">
        <v>458</v>
      </c>
      <c r="G3136" t="s">
        <v>459</v>
      </c>
      <c r="H3136" t="s">
        <v>14</v>
      </c>
      <c r="I3136" t="s">
        <v>50</v>
      </c>
    </row>
    <row r="3137" spans="1:9" x14ac:dyDescent="0.3">
      <c r="A3137" t="s">
        <v>170</v>
      </c>
      <c r="B3137" t="s">
        <v>10</v>
      </c>
      <c r="C3137">
        <v>1542</v>
      </c>
      <c r="E3137" t="s">
        <v>47</v>
      </c>
      <c r="F3137" t="s">
        <v>458</v>
      </c>
      <c r="G3137" t="s">
        <v>459</v>
      </c>
      <c r="H3137" t="s">
        <v>14</v>
      </c>
      <c r="I3137" t="s">
        <v>50</v>
      </c>
    </row>
    <row r="3138" spans="1:9" x14ac:dyDescent="0.3">
      <c r="A3138" t="s">
        <v>172</v>
      </c>
      <c r="B3138" t="s">
        <v>10</v>
      </c>
      <c r="C3138">
        <v>-435.36</v>
      </c>
      <c r="E3138" t="s">
        <v>47</v>
      </c>
      <c r="F3138" t="s">
        <v>458</v>
      </c>
      <c r="G3138" t="s">
        <v>459</v>
      </c>
      <c r="H3138" t="s">
        <v>14</v>
      </c>
      <c r="I3138" t="s">
        <v>50</v>
      </c>
    </row>
    <row r="3139" spans="1:9" x14ac:dyDescent="0.3">
      <c r="A3139" t="s">
        <v>174</v>
      </c>
      <c r="B3139" t="s">
        <v>10</v>
      </c>
      <c r="C3139">
        <v>19.5</v>
      </c>
      <c r="E3139" t="s">
        <v>47</v>
      </c>
      <c r="F3139" t="s">
        <v>458</v>
      </c>
      <c r="G3139" t="s">
        <v>459</v>
      </c>
      <c r="H3139" t="s">
        <v>14</v>
      </c>
      <c r="I3139" t="s">
        <v>50</v>
      </c>
    </row>
    <row r="3140" spans="1:9" x14ac:dyDescent="0.3">
      <c r="A3140" t="s">
        <v>169</v>
      </c>
      <c r="B3140" t="s">
        <v>10</v>
      </c>
      <c r="C3140">
        <v>-18.14</v>
      </c>
      <c r="E3140" t="s">
        <v>47</v>
      </c>
      <c r="F3140" t="s">
        <v>458</v>
      </c>
      <c r="G3140" t="s">
        <v>459</v>
      </c>
      <c r="H3140" t="s">
        <v>14</v>
      </c>
      <c r="I3140" t="s">
        <v>50</v>
      </c>
    </row>
    <row r="3141" spans="1:9" x14ac:dyDescent="0.3">
      <c r="A3141" t="s">
        <v>176</v>
      </c>
      <c r="B3141" t="s">
        <v>10</v>
      </c>
      <c r="C3141">
        <v>18.14</v>
      </c>
      <c r="E3141" t="s">
        <v>47</v>
      </c>
      <c r="F3141" t="s">
        <v>458</v>
      </c>
      <c r="G3141" t="s">
        <v>459</v>
      </c>
      <c r="H3141" t="s">
        <v>14</v>
      </c>
      <c r="I3141" t="s">
        <v>50</v>
      </c>
    </row>
    <row r="3142" spans="1:9" x14ac:dyDescent="0.3">
      <c r="A3142" t="s">
        <v>9</v>
      </c>
      <c r="B3142" t="s">
        <v>10</v>
      </c>
      <c r="C3142">
        <v>-235.82</v>
      </c>
      <c r="E3142" t="s">
        <v>47</v>
      </c>
      <c r="F3142" t="s">
        <v>458</v>
      </c>
      <c r="G3142" t="s">
        <v>459</v>
      </c>
      <c r="H3142" t="s">
        <v>14</v>
      </c>
      <c r="I3142" t="s">
        <v>50</v>
      </c>
    </row>
    <row r="3143" spans="1:9" x14ac:dyDescent="0.3">
      <c r="A3143" t="s">
        <v>177</v>
      </c>
      <c r="B3143" t="s">
        <v>10</v>
      </c>
      <c r="C3143">
        <v>544.20000000000005</v>
      </c>
      <c r="E3143" t="s">
        <v>47</v>
      </c>
      <c r="F3143" t="s">
        <v>458</v>
      </c>
      <c r="G3143" t="s">
        <v>459</v>
      </c>
      <c r="H3143" t="s">
        <v>14</v>
      </c>
      <c r="I3143" t="s">
        <v>50</v>
      </c>
    </row>
    <row r="3144" spans="1:9" x14ac:dyDescent="0.3">
      <c r="A3144" t="s">
        <v>178</v>
      </c>
      <c r="B3144" t="s">
        <v>10</v>
      </c>
      <c r="C3144">
        <v>0</v>
      </c>
      <c r="E3144" t="s">
        <v>47</v>
      </c>
      <c r="F3144" t="s">
        <v>458</v>
      </c>
      <c r="G3144" t="s">
        <v>459</v>
      </c>
      <c r="H3144" t="s">
        <v>14</v>
      </c>
      <c r="I3144" t="s">
        <v>50</v>
      </c>
    </row>
    <row r="3145" spans="1:9" x14ac:dyDescent="0.3">
      <c r="A3145" t="s">
        <v>176</v>
      </c>
      <c r="B3145" t="s">
        <v>10</v>
      </c>
      <c r="C3145">
        <v>3.63</v>
      </c>
      <c r="E3145" t="s">
        <v>47</v>
      </c>
      <c r="F3145" t="s">
        <v>458</v>
      </c>
      <c r="G3145" t="s">
        <v>459</v>
      </c>
      <c r="H3145" t="s">
        <v>14</v>
      </c>
      <c r="I3145" t="s">
        <v>50</v>
      </c>
    </row>
    <row r="3146" spans="1:9" x14ac:dyDescent="0.3">
      <c r="A3146" t="s">
        <v>174</v>
      </c>
      <c r="B3146" t="s">
        <v>10</v>
      </c>
      <c r="C3146">
        <v>235.82</v>
      </c>
      <c r="E3146" t="s">
        <v>47</v>
      </c>
      <c r="F3146" t="s">
        <v>458</v>
      </c>
      <c r="G3146" t="s">
        <v>459</v>
      </c>
      <c r="H3146" t="s">
        <v>14</v>
      </c>
      <c r="I3146" t="s">
        <v>50</v>
      </c>
    </row>
    <row r="3147" spans="1:9" x14ac:dyDescent="0.3">
      <c r="A3147" t="s">
        <v>170</v>
      </c>
      <c r="B3147" t="s">
        <v>10</v>
      </c>
      <c r="C3147">
        <v>238</v>
      </c>
      <c r="E3147" t="s">
        <v>47</v>
      </c>
      <c r="F3147" t="s">
        <v>458</v>
      </c>
      <c r="G3147" t="s">
        <v>459</v>
      </c>
      <c r="H3147" t="s">
        <v>14</v>
      </c>
      <c r="I3147" t="s">
        <v>50</v>
      </c>
    </row>
    <row r="3148" spans="1:9" x14ac:dyDescent="0.3">
      <c r="A3148" t="s">
        <v>9</v>
      </c>
      <c r="B3148" t="s">
        <v>10</v>
      </c>
      <c r="C3148">
        <v>-90.7</v>
      </c>
      <c r="E3148" t="s">
        <v>23</v>
      </c>
      <c r="F3148" t="s">
        <v>94</v>
      </c>
      <c r="G3148" t="s">
        <v>254</v>
      </c>
      <c r="H3148" t="s">
        <v>14</v>
      </c>
      <c r="I3148" t="s">
        <v>15</v>
      </c>
    </row>
    <row r="3149" spans="1:9" x14ac:dyDescent="0.3">
      <c r="A3149" t="s">
        <v>169</v>
      </c>
      <c r="B3149" t="s">
        <v>10</v>
      </c>
      <c r="C3149">
        <v>-3.63</v>
      </c>
      <c r="E3149" t="s">
        <v>23</v>
      </c>
      <c r="F3149" t="s">
        <v>94</v>
      </c>
      <c r="G3149" t="s">
        <v>254</v>
      </c>
      <c r="H3149" t="s">
        <v>14</v>
      </c>
      <c r="I3149" t="s">
        <v>15</v>
      </c>
    </row>
    <row r="3150" spans="1:9" x14ac:dyDescent="0.3">
      <c r="A3150" t="s">
        <v>170</v>
      </c>
      <c r="B3150" t="s">
        <v>10</v>
      </c>
      <c r="C3150">
        <v>34</v>
      </c>
      <c r="E3150" t="s">
        <v>23</v>
      </c>
      <c r="F3150" t="s">
        <v>94</v>
      </c>
      <c r="G3150" t="s">
        <v>254</v>
      </c>
      <c r="H3150" t="s">
        <v>14</v>
      </c>
      <c r="I3150" t="s">
        <v>15</v>
      </c>
    </row>
    <row r="3151" spans="1:9" x14ac:dyDescent="0.3">
      <c r="A3151" t="s">
        <v>171</v>
      </c>
      <c r="B3151" t="s">
        <v>10</v>
      </c>
      <c r="C3151">
        <v>195</v>
      </c>
      <c r="E3151" t="s">
        <v>23</v>
      </c>
      <c r="F3151" t="s">
        <v>94</v>
      </c>
      <c r="G3151" t="s">
        <v>254</v>
      </c>
      <c r="H3151" t="s">
        <v>14</v>
      </c>
      <c r="I3151" t="s">
        <v>15</v>
      </c>
    </row>
    <row r="3152" spans="1:9" x14ac:dyDescent="0.3">
      <c r="A3152" t="s">
        <v>170</v>
      </c>
      <c r="B3152" t="s">
        <v>10</v>
      </c>
      <c r="C3152">
        <v>1542</v>
      </c>
      <c r="E3152" t="s">
        <v>23</v>
      </c>
      <c r="F3152" t="s">
        <v>94</v>
      </c>
      <c r="G3152" t="s">
        <v>254</v>
      </c>
      <c r="H3152" t="s">
        <v>14</v>
      </c>
      <c r="I3152" t="s">
        <v>15</v>
      </c>
    </row>
    <row r="3153" spans="1:9" x14ac:dyDescent="0.3">
      <c r="A3153" t="s">
        <v>172</v>
      </c>
      <c r="B3153" t="s">
        <v>10</v>
      </c>
      <c r="C3153">
        <v>-417.22</v>
      </c>
      <c r="E3153" t="s">
        <v>23</v>
      </c>
      <c r="F3153" t="s">
        <v>94</v>
      </c>
      <c r="G3153" t="s">
        <v>254</v>
      </c>
      <c r="H3153" t="s">
        <v>14</v>
      </c>
      <c r="I3153" t="s">
        <v>15</v>
      </c>
    </row>
    <row r="3154" spans="1:9" x14ac:dyDescent="0.3">
      <c r="A3154" t="s">
        <v>174</v>
      </c>
      <c r="B3154" t="s">
        <v>10</v>
      </c>
      <c r="C3154">
        <v>58.5</v>
      </c>
      <c r="E3154" t="s">
        <v>23</v>
      </c>
      <c r="F3154" t="s">
        <v>94</v>
      </c>
      <c r="G3154" t="s">
        <v>254</v>
      </c>
      <c r="H3154" t="s">
        <v>14</v>
      </c>
      <c r="I3154" t="s">
        <v>15</v>
      </c>
    </row>
    <row r="3155" spans="1:9" x14ac:dyDescent="0.3">
      <c r="A3155" t="s">
        <v>169</v>
      </c>
      <c r="B3155" t="s">
        <v>10</v>
      </c>
      <c r="C3155">
        <v>-18.14</v>
      </c>
      <c r="E3155" t="s">
        <v>23</v>
      </c>
      <c r="F3155" t="s">
        <v>94</v>
      </c>
      <c r="G3155" t="s">
        <v>254</v>
      </c>
      <c r="H3155" t="s">
        <v>14</v>
      </c>
      <c r="I3155" t="s">
        <v>15</v>
      </c>
    </row>
    <row r="3156" spans="1:9" x14ac:dyDescent="0.3">
      <c r="A3156" t="s">
        <v>176</v>
      </c>
      <c r="B3156" t="s">
        <v>10</v>
      </c>
      <c r="C3156">
        <v>18.14</v>
      </c>
      <c r="E3156" t="s">
        <v>23</v>
      </c>
      <c r="F3156" t="s">
        <v>94</v>
      </c>
      <c r="G3156" t="s">
        <v>254</v>
      </c>
      <c r="H3156" t="s">
        <v>14</v>
      </c>
      <c r="I3156" t="s">
        <v>15</v>
      </c>
    </row>
    <row r="3157" spans="1:9" x14ac:dyDescent="0.3">
      <c r="A3157" t="s">
        <v>9</v>
      </c>
      <c r="B3157" t="s">
        <v>10</v>
      </c>
      <c r="C3157">
        <v>-235.82</v>
      </c>
      <c r="E3157" t="s">
        <v>23</v>
      </c>
      <c r="F3157" t="s">
        <v>94</v>
      </c>
      <c r="G3157" t="s">
        <v>254</v>
      </c>
      <c r="H3157" t="s">
        <v>14</v>
      </c>
      <c r="I3157" t="s">
        <v>15</v>
      </c>
    </row>
    <row r="3158" spans="1:9" x14ac:dyDescent="0.3">
      <c r="A3158" t="s">
        <v>177</v>
      </c>
      <c r="B3158" t="s">
        <v>10</v>
      </c>
      <c r="C3158">
        <v>544.20000000000005</v>
      </c>
      <c r="E3158" t="s">
        <v>23</v>
      </c>
      <c r="F3158" t="s">
        <v>94</v>
      </c>
      <c r="G3158" t="s">
        <v>254</v>
      </c>
      <c r="H3158" t="s">
        <v>14</v>
      </c>
      <c r="I3158" t="s">
        <v>15</v>
      </c>
    </row>
    <row r="3159" spans="1:9" x14ac:dyDescent="0.3">
      <c r="A3159" t="s">
        <v>178</v>
      </c>
      <c r="B3159" t="s">
        <v>10</v>
      </c>
      <c r="C3159">
        <v>0</v>
      </c>
      <c r="E3159" t="s">
        <v>23</v>
      </c>
      <c r="F3159" t="s">
        <v>94</v>
      </c>
      <c r="G3159" t="s">
        <v>254</v>
      </c>
      <c r="H3159" t="s">
        <v>14</v>
      </c>
      <c r="I3159" t="s">
        <v>15</v>
      </c>
    </row>
    <row r="3160" spans="1:9" x14ac:dyDescent="0.3">
      <c r="A3160" t="s">
        <v>176</v>
      </c>
      <c r="B3160" t="s">
        <v>10</v>
      </c>
      <c r="C3160">
        <v>3.63</v>
      </c>
      <c r="E3160" t="s">
        <v>23</v>
      </c>
      <c r="F3160" t="s">
        <v>94</v>
      </c>
      <c r="G3160" t="s">
        <v>254</v>
      </c>
      <c r="H3160" t="s">
        <v>14</v>
      </c>
      <c r="I3160" t="s">
        <v>15</v>
      </c>
    </row>
    <row r="3161" spans="1:9" x14ac:dyDescent="0.3">
      <c r="A3161" t="s">
        <v>174</v>
      </c>
      <c r="B3161" t="s">
        <v>10</v>
      </c>
      <c r="C3161">
        <v>235.82</v>
      </c>
      <c r="E3161" t="s">
        <v>23</v>
      </c>
      <c r="F3161" t="s">
        <v>94</v>
      </c>
      <c r="G3161" t="s">
        <v>254</v>
      </c>
      <c r="H3161" t="s">
        <v>14</v>
      </c>
      <c r="I3161" t="s">
        <v>15</v>
      </c>
    </row>
    <row r="3162" spans="1:9" x14ac:dyDescent="0.3">
      <c r="A3162" t="s">
        <v>170</v>
      </c>
      <c r="B3162" t="s">
        <v>10</v>
      </c>
      <c r="C3162">
        <v>238</v>
      </c>
      <c r="E3162" t="s">
        <v>23</v>
      </c>
      <c r="F3162" t="s">
        <v>94</v>
      </c>
      <c r="G3162" t="s">
        <v>254</v>
      </c>
      <c r="H3162" t="s">
        <v>14</v>
      </c>
      <c r="I3162" t="s">
        <v>15</v>
      </c>
    </row>
    <row r="3163" spans="1:9" x14ac:dyDescent="0.3">
      <c r="A3163" t="s">
        <v>9</v>
      </c>
      <c r="B3163" t="s">
        <v>10</v>
      </c>
      <c r="C3163">
        <v>-143.69999999999999</v>
      </c>
      <c r="E3163" t="s">
        <v>147</v>
      </c>
      <c r="F3163" t="s">
        <v>148</v>
      </c>
      <c r="G3163" t="s">
        <v>149</v>
      </c>
      <c r="H3163" t="s">
        <v>14</v>
      </c>
      <c r="I3163" t="s">
        <v>15</v>
      </c>
    </row>
    <row r="3164" spans="1:9" x14ac:dyDescent="0.3">
      <c r="A3164" t="s">
        <v>169</v>
      </c>
      <c r="B3164" t="s">
        <v>10</v>
      </c>
      <c r="C3164">
        <v>-5.75</v>
      </c>
      <c r="E3164" t="s">
        <v>147</v>
      </c>
      <c r="F3164" t="s">
        <v>148</v>
      </c>
      <c r="G3164" t="s">
        <v>149</v>
      </c>
      <c r="H3164" t="s">
        <v>14</v>
      </c>
      <c r="I3164" t="s">
        <v>15</v>
      </c>
    </row>
    <row r="3165" spans="1:9" x14ac:dyDescent="0.3">
      <c r="A3165" t="s">
        <v>170</v>
      </c>
      <c r="B3165" t="s">
        <v>10</v>
      </c>
      <c r="C3165">
        <v>51</v>
      </c>
      <c r="E3165" t="s">
        <v>147</v>
      </c>
      <c r="F3165" t="s">
        <v>148</v>
      </c>
      <c r="G3165" t="s">
        <v>149</v>
      </c>
      <c r="H3165" t="s">
        <v>14</v>
      </c>
      <c r="I3165" t="s">
        <v>15</v>
      </c>
    </row>
    <row r="3166" spans="1:9" x14ac:dyDescent="0.3">
      <c r="A3166" t="s">
        <v>171</v>
      </c>
      <c r="B3166" t="s">
        <v>10</v>
      </c>
      <c r="C3166">
        <v>195</v>
      </c>
      <c r="E3166" t="s">
        <v>147</v>
      </c>
      <c r="F3166" t="s">
        <v>148</v>
      </c>
      <c r="G3166" t="s">
        <v>149</v>
      </c>
      <c r="H3166" t="s">
        <v>14</v>
      </c>
      <c r="I3166" t="s">
        <v>15</v>
      </c>
    </row>
    <row r="3167" spans="1:9" x14ac:dyDescent="0.3">
      <c r="A3167" t="s">
        <v>170</v>
      </c>
      <c r="B3167" t="s">
        <v>10</v>
      </c>
      <c r="C3167">
        <v>2313</v>
      </c>
      <c r="E3167" t="s">
        <v>147</v>
      </c>
      <c r="F3167" t="s">
        <v>148</v>
      </c>
      <c r="G3167" t="s">
        <v>149</v>
      </c>
      <c r="H3167" t="s">
        <v>14</v>
      </c>
      <c r="I3167" t="s">
        <v>15</v>
      </c>
    </row>
    <row r="3168" spans="1:9" x14ac:dyDescent="0.3">
      <c r="A3168" t="s">
        <v>172</v>
      </c>
      <c r="B3168" t="s">
        <v>10</v>
      </c>
      <c r="C3168">
        <v>-804.92</v>
      </c>
      <c r="E3168" t="s">
        <v>147</v>
      </c>
      <c r="F3168" t="s">
        <v>148</v>
      </c>
      <c r="G3168" t="s">
        <v>149</v>
      </c>
      <c r="H3168" t="s">
        <v>14</v>
      </c>
      <c r="I3168" t="s">
        <v>15</v>
      </c>
    </row>
    <row r="3169" spans="1:9" x14ac:dyDescent="0.3">
      <c r="A3169" t="s">
        <v>174</v>
      </c>
      <c r="B3169" t="s">
        <v>10</v>
      </c>
      <c r="C3169">
        <v>39</v>
      </c>
      <c r="E3169" t="s">
        <v>147</v>
      </c>
      <c r="F3169" t="s">
        <v>148</v>
      </c>
      <c r="G3169" t="s">
        <v>149</v>
      </c>
      <c r="H3169" t="s">
        <v>14</v>
      </c>
      <c r="I3169" t="s">
        <v>15</v>
      </c>
    </row>
    <row r="3170" spans="1:9" x14ac:dyDescent="0.3">
      <c r="A3170" t="s">
        <v>169</v>
      </c>
      <c r="B3170" t="s">
        <v>10</v>
      </c>
      <c r="C3170">
        <v>-28.74</v>
      </c>
      <c r="E3170" t="s">
        <v>147</v>
      </c>
      <c r="F3170" t="s">
        <v>148</v>
      </c>
      <c r="G3170" t="s">
        <v>149</v>
      </c>
      <c r="H3170" t="s">
        <v>14</v>
      </c>
      <c r="I3170" t="s">
        <v>15</v>
      </c>
    </row>
    <row r="3171" spans="1:9" x14ac:dyDescent="0.3">
      <c r="A3171" t="s">
        <v>176</v>
      </c>
      <c r="B3171" t="s">
        <v>10</v>
      </c>
      <c r="C3171">
        <v>28.74</v>
      </c>
      <c r="E3171" t="s">
        <v>147</v>
      </c>
      <c r="F3171" t="s">
        <v>148</v>
      </c>
      <c r="G3171" t="s">
        <v>149</v>
      </c>
      <c r="H3171" t="s">
        <v>14</v>
      </c>
      <c r="I3171" t="s">
        <v>15</v>
      </c>
    </row>
    <row r="3172" spans="1:9" x14ac:dyDescent="0.3">
      <c r="A3172" t="s">
        <v>9</v>
      </c>
      <c r="B3172" t="s">
        <v>10</v>
      </c>
      <c r="C3172">
        <v>-373.62</v>
      </c>
      <c r="E3172" t="s">
        <v>147</v>
      </c>
      <c r="F3172" t="s">
        <v>148</v>
      </c>
      <c r="G3172" t="s">
        <v>149</v>
      </c>
      <c r="H3172" t="s">
        <v>14</v>
      </c>
      <c r="I3172" t="s">
        <v>15</v>
      </c>
    </row>
    <row r="3173" spans="1:9" x14ac:dyDescent="0.3">
      <c r="A3173" t="s">
        <v>177</v>
      </c>
      <c r="B3173" t="s">
        <v>10</v>
      </c>
      <c r="C3173">
        <v>862.2</v>
      </c>
      <c r="E3173" t="s">
        <v>147</v>
      </c>
      <c r="F3173" t="s">
        <v>148</v>
      </c>
      <c r="G3173" t="s">
        <v>149</v>
      </c>
      <c r="H3173" t="s">
        <v>14</v>
      </c>
      <c r="I3173" t="s">
        <v>15</v>
      </c>
    </row>
    <row r="3174" spans="1:9" x14ac:dyDescent="0.3">
      <c r="A3174" t="s">
        <v>178</v>
      </c>
      <c r="B3174" t="s">
        <v>10</v>
      </c>
      <c r="C3174">
        <v>0</v>
      </c>
      <c r="E3174" t="s">
        <v>147</v>
      </c>
      <c r="F3174" t="s">
        <v>148</v>
      </c>
      <c r="G3174" t="s">
        <v>149</v>
      </c>
      <c r="H3174" t="s">
        <v>14</v>
      </c>
      <c r="I3174" t="s">
        <v>15</v>
      </c>
    </row>
    <row r="3175" spans="1:9" x14ac:dyDescent="0.3">
      <c r="A3175" t="s">
        <v>176</v>
      </c>
      <c r="B3175" t="s">
        <v>10</v>
      </c>
      <c r="C3175">
        <v>5.75</v>
      </c>
      <c r="E3175" t="s">
        <v>147</v>
      </c>
      <c r="F3175" t="s">
        <v>148</v>
      </c>
      <c r="G3175" t="s">
        <v>149</v>
      </c>
      <c r="H3175" t="s">
        <v>14</v>
      </c>
      <c r="I3175" t="s">
        <v>15</v>
      </c>
    </row>
    <row r="3176" spans="1:9" x14ac:dyDescent="0.3">
      <c r="A3176" t="s">
        <v>174</v>
      </c>
      <c r="B3176" t="s">
        <v>10</v>
      </c>
      <c r="C3176">
        <v>373.62</v>
      </c>
      <c r="E3176" t="s">
        <v>147</v>
      </c>
      <c r="F3176" t="s">
        <v>148</v>
      </c>
      <c r="G3176" t="s">
        <v>149</v>
      </c>
      <c r="H3176" t="s">
        <v>14</v>
      </c>
      <c r="I3176" t="s">
        <v>15</v>
      </c>
    </row>
    <row r="3177" spans="1:9" x14ac:dyDescent="0.3">
      <c r="A3177" t="s">
        <v>170</v>
      </c>
      <c r="B3177" t="s">
        <v>10</v>
      </c>
      <c r="C3177">
        <v>510</v>
      </c>
      <c r="E3177" t="s">
        <v>147</v>
      </c>
      <c r="F3177" t="s">
        <v>148</v>
      </c>
      <c r="G3177" t="s">
        <v>149</v>
      </c>
      <c r="H3177" t="s">
        <v>14</v>
      </c>
      <c r="I3177" t="s">
        <v>15</v>
      </c>
    </row>
    <row r="3178" spans="1:9" x14ac:dyDescent="0.3">
      <c r="A3178" t="s">
        <v>9</v>
      </c>
      <c r="B3178" t="s">
        <v>10</v>
      </c>
      <c r="C3178">
        <v>-16.850000000000001</v>
      </c>
      <c r="E3178" t="s">
        <v>47</v>
      </c>
      <c r="F3178" t="s">
        <v>154</v>
      </c>
      <c r="G3178" t="s">
        <v>155</v>
      </c>
      <c r="H3178" t="s">
        <v>14</v>
      </c>
      <c r="I3178" t="s">
        <v>50</v>
      </c>
    </row>
    <row r="3179" spans="1:9" x14ac:dyDescent="0.3">
      <c r="A3179" t="s">
        <v>169</v>
      </c>
      <c r="B3179" t="s">
        <v>10</v>
      </c>
      <c r="C3179">
        <v>-0.67</v>
      </c>
      <c r="E3179" t="s">
        <v>47</v>
      </c>
      <c r="F3179" t="s">
        <v>154</v>
      </c>
      <c r="G3179" t="s">
        <v>155</v>
      </c>
      <c r="H3179" t="s">
        <v>14</v>
      </c>
      <c r="I3179" t="s">
        <v>50</v>
      </c>
    </row>
    <row r="3180" spans="1:9" x14ac:dyDescent="0.3">
      <c r="A3180" t="s">
        <v>170</v>
      </c>
      <c r="B3180" t="s">
        <v>10</v>
      </c>
      <c r="C3180">
        <v>7</v>
      </c>
      <c r="E3180" t="s">
        <v>47</v>
      </c>
      <c r="F3180" t="s">
        <v>154</v>
      </c>
      <c r="G3180" t="s">
        <v>155</v>
      </c>
      <c r="H3180" t="s">
        <v>14</v>
      </c>
      <c r="I3180" t="s">
        <v>50</v>
      </c>
    </row>
    <row r="3181" spans="1:9" x14ac:dyDescent="0.3">
      <c r="A3181" t="s">
        <v>171</v>
      </c>
      <c r="B3181" t="s">
        <v>10</v>
      </c>
      <c r="C3181">
        <v>195</v>
      </c>
      <c r="E3181" t="s">
        <v>47</v>
      </c>
      <c r="F3181" t="s">
        <v>154</v>
      </c>
      <c r="G3181" t="s">
        <v>155</v>
      </c>
      <c r="H3181" t="s">
        <v>14</v>
      </c>
      <c r="I3181" t="s">
        <v>50</v>
      </c>
    </row>
    <row r="3182" spans="1:9" x14ac:dyDescent="0.3">
      <c r="A3182" t="s">
        <v>170</v>
      </c>
      <c r="B3182" t="s">
        <v>10</v>
      </c>
      <c r="C3182">
        <v>309</v>
      </c>
      <c r="E3182" t="s">
        <v>47</v>
      </c>
      <c r="F3182" t="s">
        <v>154</v>
      </c>
      <c r="G3182" t="s">
        <v>155</v>
      </c>
      <c r="H3182" t="s">
        <v>14</v>
      </c>
      <c r="I3182" t="s">
        <v>50</v>
      </c>
    </row>
    <row r="3183" spans="1:9" x14ac:dyDescent="0.3">
      <c r="A3183" t="s">
        <v>172</v>
      </c>
      <c r="B3183" t="s">
        <v>10</v>
      </c>
      <c r="C3183">
        <v>-35.229999999999997</v>
      </c>
      <c r="E3183" t="s">
        <v>47</v>
      </c>
      <c r="F3183" t="s">
        <v>154</v>
      </c>
      <c r="G3183" t="s">
        <v>155</v>
      </c>
      <c r="H3183" t="s">
        <v>14</v>
      </c>
      <c r="I3183" t="s">
        <v>50</v>
      </c>
    </row>
    <row r="3184" spans="1:9" x14ac:dyDescent="0.3">
      <c r="A3184" t="s">
        <v>174</v>
      </c>
      <c r="B3184" t="s">
        <v>10</v>
      </c>
      <c r="C3184">
        <v>117</v>
      </c>
      <c r="E3184" t="s">
        <v>47</v>
      </c>
      <c r="F3184" t="s">
        <v>154</v>
      </c>
      <c r="G3184" t="s">
        <v>155</v>
      </c>
      <c r="H3184" t="s">
        <v>14</v>
      </c>
      <c r="I3184" t="s">
        <v>50</v>
      </c>
    </row>
    <row r="3185" spans="1:9" x14ac:dyDescent="0.3">
      <c r="A3185" t="s">
        <v>169</v>
      </c>
      <c r="B3185" t="s">
        <v>10</v>
      </c>
      <c r="C3185">
        <v>-3.37</v>
      </c>
      <c r="E3185" t="s">
        <v>47</v>
      </c>
      <c r="F3185" t="s">
        <v>154</v>
      </c>
      <c r="G3185" t="s">
        <v>155</v>
      </c>
      <c r="H3185" t="s">
        <v>14</v>
      </c>
      <c r="I3185" t="s">
        <v>50</v>
      </c>
    </row>
    <row r="3186" spans="1:9" x14ac:dyDescent="0.3">
      <c r="A3186" t="s">
        <v>176</v>
      </c>
      <c r="B3186" t="s">
        <v>10</v>
      </c>
      <c r="C3186">
        <v>3.37</v>
      </c>
      <c r="E3186" t="s">
        <v>47</v>
      </c>
      <c r="F3186" t="s">
        <v>154</v>
      </c>
      <c r="G3186" t="s">
        <v>155</v>
      </c>
      <c r="H3186" t="s">
        <v>14</v>
      </c>
      <c r="I3186" t="s">
        <v>50</v>
      </c>
    </row>
    <row r="3187" spans="1:9" x14ac:dyDescent="0.3">
      <c r="A3187" t="s">
        <v>9</v>
      </c>
      <c r="B3187" t="s">
        <v>10</v>
      </c>
      <c r="C3187">
        <v>-43.81</v>
      </c>
      <c r="E3187" t="s">
        <v>47</v>
      </c>
      <c r="F3187" t="s">
        <v>154</v>
      </c>
      <c r="G3187" t="s">
        <v>155</v>
      </c>
      <c r="H3187" t="s">
        <v>14</v>
      </c>
      <c r="I3187" t="s">
        <v>50</v>
      </c>
    </row>
    <row r="3188" spans="1:9" x14ac:dyDescent="0.3">
      <c r="A3188" t="s">
        <v>177</v>
      </c>
      <c r="B3188" t="s">
        <v>10</v>
      </c>
      <c r="C3188">
        <v>101.1</v>
      </c>
      <c r="E3188" t="s">
        <v>47</v>
      </c>
      <c r="F3188" t="s">
        <v>154</v>
      </c>
      <c r="G3188" t="s">
        <v>155</v>
      </c>
      <c r="H3188" t="s">
        <v>14</v>
      </c>
      <c r="I3188" t="s">
        <v>50</v>
      </c>
    </row>
    <row r="3189" spans="1:9" x14ac:dyDescent="0.3">
      <c r="A3189" t="s">
        <v>178</v>
      </c>
      <c r="B3189" t="s">
        <v>10</v>
      </c>
      <c r="C3189">
        <v>0</v>
      </c>
      <c r="E3189" t="s">
        <v>47</v>
      </c>
      <c r="F3189" t="s">
        <v>154</v>
      </c>
      <c r="G3189" t="s">
        <v>155</v>
      </c>
      <c r="H3189" t="s">
        <v>14</v>
      </c>
      <c r="I3189" t="s">
        <v>50</v>
      </c>
    </row>
    <row r="3190" spans="1:9" x14ac:dyDescent="0.3">
      <c r="A3190" t="s">
        <v>176</v>
      </c>
      <c r="B3190" t="s">
        <v>10</v>
      </c>
      <c r="C3190">
        <v>0.67</v>
      </c>
      <c r="E3190" t="s">
        <v>47</v>
      </c>
      <c r="F3190" t="s">
        <v>154</v>
      </c>
      <c r="G3190" t="s">
        <v>155</v>
      </c>
      <c r="H3190" t="s">
        <v>14</v>
      </c>
      <c r="I3190" t="s">
        <v>50</v>
      </c>
    </row>
    <row r="3191" spans="1:9" x14ac:dyDescent="0.3">
      <c r="A3191" t="s">
        <v>174</v>
      </c>
      <c r="B3191" t="s">
        <v>10</v>
      </c>
      <c r="C3191">
        <v>43.81</v>
      </c>
      <c r="E3191" t="s">
        <v>47</v>
      </c>
      <c r="F3191" t="s">
        <v>154</v>
      </c>
      <c r="G3191" t="s">
        <v>155</v>
      </c>
      <c r="H3191" t="s">
        <v>14</v>
      </c>
      <c r="I3191" t="s">
        <v>50</v>
      </c>
    </row>
    <row r="3192" spans="1:9" x14ac:dyDescent="0.3">
      <c r="A3192" t="s">
        <v>170</v>
      </c>
      <c r="B3192" t="s">
        <v>10</v>
      </c>
      <c r="C3192">
        <v>21</v>
      </c>
      <c r="E3192" t="s">
        <v>47</v>
      </c>
      <c r="F3192" t="s">
        <v>154</v>
      </c>
      <c r="G3192" t="s">
        <v>155</v>
      </c>
      <c r="H3192" t="s">
        <v>14</v>
      </c>
      <c r="I3192" t="s">
        <v>50</v>
      </c>
    </row>
    <row r="3193" spans="1:9" x14ac:dyDescent="0.3">
      <c r="A3193" t="s">
        <v>9</v>
      </c>
      <c r="B3193" t="s">
        <v>10</v>
      </c>
      <c r="C3193">
        <v>-90.7</v>
      </c>
      <c r="E3193" t="s">
        <v>23</v>
      </c>
      <c r="F3193" t="s">
        <v>24</v>
      </c>
      <c r="G3193" t="s">
        <v>183</v>
      </c>
      <c r="H3193" t="s">
        <v>14</v>
      </c>
      <c r="I3193" t="s">
        <v>15</v>
      </c>
    </row>
    <row r="3194" spans="1:9" x14ac:dyDescent="0.3">
      <c r="A3194" t="s">
        <v>169</v>
      </c>
      <c r="B3194" t="s">
        <v>10</v>
      </c>
      <c r="C3194">
        <v>-3.63</v>
      </c>
      <c r="E3194" t="s">
        <v>23</v>
      </c>
      <c r="F3194" t="s">
        <v>24</v>
      </c>
      <c r="G3194" t="s">
        <v>183</v>
      </c>
      <c r="H3194" t="s">
        <v>14</v>
      </c>
      <c r="I3194" t="s">
        <v>15</v>
      </c>
    </row>
    <row r="3195" spans="1:9" x14ac:dyDescent="0.3">
      <c r="A3195" t="s">
        <v>170</v>
      </c>
      <c r="B3195" t="s">
        <v>10</v>
      </c>
      <c r="C3195">
        <v>34</v>
      </c>
      <c r="E3195" t="s">
        <v>23</v>
      </c>
      <c r="F3195" t="s">
        <v>24</v>
      </c>
      <c r="G3195" t="s">
        <v>183</v>
      </c>
      <c r="H3195" t="s">
        <v>14</v>
      </c>
      <c r="I3195" t="s">
        <v>15</v>
      </c>
    </row>
    <row r="3196" spans="1:9" x14ac:dyDescent="0.3">
      <c r="A3196" t="s">
        <v>171</v>
      </c>
      <c r="B3196" t="s">
        <v>10</v>
      </c>
      <c r="C3196">
        <v>195</v>
      </c>
      <c r="E3196" t="s">
        <v>23</v>
      </c>
      <c r="F3196" t="s">
        <v>24</v>
      </c>
      <c r="G3196" t="s">
        <v>183</v>
      </c>
      <c r="H3196" t="s">
        <v>14</v>
      </c>
      <c r="I3196" t="s">
        <v>15</v>
      </c>
    </row>
    <row r="3197" spans="1:9" x14ac:dyDescent="0.3">
      <c r="A3197" t="s">
        <v>170</v>
      </c>
      <c r="B3197" t="s">
        <v>10</v>
      </c>
      <c r="C3197">
        <v>1542</v>
      </c>
      <c r="E3197" t="s">
        <v>23</v>
      </c>
      <c r="F3197" t="s">
        <v>24</v>
      </c>
      <c r="G3197" t="s">
        <v>183</v>
      </c>
      <c r="H3197" t="s">
        <v>14</v>
      </c>
      <c r="I3197" t="s">
        <v>15</v>
      </c>
    </row>
    <row r="3198" spans="1:9" x14ac:dyDescent="0.3">
      <c r="A3198" t="s">
        <v>172</v>
      </c>
      <c r="B3198" t="s">
        <v>10</v>
      </c>
      <c r="C3198">
        <v>-453.5</v>
      </c>
      <c r="E3198" t="s">
        <v>23</v>
      </c>
      <c r="F3198" t="s">
        <v>24</v>
      </c>
      <c r="G3198" t="s">
        <v>183</v>
      </c>
      <c r="H3198" t="s">
        <v>14</v>
      </c>
      <c r="I3198" t="s">
        <v>15</v>
      </c>
    </row>
    <row r="3199" spans="1:9" x14ac:dyDescent="0.3">
      <c r="A3199" t="s">
        <v>169</v>
      </c>
      <c r="B3199" t="s">
        <v>10</v>
      </c>
      <c r="C3199">
        <v>-18.14</v>
      </c>
      <c r="E3199" t="s">
        <v>23</v>
      </c>
      <c r="F3199" t="s">
        <v>24</v>
      </c>
      <c r="G3199" t="s">
        <v>183</v>
      </c>
      <c r="H3199" t="s">
        <v>14</v>
      </c>
      <c r="I3199" t="s">
        <v>15</v>
      </c>
    </row>
    <row r="3200" spans="1:9" x14ac:dyDescent="0.3">
      <c r="A3200" t="s">
        <v>176</v>
      </c>
      <c r="B3200" t="s">
        <v>10</v>
      </c>
      <c r="C3200">
        <v>18.14</v>
      </c>
      <c r="E3200" t="s">
        <v>23</v>
      </c>
      <c r="F3200" t="s">
        <v>24</v>
      </c>
      <c r="G3200" t="s">
        <v>183</v>
      </c>
      <c r="H3200" t="s">
        <v>14</v>
      </c>
      <c r="I3200" t="s">
        <v>15</v>
      </c>
    </row>
    <row r="3201" spans="1:9" x14ac:dyDescent="0.3">
      <c r="A3201" t="s">
        <v>9</v>
      </c>
      <c r="B3201" t="s">
        <v>10</v>
      </c>
      <c r="C3201">
        <v>-235.82</v>
      </c>
      <c r="E3201" t="s">
        <v>23</v>
      </c>
      <c r="F3201" t="s">
        <v>24</v>
      </c>
      <c r="G3201" t="s">
        <v>183</v>
      </c>
      <c r="H3201" t="s">
        <v>14</v>
      </c>
      <c r="I3201" t="s">
        <v>15</v>
      </c>
    </row>
    <row r="3202" spans="1:9" x14ac:dyDescent="0.3">
      <c r="A3202" t="s">
        <v>177</v>
      </c>
      <c r="B3202" t="s">
        <v>10</v>
      </c>
      <c r="C3202">
        <v>544.20000000000005</v>
      </c>
      <c r="E3202" t="s">
        <v>23</v>
      </c>
      <c r="F3202" t="s">
        <v>24</v>
      </c>
      <c r="G3202" t="s">
        <v>183</v>
      </c>
      <c r="H3202" t="s">
        <v>14</v>
      </c>
      <c r="I3202" t="s">
        <v>15</v>
      </c>
    </row>
    <row r="3203" spans="1:9" x14ac:dyDescent="0.3">
      <c r="A3203" t="s">
        <v>178</v>
      </c>
      <c r="B3203" t="s">
        <v>10</v>
      </c>
      <c r="C3203">
        <v>0</v>
      </c>
      <c r="E3203" t="s">
        <v>23</v>
      </c>
      <c r="F3203" t="s">
        <v>24</v>
      </c>
      <c r="G3203" t="s">
        <v>183</v>
      </c>
      <c r="H3203" t="s">
        <v>14</v>
      </c>
      <c r="I3203" t="s">
        <v>15</v>
      </c>
    </row>
    <row r="3204" spans="1:9" x14ac:dyDescent="0.3">
      <c r="A3204" t="s">
        <v>176</v>
      </c>
      <c r="B3204" t="s">
        <v>10</v>
      </c>
      <c r="C3204">
        <v>3.63</v>
      </c>
      <c r="E3204" t="s">
        <v>23</v>
      </c>
      <c r="F3204" t="s">
        <v>24</v>
      </c>
      <c r="G3204" t="s">
        <v>183</v>
      </c>
      <c r="H3204" t="s">
        <v>14</v>
      </c>
      <c r="I3204" t="s">
        <v>15</v>
      </c>
    </row>
    <row r="3205" spans="1:9" x14ac:dyDescent="0.3">
      <c r="A3205" t="s">
        <v>174</v>
      </c>
      <c r="B3205" t="s">
        <v>10</v>
      </c>
      <c r="C3205">
        <v>235.82</v>
      </c>
      <c r="E3205" t="s">
        <v>23</v>
      </c>
      <c r="F3205" t="s">
        <v>24</v>
      </c>
      <c r="G3205" t="s">
        <v>183</v>
      </c>
      <c r="H3205" t="s">
        <v>14</v>
      </c>
      <c r="I3205" t="s">
        <v>15</v>
      </c>
    </row>
    <row r="3206" spans="1:9" x14ac:dyDescent="0.3">
      <c r="A3206" t="s">
        <v>170</v>
      </c>
      <c r="B3206" t="s">
        <v>10</v>
      </c>
      <c r="C3206">
        <v>238</v>
      </c>
      <c r="E3206" t="s">
        <v>23</v>
      </c>
      <c r="F3206" t="s">
        <v>24</v>
      </c>
      <c r="G3206" t="s">
        <v>183</v>
      </c>
      <c r="H3206" t="s">
        <v>14</v>
      </c>
      <c r="I3206" t="s">
        <v>15</v>
      </c>
    </row>
    <row r="3207" spans="1:9" x14ac:dyDescent="0.3">
      <c r="A3207" t="s">
        <v>9</v>
      </c>
      <c r="B3207" t="s">
        <v>10</v>
      </c>
      <c r="C3207">
        <v>-90.7</v>
      </c>
      <c r="E3207" t="s">
        <v>23</v>
      </c>
      <c r="F3207" t="s">
        <v>24</v>
      </c>
      <c r="G3207" t="s">
        <v>25</v>
      </c>
      <c r="H3207" t="s">
        <v>14</v>
      </c>
      <c r="I3207" t="s">
        <v>15</v>
      </c>
    </row>
    <row r="3208" spans="1:9" x14ac:dyDescent="0.3">
      <c r="A3208" t="s">
        <v>169</v>
      </c>
      <c r="B3208" t="s">
        <v>10</v>
      </c>
      <c r="C3208">
        <v>-3.63</v>
      </c>
      <c r="E3208" t="s">
        <v>23</v>
      </c>
      <c r="F3208" t="s">
        <v>24</v>
      </c>
      <c r="G3208" t="s">
        <v>25</v>
      </c>
      <c r="H3208" t="s">
        <v>14</v>
      </c>
      <c r="I3208" t="s">
        <v>15</v>
      </c>
    </row>
    <row r="3209" spans="1:9" x14ac:dyDescent="0.3">
      <c r="A3209" t="s">
        <v>170</v>
      </c>
      <c r="B3209" t="s">
        <v>10</v>
      </c>
      <c r="C3209">
        <v>25.9</v>
      </c>
      <c r="E3209" t="s">
        <v>23</v>
      </c>
      <c r="F3209" t="s">
        <v>24</v>
      </c>
      <c r="G3209" t="s">
        <v>25</v>
      </c>
      <c r="H3209" t="s">
        <v>14</v>
      </c>
      <c r="I3209" t="s">
        <v>15</v>
      </c>
    </row>
    <row r="3210" spans="1:9" x14ac:dyDescent="0.3">
      <c r="A3210" t="s">
        <v>171</v>
      </c>
      <c r="B3210" t="s">
        <v>10</v>
      </c>
      <c r="C3210">
        <v>195</v>
      </c>
      <c r="E3210" t="s">
        <v>23</v>
      </c>
      <c r="F3210" t="s">
        <v>24</v>
      </c>
      <c r="G3210" t="s">
        <v>25</v>
      </c>
      <c r="H3210" t="s">
        <v>14</v>
      </c>
      <c r="I3210" t="s">
        <v>15</v>
      </c>
    </row>
    <row r="3211" spans="1:9" x14ac:dyDescent="0.3">
      <c r="A3211" t="s">
        <v>170</v>
      </c>
      <c r="B3211" t="s">
        <v>10</v>
      </c>
      <c r="C3211">
        <v>1174.8599999999999</v>
      </c>
      <c r="E3211" t="s">
        <v>23</v>
      </c>
      <c r="F3211" t="s">
        <v>24</v>
      </c>
      <c r="G3211" t="s">
        <v>25</v>
      </c>
      <c r="H3211" t="s">
        <v>14</v>
      </c>
      <c r="I3211" t="s">
        <v>15</v>
      </c>
    </row>
    <row r="3212" spans="1:9" x14ac:dyDescent="0.3">
      <c r="A3212" t="s">
        <v>172</v>
      </c>
      <c r="B3212" t="s">
        <v>10</v>
      </c>
      <c r="C3212">
        <v>-371.87</v>
      </c>
      <c r="E3212" t="s">
        <v>23</v>
      </c>
      <c r="F3212" t="s">
        <v>24</v>
      </c>
      <c r="G3212" t="s">
        <v>25</v>
      </c>
      <c r="H3212" t="s">
        <v>14</v>
      </c>
      <c r="I3212" t="s">
        <v>15</v>
      </c>
    </row>
    <row r="3213" spans="1:9" x14ac:dyDescent="0.3">
      <c r="A3213" t="s">
        <v>174</v>
      </c>
      <c r="B3213" t="s">
        <v>10</v>
      </c>
      <c r="C3213">
        <v>175.5</v>
      </c>
      <c r="E3213" t="s">
        <v>23</v>
      </c>
      <c r="F3213" t="s">
        <v>24</v>
      </c>
      <c r="G3213" t="s">
        <v>25</v>
      </c>
      <c r="H3213" t="s">
        <v>14</v>
      </c>
      <c r="I3213" t="s">
        <v>15</v>
      </c>
    </row>
    <row r="3214" spans="1:9" x14ac:dyDescent="0.3">
      <c r="A3214" t="s">
        <v>169</v>
      </c>
      <c r="B3214" t="s">
        <v>10</v>
      </c>
      <c r="C3214">
        <v>-18.14</v>
      </c>
      <c r="E3214" t="s">
        <v>23</v>
      </c>
      <c r="F3214" t="s">
        <v>24</v>
      </c>
      <c r="G3214" t="s">
        <v>25</v>
      </c>
      <c r="H3214" t="s">
        <v>14</v>
      </c>
      <c r="I3214" t="s">
        <v>15</v>
      </c>
    </row>
    <row r="3215" spans="1:9" x14ac:dyDescent="0.3">
      <c r="A3215" t="s">
        <v>175</v>
      </c>
      <c r="B3215" t="s">
        <v>10</v>
      </c>
      <c r="C3215">
        <v>-1000</v>
      </c>
      <c r="E3215" t="s">
        <v>23</v>
      </c>
      <c r="F3215" t="s">
        <v>24</v>
      </c>
      <c r="G3215" t="s">
        <v>25</v>
      </c>
      <c r="H3215" t="s">
        <v>14</v>
      </c>
      <c r="I3215" t="s">
        <v>15</v>
      </c>
    </row>
    <row r="3216" spans="1:9" x14ac:dyDescent="0.3">
      <c r="A3216" t="s">
        <v>176</v>
      </c>
      <c r="B3216" t="s">
        <v>10</v>
      </c>
      <c r="C3216">
        <v>18.14</v>
      </c>
      <c r="E3216" t="s">
        <v>23</v>
      </c>
      <c r="F3216" t="s">
        <v>24</v>
      </c>
      <c r="G3216" t="s">
        <v>25</v>
      </c>
      <c r="H3216" t="s">
        <v>14</v>
      </c>
      <c r="I3216" t="s">
        <v>15</v>
      </c>
    </row>
    <row r="3217" spans="1:9" x14ac:dyDescent="0.3">
      <c r="A3217" t="s">
        <v>9</v>
      </c>
      <c r="B3217" t="s">
        <v>10</v>
      </c>
      <c r="C3217">
        <v>-235.82</v>
      </c>
      <c r="E3217" t="s">
        <v>23</v>
      </c>
      <c r="F3217" t="s">
        <v>24</v>
      </c>
      <c r="G3217" t="s">
        <v>25</v>
      </c>
      <c r="H3217" t="s">
        <v>14</v>
      </c>
      <c r="I3217" t="s">
        <v>15</v>
      </c>
    </row>
    <row r="3218" spans="1:9" x14ac:dyDescent="0.3">
      <c r="A3218" t="s">
        <v>177</v>
      </c>
      <c r="B3218" t="s">
        <v>10</v>
      </c>
      <c r="C3218">
        <v>544.20000000000005</v>
      </c>
      <c r="E3218" t="s">
        <v>23</v>
      </c>
      <c r="F3218" t="s">
        <v>24</v>
      </c>
      <c r="G3218" t="s">
        <v>25</v>
      </c>
      <c r="H3218" t="s">
        <v>14</v>
      </c>
      <c r="I3218" t="s">
        <v>15</v>
      </c>
    </row>
    <row r="3219" spans="1:9" x14ac:dyDescent="0.3">
      <c r="A3219" t="s">
        <v>178</v>
      </c>
      <c r="B3219" t="s">
        <v>10</v>
      </c>
      <c r="C3219">
        <v>0</v>
      </c>
      <c r="E3219" t="s">
        <v>23</v>
      </c>
      <c r="F3219" t="s">
        <v>24</v>
      </c>
      <c r="G3219" t="s">
        <v>25</v>
      </c>
      <c r="H3219" t="s">
        <v>14</v>
      </c>
      <c r="I3219" t="s">
        <v>15</v>
      </c>
    </row>
    <row r="3220" spans="1:9" x14ac:dyDescent="0.3">
      <c r="A3220" t="s">
        <v>176</v>
      </c>
      <c r="B3220" t="s">
        <v>10</v>
      </c>
      <c r="C3220">
        <v>3.63</v>
      </c>
      <c r="E3220" t="s">
        <v>23</v>
      </c>
      <c r="F3220" t="s">
        <v>24</v>
      </c>
      <c r="G3220" t="s">
        <v>25</v>
      </c>
      <c r="H3220" t="s">
        <v>14</v>
      </c>
      <c r="I3220" t="s">
        <v>15</v>
      </c>
    </row>
    <row r="3221" spans="1:9" x14ac:dyDescent="0.3">
      <c r="A3221" t="s">
        <v>174</v>
      </c>
      <c r="B3221" t="s">
        <v>10</v>
      </c>
      <c r="C3221">
        <v>235.82</v>
      </c>
      <c r="E3221" t="s">
        <v>23</v>
      </c>
      <c r="F3221" t="s">
        <v>24</v>
      </c>
      <c r="G3221" t="s">
        <v>25</v>
      </c>
      <c r="H3221" t="s">
        <v>14</v>
      </c>
      <c r="I3221" t="s">
        <v>15</v>
      </c>
    </row>
    <row r="3222" spans="1:9" x14ac:dyDescent="0.3">
      <c r="A3222" t="s">
        <v>170</v>
      </c>
      <c r="B3222" t="s">
        <v>10</v>
      </c>
      <c r="C3222">
        <v>181.33</v>
      </c>
      <c r="E3222" t="s">
        <v>23</v>
      </c>
      <c r="F3222" t="s">
        <v>24</v>
      </c>
      <c r="G3222" t="s">
        <v>25</v>
      </c>
      <c r="H3222" t="s">
        <v>14</v>
      </c>
      <c r="I3222" t="s">
        <v>15</v>
      </c>
    </row>
    <row r="3223" spans="1:9" x14ac:dyDescent="0.3">
      <c r="A3223" t="s">
        <v>170</v>
      </c>
      <c r="B3223" t="s">
        <v>10</v>
      </c>
      <c r="C3223">
        <v>431.9</v>
      </c>
      <c r="E3223" t="s">
        <v>23</v>
      </c>
      <c r="F3223" t="s">
        <v>24</v>
      </c>
      <c r="G3223" t="s">
        <v>25</v>
      </c>
      <c r="H3223" t="s">
        <v>14</v>
      </c>
      <c r="I3223" t="s">
        <v>15</v>
      </c>
    </row>
    <row r="3224" spans="1:9" x14ac:dyDescent="0.3">
      <c r="A3224" t="s">
        <v>9</v>
      </c>
      <c r="B3224" t="s">
        <v>10</v>
      </c>
      <c r="C3224">
        <v>-16.850000000000001</v>
      </c>
      <c r="E3224" t="s">
        <v>23</v>
      </c>
      <c r="F3224" t="s">
        <v>94</v>
      </c>
      <c r="G3224" t="s">
        <v>201</v>
      </c>
      <c r="H3224" t="s">
        <v>14</v>
      </c>
      <c r="I3224" t="s">
        <v>15</v>
      </c>
    </row>
    <row r="3225" spans="1:9" x14ac:dyDescent="0.3">
      <c r="A3225" t="s">
        <v>169</v>
      </c>
      <c r="B3225" t="s">
        <v>10</v>
      </c>
      <c r="C3225">
        <v>-0.67</v>
      </c>
      <c r="E3225" t="s">
        <v>23</v>
      </c>
      <c r="F3225" t="s">
        <v>94</v>
      </c>
      <c r="G3225" t="s">
        <v>201</v>
      </c>
      <c r="H3225" t="s">
        <v>14</v>
      </c>
      <c r="I3225" t="s">
        <v>15</v>
      </c>
    </row>
    <row r="3226" spans="1:9" x14ac:dyDescent="0.3">
      <c r="A3226" t="s">
        <v>170</v>
      </c>
      <c r="B3226" t="s">
        <v>10</v>
      </c>
      <c r="C3226">
        <v>6.33</v>
      </c>
      <c r="E3226" t="s">
        <v>23</v>
      </c>
      <c r="F3226" t="s">
        <v>94</v>
      </c>
      <c r="G3226" t="s">
        <v>201</v>
      </c>
      <c r="H3226" t="s">
        <v>14</v>
      </c>
      <c r="I3226" t="s">
        <v>15</v>
      </c>
    </row>
    <row r="3227" spans="1:9" x14ac:dyDescent="0.3">
      <c r="A3227" t="s">
        <v>171</v>
      </c>
      <c r="B3227" t="s">
        <v>10</v>
      </c>
      <c r="C3227">
        <v>195</v>
      </c>
      <c r="E3227" t="s">
        <v>23</v>
      </c>
      <c r="F3227" t="s">
        <v>94</v>
      </c>
      <c r="G3227" t="s">
        <v>201</v>
      </c>
      <c r="H3227" t="s">
        <v>14</v>
      </c>
      <c r="I3227" t="s">
        <v>15</v>
      </c>
    </row>
    <row r="3228" spans="1:9" x14ac:dyDescent="0.3">
      <c r="A3228" t="s">
        <v>170</v>
      </c>
      <c r="B3228" t="s">
        <v>10</v>
      </c>
      <c r="C3228">
        <v>279.57</v>
      </c>
      <c r="E3228" t="s">
        <v>23</v>
      </c>
      <c r="F3228" t="s">
        <v>94</v>
      </c>
      <c r="G3228" t="s">
        <v>201</v>
      </c>
      <c r="H3228" t="s">
        <v>14</v>
      </c>
      <c r="I3228" t="s">
        <v>15</v>
      </c>
    </row>
    <row r="3229" spans="1:9" x14ac:dyDescent="0.3">
      <c r="A3229" t="s">
        <v>172</v>
      </c>
      <c r="B3229" t="s">
        <v>10</v>
      </c>
      <c r="C3229">
        <v>-34.409999999999997</v>
      </c>
      <c r="E3229" t="s">
        <v>23</v>
      </c>
      <c r="F3229" t="s">
        <v>94</v>
      </c>
      <c r="G3229" t="s">
        <v>201</v>
      </c>
      <c r="H3229" t="s">
        <v>14</v>
      </c>
      <c r="I3229" t="s">
        <v>15</v>
      </c>
    </row>
    <row r="3230" spans="1:9" x14ac:dyDescent="0.3">
      <c r="A3230" t="s">
        <v>174</v>
      </c>
      <c r="B3230" t="s">
        <v>10</v>
      </c>
      <c r="C3230">
        <v>136.5</v>
      </c>
      <c r="E3230" t="s">
        <v>23</v>
      </c>
      <c r="F3230" t="s">
        <v>94</v>
      </c>
      <c r="G3230" t="s">
        <v>201</v>
      </c>
      <c r="H3230" t="s">
        <v>14</v>
      </c>
      <c r="I3230" t="s">
        <v>15</v>
      </c>
    </row>
    <row r="3231" spans="1:9" x14ac:dyDescent="0.3">
      <c r="A3231" t="s">
        <v>169</v>
      </c>
      <c r="B3231" t="s">
        <v>10</v>
      </c>
      <c r="C3231">
        <v>-3.37</v>
      </c>
      <c r="E3231" t="s">
        <v>23</v>
      </c>
      <c r="F3231" t="s">
        <v>94</v>
      </c>
      <c r="G3231" t="s">
        <v>201</v>
      </c>
      <c r="H3231" t="s">
        <v>14</v>
      </c>
      <c r="I3231" t="s">
        <v>15</v>
      </c>
    </row>
    <row r="3232" spans="1:9" x14ac:dyDescent="0.3">
      <c r="A3232" t="s">
        <v>175</v>
      </c>
      <c r="B3232" t="s">
        <v>10</v>
      </c>
      <c r="C3232">
        <v>-100</v>
      </c>
      <c r="E3232" t="s">
        <v>23</v>
      </c>
      <c r="F3232" t="s">
        <v>94</v>
      </c>
      <c r="G3232" t="s">
        <v>201</v>
      </c>
      <c r="H3232" t="s">
        <v>14</v>
      </c>
      <c r="I3232" t="s">
        <v>15</v>
      </c>
    </row>
    <row r="3233" spans="1:9" x14ac:dyDescent="0.3">
      <c r="A3233" t="s">
        <v>176</v>
      </c>
      <c r="B3233" t="s">
        <v>10</v>
      </c>
      <c r="C3233">
        <v>3.37</v>
      </c>
      <c r="E3233" t="s">
        <v>23</v>
      </c>
      <c r="F3233" t="s">
        <v>94</v>
      </c>
      <c r="G3233" t="s">
        <v>201</v>
      </c>
      <c r="H3233" t="s">
        <v>14</v>
      </c>
      <c r="I3233" t="s">
        <v>15</v>
      </c>
    </row>
    <row r="3234" spans="1:9" x14ac:dyDescent="0.3">
      <c r="A3234" t="s">
        <v>9</v>
      </c>
      <c r="B3234" t="s">
        <v>10</v>
      </c>
      <c r="C3234">
        <v>-43.81</v>
      </c>
      <c r="E3234" t="s">
        <v>23</v>
      </c>
      <c r="F3234" t="s">
        <v>94</v>
      </c>
      <c r="G3234" t="s">
        <v>201</v>
      </c>
      <c r="H3234" t="s">
        <v>14</v>
      </c>
      <c r="I3234" t="s">
        <v>15</v>
      </c>
    </row>
    <row r="3235" spans="1:9" x14ac:dyDescent="0.3">
      <c r="A3235" t="s">
        <v>177</v>
      </c>
      <c r="B3235" t="s">
        <v>10</v>
      </c>
      <c r="C3235">
        <v>101.1</v>
      </c>
      <c r="E3235" t="s">
        <v>23</v>
      </c>
      <c r="F3235" t="s">
        <v>94</v>
      </c>
      <c r="G3235" t="s">
        <v>201</v>
      </c>
      <c r="H3235" t="s">
        <v>14</v>
      </c>
      <c r="I3235" t="s">
        <v>15</v>
      </c>
    </row>
    <row r="3236" spans="1:9" x14ac:dyDescent="0.3">
      <c r="A3236" t="s">
        <v>178</v>
      </c>
      <c r="B3236" t="s">
        <v>10</v>
      </c>
      <c r="C3236">
        <v>0</v>
      </c>
      <c r="E3236" t="s">
        <v>23</v>
      </c>
      <c r="F3236" t="s">
        <v>94</v>
      </c>
      <c r="G3236" t="s">
        <v>201</v>
      </c>
      <c r="H3236" t="s">
        <v>14</v>
      </c>
      <c r="I3236" t="s">
        <v>15</v>
      </c>
    </row>
    <row r="3237" spans="1:9" x14ac:dyDescent="0.3">
      <c r="A3237" t="s">
        <v>176</v>
      </c>
      <c r="B3237" t="s">
        <v>10</v>
      </c>
      <c r="C3237">
        <v>0.67</v>
      </c>
      <c r="E3237" t="s">
        <v>23</v>
      </c>
      <c r="F3237" t="s">
        <v>94</v>
      </c>
      <c r="G3237" t="s">
        <v>201</v>
      </c>
      <c r="H3237" t="s">
        <v>14</v>
      </c>
      <c r="I3237" t="s">
        <v>15</v>
      </c>
    </row>
    <row r="3238" spans="1:9" x14ac:dyDescent="0.3">
      <c r="A3238" t="s">
        <v>174</v>
      </c>
      <c r="B3238" t="s">
        <v>10</v>
      </c>
      <c r="C3238">
        <v>43.81</v>
      </c>
      <c r="E3238" t="s">
        <v>23</v>
      </c>
      <c r="F3238" t="s">
        <v>94</v>
      </c>
      <c r="G3238" t="s">
        <v>201</v>
      </c>
      <c r="H3238" t="s">
        <v>14</v>
      </c>
      <c r="I3238" t="s">
        <v>15</v>
      </c>
    </row>
    <row r="3239" spans="1:9" x14ac:dyDescent="0.3">
      <c r="A3239" t="s">
        <v>170</v>
      </c>
      <c r="B3239" t="s">
        <v>10</v>
      </c>
      <c r="C3239">
        <v>19</v>
      </c>
      <c r="E3239" t="s">
        <v>23</v>
      </c>
      <c r="F3239" t="s">
        <v>94</v>
      </c>
      <c r="G3239" t="s">
        <v>201</v>
      </c>
      <c r="H3239" t="s">
        <v>14</v>
      </c>
      <c r="I3239" t="s">
        <v>15</v>
      </c>
    </row>
    <row r="3240" spans="1:9" x14ac:dyDescent="0.3">
      <c r="A3240" t="s">
        <v>170</v>
      </c>
      <c r="B3240" t="s">
        <v>10</v>
      </c>
      <c r="C3240">
        <v>32.1</v>
      </c>
      <c r="E3240" t="s">
        <v>23</v>
      </c>
      <c r="F3240" t="s">
        <v>94</v>
      </c>
      <c r="G3240" t="s">
        <v>201</v>
      </c>
      <c r="H3240" t="s">
        <v>14</v>
      </c>
      <c r="I3240" t="s">
        <v>15</v>
      </c>
    </row>
    <row r="3241" spans="1:9" x14ac:dyDescent="0.3">
      <c r="A3241" t="s">
        <v>9</v>
      </c>
      <c r="B3241" t="s">
        <v>10</v>
      </c>
      <c r="C3241">
        <v>-90.7</v>
      </c>
      <c r="E3241" t="s">
        <v>23</v>
      </c>
      <c r="F3241" t="s">
        <v>24</v>
      </c>
      <c r="G3241" t="s">
        <v>318</v>
      </c>
      <c r="H3241" t="s">
        <v>14</v>
      </c>
      <c r="I3241" t="s">
        <v>15</v>
      </c>
    </row>
    <row r="3242" spans="1:9" x14ac:dyDescent="0.3">
      <c r="A3242" t="s">
        <v>169</v>
      </c>
      <c r="B3242" t="s">
        <v>10</v>
      </c>
      <c r="C3242">
        <v>-3.63</v>
      </c>
      <c r="E3242" t="s">
        <v>23</v>
      </c>
      <c r="F3242" t="s">
        <v>24</v>
      </c>
      <c r="G3242" t="s">
        <v>318</v>
      </c>
      <c r="H3242" t="s">
        <v>14</v>
      </c>
      <c r="I3242" t="s">
        <v>15</v>
      </c>
    </row>
    <row r="3243" spans="1:9" x14ac:dyDescent="0.3">
      <c r="A3243" t="s">
        <v>170</v>
      </c>
      <c r="B3243" t="s">
        <v>10</v>
      </c>
      <c r="C3243">
        <v>34</v>
      </c>
      <c r="E3243" t="s">
        <v>23</v>
      </c>
      <c r="F3243" t="s">
        <v>24</v>
      </c>
      <c r="G3243" t="s">
        <v>318</v>
      </c>
      <c r="H3243" t="s">
        <v>14</v>
      </c>
      <c r="I3243" t="s">
        <v>15</v>
      </c>
    </row>
    <row r="3244" spans="1:9" x14ac:dyDescent="0.3">
      <c r="A3244" t="s">
        <v>171</v>
      </c>
      <c r="B3244" t="s">
        <v>10</v>
      </c>
      <c r="C3244">
        <v>195</v>
      </c>
      <c r="E3244" t="s">
        <v>23</v>
      </c>
      <c r="F3244" t="s">
        <v>24</v>
      </c>
      <c r="G3244" t="s">
        <v>318</v>
      </c>
      <c r="H3244" t="s">
        <v>14</v>
      </c>
      <c r="I3244" t="s">
        <v>15</v>
      </c>
    </row>
    <row r="3245" spans="1:9" x14ac:dyDescent="0.3">
      <c r="A3245" t="s">
        <v>170</v>
      </c>
      <c r="B3245" t="s">
        <v>10</v>
      </c>
      <c r="C3245">
        <v>1542</v>
      </c>
      <c r="E3245" t="s">
        <v>23</v>
      </c>
      <c r="F3245" t="s">
        <v>24</v>
      </c>
      <c r="G3245" t="s">
        <v>318</v>
      </c>
      <c r="H3245" t="s">
        <v>14</v>
      </c>
      <c r="I3245" t="s">
        <v>15</v>
      </c>
    </row>
    <row r="3246" spans="1:9" x14ac:dyDescent="0.3">
      <c r="A3246" t="s">
        <v>172</v>
      </c>
      <c r="B3246" t="s">
        <v>10</v>
      </c>
      <c r="C3246">
        <v>-453.5</v>
      </c>
      <c r="E3246" t="s">
        <v>23</v>
      </c>
      <c r="F3246" t="s">
        <v>24</v>
      </c>
      <c r="G3246" t="s">
        <v>318</v>
      </c>
      <c r="H3246" t="s">
        <v>14</v>
      </c>
      <c r="I3246" t="s">
        <v>15</v>
      </c>
    </row>
    <row r="3247" spans="1:9" x14ac:dyDescent="0.3">
      <c r="A3247" t="s">
        <v>169</v>
      </c>
      <c r="B3247" t="s">
        <v>10</v>
      </c>
      <c r="C3247">
        <v>-18.14</v>
      </c>
      <c r="E3247" t="s">
        <v>23</v>
      </c>
      <c r="F3247" t="s">
        <v>24</v>
      </c>
      <c r="G3247" t="s">
        <v>318</v>
      </c>
      <c r="H3247" t="s">
        <v>14</v>
      </c>
      <c r="I3247" t="s">
        <v>15</v>
      </c>
    </row>
    <row r="3248" spans="1:9" x14ac:dyDescent="0.3">
      <c r="A3248" t="s">
        <v>176</v>
      </c>
      <c r="B3248" t="s">
        <v>10</v>
      </c>
      <c r="C3248">
        <v>18.14</v>
      </c>
      <c r="E3248" t="s">
        <v>23</v>
      </c>
      <c r="F3248" t="s">
        <v>24</v>
      </c>
      <c r="G3248" t="s">
        <v>318</v>
      </c>
      <c r="H3248" t="s">
        <v>14</v>
      </c>
      <c r="I3248" t="s">
        <v>15</v>
      </c>
    </row>
    <row r="3249" spans="1:9" x14ac:dyDescent="0.3">
      <c r="A3249" t="s">
        <v>9</v>
      </c>
      <c r="B3249" t="s">
        <v>10</v>
      </c>
      <c r="C3249">
        <v>-235.82</v>
      </c>
      <c r="E3249" t="s">
        <v>23</v>
      </c>
      <c r="F3249" t="s">
        <v>24</v>
      </c>
      <c r="G3249" t="s">
        <v>318</v>
      </c>
      <c r="H3249" t="s">
        <v>14</v>
      </c>
      <c r="I3249" t="s">
        <v>15</v>
      </c>
    </row>
    <row r="3250" spans="1:9" x14ac:dyDescent="0.3">
      <c r="A3250" t="s">
        <v>177</v>
      </c>
      <c r="B3250" t="s">
        <v>10</v>
      </c>
      <c r="C3250">
        <v>544.20000000000005</v>
      </c>
      <c r="E3250" t="s">
        <v>23</v>
      </c>
      <c r="F3250" t="s">
        <v>24</v>
      </c>
      <c r="G3250" t="s">
        <v>318</v>
      </c>
      <c r="H3250" t="s">
        <v>14</v>
      </c>
      <c r="I3250" t="s">
        <v>15</v>
      </c>
    </row>
    <row r="3251" spans="1:9" x14ac:dyDescent="0.3">
      <c r="A3251" t="s">
        <v>178</v>
      </c>
      <c r="B3251" t="s">
        <v>10</v>
      </c>
      <c r="C3251">
        <v>0</v>
      </c>
      <c r="E3251" t="s">
        <v>23</v>
      </c>
      <c r="F3251" t="s">
        <v>24</v>
      </c>
      <c r="G3251" t="s">
        <v>318</v>
      </c>
      <c r="H3251" t="s">
        <v>14</v>
      </c>
      <c r="I3251" t="s">
        <v>15</v>
      </c>
    </row>
    <row r="3252" spans="1:9" x14ac:dyDescent="0.3">
      <c r="A3252" t="s">
        <v>176</v>
      </c>
      <c r="B3252" t="s">
        <v>10</v>
      </c>
      <c r="C3252">
        <v>3.63</v>
      </c>
      <c r="E3252" t="s">
        <v>23</v>
      </c>
      <c r="F3252" t="s">
        <v>24</v>
      </c>
      <c r="G3252" t="s">
        <v>318</v>
      </c>
      <c r="H3252" t="s">
        <v>14</v>
      </c>
      <c r="I3252" t="s">
        <v>15</v>
      </c>
    </row>
    <row r="3253" spans="1:9" x14ac:dyDescent="0.3">
      <c r="A3253" t="s">
        <v>174</v>
      </c>
      <c r="B3253" t="s">
        <v>10</v>
      </c>
      <c r="C3253">
        <v>235.82</v>
      </c>
      <c r="E3253" t="s">
        <v>23</v>
      </c>
      <c r="F3253" t="s">
        <v>24</v>
      </c>
      <c r="G3253" t="s">
        <v>318</v>
      </c>
      <c r="H3253" t="s">
        <v>14</v>
      </c>
      <c r="I3253" t="s">
        <v>15</v>
      </c>
    </row>
    <row r="3254" spans="1:9" x14ac:dyDescent="0.3">
      <c r="A3254" t="s">
        <v>170</v>
      </c>
      <c r="B3254" t="s">
        <v>10</v>
      </c>
      <c r="C3254">
        <v>238</v>
      </c>
      <c r="E3254" t="s">
        <v>23</v>
      </c>
      <c r="F3254" t="s">
        <v>24</v>
      </c>
      <c r="G3254" t="s">
        <v>318</v>
      </c>
      <c r="H3254" t="s">
        <v>14</v>
      </c>
      <c r="I3254" t="s">
        <v>15</v>
      </c>
    </row>
    <row r="3255" spans="1:9" x14ac:dyDescent="0.3">
      <c r="A3255" t="s">
        <v>9</v>
      </c>
      <c r="B3255" t="s">
        <v>10</v>
      </c>
      <c r="C3255">
        <v>-23.48</v>
      </c>
      <c r="E3255" t="s">
        <v>67</v>
      </c>
      <c r="F3255" t="s">
        <v>68</v>
      </c>
      <c r="G3255" t="s">
        <v>354</v>
      </c>
      <c r="H3255" t="s">
        <v>70</v>
      </c>
      <c r="I3255" t="s">
        <v>71</v>
      </c>
    </row>
    <row r="3256" spans="1:9" x14ac:dyDescent="0.3">
      <c r="A3256" t="s">
        <v>169</v>
      </c>
      <c r="B3256" t="s">
        <v>10</v>
      </c>
      <c r="C3256">
        <v>-0.94</v>
      </c>
      <c r="E3256" t="s">
        <v>67</v>
      </c>
      <c r="F3256" t="s">
        <v>68</v>
      </c>
      <c r="G3256" t="s">
        <v>354</v>
      </c>
      <c r="H3256" t="s">
        <v>70</v>
      </c>
      <c r="I3256" t="s">
        <v>71</v>
      </c>
    </row>
    <row r="3257" spans="1:9" x14ac:dyDescent="0.3">
      <c r="A3257" t="s">
        <v>170</v>
      </c>
      <c r="B3257" t="s">
        <v>10</v>
      </c>
      <c r="C3257">
        <v>7</v>
      </c>
      <c r="E3257" t="s">
        <v>67</v>
      </c>
      <c r="F3257" t="s">
        <v>68</v>
      </c>
      <c r="G3257" t="s">
        <v>354</v>
      </c>
      <c r="H3257" t="s">
        <v>70</v>
      </c>
      <c r="I3257" t="s">
        <v>71</v>
      </c>
    </row>
    <row r="3258" spans="1:9" x14ac:dyDescent="0.3">
      <c r="A3258" t="s">
        <v>171</v>
      </c>
      <c r="B3258" t="s">
        <v>10</v>
      </c>
      <c r="C3258">
        <v>195</v>
      </c>
      <c r="E3258" t="s">
        <v>67</v>
      </c>
      <c r="F3258" t="s">
        <v>68</v>
      </c>
      <c r="G3258" t="s">
        <v>354</v>
      </c>
      <c r="H3258" t="s">
        <v>70</v>
      </c>
      <c r="I3258" t="s">
        <v>71</v>
      </c>
    </row>
    <row r="3259" spans="1:9" x14ac:dyDescent="0.3">
      <c r="A3259" t="s">
        <v>170</v>
      </c>
      <c r="B3259" t="s">
        <v>10</v>
      </c>
      <c r="C3259">
        <v>309</v>
      </c>
      <c r="E3259" t="s">
        <v>67</v>
      </c>
      <c r="F3259" t="s">
        <v>68</v>
      </c>
      <c r="G3259" t="s">
        <v>354</v>
      </c>
      <c r="H3259" t="s">
        <v>70</v>
      </c>
      <c r="I3259" t="s">
        <v>71</v>
      </c>
    </row>
    <row r="3260" spans="1:9" x14ac:dyDescent="0.3">
      <c r="A3260" t="s">
        <v>170</v>
      </c>
      <c r="B3260" t="s">
        <v>10</v>
      </c>
      <c r="C3260">
        <v>59.91</v>
      </c>
      <c r="E3260" t="s">
        <v>67</v>
      </c>
      <c r="F3260" t="s">
        <v>68</v>
      </c>
      <c r="G3260" t="s">
        <v>354</v>
      </c>
      <c r="H3260" t="s">
        <v>70</v>
      </c>
      <c r="I3260" t="s">
        <v>71</v>
      </c>
    </row>
    <row r="3261" spans="1:9" x14ac:dyDescent="0.3">
      <c r="A3261" t="s">
        <v>172</v>
      </c>
      <c r="B3261" t="s">
        <v>10</v>
      </c>
      <c r="C3261">
        <v>-55.08</v>
      </c>
      <c r="E3261" t="s">
        <v>67</v>
      </c>
      <c r="F3261" t="s">
        <v>68</v>
      </c>
      <c r="G3261" t="s">
        <v>354</v>
      </c>
      <c r="H3261" t="s">
        <v>70</v>
      </c>
      <c r="I3261" t="s">
        <v>71</v>
      </c>
    </row>
    <row r="3262" spans="1:9" x14ac:dyDescent="0.3">
      <c r="A3262" t="s">
        <v>170</v>
      </c>
      <c r="B3262" t="s">
        <v>10</v>
      </c>
      <c r="C3262">
        <v>55.63</v>
      </c>
      <c r="E3262" t="s">
        <v>67</v>
      </c>
      <c r="F3262" t="s">
        <v>68</v>
      </c>
      <c r="G3262" t="s">
        <v>354</v>
      </c>
      <c r="H3262" t="s">
        <v>70</v>
      </c>
      <c r="I3262" t="s">
        <v>71</v>
      </c>
    </row>
    <row r="3263" spans="1:9" x14ac:dyDescent="0.3">
      <c r="A3263" t="s">
        <v>174</v>
      </c>
      <c r="B3263" t="s">
        <v>10</v>
      </c>
      <c r="C3263">
        <v>58.5</v>
      </c>
      <c r="E3263" t="s">
        <v>67</v>
      </c>
      <c r="F3263" t="s">
        <v>68</v>
      </c>
      <c r="G3263" t="s">
        <v>354</v>
      </c>
      <c r="H3263" t="s">
        <v>70</v>
      </c>
      <c r="I3263" t="s">
        <v>71</v>
      </c>
    </row>
    <row r="3264" spans="1:9" x14ac:dyDescent="0.3">
      <c r="A3264" t="s">
        <v>169</v>
      </c>
      <c r="B3264" t="s">
        <v>10</v>
      </c>
      <c r="C3264">
        <v>-4.7</v>
      </c>
      <c r="E3264" t="s">
        <v>67</v>
      </c>
      <c r="F3264" t="s">
        <v>68</v>
      </c>
      <c r="G3264" t="s">
        <v>354</v>
      </c>
      <c r="H3264" t="s">
        <v>70</v>
      </c>
      <c r="I3264" t="s">
        <v>71</v>
      </c>
    </row>
    <row r="3265" spans="1:9" x14ac:dyDescent="0.3">
      <c r="A3265" t="s">
        <v>170</v>
      </c>
      <c r="B3265" t="s">
        <v>10</v>
      </c>
      <c r="C3265">
        <v>17.12</v>
      </c>
      <c r="E3265" t="s">
        <v>67</v>
      </c>
      <c r="F3265" t="s">
        <v>68</v>
      </c>
      <c r="G3265" t="s">
        <v>354</v>
      </c>
      <c r="H3265" t="s">
        <v>70</v>
      </c>
      <c r="I3265" t="s">
        <v>71</v>
      </c>
    </row>
    <row r="3266" spans="1:9" x14ac:dyDescent="0.3">
      <c r="A3266" t="s">
        <v>176</v>
      </c>
      <c r="B3266" t="s">
        <v>10</v>
      </c>
      <c r="C3266">
        <v>4.7</v>
      </c>
      <c r="E3266" t="s">
        <v>67</v>
      </c>
      <c r="F3266" t="s">
        <v>68</v>
      </c>
      <c r="G3266" t="s">
        <v>354</v>
      </c>
      <c r="H3266" t="s">
        <v>70</v>
      </c>
      <c r="I3266" t="s">
        <v>71</v>
      </c>
    </row>
    <row r="3267" spans="1:9" x14ac:dyDescent="0.3">
      <c r="A3267" t="s">
        <v>9</v>
      </c>
      <c r="B3267" t="s">
        <v>10</v>
      </c>
      <c r="C3267">
        <v>-61.06</v>
      </c>
      <c r="E3267" t="s">
        <v>67</v>
      </c>
      <c r="F3267" t="s">
        <v>68</v>
      </c>
      <c r="G3267" t="s">
        <v>354</v>
      </c>
      <c r="H3267" t="s">
        <v>70</v>
      </c>
      <c r="I3267" t="s">
        <v>71</v>
      </c>
    </row>
    <row r="3268" spans="1:9" x14ac:dyDescent="0.3">
      <c r="A3268" t="s">
        <v>177</v>
      </c>
      <c r="B3268" t="s">
        <v>10</v>
      </c>
      <c r="C3268">
        <v>101.1</v>
      </c>
      <c r="E3268" t="s">
        <v>67</v>
      </c>
      <c r="F3268" t="s">
        <v>68</v>
      </c>
      <c r="G3268" t="s">
        <v>354</v>
      </c>
      <c r="H3268" t="s">
        <v>70</v>
      </c>
      <c r="I3268" t="s">
        <v>71</v>
      </c>
    </row>
    <row r="3269" spans="1:9" x14ac:dyDescent="0.3">
      <c r="A3269" t="s">
        <v>178</v>
      </c>
      <c r="B3269" t="s">
        <v>10</v>
      </c>
      <c r="C3269">
        <v>0</v>
      </c>
      <c r="E3269" t="s">
        <v>67</v>
      </c>
      <c r="F3269" t="s">
        <v>68</v>
      </c>
      <c r="G3269" t="s">
        <v>354</v>
      </c>
      <c r="H3269" t="s">
        <v>70</v>
      </c>
      <c r="I3269" t="s">
        <v>71</v>
      </c>
    </row>
    <row r="3270" spans="1:9" x14ac:dyDescent="0.3">
      <c r="A3270" t="s">
        <v>176</v>
      </c>
      <c r="B3270" t="s">
        <v>10</v>
      </c>
      <c r="C3270">
        <v>0.94</v>
      </c>
      <c r="E3270" t="s">
        <v>67</v>
      </c>
      <c r="F3270" t="s">
        <v>68</v>
      </c>
      <c r="G3270" t="s">
        <v>354</v>
      </c>
      <c r="H3270" t="s">
        <v>70</v>
      </c>
      <c r="I3270" t="s">
        <v>71</v>
      </c>
    </row>
    <row r="3271" spans="1:9" x14ac:dyDescent="0.3">
      <c r="A3271" t="s">
        <v>174</v>
      </c>
      <c r="B3271" t="s">
        <v>10</v>
      </c>
      <c r="C3271">
        <v>61.06</v>
      </c>
      <c r="E3271" t="s">
        <v>67</v>
      </c>
      <c r="F3271" t="s">
        <v>68</v>
      </c>
      <c r="G3271" t="s">
        <v>354</v>
      </c>
      <c r="H3271" t="s">
        <v>70</v>
      </c>
      <c r="I3271" t="s">
        <v>71</v>
      </c>
    </row>
    <row r="3272" spans="1:9" x14ac:dyDescent="0.3">
      <c r="A3272" t="s">
        <v>170</v>
      </c>
      <c r="B3272" t="s">
        <v>10</v>
      </c>
      <c r="C3272">
        <v>21</v>
      </c>
      <c r="E3272" t="s">
        <v>67</v>
      </c>
      <c r="F3272" t="s">
        <v>68</v>
      </c>
      <c r="G3272" t="s">
        <v>354</v>
      </c>
      <c r="H3272" t="s">
        <v>70</v>
      </c>
      <c r="I3272" t="s">
        <v>71</v>
      </c>
    </row>
    <row r="3273" spans="1:9" x14ac:dyDescent="0.3">
      <c r="A3273" t="s">
        <v>9</v>
      </c>
      <c r="B3273" t="s">
        <v>10</v>
      </c>
      <c r="C3273">
        <v>-90.7</v>
      </c>
      <c r="E3273" t="s">
        <v>150</v>
      </c>
      <c r="F3273" t="s">
        <v>316</v>
      </c>
      <c r="G3273" t="s">
        <v>317</v>
      </c>
      <c r="H3273" t="s">
        <v>14</v>
      </c>
      <c r="I3273" t="s">
        <v>153</v>
      </c>
    </row>
    <row r="3274" spans="1:9" x14ac:dyDescent="0.3">
      <c r="A3274" t="s">
        <v>169</v>
      </c>
      <c r="B3274" t="s">
        <v>10</v>
      </c>
      <c r="C3274">
        <v>-3.63</v>
      </c>
      <c r="E3274" t="s">
        <v>150</v>
      </c>
      <c r="F3274" t="s">
        <v>316</v>
      </c>
      <c r="G3274" t="s">
        <v>317</v>
      </c>
      <c r="H3274" t="s">
        <v>14</v>
      </c>
      <c r="I3274" t="s">
        <v>153</v>
      </c>
    </row>
    <row r="3275" spans="1:9" x14ac:dyDescent="0.3">
      <c r="A3275" t="s">
        <v>170</v>
      </c>
      <c r="B3275" t="s">
        <v>10</v>
      </c>
      <c r="C3275">
        <v>34</v>
      </c>
      <c r="E3275" t="s">
        <v>150</v>
      </c>
      <c r="F3275" t="s">
        <v>316</v>
      </c>
      <c r="G3275" t="s">
        <v>317</v>
      </c>
      <c r="H3275" t="s">
        <v>14</v>
      </c>
      <c r="I3275" t="s">
        <v>153</v>
      </c>
    </row>
    <row r="3276" spans="1:9" x14ac:dyDescent="0.3">
      <c r="A3276" t="s">
        <v>171</v>
      </c>
      <c r="B3276" t="s">
        <v>10</v>
      </c>
      <c r="C3276">
        <v>195</v>
      </c>
      <c r="E3276" t="s">
        <v>150</v>
      </c>
      <c r="F3276" t="s">
        <v>316</v>
      </c>
      <c r="G3276" t="s">
        <v>317</v>
      </c>
      <c r="H3276" t="s">
        <v>14</v>
      </c>
      <c r="I3276" t="s">
        <v>153</v>
      </c>
    </row>
    <row r="3277" spans="1:9" x14ac:dyDescent="0.3">
      <c r="A3277" t="s">
        <v>170</v>
      </c>
      <c r="B3277" t="s">
        <v>10</v>
      </c>
      <c r="C3277">
        <v>1542</v>
      </c>
      <c r="E3277" t="s">
        <v>150</v>
      </c>
      <c r="F3277" t="s">
        <v>316</v>
      </c>
      <c r="G3277" t="s">
        <v>317</v>
      </c>
      <c r="H3277" t="s">
        <v>14</v>
      </c>
      <c r="I3277" t="s">
        <v>153</v>
      </c>
    </row>
    <row r="3278" spans="1:9" x14ac:dyDescent="0.3">
      <c r="A3278" t="s">
        <v>172</v>
      </c>
      <c r="B3278" t="s">
        <v>10</v>
      </c>
      <c r="C3278">
        <v>-417.22</v>
      </c>
      <c r="E3278" t="s">
        <v>150</v>
      </c>
      <c r="F3278" t="s">
        <v>316</v>
      </c>
      <c r="G3278" t="s">
        <v>317</v>
      </c>
      <c r="H3278" t="s">
        <v>14</v>
      </c>
      <c r="I3278" t="s">
        <v>153</v>
      </c>
    </row>
    <row r="3279" spans="1:9" x14ac:dyDescent="0.3">
      <c r="A3279" t="s">
        <v>174</v>
      </c>
      <c r="B3279" t="s">
        <v>10</v>
      </c>
      <c r="C3279">
        <v>58.5</v>
      </c>
      <c r="E3279" t="s">
        <v>150</v>
      </c>
      <c r="F3279" t="s">
        <v>316</v>
      </c>
      <c r="G3279" t="s">
        <v>317</v>
      </c>
      <c r="H3279" t="s">
        <v>14</v>
      </c>
      <c r="I3279" t="s">
        <v>153</v>
      </c>
    </row>
    <row r="3280" spans="1:9" x14ac:dyDescent="0.3">
      <c r="A3280" t="s">
        <v>169</v>
      </c>
      <c r="B3280" t="s">
        <v>10</v>
      </c>
      <c r="C3280">
        <v>-18.14</v>
      </c>
      <c r="E3280" t="s">
        <v>150</v>
      </c>
      <c r="F3280" t="s">
        <v>316</v>
      </c>
      <c r="G3280" t="s">
        <v>317</v>
      </c>
      <c r="H3280" t="s">
        <v>14</v>
      </c>
      <c r="I3280" t="s">
        <v>153</v>
      </c>
    </row>
    <row r="3281" spans="1:9" x14ac:dyDescent="0.3">
      <c r="A3281" t="s">
        <v>176</v>
      </c>
      <c r="B3281" t="s">
        <v>10</v>
      </c>
      <c r="C3281">
        <v>18.14</v>
      </c>
      <c r="E3281" t="s">
        <v>150</v>
      </c>
      <c r="F3281" t="s">
        <v>316</v>
      </c>
      <c r="G3281" t="s">
        <v>317</v>
      </c>
      <c r="H3281" t="s">
        <v>14</v>
      </c>
      <c r="I3281" t="s">
        <v>153</v>
      </c>
    </row>
    <row r="3282" spans="1:9" x14ac:dyDescent="0.3">
      <c r="A3282" t="s">
        <v>9</v>
      </c>
      <c r="B3282" t="s">
        <v>10</v>
      </c>
      <c r="C3282">
        <v>-235.82</v>
      </c>
      <c r="E3282" t="s">
        <v>150</v>
      </c>
      <c r="F3282" t="s">
        <v>316</v>
      </c>
      <c r="G3282" t="s">
        <v>317</v>
      </c>
      <c r="H3282" t="s">
        <v>14</v>
      </c>
      <c r="I3282" t="s">
        <v>153</v>
      </c>
    </row>
    <row r="3283" spans="1:9" x14ac:dyDescent="0.3">
      <c r="A3283" t="s">
        <v>177</v>
      </c>
      <c r="B3283" t="s">
        <v>10</v>
      </c>
      <c r="C3283">
        <v>544.20000000000005</v>
      </c>
      <c r="E3283" t="s">
        <v>150</v>
      </c>
      <c r="F3283" t="s">
        <v>316</v>
      </c>
      <c r="G3283" t="s">
        <v>317</v>
      </c>
      <c r="H3283" t="s">
        <v>14</v>
      </c>
      <c r="I3283" t="s">
        <v>153</v>
      </c>
    </row>
    <row r="3284" spans="1:9" x14ac:dyDescent="0.3">
      <c r="A3284" t="s">
        <v>178</v>
      </c>
      <c r="B3284" t="s">
        <v>10</v>
      </c>
      <c r="C3284">
        <v>0</v>
      </c>
      <c r="E3284" t="s">
        <v>150</v>
      </c>
      <c r="F3284" t="s">
        <v>316</v>
      </c>
      <c r="G3284" t="s">
        <v>317</v>
      </c>
      <c r="H3284" t="s">
        <v>14</v>
      </c>
      <c r="I3284" t="s">
        <v>153</v>
      </c>
    </row>
    <row r="3285" spans="1:9" x14ac:dyDescent="0.3">
      <c r="A3285" t="s">
        <v>176</v>
      </c>
      <c r="B3285" t="s">
        <v>10</v>
      </c>
      <c r="C3285">
        <v>3.63</v>
      </c>
      <c r="E3285" t="s">
        <v>150</v>
      </c>
      <c r="F3285" t="s">
        <v>316</v>
      </c>
      <c r="G3285" t="s">
        <v>317</v>
      </c>
      <c r="H3285" t="s">
        <v>14</v>
      </c>
      <c r="I3285" t="s">
        <v>153</v>
      </c>
    </row>
    <row r="3286" spans="1:9" x14ac:dyDescent="0.3">
      <c r="A3286" t="s">
        <v>174</v>
      </c>
      <c r="B3286" t="s">
        <v>10</v>
      </c>
      <c r="C3286">
        <v>235.82</v>
      </c>
      <c r="E3286" t="s">
        <v>150</v>
      </c>
      <c r="F3286" t="s">
        <v>316</v>
      </c>
      <c r="G3286" t="s">
        <v>317</v>
      </c>
      <c r="H3286" t="s">
        <v>14</v>
      </c>
      <c r="I3286" t="s">
        <v>153</v>
      </c>
    </row>
    <row r="3287" spans="1:9" x14ac:dyDescent="0.3">
      <c r="A3287" t="s">
        <v>170</v>
      </c>
      <c r="B3287" t="s">
        <v>10</v>
      </c>
      <c r="C3287">
        <v>238</v>
      </c>
      <c r="E3287" t="s">
        <v>150</v>
      </c>
      <c r="F3287" t="s">
        <v>316</v>
      </c>
      <c r="G3287" t="s">
        <v>317</v>
      </c>
      <c r="H3287" t="s">
        <v>14</v>
      </c>
      <c r="I3287" t="s">
        <v>153</v>
      </c>
    </row>
    <row r="3288" spans="1:9" x14ac:dyDescent="0.3">
      <c r="A3288" t="s">
        <v>9</v>
      </c>
      <c r="B3288" t="s">
        <v>10</v>
      </c>
      <c r="C3288">
        <v>-53.05</v>
      </c>
      <c r="E3288" t="s">
        <v>63</v>
      </c>
      <c r="F3288" t="s">
        <v>101</v>
      </c>
      <c r="G3288" t="s">
        <v>102</v>
      </c>
      <c r="H3288" t="s">
        <v>14</v>
      </c>
      <c r="I3288" t="s">
        <v>66</v>
      </c>
    </row>
    <row r="3289" spans="1:9" x14ac:dyDescent="0.3">
      <c r="A3289" t="s">
        <v>169</v>
      </c>
      <c r="B3289" t="s">
        <v>10</v>
      </c>
      <c r="C3289">
        <v>-2.12</v>
      </c>
      <c r="E3289" t="s">
        <v>63</v>
      </c>
      <c r="F3289" t="s">
        <v>101</v>
      </c>
      <c r="G3289" t="s">
        <v>102</v>
      </c>
      <c r="H3289" t="s">
        <v>14</v>
      </c>
      <c r="I3289" t="s">
        <v>66</v>
      </c>
    </row>
    <row r="3290" spans="1:9" x14ac:dyDescent="0.3">
      <c r="A3290" t="s">
        <v>170</v>
      </c>
      <c r="B3290" t="s">
        <v>10</v>
      </c>
      <c r="C3290">
        <v>21</v>
      </c>
      <c r="E3290" t="s">
        <v>63</v>
      </c>
      <c r="F3290" t="s">
        <v>101</v>
      </c>
      <c r="G3290" t="s">
        <v>102</v>
      </c>
      <c r="H3290" t="s">
        <v>14</v>
      </c>
      <c r="I3290" t="s">
        <v>66</v>
      </c>
    </row>
    <row r="3291" spans="1:9" x14ac:dyDescent="0.3">
      <c r="A3291" t="s">
        <v>171</v>
      </c>
      <c r="B3291" t="s">
        <v>10</v>
      </c>
      <c r="C3291">
        <v>195</v>
      </c>
      <c r="E3291" t="s">
        <v>63</v>
      </c>
      <c r="F3291" t="s">
        <v>101</v>
      </c>
      <c r="G3291" t="s">
        <v>102</v>
      </c>
      <c r="H3291" t="s">
        <v>14</v>
      </c>
      <c r="I3291" t="s">
        <v>66</v>
      </c>
    </row>
    <row r="3292" spans="1:9" x14ac:dyDescent="0.3">
      <c r="A3292" t="s">
        <v>170</v>
      </c>
      <c r="B3292" t="s">
        <v>10</v>
      </c>
      <c r="C3292">
        <v>935</v>
      </c>
      <c r="E3292" t="s">
        <v>63</v>
      </c>
      <c r="F3292" t="s">
        <v>101</v>
      </c>
      <c r="G3292" t="s">
        <v>102</v>
      </c>
      <c r="H3292" t="s">
        <v>14</v>
      </c>
      <c r="I3292" t="s">
        <v>66</v>
      </c>
    </row>
    <row r="3293" spans="1:9" x14ac:dyDescent="0.3">
      <c r="A3293" t="s">
        <v>172</v>
      </c>
      <c r="B3293" t="s">
        <v>10</v>
      </c>
      <c r="C3293">
        <v>-197.29</v>
      </c>
      <c r="E3293" t="s">
        <v>63</v>
      </c>
      <c r="F3293" t="s">
        <v>101</v>
      </c>
      <c r="G3293" t="s">
        <v>102</v>
      </c>
      <c r="H3293" t="s">
        <v>14</v>
      </c>
      <c r="I3293" t="s">
        <v>66</v>
      </c>
    </row>
    <row r="3294" spans="1:9" x14ac:dyDescent="0.3">
      <c r="A3294" t="s">
        <v>169</v>
      </c>
      <c r="B3294" t="s">
        <v>10</v>
      </c>
      <c r="C3294">
        <v>-10.61</v>
      </c>
      <c r="E3294" t="s">
        <v>63</v>
      </c>
      <c r="F3294" t="s">
        <v>101</v>
      </c>
      <c r="G3294" t="s">
        <v>102</v>
      </c>
      <c r="H3294" t="s">
        <v>14</v>
      </c>
      <c r="I3294" t="s">
        <v>66</v>
      </c>
    </row>
    <row r="3295" spans="1:9" x14ac:dyDescent="0.3">
      <c r="A3295" t="s">
        <v>175</v>
      </c>
      <c r="B3295" t="s">
        <v>10</v>
      </c>
      <c r="C3295">
        <v>-650</v>
      </c>
      <c r="E3295" t="s">
        <v>63</v>
      </c>
      <c r="F3295" t="s">
        <v>101</v>
      </c>
      <c r="G3295" t="s">
        <v>102</v>
      </c>
      <c r="H3295" t="s">
        <v>14</v>
      </c>
      <c r="I3295" t="s">
        <v>66</v>
      </c>
    </row>
    <row r="3296" spans="1:9" x14ac:dyDescent="0.3">
      <c r="A3296" t="s">
        <v>176</v>
      </c>
      <c r="B3296" t="s">
        <v>10</v>
      </c>
      <c r="C3296">
        <v>10.61</v>
      </c>
      <c r="E3296" t="s">
        <v>63</v>
      </c>
      <c r="F3296" t="s">
        <v>101</v>
      </c>
      <c r="G3296" t="s">
        <v>102</v>
      </c>
      <c r="H3296" t="s">
        <v>14</v>
      </c>
      <c r="I3296" t="s">
        <v>66</v>
      </c>
    </row>
    <row r="3297" spans="1:9" x14ac:dyDescent="0.3">
      <c r="A3297" t="s">
        <v>9</v>
      </c>
      <c r="B3297" t="s">
        <v>10</v>
      </c>
      <c r="C3297">
        <v>-137.93</v>
      </c>
      <c r="E3297" t="s">
        <v>63</v>
      </c>
      <c r="F3297" t="s">
        <v>101</v>
      </c>
      <c r="G3297" t="s">
        <v>102</v>
      </c>
      <c r="H3297" t="s">
        <v>14</v>
      </c>
      <c r="I3297" t="s">
        <v>66</v>
      </c>
    </row>
    <row r="3298" spans="1:9" x14ac:dyDescent="0.3">
      <c r="A3298" t="s">
        <v>177</v>
      </c>
      <c r="B3298" t="s">
        <v>10</v>
      </c>
      <c r="C3298">
        <v>318.3</v>
      </c>
      <c r="E3298" t="s">
        <v>63</v>
      </c>
      <c r="F3298" t="s">
        <v>101</v>
      </c>
      <c r="G3298" t="s">
        <v>102</v>
      </c>
      <c r="H3298" t="s">
        <v>14</v>
      </c>
      <c r="I3298" t="s">
        <v>66</v>
      </c>
    </row>
    <row r="3299" spans="1:9" x14ac:dyDescent="0.3">
      <c r="A3299" t="s">
        <v>178</v>
      </c>
      <c r="B3299" t="s">
        <v>10</v>
      </c>
      <c r="C3299">
        <v>0</v>
      </c>
      <c r="E3299" t="s">
        <v>63</v>
      </c>
      <c r="F3299" t="s">
        <v>101</v>
      </c>
      <c r="G3299" t="s">
        <v>102</v>
      </c>
      <c r="H3299" t="s">
        <v>14</v>
      </c>
      <c r="I3299" t="s">
        <v>66</v>
      </c>
    </row>
    <row r="3300" spans="1:9" x14ac:dyDescent="0.3">
      <c r="A3300" t="s">
        <v>176</v>
      </c>
      <c r="B3300" t="s">
        <v>10</v>
      </c>
      <c r="C3300">
        <v>2.12</v>
      </c>
      <c r="E3300" t="s">
        <v>63</v>
      </c>
      <c r="F3300" t="s">
        <v>101</v>
      </c>
      <c r="G3300" t="s">
        <v>102</v>
      </c>
      <c r="H3300" t="s">
        <v>14</v>
      </c>
      <c r="I3300" t="s">
        <v>66</v>
      </c>
    </row>
    <row r="3301" spans="1:9" x14ac:dyDescent="0.3">
      <c r="A3301" t="s">
        <v>174</v>
      </c>
      <c r="B3301" t="s">
        <v>10</v>
      </c>
      <c r="C3301">
        <v>137.93</v>
      </c>
      <c r="E3301" t="s">
        <v>63</v>
      </c>
      <c r="F3301" t="s">
        <v>101</v>
      </c>
      <c r="G3301" t="s">
        <v>102</v>
      </c>
      <c r="H3301" t="s">
        <v>14</v>
      </c>
      <c r="I3301" t="s">
        <v>66</v>
      </c>
    </row>
    <row r="3302" spans="1:9" x14ac:dyDescent="0.3">
      <c r="A3302" t="s">
        <v>170</v>
      </c>
      <c r="B3302" t="s">
        <v>10</v>
      </c>
      <c r="C3302">
        <v>105</v>
      </c>
      <c r="E3302" t="s">
        <v>63</v>
      </c>
      <c r="F3302" t="s">
        <v>101</v>
      </c>
      <c r="G3302" t="s">
        <v>102</v>
      </c>
      <c r="H3302" t="s">
        <v>14</v>
      </c>
      <c r="I3302" t="s">
        <v>66</v>
      </c>
    </row>
    <row r="3303" spans="1:9" x14ac:dyDescent="0.3">
      <c r="A3303" t="s">
        <v>9</v>
      </c>
      <c r="B3303" t="s">
        <v>10</v>
      </c>
      <c r="C3303">
        <v>-22.22</v>
      </c>
      <c r="E3303" t="s">
        <v>23</v>
      </c>
      <c r="F3303" t="s">
        <v>94</v>
      </c>
      <c r="G3303" t="s">
        <v>95</v>
      </c>
      <c r="H3303" t="s">
        <v>14</v>
      </c>
      <c r="I3303" t="s">
        <v>15</v>
      </c>
    </row>
    <row r="3304" spans="1:9" x14ac:dyDescent="0.3">
      <c r="A3304" t="s">
        <v>169</v>
      </c>
      <c r="B3304" t="s">
        <v>10</v>
      </c>
      <c r="C3304">
        <v>-0.89</v>
      </c>
      <c r="E3304" t="s">
        <v>23</v>
      </c>
      <c r="F3304" t="s">
        <v>94</v>
      </c>
      <c r="G3304" t="s">
        <v>95</v>
      </c>
      <c r="H3304" t="s">
        <v>14</v>
      </c>
      <c r="I3304" t="s">
        <v>15</v>
      </c>
    </row>
    <row r="3305" spans="1:9" x14ac:dyDescent="0.3">
      <c r="A3305" t="s">
        <v>170</v>
      </c>
      <c r="B3305" t="s">
        <v>10</v>
      </c>
      <c r="C3305">
        <v>7</v>
      </c>
      <c r="E3305" t="s">
        <v>23</v>
      </c>
      <c r="F3305" t="s">
        <v>94</v>
      </c>
      <c r="G3305" t="s">
        <v>95</v>
      </c>
      <c r="H3305" t="s">
        <v>14</v>
      </c>
      <c r="I3305" t="s">
        <v>15</v>
      </c>
    </row>
    <row r="3306" spans="1:9" x14ac:dyDescent="0.3">
      <c r="A3306" t="s">
        <v>171</v>
      </c>
      <c r="B3306" t="s">
        <v>10</v>
      </c>
      <c r="C3306">
        <v>195</v>
      </c>
      <c r="E3306" t="s">
        <v>23</v>
      </c>
      <c r="F3306" t="s">
        <v>94</v>
      </c>
      <c r="G3306" t="s">
        <v>95</v>
      </c>
      <c r="H3306" t="s">
        <v>14</v>
      </c>
      <c r="I3306" t="s">
        <v>15</v>
      </c>
    </row>
    <row r="3307" spans="1:9" x14ac:dyDescent="0.3">
      <c r="A3307" t="s">
        <v>170</v>
      </c>
      <c r="B3307" t="s">
        <v>10</v>
      </c>
      <c r="C3307">
        <v>309</v>
      </c>
      <c r="E3307" t="s">
        <v>23</v>
      </c>
      <c r="F3307" t="s">
        <v>94</v>
      </c>
      <c r="G3307" t="s">
        <v>95</v>
      </c>
      <c r="H3307" t="s">
        <v>14</v>
      </c>
      <c r="I3307" t="s">
        <v>15</v>
      </c>
    </row>
    <row r="3308" spans="1:9" x14ac:dyDescent="0.3">
      <c r="A3308" t="s">
        <v>170</v>
      </c>
      <c r="B3308" t="s">
        <v>10</v>
      </c>
      <c r="C3308">
        <v>68.47</v>
      </c>
      <c r="E3308" t="s">
        <v>23</v>
      </c>
      <c r="F3308" t="s">
        <v>94</v>
      </c>
      <c r="G3308" t="s">
        <v>95</v>
      </c>
      <c r="H3308" t="s">
        <v>14</v>
      </c>
      <c r="I3308" t="s">
        <v>15</v>
      </c>
    </row>
    <row r="3309" spans="1:9" x14ac:dyDescent="0.3">
      <c r="A3309" t="s">
        <v>172</v>
      </c>
      <c r="B3309" t="s">
        <v>10</v>
      </c>
      <c r="C3309">
        <v>-51.77</v>
      </c>
      <c r="E3309" t="s">
        <v>23</v>
      </c>
      <c r="F3309" t="s">
        <v>94</v>
      </c>
      <c r="G3309" t="s">
        <v>95</v>
      </c>
      <c r="H3309" t="s">
        <v>14</v>
      </c>
      <c r="I3309" t="s">
        <v>15</v>
      </c>
    </row>
    <row r="3310" spans="1:9" x14ac:dyDescent="0.3">
      <c r="A3310" t="s">
        <v>170</v>
      </c>
      <c r="B3310" t="s">
        <v>10</v>
      </c>
      <c r="C3310">
        <v>16.690000000000001</v>
      </c>
      <c r="E3310" t="s">
        <v>23</v>
      </c>
      <c r="F3310" t="s">
        <v>94</v>
      </c>
      <c r="G3310" t="s">
        <v>95</v>
      </c>
      <c r="H3310" t="s">
        <v>14</v>
      </c>
      <c r="I3310" t="s">
        <v>15</v>
      </c>
    </row>
    <row r="3311" spans="1:9" x14ac:dyDescent="0.3">
      <c r="A3311" t="s">
        <v>174</v>
      </c>
      <c r="B3311" t="s">
        <v>10</v>
      </c>
      <c r="C3311">
        <v>58.5</v>
      </c>
      <c r="E3311" t="s">
        <v>23</v>
      </c>
      <c r="F3311" t="s">
        <v>94</v>
      </c>
      <c r="G3311" t="s">
        <v>95</v>
      </c>
      <c r="H3311" t="s">
        <v>14</v>
      </c>
      <c r="I3311" t="s">
        <v>15</v>
      </c>
    </row>
    <row r="3312" spans="1:9" x14ac:dyDescent="0.3">
      <c r="A3312" t="s">
        <v>169</v>
      </c>
      <c r="B3312" t="s">
        <v>10</v>
      </c>
      <c r="C3312">
        <v>-4.4400000000000004</v>
      </c>
      <c r="E3312" t="s">
        <v>23</v>
      </c>
      <c r="F3312" t="s">
        <v>94</v>
      </c>
      <c r="G3312" t="s">
        <v>95</v>
      </c>
      <c r="H3312" t="s">
        <v>14</v>
      </c>
      <c r="I3312" t="s">
        <v>15</v>
      </c>
    </row>
    <row r="3313" spans="1:9" x14ac:dyDescent="0.3">
      <c r="A3313" t="s">
        <v>175</v>
      </c>
      <c r="B3313" t="s">
        <v>10</v>
      </c>
      <c r="C3313">
        <v>-250</v>
      </c>
      <c r="E3313" t="s">
        <v>23</v>
      </c>
      <c r="F3313" t="s">
        <v>94</v>
      </c>
      <c r="G3313" t="s">
        <v>95</v>
      </c>
      <c r="H3313" t="s">
        <v>14</v>
      </c>
      <c r="I3313" t="s">
        <v>15</v>
      </c>
    </row>
    <row r="3314" spans="1:9" x14ac:dyDescent="0.3">
      <c r="A3314" t="s">
        <v>170</v>
      </c>
      <c r="B3314" t="s">
        <v>10</v>
      </c>
      <c r="C3314">
        <v>22.25</v>
      </c>
      <c r="E3314" t="s">
        <v>23</v>
      </c>
      <c r="F3314" t="s">
        <v>94</v>
      </c>
      <c r="G3314" t="s">
        <v>95</v>
      </c>
      <c r="H3314" t="s">
        <v>14</v>
      </c>
      <c r="I3314" t="s">
        <v>15</v>
      </c>
    </row>
    <row r="3315" spans="1:9" x14ac:dyDescent="0.3">
      <c r="A3315" t="s">
        <v>176</v>
      </c>
      <c r="B3315" t="s">
        <v>10</v>
      </c>
      <c r="C3315">
        <v>4.4400000000000004</v>
      </c>
      <c r="E3315" t="s">
        <v>23</v>
      </c>
      <c r="F3315" t="s">
        <v>94</v>
      </c>
      <c r="G3315" t="s">
        <v>95</v>
      </c>
      <c r="H3315" t="s">
        <v>14</v>
      </c>
      <c r="I3315" t="s">
        <v>15</v>
      </c>
    </row>
    <row r="3316" spans="1:9" x14ac:dyDescent="0.3">
      <c r="A3316" t="s">
        <v>9</v>
      </c>
      <c r="B3316" t="s">
        <v>10</v>
      </c>
      <c r="C3316">
        <v>-57.77</v>
      </c>
      <c r="E3316" t="s">
        <v>23</v>
      </c>
      <c r="F3316" t="s">
        <v>94</v>
      </c>
      <c r="G3316" t="s">
        <v>95</v>
      </c>
      <c r="H3316" t="s">
        <v>14</v>
      </c>
      <c r="I3316" t="s">
        <v>15</v>
      </c>
    </row>
    <row r="3317" spans="1:9" x14ac:dyDescent="0.3">
      <c r="A3317" t="s">
        <v>177</v>
      </c>
      <c r="B3317" t="s">
        <v>10</v>
      </c>
      <c r="C3317">
        <v>101.1</v>
      </c>
      <c r="E3317" t="s">
        <v>23</v>
      </c>
      <c r="F3317" t="s">
        <v>94</v>
      </c>
      <c r="G3317" t="s">
        <v>95</v>
      </c>
      <c r="H3317" t="s">
        <v>14</v>
      </c>
      <c r="I3317" t="s">
        <v>15</v>
      </c>
    </row>
    <row r="3318" spans="1:9" x14ac:dyDescent="0.3">
      <c r="A3318" t="s">
        <v>178</v>
      </c>
      <c r="B3318" t="s">
        <v>10</v>
      </c>
      <c r="C3318">
        <v>0</v>
      </c>
      <c r="E3318" t="s">
        <v>23</v>
      </c>
      <c r="F3318" t="s">
        <v>94</v>
      </c>
      <c r="G3318" t="s">
        <v>95</v>
      </c>
      <c r="H3318" t="s">
        <v>14</v>
      </c>
      <c r="I3318" t="s">
        <v>15</v>
      </c>
    </row>
    <row r="3319" spans="1:9" x14ac:dyDescent="0.3">
      <c r="A3319" t="s">
        <v>176</v>
      </c>
      <c r="B3319" t="s">
        <v>10</v>
      </c>
      <c r="C3319">
        <v>0.89</v>
      </c>
      <c r="E3319" t="s">
        <v>23</v>
      </c>
      <c r="F3319" t="s">
        <v>94</v>
      </c>
      <c r="G3319" t="s">
        <v>95</v>
      </c>
      <c r="H3319" t="s">
        <v>14</v>
      </c>
      <c r="I3319" t="s">
        <v>15</v>
      </c>
    </row>
    <row r="3320" spans="1:9" x14ac:dyDescent="0.3">
      <c r="A3320" t="s">
        <v>174</v>
      </c>
      <c r="B3320" t="s">
        <v>10</v>
      </c>
      <c r="C3320">
        <v>57.77</v>
      </c>
      <c r="E3320" t="s">
        <v>23</v>
      </c>
      <c r="F3320" t="s">
        <v>94</v>
      </c>
      <c r="G3320" t="s">
        <v>95</v>
      </c>
      <c r="H3320" t="s">
        <v>14</v>
      </c>
      <c r="I3320" t="s">
        <v>15</v>
      </c>
    </row>
    <row r="3321" spans="1:9" x14ac:dyDescent="0.3">
      <c r="A3321" t="s">
        <v>170</v>
      </c>
      <c r="B3321" t="s">
        <v>10</v>
      </c>
      <c r="C3321">
        <v>21</v>
      </c>
      <c r="E3321" t="s">
        <v>23</v>
      </c>
      <c r="F3321" t="s">
        <v>94</v>
      </c>
      <c r="G3321" t="s">
        <v>95</v>
      </c>
      <c r="H3321" t="s">
        <v>14</v>
      </c>
      <c r="I3321" t="s">
        <v>15</v>
      </c>
    </row>
    <row r="3322" spans="1:9" x14ac:dyDescent="0.3">
      <c r="A3322" t="s">
        <v>9</v>
      </c>
      <c r="B3322" t="s">
        <v>10</v>
      </c>
      <c r="C3322">
        <v>-27.03</v>
      </c>
      <c r="E3322" t="s">
        <v>23</v>
      </c>
      <c r="F3322" t="s">
        <v>94</v>
      </c>
      <c r="G3322" t="s">
        <v>142</v>
      </c>
      <c r="H3322" t="s">
        <v>14</v>
      </c>
      <c r="I3322" t="s">
        <v>15</v>
      </c>
    </row>
    <row r="3323" spans="1:9" x14ac:dyDescent="0.3">
      <c r="A3323" t="s">
        <v>169</v>
      </c>
      <c r="B3323" t="s">
        <v>10</v>
      </c>
      <c r="C3323">
        <v>-1.08</v>
      </c>
      <c r="E3323" t="s">
        <v>23</v>
      </c>
      <c r="F3323" t="s">
        <v>94</v>
      </c>
      <c r="G3323" t="s">
        <v>142</v>
      </c>
      <c r="H3323" t="s">
        <v>14</v>
      </c>
      <c r="I3323" t="s">
        <v>15</v>
      </c>
    </row>
    <row r="3324" spans="1:9" x14ac:dyDescent="0.3">
      <c r="A3324" t="s">
        <v>170</v>
      </c>
      <c r="B3324" t="s">
        <v>10</v>
      </c>
      <c r="C3324">
        <v>2.67</v>
      </c>
      <c r="E3324" t="s">
        <v>23</v>
      </c>
      <c r="F3324" t="s">
        <v>94</v>
      </c>
      <c r="G3324" t="s">
        <v>142</v>
      </c>
      <c r="H3324" t="s">
        <v>14</v>
      </c>
      <c r="I3324" t="s">
        <v>15</v>
      </c>
    </row>
    <row r="3325" spans="1:9" x14ac:dyDescent="0.3">
      <c r="A3325" t="s">
        <v>171</v>
      </c>
      <c r="B3325" t="s">
        <v>10</v>
      </c>
      <c r="C3325">
        <v>195</v>
      </c>
      <c r="E3325" t="s">
        <v>23</v>
      </c>
      <c r="F3325" t="s">
        <v>94</v>
      </c>
      <c r="G3325" t="s">
        <v>142</v>
      </c>
      <c r="H3325" t="s">
        <v>14</v>
      </c>
      <c r="I3325" t="s">
        <v>15</v>
      </c>
    </row>
    <row r="3326" spans="1:9" x14ac:dyDescent="0.3">
      <c r="A3326" t="s">
        <v>170</v>
      </c>
      <c r="B3326" t="s">
        <v>10</v>
      </c>
      <c r="C3326">
        <v>117.71</v>
      </c>
      <c r="E3326" t="s">
        <v>23</v>
      </c>
      <c r="F3326" t="s">
        <v>94</v>
      </c>
      <c r="G3326" t="s">
        <v>142</v>
      </c>
      <c r="H3326" t="s">
        <v>14</v>
      </c>
      <c r="I3326" t="s">
        <v>15</v>
      </c>
    </row>
    <row r="3327" spans="1:9" x14ac:dyDescent="0.3">
      <c r="A3327" t="s">
        <v>170</v>
      </c>
      <c r="B3327" t="s">
        <v>10</v>
      </c>
      <c r="C3327">
        <v>66.33</v>
      </c>
      <c r="E3327" t="s">
        <v>23</v>
      </c>
      <c r="F3327" t="s">
        <v>94</v>
      </c>
      <c r="G3327" t="s">
        <v>142</v>
      </c>
      <c r="H3327" t="s">
        <v>14</v>
      </c>
      <c r="I3327" t="s">
        <v>15</v>
      </c>
    </row>
    <row r="3328" spans="1:9" x14ac:dyDescent="0.3">
      <c r="A3328" t="s">
        <v>172</v>
      </c>
      <c r="B3328" t="s">
        <v>10</v>
      </c>
      <c r="C3328">
        <v>-67.180000000000007</v>
      </c>
      <c r="E3328" t="s">
        <v>23</v>
      </c>
      <c r="F3328" t="s">
        <v>94</v>
      </c>
      <c r="G3328" t="s">
        <v>142</v>
      </c>
      <c r="H3328" t="s">
        <v>14</v>
      </c>
      <c r="I3328" t="s">
        <v>15</v>
      </c>
    </row>
    <row r="3329" spans="1:9" x14ac:dyDescent="0.3">
      <c r="A3329" t="s">
        <v>170</v>
      </c>
      <c r="B3329" t="s">
        <v>10</v>
      </c>
      <c r="C3329">
        <v>65.37</v>
      </c>
      <c r="E3329" t="s">
        <v>23</v>
      </c>
      <c r="F3329" t="s">
        <v>94</v>
      </c>
      <c r="G3329" t="s">
        <v>142</v>
      </c>
      <c r="H3329" t="s">
        <v>14</v>
      </c>
      <c r="I3329" t="s">
        <v>15</v>
      </c>
    </row>
    <row r="3330" spans="1:9" x14ac:dyDescent="0.3">
      <c r="A3330" t="s">
        <v>174</v>
      </c>
      <c r="B3330" t="s">
        <v>10</v>
      </c>
      <c r="C3330">
        <v>19.5</v>
      </c>
      <c r="E3330" t="s">
        <v>23</v>
      </c>
      <c r="F3330" t="s">
        <v>94</v>
      </c>
      <c r="G3330" t="s">
        <v>142</v>
      </c>
      <c r="H3330" t="s">
        <v>14</v>
      </c>
      <c r="I3330" t="s">
        <v>15</v>
      </c>
    </row>
    <row r="3331" spans="1:9" x14ac:dyDescent="0.3">
      <c r="A3331" t="s">
        <v>169</v>
      </c>
      <c r="B3331" t="s">
        <v>10</v>
      </c>
      <c r="C3331">
        <v>-5.41</v>
      </c>
      <c r="E3331" t="s">
        <v>23</v>
      </c>
      <c r="F3331" t="s">
        <v>94</v>
      </c>
      <c r="G3331" t="s">
        <v>142</v>
      </c>
      <c r="H3331" t="s">
        <v>14</v>
      </c>
      <c r="I3331" t="s">
        <v>15</v>
      </c>
    </row>
    <row r="3332" spans="1:9" x14ac:dyDescent="0.3">
      <c r="A3332" t="s">
        <v>170</v>
      </c>
      <c r="B3332" t="s">
        <v>10</v>
      </c>
      <c r="C3332">
        <v>71.89</v>
      </c>
      <c r="E3332" t="s">
        <v>23</v>
      </c>
      <c r="F3332" t="s">
        <v>94</v>
      </c>
      <c r="G3332" t="s">
        <v>142</v>
      </c>
      <c r="H3332" t="s">
        <v>14</v>
      </c>
      <c r="I3332" t="s">
        <v>15</v>
      </c>
    </row>
    <row r="3333" spans="1:9" x14ac:dyDescent="0.3">
      <c r="A3333" t="s">
        <v>176</v>
      </c>
      <c r="B3333" t="s">
        <v>10</v>
      </c>
      <c r="C3333">
        <v>5.41</v>
      </c>
      <c r="E3333" t="s">
        <v>23</v>
      </c>
      <c r="F3333" t="s">
        <v>94</v>
      </c>
      <c r="G3333" t="s">
        <v>142</v>
      </c>
      <c r="H3333" t="s">
        <v>14</v>
      </c>
      <c r="I3333" t="s">
        <v>15</v>
      </c>
    </row>
    <row r="3334" spans="1:9" x14ac:dyDescent="0.3">
      <c r="A3334" t="s">
        <v>9</v>
      </c>
      <c r="B3334" t="s">
        <v>10</v>
      </c>
      <c r="C3334">
        <v>-70.28</v>
      </c>
      <c r="E3334" t="s">
        <v>23</v>
      </c>
      <c r="F3334" t="s">
        <v>94</v>
      </c>
      <c r="G3334" t="s">
        <v>142</v>
      </c>
      <c r="H3334" t="s">
        <v>14</v>
      </c>
      <c r="I3334" t="s">
        <v>15</v>
      </c>
    </row>
    <row r="3335" spans="1:9" x14ac:dyDescent="0.3">
      <c r="A3335" t="s">
        <v>177</v>
      </c>
      <c r="B3335" t="s">
        <v>10</v>
      </c>
      <c r="C3335">
        <v>101.1</v>
      </c>
      <c r="E3335" t="s">
        <v>23</v>
      </c>
      <c r="F3335" t="s">
        <v>94</v>
      </c>
      <c r="G3335" t="s">
        <v>142</v>
      </c>
      <c r="H3335" t="s">
        <v>14</v>
      </c>
      <c r="I3335" t="s">
        <v>15</v>
      </c>
    </row>
    <row r="3336" spans="1:9" x14ac:dyDescent="0.3">
      <c r="A3336" t="s">
        <v>178</v>
      </c>
      <c r="B3336" t="s">
        <v>10</v>
      </c>
      <c r="C3336">
        <v>0</v>
      </c>
      <c r="E3336" t="s">
        <v>23</v>
      </c>
      <c r="F3336" t="s">
        <v>94</v>
      </c>
      <c r="G3336" t="s">
        <v>142</v>
      </c>
      <c r="H3336" t="s">
        <v>14</v>
      </c>
      <c r="I3336" t="s">
        <v>15</v>
      </c>
    </row>
    <row r="3337" spans="1:9" x14ac:dyDescent="0.3">
      <c r="A3337" t="s">
        <v>176</v>
      </c>
      <c r="B3337" t="s">
        <v>10</v>
      </c>
      <c r="C3337">
        <v>1.08</v>
      </c>
      <c r="E3337" t="s">
        <v>23</v>
      </c>
      <c r="F3337" t="s">
        <v>94</v>
      </c>
      <c r="G3337" t="s">
        <v>142</v>
      </c>
      <c r="H3337" t="s">
        <v>14</v>
      </c>
      <c r="I3337" t="s">
        <v>15</v>
      </c>
    </row>
    <row r="3338" spans="1:9" x14ac:dyDescent="0.3">
      <c r="A3338" t="s">
        <v>174</v>
      </c>
      <c r="B3338" t="s">
        <v>10</v>
      </c>
      <c r="C3338">
        <v>70.28</v>
      </c>
      <c r="E3338" t="s">
        <v>23</v>
      </c>
      <c r="F3338" t="s">
        <v>94</v>
      </c>
      <c r="G3338" t="s">
        <v>142</v>
      </c>
      <c r="H3338" t="s">
        <v>14</v>
      </c>
      <c r="I3338" t="s">
        <v>15</v>
      </c>
    </row>
    <row r="3339" spans="1:9" x14ac:dyDescent="0.3">
      <c r="A3339" t="s">
        <v>170</v>
      </c>
      <c r="B3339" t="s">
        <v>10</v>
      </c>
      <c r="C3339">
        <v>8</v>
      </c>
      <c r="E3339" t="s">
        <v>23</v>
      </c>
      <c r="F3339" t="s">
        <v>94</v>
      </c>
      <c r="G3339" t="s">
        <v>142</v>
      </c>
      <c r="H3339" t="s">
        <v>14</v>
      </c>
      <c r="I3339" t="s">
        <v>15</v>
      </c>
    </row>
    <row r="3340" spans="1:9" x14ac:dyDescent="0.3">
      <c r="A3340" t="s">
        <v>170</v>
      </c>
      <c r="B3340" t="s">
        <v>10</v>
      </c>
      <c r="C3340">
        <v>208.62</v>
      </c>
      <c r="E3340" t="s">
        <v>23</v>
      </c>
      <c r="F3340" t="s">
        <v>94</v>
      </c>
      <c r="G3340" t="s">
        <v>142</v>
      </c>
      <c r="H3340" t="s">
        <v>14</v>
      </c>
      <c r="I3340" t="s">
        <v>15</v>
      </c>
    </row>
    <row r="3341" spans="1:9" x14ac:dyDescent="0.3">
      <c r="A3341" t="s">
        <v>9</v>
      </c>
      <c r="B3341" t="s">
        <v>10</v>
      </c>
      <c r="C3341">
        <v>-30.23</v>
      </c>
      <c r="E3341" s="3" t="s">
        <v>250</v>
      </c>
      <c r="F3341" s="3" t="s">
        <v>321</v>
      </c>
      <c r="G3341" t="s">
        <v>322</v>
      </c>
      <c r="H3341" t="s">
        <v>14</v>
      </c>
      <c r="I3341" t="s">
        <v>87</v>
      </c>
    </row>
    <row r="3342" spans="1:9" x14ac:dyDescent="0.3">
      <c r="A3342" t="s">
        <v>169</v>
      </c>
      <c r="B3342" t="s">
        <v>10</v>
      </c>
      <c r="C3342">
        <v>-1.21</v>
      </c>
      <c r="E3342" s="3" t="s">
        <v>250</v>
      </c>
      <c r="F3342" s="3" t="s">
        <v>321</v>
      </c>
      <c r="G3342" t="s">
        <v>322</v>
      </c>
      <c r="H3342" t="s">
        <v>14</v>
      </c>
      <c r="I3342" t="s">
        <v>87</v>
      </c>
    </row>
    <row r="3343" spans="1:9" x14ac:dyDescent="0.3">
      <c r="A3343" t="s">
        <v>170</v>
      </c>
      <c r="B3343" t="s">
        <v>10</v>
      </c>
      <c r="C3343">
        <v>11.33</v>
      </c>
      <c r="E3343" s="3" t="s">
        <v>250</v>
      </c>
      <c r="F3343" s="3" t="s">
        <v>321</v>
      </c>
      <c r="G3343" t="s">
        <v>322</v>
      </c>
      <c r="H3343" t="s">
        <v>14</v>
      </c>
      <c r="I3343" t="s">
        <v>87</v>
      </c>
    </row>
    <row r="3344" spans="1:9" x14ac:dyDescent="0.3">
      <c r="A3344" t="s">
        <v>171</v>
      </c>
      <c r="B3344" t="s">
        <v>10</v>
      </c>
      <c r="C3344">
        <v>65</v>
      </c>
      <c r="E3344" s="3" t="s">
        <v>250</v>
      </c>
      <c r="F3344" s="3" t="s">
        <v>321</v>
      </c>
      <c r="G3344" t="s">
        <v>322</v>
      </c>
      <c r="H3344" t="s">
        <v>14</v>
      </c>
      <c r="I3344" t="s">
        <v>87</v>
      </c>
    </row>
    <row r="3345" spans="1:9" x14ac:dyDescent="0.3">
      <c r="A3345" t="s">
        <v>170</v>
      </c>
      <c r="B3345" t="s">
        <v>10</v>
      </c>
      <c r="C3345">
        <v>514</v>
      </c>
      <c r="E3345" s="3" t="s">
        <v>250</v>
      </c>
      <c r="F3345" s="3" t="s">
        <v>321</v>
      </c>
      <c r="G3345" t="s">
        <v>322</v>
      </c>
      <c r="H3345" t="s">
        <v>14</v>
      </c>
      <c r="I3345" t="s">
        <v>87</v>
      </c>
    </row>
    <row r="3346" spans="1:9" x14ac:dyDescent="0.3">
      <c r="A3346" t="s">
        <v>172</v>
      </c>
      <c r="B3346" t="s">
        <v>10</v>
      </c>
      <c r="C3346">
        <v>-72.78</v>
      </c>
      <c r="E3346" s="3" t="s">
        <v>250</v>
      </c>
      <c r="F3346" s="3" t="s">
        <v>321</v>
      </c>
      <c r="G3346" t="s">
        <v>322</v>
      </c>
      <c r="H3346" t="s">
        <v>14</v>
      </c>
      <c r="I3346" t="s">
        <v>87</v>
      </c>
    </row>
    <row r="3347" spans="1:9" x14ac:dyDescent="0.3">
      <c r="A3347" t="s">
        <v>174</v>
      </c>
      <c r="B3347" t="s">
        <v>10</v>
      </c>
      <c r="C3347">
        <v>19.5</v>
      </c>
      <c r="E3347" s="3" t="s">
        <v>250</v>
      </c>
      <c r="F3347" s="3" t="s">
        <v>321</v>
      </c>
      <c r="G3347" t="s">
        <v>322</v>
      </c>
      <c r="H3347" t="s">
        <v>14</v>
      </c>
      <c r="I3347" t="s">
        <v>87</v>
      </c>
    </row>
    <row r="3348" spans="1:9" x14ac:dyDescent="0.3">
      <c r="A3348" t="s">
        <v>169</v>
      </c>
      <c r="B3348" t="s">
        <v>10</v>
      </c>
      <c r="C3348">
        <v>-6.05</v>
      </c>
      <c r="E3348" s="3" t="s">
        <v>250</v>
      </c>
      <c r="F3348" s="3" t="s">
        <v>321</v>
      </c>
      <c r="G3348" t="s">
        <v>322</v>
      </c>
      <c r="H3348" t="s">
        <v>14</v>
      </c>
      <c r="I3348" t="s">
        <v>87</v>
      </c>
    </row>
    <row r="3349" spans="1:9" x14ac:dyDescent="0.3">
      <c r="A3349" t="s">
        <v>176</v>
      </c>
      <c r="B3349" t="s">
        <v>10</v>
      </c>
      <c r="C3349">
        <v>6.05</v>
      </c>
      <c r="E3349" s="3" t="s">
        <v>250</v>
      </c>
      <c r="F3349" s="3" t="s">
        <v>321</v>
      </c>
      <c r="G3349" t="s">
        <v>322</v>
      </c>
      <c r="H3349" t="s">
        <v>14</v>
      </c>
      <c r="I3349" t="s">
        <v>87</v>
      </c>
    </row>
    <row r="3350" spans="1:9" x14ac:dyDescent="0.3">
      <c r="A3350" t="s">
        <v>9</v>
      </c>
      <c r="B3350" t="s">
        <v>10</v>
      </c>
      <c r="C3350">
        <v>-78.61</v>
      </c>
      <c r="E3350" s="3" t="s">
        <v>250</v>
      </c>
      <c r="F3350" s="3" t="s">
        <v>321</v>
      </c>
      <c r="G3350" t="s">
        <v>322</v>
      </c>
      <c r="H3350" t="s">
        <v>14</v>
      </c>
      <c r="I3350" t="s">
        <v>87</v>
      </c>
    </row>
    <row r="3351" spans="1:9" x14ac:dyDescent="0.3">
      <c r="A3351" t="s">
        <v>177</v>
      </c>
      <c r="B3351" t="s">
        <v>10</v>
      </c>
      <c r="C3351">
        <v>181.4</v>
      </c>
      <c r="E3351" s="3" t="s">
        <v>250</v>
      </c>
      <c r="F3351" s="3" t="s">
        <v>321</v>
      </c>
      <c r="G3351" t="s">
        <v>322</v>
      </c>
      <c r="H3351" t="s">
        <v>14</v>
      </c>
      <c r="I3351" t="s">
        <v>87</v>
      </c>
    </row>
    <row r="3352" spans="1:9" x14ac:dyDescent="0.3">
      <c r="A3352" t="s">
        <v>178</v>
      </c>
      <c r="B3352" t="s">
        <v>10</v>
      </c>
      <c r="C3352">
        <v>0</v>
      </c>
      <c r="E3352" s="3" t="s">
        <v>250</v>
      </c>
      <c r="F3352" s="3" t="s">
        <v>321</v>
      </c>
      <c r="G3352" t="s">
        <v>322</v>
      </c>
      <c r="H3352" t="s">
        <v>14</v>
      </c>
      <c r="I3352" t="s">
        <v>87</v>
      </c>
    </row>
    <row r="3353" spans="1:9" x14ac:dyDescent="0.3">
      <c r="A3353" t="s">
        <v>176</v>
      </c>
      <c r="B3353" t="s">
        <v>10</v>
      </c>
      <c r="C3353">
        <v>1.21</v>
      </c>
      <c r="E3353" s="3" t="s">
        <v>250</v>
      </c>
      <c r="F3353" s="3" t="s">
        <v>321</v>
      </c>
      <c r="G3353" t="s">
        <v>322</v>
      </c>
      <c r="H3353" t="s">
        <v>14</v>
      </c>
      <c r="I3353" t="s">
        <v>87</v>
      </c>
    </row>
    <row r="3354" spans="1:9" x14ac:dyDescent="0.3">
      <c r="A3354" t="s">
        <v>174</v>
      </c>
      <c r="B3354" t="s">
        <v>10</v>
      </c>
      <c r="C3354">
        <v>78.61</v>
      </c>
      <c r="E3354" s="3" t="s">
        <v>250</v>
      </c>
      <c r="F3354" s="3" t="s">
        <v>321</v>
      </c>
      <c r="G3354" t="s">
        <v>322</v>
      </c>
      <c r="H3354" t="s">
        <v>14</v>
      </c>
      <c r="I3354" t="s">
        <v>87</v>
      </c>
    </row>
    <row r="3355" spans="1:9" x14ac:dyDescent="0.3">
      <c r="A3355" t="s">
        <v>170</v>
      </c>
      <c r="B3355" t="s">
        <v>10</v>
      </c>
      <c r="C3355">
        <v>79.33</v>
      </c>
      <c r="E3355" s="3" t="s">
        <v>250</v>
      </c>
      <c r="F3355" s="3" t="s">
        <v>321</v>
      </c>
      <c r="G3355" t="s">
        <v>322</v>
      </c>
      <c r="H3355" t="s">
        <v>14</v>
      </c>
      <c r="I3355" t="s">
        <v>87</v>
      </c>
    </row>
    <row r="3356" spans="1:9" x14ac:dyDescent="0.3">
      <c r="A3356" t="s">
        <v>9</v>
      </c>
      <c r="B3356" t="s">
        <v>10</v>
      </c>
      <c r="C3356">
        <v>-24.87</v>
      </c>
      <c r="E3356" t="s">
        <v>11</v>
      </c>
      <c r="F3356" t="s">
        <v>12</v>
      </c>
      <c r="G3356" t="s">
        <v>311</v>
      </c>
      <c r="H3356" t="s">
        <v>14</v>
      </c>
      <c r="I3356" t="s">
        <v>15</v>
      </c>
    </row>
    <row r="3357" spans="1:9" x14ac:dyDescent="0.3">
      <c r="A3357" t="s">
        <v>169</v>
      </c>
      <c r="B3357" t="s">
        <v>10</v>
      </c>
      <c r="C3357">
        <v>-0.99</v>
      </c>
      <c r="E3357" t="s">
        <v>11</v>
      </c>
      <c r="F3357" t="s">
        <v>12</v>
      </c>
      <c r="G3357" t="s">
        <v>311</v>
      </c>
      <c r="H3357" t="s">
        <v>14</v>
      </c>
      <c r="I3357" t="s">
        <v>15</v>
      </c>
    </row>
    <row r="3358" spans="1:9" x14ac:dyDescent="0.3">
      <c r="A3358" t="s">
        <v>171</v>
      </c>
      <c r="B3358" t="s">
        <v>10</v>
      </c>
      <c r="C3358">
        <v>195</v>
      </c>
      <c r="E3358" t="s">
        <v>11</v>
      </c>
      <c r="F3358" t="s">
        <v>12</v>
      </c>
      <c r="G3358" t="s">
        <v>311</v>
      </c>
      <c r="H3358" t="s">
        <v>14</v>
      </c>
      <c r="I3358" t="s">
        <v>15</v>
      </c>
    </row>
    <row r="3359" spans="1:9" x14ac:dyDescent="0.3">
      <c r="A3359" t="s">
        <v>170</v>
      </c>
      <c r="B3359" t="s">
        <v>10</v>
      </c>
      <c r="C3359">
        <v>309</v>
      </c>
      <c r="E3359" t="s">
        <v>11</v>
      </c>
      <c r="F3359" t="s">
        <v>12</v>
      </c>
      <c r="G3359" t="s">
        <v>311</v>
      </c>
      <c r="H3359" t="s">
        <v>14</v>
      </c>
      <c r="I3359" t="s">
        <v>15</v>
      </c>
    </row>
    <row r="3360" spans="1:9" x14ac:dyDescent="0.3">
      <c r="A3360" t="s">
        <v>170</v>
      </c>
      <c r="B3360" t="s">
        <v>10</v>
      </c>
      <c r="C3360">
        <v>88</v>
      </c>
      <c r="E3360" t="s">
        <v>11</v>
      </c>
      <c r="F3360" t="s">
        <v>12</v>
      </c>
      <c r="G3360" t="s">
        <v>311</v>
      </c>
      <c r="H3360" t="s">
        <v>14</v>
      </c>
      <c r="I3360" t="s">
        <v>15</v>
      </c>
    </row>
    <row r="3361" spans="1:9" x14ac:dyDescent="0.3">
      <c r="A3361" t="s">
        <v>172</v>
      </c>
      <c r="B3361" t="s">
        <v>10</v>
      </c>
      <c r="C3361">
        <v>-56.16</v>
      </c>
      <c r="E3361" t="s">
        <v>11</v>
      </c>
      <c r="F3361" t="s">
        <v>12</v>
      </c>
      <c r="G3361" t="s">
        <v>311</v>
      </c>
      <c r="H3361" t="s">
        <v>14</v>
      </c>
      <c r="I3361" t="s">
        <v>15</v>
      </c>
    </row>
    <row r="3362" spans="1:9" x14ac:dyDescent="0.3">
      <c r="A3362" t="s">
        <v>170</v>
      </c>
      <c r="B3362" t="s">
        <v>10</v>
      </c>
      <c r="C3362">
        <v>40.86</v>
      </c>
      <c r="E3362" t="s">
        <v>11</v>
      </c>
      <c r="F3362" t="s">
        <v>12</v>
      </c>
      <c r="G3362" t="s">
        <v>311</v>
      </c>
      <c r="H3362" t="s">
        <v>14</v>
      </c>
      <c r="I3362" t="s">
        <v>15</v>
      </c>
    </row>
    <row r="3363" spans="1:9" x14ac:dyDescent="0.3">
      <c r="A3363" t="s">
        <v>174</v>
      </c>
      <c r="B3363" t="s">
        <v>10</v>
      </c>
      <c r="C3363">
        <v>97.5</v>
      </c>
      <c r="E3363" t="s">
        <v>11</v>
      </c>
      <c r="F3363" t="s">
        <v>12</v>
      </c>
      <c r="G3363" t="s">
        <v>311</v>
      </c>
      <c r="H3363" t="s">
        <v>14</v>
      </c>
      <c r="I3363" t="s">
        <v>15</v>
      </c>
    </row>
    <row r="3364" spans="1:9" x14ac:dyDescent="0.3">
      <c r="A3364" t="s">
        <v>169</v>
      </c>
      <c r="B3364" t="s">
        <v>10</v>
      </c>
      <c r="C3364">
        <v>-4.97</v>
      </c>
      <c r="E3364" t="s">
        <v>11</v>
      </c>
      <c r="F3364" t="s">
        <v>12</v>
      </c>
      <c r="G3364" t="s">
        <v>311</v>
      </c>
      <c r="H3364" t="s">
        <v>14</v>
      </c>
      <c r="I3364" t="s">
        <v>15</v>
      </c>
    </row>
    <row r="3365" spans="1:9" x14ac:dyDescent="0.3">
      <c r="A3365" t="s">
        <v>175</v>
      </c>
      <c r="B3365" t="s">
        <v>10</v>
      </c>
      <c r="C3365">
        <v>-300</v>
      </c>
      <c r="E3365" t="s">
        <v>11</v>
      </c>
      <c r="F3365" t="s">
        <v>12</v>
      </c>
      <c r="G3365" t="s">
        <v>311</v>
      </c>
      <c r="H3365" t="s">
        <v>14</v>
      </c>
      <c r="I3365" t="s">
        <v>15</v>
      </c>
    </row>
    <row r="3366" spans="1:9" x14ac:dyDescent="0.3">
      <c r="A3366" t="s">
        <v>170</v>
      </c>
      <c r="B3366" t="s">
        <v>10</v>
      </c>
      <c r="C3366">
        <v>38.549999999999997</v>
      </c>
      <c r="E3366" t="s">
        <v>11</v>
      </c>
      <c r="F3366" t="s">
        <v>12</v>
      </c>
      <c r="G3366" t="s">
        <v>311</v>
      </c>
      <c r="H3366" t="s">
        <v>14</v>
      </c>
      <c r="I3366" t="s">
        <v>15</v>
      </c>
    </row>
    <row r="3367" spans="1:9" x14ac:dyDescent="0.3">
      <c r="A3367" t="s">
        <v>176</v>
      </c>
      <c r="B3367" t="s">
        <v>10</v>
      </c>
      <c r="C3367">
        <v>4.97</v>
      </c>
      <c r="E3367" t="s">
        <v>11</v>
      </c>
      <c r="F3367" t="s">
        <v>12</v>
      </c>
      <c r="G3367" t="s">
        <v>311</v>
      </c>
      <c r="H3367" t="s">
        <v>14</v>
      </c>
      <c r="I3367" t="s">
        <v>15</v>
      </c>
    </row>
    <row r="3368" spans="1:9" x14ac:dyDescent="0.3">
      <c r="A3368" t="s">
        <v>9</v>
      </c>
      <c r="B3368" t="s">
        <v>10</v>
      </c>
      <c r="C3368">
        <v>-64.66</v>
      </c>
      <c r="E3368" t="s">
        <v>11</v>
      </c>
      <c r="F3368" t="s">
        <v>12</v>
      </c>
      <c r="G3368" t="s">
        <v>311</v>
      </c>
      <c r="H3368" t="s">
        <v>14</v>
      </c>
      <c r="I3368" t="s">
        <v>15</v>
      </c>
    </row>
    <row r="3369" spans="1:9" x14ac:dyDescent="0.3">
      <c r="A3369" t="s">
        <v>177</v>
      </c>
      <c r="B3369" t="s">
        <v>10</v>
      </c>
      <c r="C3369">
        <v>99</v>
      </c>
      <c r="E3369" t="s">
        <v>11</v>
      </c>
      <c r="F3369" t="s">
        <v>12</v>
      </c>
      <c r="G3369" t="s">
        <v>311</v>
      </c>
      <c r="H3369" t="s">
        <v>14</v>
      </c>
      <c r="I3369" t="s">
        <v>15</v>
      </c>
    </row>
    <row r="3370" spans="1:9" x14ac:dyDescent="0.3">
      <c r="A3370" t="s">
        <v>178</v>
      </c>
      <c r="B3370" t="s">
        <v>10</v>
      </c>
      <c r="C3370">
        <v>0</v>
      </c>
      <c r="E3370" t="s">
        <v>11</v>
      </c>
      <c r="F3370" t="s">
        <v>12</v>
      </c>
      <c r="G3370" t="s">
        <v>311</v>
      </c>
      <c r="H3370" t="s">
        <v>14</v>
      </c>
      <c r="I3370" t="s">
        <v>15</v>
      </c>
    </row>
    <row r="3371" spans="1:9" x14ac:dyDescent="0.3">
      <c r="A3371" t="s">
        <v>176</v>
      </c>
      <c r="B3371" t="s">
        <v>10</v>
      </c>
      <c r="C3371">
        <v>0.99</v>
      </c>
      <c r="E3371" t="s">
        <v>11</v>
      </c>
      <c r="F3371" t="s">
        <v>12</v>
      </c>
      <c r="G3371" t="s">
        <v>311</v>
      </c>
      <c r="H3371" t="s">
        <v>14</v>
      </c>
      <c r="I3371" t="s">
        <v>15</v>
      </c>
    </row>
    <row r="3372" spans="1:9" x14ac:dyDescent="0.3">
      <c r="A3372" t="s">
        <v>174</v>
      </c>
      <c r="B3372" t="s">
        <v>10</v>
      </c>
      <c r="C3372">
        <v>64.66</v>
      </c>
      <c r="E3372" t="s">
        <v>11</v>
      </c>
      <c r="F3372" t="s">
        <v>12</v>
      </c>
      <c r="G3372" t="s">
        <v>311</v>
      </c>
      <c r="H3372" t="s">
        <v>14</v>
      </c>
      <c r="I3372" t="s">
        <v>15</v>
      </c>
    </row>
    <row r="3373" spans="1:9" x14ac:dyDescent="0.3">
      <c r="A3373" t="s">
        <v>170</v>
      </c>
      <c r="B3373" t="s">
        <v>10</v>
      </c>
      <c r="C3373">
        <v>21</v>
      </c>
      <c r="E3373" t="s">
        <v>11</v>
      </c>
      <c r="F3373" t="s">
        <v>12</v>
      </c>
      <c r="G3373" t="s">
        <v>311</v>
      </c>
      <c r="H3373" t="s">
        <v>14</v>
      </c>
      <c r="I3373" t="s">
        <v>15</v>
      </c>
    </row>
    <row r="3374" spans="1:9" x14ac:dyDescent="0.3">
      <c r="A3374" t="s">
        <v>9</v>
      </c>
      <c r="B3374" t="s">
        <v>10</v>
      </c>
      <c r="C3374">
        <v>-20.83</v>
      </c>
      <c r="E3374" t="s">
        <v>11</v>
      </c>
      <c r="F3374" t="s">
        <v>12</v>
      </c>
      <c r="G3374" t="s">
        <v>303</v>
      </c>
      <c r="H3374" t="s">
        <v>14</v>
      </c>
      <c r="I3374" t="s">
        <v>15</v>
      </c>
    </row>
    <row r="3375" spans="1:9" x14ac:dyDescent="0.3">
      <c r="A3375" t="s">
        <v>169</v>
      </c>
      <c r="B3375" t="s">
        <v>10</v>
      </c>
      <c r="C3375">
        <v>-0.83</v>
      </c>
      <c r="E3375" t="s">
        <v>11</v>
      </c>
      <c r="F3375" t="s">
        <v>12</v>
      </c>
      <c r="G3375" t="s">
        <v>303</v>
      </c>
      <c r="H3375" t="s">
        <v>14</v>
      </c>
      <c r="I3375" t="s">
        <v>15</v>
      </c>
    </row>
    <row r="3376" spans="1:9" x14ac:dyDescent="0.3">
      <c r="A3376" t="s">
        <v>171</v>
      </c>
      <c r="B3376" t="s">
        <v>10</v>
      </c>
      <c r="C3376">
        <v>195</v>
      </c>
      <c r="E3376" t="s">
        <v>11</v>
      </c>
      <c r="F3376" t="s">
        <v>12</v>
      </c>
      <c r="G3376" t="s">
        <v>303</v>
      </c>
      <c r="H3376" t="s">
        <v>14</v>
      </c>
      <c r="I3376" t="s">
        <v>15</v>
      </c>
    </row>
    <row r="3377" spans="1:9" x14ac:dyDescent="0.3">
      <c r="A3377" t="s">
        <v>170</v>
      </c>
      <c r="B3377" t="s">
        <v>10</v>
      </c>
      <c r="C3377">
        <v>309</v>
      </c>
      <c r="E3377" t="s">
        <v>11</v>
      </c>
      <c r="F3377" t="s">
        <v>12</v>
      </c>
      <c r="G3377" t="s">
        <v>303</v>
      </c>
      <c r="H3377" t="s">
        <v>14</v>
      </c>
      <c r="I3377" t="s">
        <v>15</v>
      </c>
    </row>
    <row r="3378" spans="1:9" x14ac:dyDescent="0.3">
      <c r="A3378" t="s">
        <v>170</v>
      </c>
      <c r="B3378" t="s">
        <v>10</v>
      </c>
      <c r="C3378">
        <v>29.33</v>
      </c>
      <c r="E3378" t="s">
        <v>11</v>
      </c>
      <c r="F3378" t="s">
        <v>12</v>
      </c>
      <c r="G3378" t="s">
        <v>303</v>
      </c>
      <c r="H3378" t="s">
        <v>14</v>
      </c>
      <c r="I3378" t="s">
        <v>15</v>
      </c>
    </row>
    <row r="3379" spans="1:9" x14ac:dyDescent="0.3">
      <c r="A3379" t="s">
        <v>172</v>
      </c>
      <c r="B3379" t="s">
        <v>10</v>
      </c>
      <c r="C3379">
        <v>-48.11</v>
      </c>
      <c r="E3379" t="s">
        <v>11</v>
      </c>
      <c r="F3379" t="s">
        <v>12</v>
      </c>
      <c r="G3379" t="s">
        <v>303</v>
      </c>
      <c r="H3379" t="s">
        <v>14</v>
      </c>
      <c r="I3379" t="s">
        <v>15</v>
      </c>
    </row>
    <row r="3380" spans="1:9" x14ac:dyDescent="0.3">
      <c r="A3380" t="s">
        <v>170</v>
      </c>
      <c r="B3380" t="s">
        <v>10</v>
      </c>
      <c r="C3380">
        <v>57.2</v>
      </c>
      <c r="E3380" t="s">
        <v>11</v>
      </c>
      <c r="F3380" t="s">
        <v>12</v>
      </c>
      <c r="G3380" t="s">
        <v>303</v>
      </c>
      <c r="H3380" t="s">
        <v>14</v>
      </c>
      <c r="I3380" t="s">
        <v>15</v>
      </c>
    </row>
    <row r="3381" spans="1:9" x14ac:dyDescent="0.3">
      <c r="A3381" t="s">
        <v>174</v>
      </c>
      <c r="B3381" t="s">
        <v>10</v>
      </c>
      <c r="C3381">
        <v>58.5</v>
      </c>
      <c r="E3381" t="s">
        <v>11</v>
      </c>
      <c r="F3381" t="s">
        <v>12</v>
      </c>
      <c r="G3381" t="s">
        <v>303</v>
      </c>
      <c r="H3381" t="s">
        <v>14</v>
      </c>
      <c r="I3381" t="s">
        <v>15</v>
      </c>
    </row>
    <row r="3382" spans="1:9" x14ac:dyDescent="0.3">
      <c r="A3382" t="s">
        <v>169</v>
      </c>
      <c r="B3382" t="s">
        <v>10</v>
      </c>
      <c r="C3382">
        <v>-4.17</v>
      </c>
      <c r="E3382" t="s">
        <v>11</v>
      </c>
      <c r="F3382" t="s">
        <v>12</v>
      </c>
      <c r="G3382" t="s">
        <v>303</v>
      </c>
      <c r="H3382" t="s">
        <v>14</v>
      </c>
      <c r="I3382" t="s">
        <v>15</v>
      </c>
    </row>
    <row r="3383" spans="1:9" x14ac:dyDescent="0.3">
      <c r="A3383" t="s">
        <v>176</v>
      </c>
      <c r="B3383" t="s">
        <v>10</v>
      </c>
      <c r="C3383">
        <v>4.17</v>
      </c>
      <c r="E3383" t="s">
        <v>11</v>
      </c>
      <c r="F3383" t="s">
        <v>12</v>
      </c>
      <c r="G3383" t="s">
        <v>303</v>
      </c>
      <c r="H3383" t="s">
        <v>14</v>
      </c>
      <c r="I3383" t="s">
        <v>15</v>
      </c>
    </row>
    <row r="3384" spans="1:9" x14ac:dyDescent="0.3">
      <c r="A3384" t="s">
        <v>9</v>
      </c>
      <c r="B3384" t="s">
        <v>10</v>
      </c>
      <c r="C3384">
        <v>-54.15</v>
      </c>
      <c r="E3384" t="s">
        <v>11</v>
      </c>
      <c r="F3384" t="s">
        <v>12</v>
      </c>
      <c r="G3384" t="s">
        <v>303</v>
      </c>
      <c r="H3384" t="s">
        <v>14</v>
      </c>
      <c r="I3384" t="s">
        <v>15</v>
      </c>
    </row>
    <row r="3385" spans="1:9" x14ac:dyDescent="0.3">
      <c r="A3385" t="s">
        <v>177</v>
      </c>
      <c r="B3385" t="s">
        <v>10</v>
      </c>
      <c r="C3385">
        <v>99</v>
      </c>
      <c r="E3385" t="s">
        <v>11</v>
      </c>
      <c r="F3385" t="s">
        <v>12</v>
      </c>
      <c r="G3385" t="s">
        <v>303</v>
      </c>
      <c r="H3385" t="s">
        <v>14</v>
      </c>
      <c r="I3385" t="s">
        <v>15</v>
      </c>
    </row>
    <row r="3386" spans="1:9" x14ac:dyDescent="0.3">
      <c r="A3386" t="s">
        <v>178</v>
      </c>
      <c r="B3386" t="s">
        <v>10</v>
      </c>
      <c r="C3386">
        <v>0</v>
      </c>
      <c r="E3386" t="s">
        <v>11</v>
      </c>
      <c r="F3386" t="s">
        <v>12</v>
      </c>
      <c r="G3386" t="s">
        <v>303</v>
      </c>
      <c r="H3386" t="s">
        <v>14</v>
      </c>
      <c r="I3386" t="s">
        <v>15</v>
      </c>
    </row>
    <row r="3387" spans="1:9" x14ac:dyDescent="0.3">
      <c r="A3387" t="s">
        <v>176</v>
      </c>
      <c r="B3387" t="s">
        <v>10</v>
      </c>
      <c r="C3387">
        <v>0.83</v>
      </c>
      <c r="E3387" t="s">
        <v>11</v>
      </c>
      <c r="F3387" t="s">
        <v>12</v>
      </c>
      <c r="G3387" t="s">
        <v>303</v>
      </c>
      <c r="H3387" t="s">
        <v>14</v>
      </c>
      <c r="I3387" t="s">
        <v>15</v>
      </c>
    </row>
    <row r="3388" spans="1:9" x14ac:dyDescent="0.3">
      <c r="A3388" t="s">
        <v>174</v>
      </c>
      <c r="B3388" t="s">
        <v>10</v>
      </c>
      <c r="C3388">
        <v>54.15</v>
      </c>
      <c r="E3388" t="s">
        <v>11</v>
      </c>
      <c r="F3388" t="s">
        <v>12</v>
      </c>
      <c r="G3388" t="s">
        <v>303</v>
      </c>
      <c r="H3388" t="s">
        <v>14</v>
      </c>
      <c r="I3388" t="s">
        <v>15</v>
      </c>
    </row>
    <row r="3389" spans="1:9" x14ac:dyDescent="0.3">
      <c r="A3389" t="s">
        <v>170</v>
      </c>
      <c r="B3389" t="s">
        <v>10</v>
      </c>
      <c r="C3389">
        <v>21</v>
      </c>
      <c r="E3389" t="s">
        <v>11</v>
      </c>
      <c r="F3389" t="s">
        <v>12</v>
      </c>
      <c r="G3389" t="s">
        <v>303</v>
      </c>
      <c r="H3389" t="s">
        <v>14</v>
      </c>
      <c r="I3389" t="s">
        <v>15</v>
      </c>
    </row>
    <row r="3390" spans="1:9" x14ac:dyDescent="0.3">
      <c r="A3390" t="s">
        <v>9</v>
      </c>
      <c r="B3390" t="s">
        <v>10</v>
      </c>
      <c r="C3390">
        <v>-89</v>
      </c>
      <c r="E3390" t="s">
        <v>40</v>
      </c>
      <c r="F3390" t="s">
        <v>45</v>
      </c>
      <c r="G3390" t="s">
        <v>80</v>
      </c>
      <c r="H3390" t="s">
        <v>14</v>
      </c>
      <c r="I3390" t="s">
        <v>15</v>
      </c>
    </row>
    <row r="3391" spans="1:9" x14ac:dyDescent="0.3">
      <c r="A3391" t="s">
        <v>169</v>
      </c>
      <c r="B3391" t="s">
        <v>10</v>
      </c>
      <c r="C3391">
        <v>-3.56</v>
      </c>
      <c r="E3391" t="s">
        <v>40</v>
      </c>
      <c r="F3391" t="s">
        <v>45</v>
      </c>
      <c r="G3391" t="s">
        <v>80</v>
      </c>
      <c r="H3391" t="s">
        <v>14</v>
      </c>
      <c r="I3391" t="s">
        <v>15</v>
      </c>
    </row>
    <row r="3392" spans="1:9" x14ac:dyDescent="0.3">
      <c r="A3392" t="s">
        <v>171</v>
      </c>
      <c r="B3392" t="s">
        <v>10</v>
      </c>
      <c r="C3392">
        <v>195</v>
      </c>
      <c r="E3392" t="s">
        <v>40</v>
      </c>
      <c r="F3392" t="s">
        <v>45</v>
      </c>
      <c r="G3392" t="s">
        <v>80</v>
      </c>
      <c r="H3392" t="s">
        <v>14</v>
      </c>
      <c r="I3392" t="s">
        <v>15</v>
      </c>
    </row>
    <row r="3393" spans="1:9" x14ac:dyDescent="0.3">
      <c r="A3393" t="s">
        <v>170</v>
      </c>
      <c r="B3393" t="s">
        <v>10</v>
      </c>
      <c r="C3393">
        <v>1542</v>
      </c>
      <c r="E3393" t="s">
        <v>40</v>
      </c>
      <c r="F3393" t="s">
        <v>45</v>
      </c>
      <c r="G3393" t="s">
        <v>80</v>
      </c>
      <c r="H3393" t="s">
        <v>14</v>
      </c>
      <c r="I3393" t="s">
        <v>15</v>
      </c>
    </row>
    <row r="3394" spans="1:9" x14ac:dyDescent="0.3">
      <c r="A3394" t="s">
        <v>172</v>
      </c>
      <c r="B3394" t="s">
        <v>10</v>
      </c>
      <c r="C3394">
        <v>-440.58</v>
      </c>
      <c r="E3394" t="s">
        <v>40</v>
      </c>
      <c r="F3394" t="s">
        <v>45</v>
      </c>
      <c r="G3394" t="s">
        <v>80</v>
      </c>
      <c r="H3394" t="s">
        <v>14</v>
      </c>
      <c r="I3394" t="s">
        <v>15</v>
      </c>
    </row>
    <row r="3395" spans="1:9" x14ac:dyDescent="0.3">
      <c r="A3395" t="s">
        <v>169</v>
      </c>
      <c r="B3395" t="s">
        <v>10</v>
      </c>
      <c r="C3395">
        <v>-17.8</v>
      </c>
      <c r="E3395" t="s">
        <v>40</v>
      </c>
      <c r="F3395" t="s">
        <v>45</v>
      </c>
      <c r="G3395" t="s">
        <v>80</v>
      </c>
      <c r="H3395" t="s">
        <v>14</v>
      </c>
      <c r="I3395" t="s">
        <v>15</v>
      </c>
    </row>
    <row r="3396" spans="1:9" x14ac:dyDescent="0.3">
      <c r="A3396" t="s">
        <v>175</v>
      </c>
      <c r="B3396" t="s">
        <v>10</v>
      </c>
      <c r="C3396">
        <v>-500</v>
      </c>
      <c r="E3396" t="s">
        <v>40</v>
      </c>
      <c r="F3396" t="s">
        <v>45</v>
      </c>
      <c r="G3396" t="s">
        <v>80</v>
      </c>
      <c r="H3396" t="s">
        <v>14</v>
      </c>
      <c r="I3396" t="s">
        <v>15</v>
      </c>
    </row>
    <row r="3397" spans="1:9" x14ac:dyDescent="0.3">
      <c r="A3397" t="s">
        <v>176</v>
      </c>
      <c r="B3397" t="s">
        <v>10</v>
      </c>
      <c r="C3397">
        <v>17.8</v>
      </c>
      <c r="E3397" t="s">
        <v>40</v>
      </c>
      <c r="F3397" t="s">
        <v>45</v>
      </c>
      <c r="G3397" t="s">
        <v>80</v>
      </c>
      <c r="H3397" t="s">
        <v>14</v>
      </c>
      <c r="I3397" t="s">
        <v>15</v>
      </c>
    </row>
    <row r="3398" spans="1:9" x14ac:dyDescent="0.3">
      <c r="A3398" t="s">
        <v>9</v>
      </c>
      <c r="B3398" t="s">
        <v>10</v>
      </c>
      <c r="C3398">
        <v>-231.4</v>
      </c>
      <c r="E3398" t="s">
        <v>40</v>
      </c>
      <c r="F3398" t="s">
        <v>45</v>
      </c>
      <c r="G3398" t="s">
        <v>80</v>
      </c>
      <c r="H3398" t="s">
        <v>14</v>
      </c>
      <c r="I3398" t="s">
        <v>15</v>
      </c>
    </row>
    <row r="3399" spans="1:9" x14ac:dyDescent="0.3">
      <c r="A3399" t="s">
        <v>177</v>
      </c>
      <c r="B3399" t="s">
        <v>10</v>
      </c>
      <c r="C3399">
        <v>534</v>
      </c>
      <c r="E3399" t="s">
        <v>40</v>
      </c>
      <c r="F3399" t="s">
        <v>45</v>
      </c>
      <c r="G3399" t="s">
        <v>80</v>
      </c>
      <c r="H3399" t="s">
        <v>14</v>
      </c>
      <c r="I3399" t="s">
        <v>15</v>
      </c>
    </row>
    <row r="3400" spans="1:9" x14ac:dyDescent="0.3">
      <c r="A3400" t="s">
        <v>178</v>
      </c>
      <c r="B3400" t="s">
        <v>10</v>
      </c>
      <c r="C3400">
        <v>0</v>
      </c>
      <c r="E3400" t="s">
        <v>40</v>
      </c>
      <c r="F3400" t="s">
        <v>45</v>
      </c>
      <c r="G3400" t="s">
        <v>80</v>
      </c>
      <c r="H3400" t="s">
        <v>14</v>
      </c>
      <c r="I3400" t="s">
        <v>15</v>
      </c>
    </row>
    <row r="3401" spans="1:9" x14ac:dyDescent="0.3">
      <c r="A3401" t="s">
        <v>176</v>
      </c>
      <c r="B3401" t="s">
        <v>10</v>
      </c>
      <c r="C3401">
        <v>3.56</v>
      </c>
      <c r="E3401" t="s">
        <v>40</v>
      </c>
      <c r="F3401" t="s">
        <v>45</v>
      </c>
      <c r="G3401" t="s">
        <v>80</v>
      </c>
      <c r="H3401" t="s">
        <v>14</v>
      </c>
      <c r="I3401" t="s">
        <v>15</v>
      </c>
    </row>
    <row r="3402" spans="1:9" x14ac:dyDescent="0.3">
      <c r="A3402" t="s">
        <v>174</v>
      </c>
      <c r="B3402" t="s">
        <v>10</v>
      </c>
      <c r="C3402">
        <v>231.4</v>
      </c>
      <c r="E3402" t="s">
        <v>40</v>
      </c>
      <c r="F3402" t="s">
        <v>45</v>
      </c>
      <c r="G3402" t="s">
        <v>80</v>
      </c>
      <c r="H3402" t="s">
        <v>14</v>
      </c>
      <c r="I3402" t="s">
        <v>15</v>
      </c>
    </row>
    <row r="3403" spans="1:9" x14ac:dyDescent="0.3">
      <c r="A3403" t="s">
        <v>170</v>
      </c>
      <c r="B3403" t="s">
        <v>10</v>
      </c>
      <c r="C3403">
        <v>238</v>
      </c>
      <c r="E3403" t="s">
        <v>40</v>
      </c>
      <c r="F3403" t="s">
        <v>45</v>
      </c>
      <c r="G3403" t="s">
        <v>80</v>
      </c>
      <c r="H3403" t="s">
        <v>14</v>
      </c>
      <c r="I3403" t="s">
        <v>15</v>
      </c>
    </row>
    <row r="3404" spans="1:9" x14ac:dyDescent="0.3">
      <c r="A3404" t="s">
        <v>9</v>
      </c>
      <c r="B3404" t="s">
        <v>10</v>
      </c>
      <c r="C3404">
        <v>-89</v>
      </c>
      <c r="E3404" t="s">
        <v>133</v>
      </c>
      <c r="F3404" t="s">
        <v>12</v>
      </c>
      <c r="G3404" t="s">
        <v>335</v>
      </c>
      <c r="H3404" t="s">
        <v>14</v>
      </c>
      <c r="I3404" t="s">
        <v>15</v>
      </c>
    </row>
    <row r="3405" spans="1:9" x14ac:dyDescent="0.3">
      <c r="A3405" t="s">
        <v>169</v>
      </c>
      <c r="B3405" t="s">
        <v>10</v>
      </c>
      <c r="C3405">
        <v>-3.56</v>
      </c>
      <c r="E3405" t="s">
        <v>133</v>
      </c>
      <c r="F3405" t="s">
        <v>12</v>
      </c>
      <c r="G3405" t="s">
        <v>335</v>
      </c>
      <c r="H3405" t="s">
        <v>14</v>
      </c>
      <c r="I3405" t="s">
        <v>15</v>
      </c>
    </row>
    <row r="3406" spans="1:9" x14ac:dyDescent="0.3">
      <c r="A3406" t="s">
        <v>171</v>
      </c>
      <c r="B3406" t="s">
        <v>10</v>
      </c>
      <c r="C3406">
        <v>195</v>
      </c>
      <c r="E3406" t="s">
        <v>133</v>
      </c>
      <c r="F3406" t="s">
        <v>12</v>
      </c>
      <c r="G3406" t="s">
        <v>335</v>
      </c>
      <c r="H3406" t="s">
        <v>14</v>
      </c>
      <c r="I3406" t="s">
        <v>15</v>
      </c>
    </row>
    <row r="3407" spans="1:9" x14ac:dyDescent="0.3">
      <c r="A3407" t="s">
        <v>170</v>
      </c>
      <c r="B3407" t="s">
        <v>10</v>
      </c>
      <c r="C3407">
        <v>1395.14</v>
      </c>
      <c r="E3407" t="s">
        <v>133</v>
      </c>
      <c r="F3407" t="s">
        <v>12</v>
      </c>
      <c r="G3407" t="s">
        <v>335</v>
      </c>
      <c r="H3407" t="s">
        <v>14</v>
      </c>
      <c r="I3407" t="s">
        <v>15</v>
      </c>
    </row>
    <row r="3408" spans="1:9" x14ac:dyDescent="0.3">
      <c r="A3408" t="s">
        <v>172</v>
      </c>
      <c r="B3408" t="s">
        <v>10</v>
      </c>
      <c r="C3408">
        <v>-387.71</v>
      </c>
      <c r="E3408" t="s">
        <v>133</v>
      </c>
      <c r="F3408" t="s">
        <v>12</v>
      </c>
      <c r="G3408" t="s">
        <v>335</v>
      </c>
      <c r="H3408" t="s">
        <v>14</v>
      </c>
      <c r="I3408" t="s">
        <v>15</v>
      </c>
    </row>
    <row r="3409" spans="1:9" x14ac:dyDescent="0.3">
      <c r="A3409" t="s">
        <v>174</v>
      </c>
      <c r="B3409" t="s">
        <v>10</v>
      </c>
      <c r="C3409">
        <v>97.5</v>
      </c>
      <c r="E3409" t="s">
        <v>133</v>
      </c>
      <c r="F3409" t="s">
        <v>12</v>
      </c>
      <c r="G3409" t="s">
        <v>335</v>
      </c>
      <c r="H3409" t="s">
        <v>14</v>
      </c>
      <c r="I3409" t="s">
        <v>15</v>
      </c>
    </row>
    <row r="3410" spans="1:9" x14ac:dyDescent="0.3">
      <c r="A3410" t="s">
        <v>169</v>
      </c>
      <c r="B3410" t="s">
        <v>10</v>
      </c>
      <c r="C3410">
        <v>-17.8</v>
      </c>
      <c r="E3410" t="s">
        <v>133</v>
      </c>
      <c r="F3410" t="s">
        <v>12</v>
      </c>
      <c r="G3410" t="s">
        <v>335</v>
      </c>
      <c r="H3410" t="s">
        <v>14</v>
      </c>
      <c r="I3410" t="s">
        <v>15</v>
      </c>
    </row>
    <row r="3411" spans="1:9" x14ac:dyDescent="0.3">
      <c r="A3411" t="s">
        <v>175</v>
      </c>
      <c r="B3411" t="s">
        <v>10</v>
      </c>
      <c r="C3411">
        <v>-1000</v>
      </c>
      <c r="E3411" t="s">
        <v>133</v>
      </c>
      <c r="F3411" t="s">
        <v>12</v>
      </c>
      <c r="G3411" t="s">
        <v>335</v>
      </c>
      <c r="H3411" t="s">
        <v>14</v>
      </c>
      <c r="I3411" t="s">
        <v>15</v>
      </c>
    </row>
    <row r="3412" spans="1:9" x14ac:dyDescent="0.3">
      <c r="A3412" t="s">
        <v>176</v>
      </c>
      <c r="B3412" t="s">
        <v>10</v>
      </c>
      <c r="C3412">
        <v>17.8</v>
      </c>
      <c r="E3412" t="s">
        <v>133</v>
      </c>
      <c r="F3412" t="s">
        <v>12</v>
      </c>
      <c r="G3412" t="s">
        <v>335</v>
      </c>
      <c r="H3412" t="s">
        <v>14</v>
      </c>
      <c r="I3412" t="s">
        <v>15</v>
      </c>
    </row>
    <row r="3413" spans="1:9" x14ac:dyDescent="0.3">
      <c r="A3413" t="s">
        <v>9</v>
      </c>
      <c r="B3413" t="s">
        <v>10</v>
      </c>
      <c r="C3413">
        <v>-231.4</v>
      </c>
      <c r="E3413" t="s">
        <v>133</v>
      </c>
      <c r="F3413" t="s">
        <v>12</v>
      </c>
      <c r="G3413" t="s">
        <v>335</v>
      </c>
      <c r="H3413" t="s">
        <v>14</v>
      </c>
      <c r="I3413" t="s">
        <v>15</v>
      </c>
    </row>
    <row r="3414" spans="1:9" x14ac:dyDescent="0.3">
      <c r="A3414" t="s">
        <v>177</v>
      </c>
      <c r="B3414" t="s">
        <v>10</v>
      </c>
      <c r="C3414">
        <v>534</v>
      </c>
      <c r="E3414" t="s">
        <v>133</v>
      </c>
      <c r="F3414" t="s">
        <v>12</v>
      </c>
      <c r="G3414" t="s">
        <v>335</v>
      </c>
      <c r="H3414" t="s">
        <v>14</v>
      </c>
      <c r="I3414" t="s">
        <v>15</v>
      </c>
    </row>
    <row r="3415" spans="1:9" x14ac:dyDescent="0.3">
      <c r="A3415" t="s">
        <v>178</v>
      </c>
      <c r="B3415" t="s">
        <v>10</v>
      </c>
      <c r="C3415">
        <v>0</v>
      </c>
      <c r="E3415" t="s">
        <v>133</v>
      </c>
      <c r="F3415" t="s">
        <v>12</v>
      </c>
      <c r="G3415" t="s">
        <v>335</v>
      </c>
      <c r="H3415" t="s">
        <v>14</v>
      </c>
      <c r="I3415" t="s">
        <v>15</v>
      </c>
    </row>
    <row r="3416" spans="1:9" x14ac:dyDescent="0.3">
      <c r="A3416" t="s">
        <v>176</v>
      </c>
      <c r="B3416" t="s">
        <v>10</v>
      </c>
      <c r="C3416">
        <v>3.56</v>
      </c>
      <c r="E3416" t="s">
        <v>133</v>
      </c>
      <c r="F3416" t="s">
        <v>12</v>
      </c>
      <c r="G3416" t="s">
        <v>335</v>
      </c>
      <c r="H3416" t="s">
        <v>14</v>
      </c>
      <c r="I3416" t="s">
        <v>15</v>
      </c>
    </row>
    <row r="3417" spans="1:9" x14ac:dyDescent="0.3">
      <c r="A3417" t="s">
        <v>174</v>
      </c>
      <c r="B3417" t="s">
        <v>10</v>
      </c>
      <c r="C3417">
        <v>231.4</v>
      </c>
      <c r="E3417" t="s">
        <v>133</v>
      </c>
      <c r="F3417" t="s">
        <v>12</v>
      </c>
      <c r="G3417" t="s">
        <v>335</v>
      </c>
      <c r="H3417" t="s">
        <v>14</v>
      </c>
      <c r="I3417" t="s">
        <v>15</v>
      </c>
    </row>
    <row r="3418" spans="1:9" x14ac:dyDescent="0.3">
      <c r="A3418" t="s">
        <v>170</v>
      </c>
      <c r="B3418" t="s">
        <v>10</v>
      </c>
      <c r="C3418">
        <v>215.33</v>
      </c>
      <c r="E3418" t="s">
        <v>133</v>
      </c>
      <c r="F3418" t="s">
        <v>12</v>
      </c>
      <c r="G3418" t="s">
        <v>335</v>
      </c>
      <c r="H3418" t="s">
        <v>14</v>
      </c>
      <c r="I3418" t="s">
        <v>15</v>
      </c>
    </row>
    <row r="3419" spans="1:9" x14ac:dyDescent="0.3">
      <c r="A3419" t="s">
        <v>170</v>
      </c>
      <c r="B3419" t="s">
        <v>10</v>
      </c>
      <c r="C3419">
        <v>169.52</v>
      </c>
      <c r="E3419" t="s">
        <v>133</v>
      </c>
      <c r="F3419" t="s">
        <v>12</v>
      </c>
      <c r="G3419" t="s">
        <v>335</v>
      </c>
      <c r="H3419" t="s">
        <v>14</v>
      </c>
      <c r="I3419" t="s">
        <v>15</v>
      </c>
    </row>
    <row r="3420" spans="1:9" x14ac:dyDescent="0.3">
      <c r="A3420" t="s">
        <v>9</v>
      </c>
      <c r="B3420" t="s">
        <v>10</v>
      </c>
      <c r="C3420">
        <v>-89</v>
      </c>
      <c r="E3420" t="s">
        <v>28</v>
      </c>
      <c r="F3420" t="s">
        <v>12</v>
      </c>
      <c r="G3420" t="s">
        <v>278</v>
      </c>
      <c r="H3420" t="s">
        <v>14</v>
      </c>
      <c r="I3420" t="s">
        <v>15</v>
      </c>
    </row>
    <row r="3421" spans="1:9" x14ac:dyDescent="0.3">
      <c r="A3421" t="s">
        <v>169</v>
      </c>
      <c r="B3421" t="s">
        <v>10</v>
      </c>
      <c r="C3421">
        <v>-3.56</v>
      </c>
      <c r="E3421" t="s">
        <v>28</v>
      </c>
      <c r="F3421" t="s">
        <v>12</v>
      </c>
      <c r="G3421" t="s">
        <v>278</v>
      </c>
      <c r="H3421" t="s">
        <v>14</v>
      </c>
      <c r="I3421" t="s">
        <v>15</v>
      </c>
    </row>
    <row r="3422" spans="1:9" x14ac:dyDescent="0.3">
      <c r="A3422" t="s">
        <v>171</v>
      </c>
      <c r="B3422" t="s">
        <v>10</v>
      </c>
      <c r="C3422">
        <v>195</v>
      </c>
      <c r="E3422" t="s">
        <v>28</v>
      </c>
      <c r="F3422" t="s">
        <v>12</v>
      </c>
      <c r="G3422" t="s">
        <v>278</v>
      </c>
      <c r="H3422" t="s">
        <v>14</v>
      </c>
      <c r="I3422" t="s">
        <v>15</v>
      </c>
    </row>
    <row r="3423" spans="1:9" x14ac:dyDescent="0.3">
      <c r="A3423" t="s">
        <v>170</v>
      </c>
      <c r="B3423" t="s">
        <v>10</v>
      </c>
      <c r="C3423">
        <v>1542</v>
      </c>
      <c r="E3423" t="s">
        <v>28</v>
      </c>
      <c r="F3423" t="s">
        <v>12</v>
      </c>
      <c r="G3423" t="s">
        <v>278</v>
      </c>
      <c r="H3423" t="s">
        <v>14</v>
      </c>
      <c r="I3423" t="s">
        <v>15</v>
      </c>
    </row>
    <row r="3424" spans="1:9" x14ac:dyDescent="0.3">
      <c r="A3424" t="s">
        <v>172</v>
      </c>
      <c r="B3424" t="s">
        <v>10</v>
      </c>
      <c r="C3424">
        <v>-422.96</v>
      </c>
      <c r="E3424" t="s">
        <v>28</v>
      </c>
      <c r="F3424" t="s">
        <v>12</v>
      </c>
      <c r="G3424" t="s">
        <v>278</v>
      </c>
      <c r="H3424" t="s">
        <v>14</v>
      </c>
      <c r="I3424" t="s">
        <v>15</v>
      </c>
    </row>
    <row r="3425" spans="1:9" x14ac:dyDescent="0.3">
      <c r="A3425" t="s">
        <v>174</v>
      </c>
      <c r="B3425" t="s">
        <v>10</v>
      </c>
      <c r="C3425">
        <v>19.5</v>
      </c>
      <c r="E3425" t="s">
        <v>28</v>
      </c>
      <c r="F3425" t="s">
        <v>12</v>
      </c>
      <c r="G3425" t="s">
        <v>278</v>
      </c>
      <c r="H3425" t="s">
        <v>14</v>
      </c>
      <c r="I3425" t="s">
        <v>15</v>
      </c>
    </row>
    <row r="3426" spans="1:9" x14ac:dyDescent="0.3">
      <c r="A3426" t="s">
        <v>169</v>
      </c>
      <c r="B3426" t="s">
        <v>10</v>
      </c>
      <c r="C3426">
        <v>-17.8</v>
      </c>
      <c r="E3426" t="s">
        <v>28</v>
      </c>
      <c r="F3426" t="s">
        <v>12</v>
      </c>
      <c r="G3426" t="s">
        <v>278</v>
      </c>
      <c r="H3426" t="s">
        <v>14</v>
      </c>
      <c r="I3426" t="s">
        <v>15</v>
      </c>
    </row>
    <row r="3427" spans="1:9" x14ac:dyDescent="0.3">
      <c r="A3427" t="s">
        <v>175</v>
      </c>
      <c r="B3427" t="s">
        <v>10</v>
      </c>
      <c r="C3427">
        <v>-1000</v>
      </c>
      <c r="E3427" t="s">
        <v>28</v>
      </c>
      <c r="F3427" t="s">
        <v>12</v>
      </c>
      <c r="G3427" t="s">
        <v>278</v>
      </c>
      <c r="H3427" t="s">
        <v>14</v>
      </c>
      <c r="I3427" t="s">
        <v>15</v>
      </c>
    </row>
    <row r="3428" spans="1:9" x14ac:dyDescent="0.3">
      <c r="A3428" t="s">
        <v>176</v>
      </c>
      <c r="B3428" t="s">
        <v>10</v>
      </c>
      <c r="C3428">
        <v>17.8</v>
      </c>
      <c r="E3428" t="s">
        <v>28</v>
      </c>
      <c r="F3428" t="s">
        <v>12</v>
      </c>
      <c r="G3428" t="s">
        <v>278</v>
      </c>
      <c r="H3428" t="s">
        <v>14</v>
      </c>
      <c r="I3428" t="s">
        <v>15</v>
      </c>
    </row>
    <row r="3429" spans="1:9" x14ac:dyDescent="0.3">
      <c r="A3429" t="s">
        <v>9</v>
      </c>
      <c r="B3429" t="s">
        <v>10</v>
      </c>
      <c r="C3429">
        <v>-231.4</v>
      </c>
      <c r="E3429" t="s">
        <v>28</v>
      </c>
      <c r="F3429" t="s">
        <v>12</v>
      </c>
      <c r="G3429" t="s">
        <v>278</v>
      </c>
      <c r="H3429" t="s">
        <v>14</v>
      </c>
      <c r="I3429" t="s">
        <v>15</v>
      </c>
    </row>
    <row r="3430" spans="1:9" x14ac:dyDescent="0.3">
      <c r="A3430" t="s">
        <v>177</v>
      </c>
      <c r="B3430" t="s">
        <v>10</v>
      </c>
      <c r="C3430">
        <v>534</v>
      </c>
      <c r="E3430" t="s">
        <v>28</v>
      </c>
      <c r="F3430" t="s">
        <v>12</v>
      </c>
      <c r="G3430" t="s">
        <v>278</v>
      </c>
      <c r="H3430" t="s">
        <v>14</v>
      </c>
      <c r="I3430" t="s">
        <v>15</v>
      </c>
    </row>
    <row r="3431" spans="1:9" x14ac:dyDescent="0.3">
      <c r="A3431" t="s">
        <v>178</v>
      </c>
      <c r="B3431" t="s">
        <v>10</v>
      </c>
      <c r="C3431">
        <v>0</v>
      </c>
      <c r="E3431" t="s">
        <v>28</v>
      </c>
      <c r="F3431" t="s">
        <v>12</v>
      </c>
      <c r="G3431" t="s">
        <v>278</v>
      </c>
      <c r="H3431" t="s">
        <v>14</v>
      </c>
      <c r="I3431" t="s">
        <v>15</v>
      </c>
    </row>
    <row r="3432" spans="1:9" x14ac:dyDescent="0.3">
      <c r="A3432" t="s">
        <v>176</v>
      </c>
      <c r="B3432" t="s">
        <v>10</v>
      </c>
      <c r="C3432">
        <v>3.56</v>
      </c>
      <c r="E3432" t="s">
        <v>28</v>
      </c>
      <c r="F3432" t="s">
        <v>12</v>
      </c>
      <c r="G3432" t="s">
        <v>278</v>
      </c>
      <c r="H3432" t="s">
        <v>14</v>
      </c>
      <c r="I3432" t="s">
        <v>15</v>
      </c>
    </row>
    <row r="3433" spans="1:9" x14ac:dyDescent="0.3">
      <c r="A3433" t="s">
        <v>174</v>
      </c>
      <c r="B3433" t="s">
        <v>10</v>
      </c>
      <c r="C3433">
        <v>231.4</v>
      </c>
      <c r="E3433" t="s">
        <v>28</v>
      </c>
      <c r="F3433" t="s">
        <v>12</v>
      </c>
      <c r="G3433" t="s">
        <v>278</v>
      </c>
      <c r="H3433" t="s">
        <v>14</v>
      </c>
      <c r="I3433" t="s">
        <v>15</v>
      </c>
    </row>
    <row r="3434" spans="1:9" x14ac:dyDescent="0.3">
      <c r="A3434" t="s">
        <v>170</v>
      </c>
      <c r="B3434" t="s">
        <v>10</v>
      </c>
      <c r="C3434">
        <v>238</v>
      </c>
      <c r="E3434" t="s">
        <v>28</v>
      </c>
      <c r="F3434" t="s">
        <v>12</v>
      </c>
      <c r="G3434" t="s">
        <v>278</v>
      </c>
      <c r="H3434" t="s">
        <v>14</v>
      </c>
      <c r="I3434" t="s">
        <v>15</v>
      </c>
    </row>
    <row r="3435" spans="1:9" x14ac:dyDescent="0.3">
      <c r="A3435" t="s">
        <v>9</v>
      </c>
      <c r="B3435" t="s">
        <v>10</v>
      </c>
      <c r="C3435">
        <v>-89</v>
      </c>
      <c r="E3435" t="s">
        <v>40</v>
      </c>
      <c r="F3435" t="s">
        <v>12</v>
      </c>
      <c r="G3435" t="s">
        <v>203</v>
      </c>
      <c r="H3435" t="s">
        <v>14</v>
      </c>
      <c r="I3435" t="s">
        <v>15</v>
      </c>
    </row>
    <row r="3436" spans="1:9" x14ac:dyDescent="0.3">
      <c r="A3436" t="s">
        <v>169</v>
      </c>
      <c r="B3436" t="s">
        <v>10</v>
      </c>
      <c r="C3436">
        <v>-3.56</v>
      </c>
      <c r="E3436" t="s">
        <v>40</v>
      </c>
      <c r="F3436" t="s">
        <v>12</v>
      </c>
      <c r="G3436" t="s">
        <v>203</v>
      </c>
      <c r="H3436" t="s">
        <v>14</v>
      </c>
      <c r="I3436" t="s">
        <v>15</v>
      </c>
    </row>
    <row r="3437" spans="1:9" x14ac:dyDescent="0.3">
      <c r="A3437" t="s">
        <v>171</v>
      </c>
      <c r="B3437" t="s">
        <v>10</v>
      </c>
      <c r="C3437">
        <v>195</v>
      </c>
      <c r="E3437" t="s">
        <v>40</v>
      </c>
      <c r="F3437" t="s">
        <v>12</v>
      </c>
      <c r="G3437" t="s">
        <v>203</v>
      </c>
      <c r="H3437" t="s">
        <v>14</v>
      </c>
      <c r="I3437" t="s">
        <v>15</v>
      </c>
    </row>
    <row r="3438" spans="1:9" x14ac:dyDescent="0.3">
      <c r="A3438" t="s">
        <v>170</v>
      </c>
      <c r="B3438" t="s">
        <v>10</v>
      </c>
      <c r="C3438">
        <v>1542</v>
      </c>
      <c r="E3438" t="s">
        <v>40</v>
      </c>
      <c r="F3438" t="s">
        <v>12</v>
      </c>
      <c r="G3438" t="s">
        <v>203</v>
      </c>
      <c r="H3438" t="s">
        <v>14</v>
      </c>
      <c r="I3438" t="s">
        <v>15</v>
      </c>
    </row>
    <row r="3439" spans="1:9" x14ac:dyDescent="0.3">
      <c r="A3439" t="s">
        <v>172</v>
      </c>
      <c r="B3439" t="s">
        <v>10</v>
      </c>
      <c r="C3439">
        <v>-378.9</v>
      </c>
      <c r="E3439" t="s">
        <v>40</v>
      </c>
      <c r="F3439" t="s">
        <v>12</v>
      </c>
      <c r="G3439" t="s">
        <v>203</v>
      </c>
      <c r="H3439" t="s">
        <v>14</v>
      </c>
      <c r="I3439" t="s">
        <v>15</v>
      </c>
    </row>
    <row r="3440" spans="1:9" x14ac:dyDescent="0.3">
      <c r="A3440" t="s">
        <v>174</v>
      </c>
      <c r="B3440" t="s">
        <v>10</v>
      </c>
      <c r="C3440">
        <v>117</v>
      </c>
      <c r="E3440" t="s">
        <v>40</v>
      </c>
      <c r="F3440" t="s">
        <v>12</v>
      </c>
      <c r="G3440" t="s">
        <v>203</v>
      </c>
      <c r="H3440" t="s">
        <v>14</v>
      </c>
      <c r="I3440" t="s">
        <v>15</v>
      </c>
    </row>
    <row r="3441" spans="1:9" x14ac:dyDescent="0.3">
      <c r="A3441" t="s">
        <v>169</v>
      </c>
      <c r="B3441" t="s">
        <v>10</v>
      </c>
      <c r="C3441">
        <v>-17.8</v>
      </c>
      <c r="E3441" t="s">
        <v>40</v>
      </c>
      <c r="F3441" t="s">
        <v>12</v>
      </c>
      <c r="G3441" t="s">
        <v>203</v>
      </c>
      <c r="H3441" t="s">
        <v>14</v>
      </c>
      <c r="I3441" t="s">
        <v>15</v>
      </c>
    </row>
    <row r="3442" spans="1:9" x14ac:dyDescent="0.3">
      <c r="A3442" t="s">
        <v>175</v>
      </c>
      <c r="B3442" t="s">
        <v>10</v>
      </c>
      <c r="C3442">
        <v>-600</v>
      </c>
      <c r="E3442" t="s">
        <v>40</v>
      </c>
      <c r="F3442" t="s">
        <v>12</v>
      </c>
      <c r="G3442" t="s">
        <v>203</v>
      </c>
      <c r="H3442" t="s">
        <v>14</v>
      </c>
      <c r="I3442" t="s">
        <v>15</v>
      </c>
    </row>
    <row r="3443" spans="1:9" x14ac:dyDescent="0.3">
      <c r="A3443" t="s">
        <v>176</v>
      </c>
      <c r="B3443" t="s">
        <v>10</v>
      </c>
      <c r="C3443">
        <v>17.8</v>
      </c>
      <c r="E3443" t="s">
        <v>40</v>
      </c>
      <c r="F3443" t="s">
        <v>12</v>
      </c>
      <c r="G3443" t="s">
        <v>203</v>
      </c>
      <c r="H3443" t="s">
        <v>14</v>
      </c>
      <c r="I3443" t="s">
        <v>15</v>
      </c>
    </row>
    <row r="3444" spans="1:9" x14ac:dyDescent="0.3">
      <c r="A3444" t="s">
        <v>9</v>
      </c>
      <c r="B3444" t="s">
        <v>10</v>
      </c>
      <c r="C3444">
        <v>-231.4</v>
      </c>
      <c r="E3444" t="s">
        <v>40</v>
      </c>
      <c r="F3444" t="s">
        <v>12</v>
      </c>
      <c r="G3444" t="s">
        <v>203</v>
      </c>
      <c r="H3444" t="s">
        <v>14</v>
      </c>
      <c r="I3444" t="s">
        <v>15</v>
      </c>
    </row>
    <row r="3445" spans="1:9" x14ac:dyDescent="0.3">
      <c r="A3445" t="s">
        <v>177</v>
      </c>
      <c r="B3445" t="s">
        <v>10</v>
      </c>
      <c r="C3445">
        <v>534</v>
      </c>
      <c r="E3445" t="s">
        <v>40</v>
      </c>
      <c r="F3445" t="s">
        <v>12</v>
      </c>
      <c r="G3445" t="s">
        <v>203</v>
      </c>
      <c r="H3445" t="s">
        <v>14</v>
      </c>
      <c r="I3445" t="s">
        <v>15</v>
      </c>
    </row>
    <row r="3446" spans="1:9" x14ac:dyDescent="0.3">
      <c r="A3446" t="s">
        <v>178</v>
      </c>
      <c r="B3446" t="s">
        <v>10</v>
      </c>
      <c r="C3446">
        <v>0</v>
      </c>
      <c r="E3446" t="s">
        <v>40</v>
      </c>
      <c r="F3446" t="s">
        <v>12</v>
      </c>
      <c r="G3446" t="s">
        <v>203</v>
      </c>
      <c r="H3446" t="s">
        <v>14</v>
      </c>
      <c r="I3446" t="s">
        <v>15</v>
      </c>
    </row>
    <row r="3447" spans="1:9" x14ac:dyDescent="0.3">
      <c r="A3447" t="s">
        <v>176</v>
      </c>
      <c r="B3447" t="s">
        <v>10</v>
      </c>
      <c r="C3447">
        <v>3.56</v>
      </c>
      <c r="E3447" t="s">
        <v>40</v>
      </c>
      <c r="F3447" t="s">
        <v>12</v>
      </c>
      <c r="G3447" t="s">
        <v>203</v>
      </c>
      <c r="H3447" t="s">
        <v>14</v>
      </c>
      <c r="I3447" t="s">
        <v>15</v>
      </c>
    </row>
    <row r="3448" spans="1:9" x14ac:dyDescent="0.3">
      <c r="A3448" t="s">
        <v>174</v>
      </c>
      <c r="B3448" t="s">
        <v>10</v>
      </c>
      <c r="C3448">
        <v>231.4</v>
      </c>
      <c r="E3448" t="s">
        <v>40</v>
      </c>
      <c r="F3448" t="s">
        <v>12</v>
      </c>
      <c r="G3448" t="s">
        <v>203</v>
      </c>
      <c r="H3448" t="s">
        <v>14</v>
      </c>
      <c r="I3448" t="s">
        <v>15</v>
      </c>
    </row>
    <row r="3449" spans="1:9" x14ac:dyDescent="0.3">
      <c r="A3449" t="s">
        <v>170</v>
      </c>
      <c r="B3449" t="s">
        <v>10</v>
      </c>
      <c r="C3449">
        <v>238</v>
      </c>
      <c r="E3449" t="s">
        <v>40</v>
      </c>
      <c r="F3449" t="s">
        <v>12</v>
      </c>
      <c r="G3449" t="s">
        <v>203</v>
      </c>
      <c r="H3449" t="s">
        <v>14</v>
      </c>
      <c r="I3449" t="s">
        <v>15</v>
      </c>
    </row>
    <row r="3450" spans="1:9" x14ac:dyDescent="0.3">
      <c r="A3450" t="s">
        <v>9</v>
      </c>
      <c r="B3450" t="s">
        <v>10</v>
      </c>
      <c r="C3450">
        <v>-80.52</v>
      </c>
      <c r="E3450" t="s">
        <v>26</v>
      </c>
      <c r="F3450" t="s">
        <v>12</v>
      </c>
      <c r="G3450" t="s">
        <v>107</v>
      </c>
      <c r="H3450" t="s">
        <v>14</v>
      </c>
      <c r="I3450" t="s">
        <v>15</v>
      </c>
    </row>
    <row r="3451" spans="1:9" x14ac:dyDescent="0.3">
      <c r="A3451" t="s">
        <v>169</v>
      </c>
      <c r="B3451" t="s">
        <v>10</v>
      </c>
      <c r="C3451">
        <v>-3.22</v>
      </c>
      <c r="E3451" t="s">
        <v>26</v>
      </c>
      <c r="F3451" t="s">
        <v>12</v>
      </c>
      <c r="G3451" t="s">
        <v>107</v>
      </c>
      <c r="H3451" t="s">
        <v>14</v>
      </c>
      <c r="I3451" t="s">
        <v>15</v>
      </c>
    </row>
    <row r="3452" spans="1:9" x14ac:dyDescent="0.3">
      <c r="A3452" t="s">
        <v>171</v>
      </c>
      <c r="B3452" t="s">
        <v>10</v>
      </c>
      <c r="C3452">
        <v>195</v>
      </c>
      <c r="E3452" t="s">
        <v>26</v>
      </c>
      <c r="F3452" t="s">
        <v>12</v>
      </c>
      <c r="G3452" t="s">
        <v>107</v>
      </c>
      <c r="H3452" t="s">
        <v>14</v>
      </c>
      <c r="I3452" t="s">
        <v>15</v>
      </c>
    </row>
    <row r="3453" spans="1:9" x14ac:dyDescent="0.3">
      <c r="A3453" t="s">
        <v>170</v>
      </c>
      <c r="B3453" t="s">
        <v>10</v>
      </c>
      <c r="C3453">
        <v>1395.14</v>
      </c>
      <c r="E3453" t="s">
        <v>26</v>
      </c>
      <c r="F3453" t="s">
        <v>12</v>
      </c>
      <c r="G3453" t="s">
        <v>107</v>
      </c>
      <c r="H3453" t="s">
        <v>14</v>
      </c>
      <c r="I3453" t="s">
        <v>15</v>
      </c>
    </row>
    <row r="3454" spans="1:9" x14ac:dyDescent="0.3">
      <c r="A3454" t="s">
        <v>172</v>
      </c>
      <c r="B3454" t="s">
        <v>10</v>
      </c>
      <c r="C3454">
        <v>-331.02</v>
      </c>
      <c r="E3454" t="s">
        <v>26</v>
      </c>
      <c r="F3454" t="s">
        <v>12</v>
      </c>
      <c r="G3454" t="s">
        <v>107</v>
      </c>
      <c r="H3454" t="s">
        <v>14</v>
      </c>
      <c r="I3454" t="s">
        <v>15</v>
      </c>
    </row>
    <row r="3455" spans="1:9" x14ac:dyDescent="0.3">
      <c r="A3455" t="s">
        <v>174</v>
      </c>
      <c r="B3455" t="s">
        <v>10</v>
      </c>
      <c r="C3455">
        <v>97.5</v>
      </c>
      <c r="E3455" t="s">
        <v>26</v>
      </c>
      <c r="F3455" t="s">
        <v>12</v>
      </c>
      <c r="G3455" t="s">
        <v>107</v>
      </c>
      <c r="H3455" t="s">
        <v>14</v>
      </c>
      <c r="I3455" t="s">
        <v>15</v>
      </c>
    </row>
    <row r="3456" spans="1:9" x14ac:dyDescent="0.3">
      <c r="A3456" t="s">
        <v>169</v>
      </c>
      <c r="B3456" t="s">
        <v>10</v>
      </c>
      <c r="C3456">
        <v>-16.100000000000001</v>
      </c>
      <c r="E3456" t="s">
        <v>26</v>
      </c>
      <c r="F3456" t="s">
        <v>12</v>
      </c>
      <c r="G3456" t="s">
        <v>107</v>
      </c>
      <c r="H3456" t="s">
        <v>14</v>
      </c>
      <c r="I3456" t="s">
        <v>15</v>
      </c>
    </row>
    <row r="3457" spans="1:9" x14ac:dyDescent="0.3">
      <c r="A3457" t="s">
        <v>175</v>
      </c>
      <c r="B3457" t="s">
        <v>10</v>
      </c>
      <c r="C3457">
        <v>-500</v>
      </c>
      <c r="E3457" t="s">
        <v>26</v>
      </c>
      <c r="F3457" t="s">
        <v>12</v>
      </c>
      <c r="G3457" t="s">
        <v>107</v>
      </c>
      <c r="H3457" t="s">
        <v>14</v>
      </c>
      <c r="I3457" t="s">
        <v>15</v>
      </c>
    </row>
    <row r="3458" spans="1:9" x14ac:dyDescent="0.3">
      <c r="A3458" t="s">
        <v>176</v>
      </c>
      <c r="B3458" t="s">
        <v>10</v>
      </c>
      <c r="C3458">
        <v>16.100000000000001</v>
      </c>
      <c r="E3458" t="s">
        <v>26</v>
      </c>
      <c r="F3458" t="s">
        <v>12</v>
      </c>
      <c r="G3458" t="s">
        <v>107</v>
      </c>
      <c r="H3458" t="s">
        <v>14</v>
      </c>
      <c r="I3458" t="s">
        <v>15</v>
      </c>
    </row>
    <row r="3459" spans="1:9" x14ac:dyDescent="0.3">
      <c r="A3459" t="s">
        <v>9</v>
      </c>
      <c r="B3459" t="s">
        <v>10</v>
      </c>
      <c r="C3459">
        <v>-209.36</v>
      </c>
      <c r="E3459" t="s">
        <v>26</v>
      </c>
      <c r="F3459" t="s">
        <v>12</v>
      </c>
      <c r="G3459" t="s">
        <v>107</v>
      </c>
      <c r="H3459" t="s">
        <v>14</v>
      </c>
      <c r="I3459" t="s">
        <v>15</v>
      </c>
    </row>
    <row r="3460" spans="1:9" x14ac:dyDescent="0.3">
      <c r="A3460" t="s">
        <v>177</v>
      </c>
      <c r="B3460" t="s">
        <v>10</v>
      </c>
      <c r="C3460">
        <v>534</v>
      </c>
      <c r="E3460" t="s">
        <v>26</v>
      </c>
      <c r="F3460" t="s">
        <v>12</v>
      </c>
      <c r="G3460" t="s">
        <v>107</v>
      </c>
      <c r="H3460" t="s">
        <v>14</v>
      </c>
      <c r="I3460" t="s">
        <v>15</v>
      </c>
    </row>
    <row r="3461" spans="1:9" x14ac:dyDescent="0.3">
      <c r="A3461" t="s">
        <v>178</v>
      </c>
      <c r="B3461" t="s">
        <v>10</v>
      </c>
      <c r="C3461">
        <v>0</v>
      </c>
      <c r="E3461" t="s">
        <v>26</v>
      </c>
      <c r="F3461" t="s">
        <v>12</v>
      </c>
      <c r="G3461" t="s">
        <v>107</v>
      </c>
      <c r="H3461" t="s">
        <v>14</v>
      </c>
      <c r="I3461" t="s">
        <v>15</v>
      </c>
    </row>
    <row r="3462" spans="1:9" x14ac:dyDescent="0.3">
      <c r="A3462" t="s">
        <v>176</v>
      </c>
      <c r="B3462" t="s">
        <v>10</v>
      </c>
      <c r="C3462">
        <v>3.22</v>
      </c>
      <c r="E3462" t="s">
        <v>26</v>
      </c>
      <c r="F3462" t="s">
        <v>12</v>
      </c>
      <c r="G3462" t="s">
        <v>107</v>
      </c>
      <c r="H3462" t="s">
        <v>14</v>
      </c>
      <c r="I3462" t="s">
        <v>15</v>
      </c>
    </row>
    <row r="3463" spans="1:9" x14ac:dyDescent="0.3">
      <c r="A3463" t="s">
        <v>174</v>
      </c>
      <c r="B3463" t="s">
        <v>10</v>
      </c>
      <c r="C3463">
        <v>209.36</v>
      </c>
      <c r="E3463" t="s">
        <v>26</v>
      </c>
      <c r="F3463" t="s">
        <v>12</v>
      </c>
      <c r="G3463" t="s">
        <v>107</v>
      </c>
      <c r="H3463" t="s">
        <v>14</v>
      </c>
      <c r="I3463" t="s">
        <v>15</v>
      </c>
    </row>
    <row r="3464" spans="1:9" x14ac:dyDescent="0.3">
      <c r="A3464" t="s">
        <v>170</v>
      </c>
      <c r="B3464" t="s">
        <v>10</v>
      </c>
      <c r="C3464">
        <v>215.33</v>
      </c>
      <c r="E3464" t="s">
        <v>26</v>
      </c>
      <c r="F3464" t="s">
        <v>12</v>
      </c>
      <c r="G3464" t="s">
        <v>107</v>
      </c>
      <c r="H3464" t="s">
        <v>14</v>
      </c>
      <c r="I3464" t="s">
        <v>15</v>
      </c>
    </row>
    <row r="3465" spans="1:9" x14ac:dyDescent="0.3">
      <c r="A3465" t="s">
        <v>9</v>
      </c>
      <c r="B3465" t="s">
        <v>10</v>
      </c>
      <c r="C3465">
        <v>-89</v>
      </c>
      <c r="E3465" t="s">
        <v>11</v>
      </c>
      <c r="F3465" t="s">
        <v>45</v>
      </c>
      <c r="G3465" t="s">
        <v>374</v>
      </c>
      <c r="H3465" t="s">
        <v>14</v>
      </c>
      <c r="I3465" t="s">
        <v>15</v>
      </c>
    </row>
    <row r="3466" spans="1:9" x14ac:dyDescent="0.3">
      <c r="A3466" t="s">
        <v>169</v>
      </c>
      <c r="B3466" t="s">
        <v>10</v>
      </c>
      <c r="C3466">
        <v>-3.56</v>
      </c>
      <c r="E3466" t="s">
        <v>11</v>
      </c>
      <c r="F3466" t="s">
        <v>45</v>
      </c>
      <c r="G3466" t="s">
        <v>374</v>
      </c>
      <c r="H3466" t="s">
        <v>14</v>
      </c>
      <c r="I3466" t="s">
        <v>15</v>
      </c>
    </row>
    <row r="3467" spans="1:9" x14ac:dyDescent="0.3">
      <c r="A3467" t="s">
        <v>171</v>
      </c>
      <c r="B3467" t="s">
        <v>10</v>
      </c>
      <c r="C3467">
        <v>195</v>
      </c>
      <c r="E3467" t="s">
        <v>11</v>
      </c>
      <c r="F3467" t="s">
        <v>45</v>
      </c>
      <c r="G3467" t="s">
        <v>374</v>
      </c>
      <c r="H3467" t="s">
        <v>14</v>
      </c>
      <c r="I3467" t="s">
        <v>15</v>
      </c>
    </row>
    <row r="3468" spans="1:9" x14ac:dyDescent="0.3">
      <c r="A3468" t="s">
        <v>170</v>
      </c>
      <c r="B3468" t="s">
        <v>10</v>
      </c>
      <c r="C3468">
        <v>1542</v>
      </c>
      <c r="E3468" t="s">
        <v>11</v>
      </c>
      <c r="F3468" t="s">
        <v>45</v>
      </c>
      <c r="G3468" t="s">
        <v>374</v>
      </c>
      <c r="H3468" t="s">
        <v>14</v>
      </c>
      <c r="I3468" t="s">
        <v>15</v>
      </c>
    </row>
    <row r="3469" spans="1:9" x14ac:dyDescent="0.3">
      <c r="A3469" t="s">
        <v>172</v>
      </c>
      <c r="B3469" t="s">
        <v>10</v>
      </c>
      <c r="C3469">
        <v>-414.15</v>
      </c>
      <c r="E3469" t="s">
        <v>11</v>
      </c>
      <c r="F3469" t="s">
        <v>45</v>
      </c>
      <c r="G3469" t="s">
        <v>374</v>
      </c>
      <c r="H3469" t="s">
        <v>14</v>
      </c>
      <c r="I3469" t="s">
        <v>15</v>
      </c>
    </row>
    <row r="3470" spans="1:9" x14ac:dyDescent="0.3">
      <c r="A3470" t="s">
        <v>174</v>
      </c>
      <c r="B3470" t="s">
        <v>10</v>
      </c>
      <c r="C3470">
        <v>39</v>
      </c>
      <c r="E3470" t="s">
        <v>11</v>
      </c>
      <c r="F3470" t="s">
        <v>45</v>
      </c>
      <c r="G3470" t="s">
        <v>374</v>
      </c>
      <c r="H3470" t="s">
        <v>14</v>
      </c>
      <c r="I3470" t="s">
        <v>15</v>
      </c>
    </row>
    <row r="3471" spans="1:9" x14ac:dyDescent="0.3">
      <c r="A3471" t="s">
        <v>169</v>
      </c>
      <c r="B3471" t="s">
        <v>10</v>
      </c>
      <c r="C3471">
        <v>-17.8</v>
      </c>
      <c r="E3471" t="s">
        <v>11</v>
      </c>
      <c r="F3471" t="s">
        <v>45</v>
      </c>
      <c r="G3471" t="s">
        <v>374</v>
      </c>
      <c r="H3471" t="s">
        <v>14</v>
      </c>
      <c r="I3471" t="s">
        <v>15</v>
      </c>
    </row>
    <row r="3472" spans="1:9" x14ac:dyDescent="0.3">
      <c r="A3472" t="s">
        <v>176</v>
      </c>
      <c r="B3472" t="s">
        <v>10</v>
      </c>
      <c r="C3472">
        <v>17.8</v>
      </c>
      <c r="E3472" t="s">
        <v>11</v>
      </c>
      <c r="F3472" t="s">
        <v>45</v>
      </c>
      <c r="G3472" t="s">
        <v>374</v>
      </c>
      <c r="H3472" t="s">
        <v>14</v>
      </c>
      <c r="I3472" t="s">
        <v>15</v>
      </c>
    </row>
    <row r="3473" spans="1:9" x14ac:dyDescent="0.3">
      <c r="A3473" t="s">
        <v>9</v>
      </c>
      <c r="B3473" t="s">
        <v>10</v>
      </c>
      <c r="C3473">
        <v>-231.4</v>
      </c>
      <c r="E3473" t="s">
        <v>11</v>
      </c>
      <c r="F3473" t="s">
        <v>45</v>
      </c>
      <c r="G3473" t="s">
        <v>374</v>
      </c>
      <c r="H3473" t="s">
        <v>14</v>
      </c>
      <c r="I3473" t="s">
        <v>15</v>
      </c>
    </row>
    <row r="3474" spans="1:9" x14ac:dyDescent="0.3">
      <c r="A3474" t="s">
        <v>177</v>
      </c>
      <c r="B3474" t="s">
        <v>10</v>
      </c>
      <c r="C3474">
        <v>534</v>
      </c>
      <c r="E3474" t="s">
        <v>11</v>
      </c>
      <c r="F3474" t="s">
        <v>45</v>
      </c>
      <c r="G3474" t="s">
        <v>374</v>
      </c>
      <c r="H3474" t="s">
        <v>14</v>
      </c>
      <c r="I3474" t="s">
        <v>15</v>
      </c>
    </row>
    <row r="3475" spans="1:9" x14ac:dyDescent="0.3">
      <c r="A3475" t="s">
        <v>178</v>
      </c>
      <c r="B3475" t="s">
        <v>10</v>
      </c>
      <c r="C3475">
        <v>0</v>
      </c>
      <c r="E3475" t="s">
        <v>11</v>
      </c>
      <c r="F3475" t="s">
        <v>45</v>
      </c>
      <c r="G3475" t="s">
        <v>374</v>
      </c>
      <c r="H3475" t="s">
        <v>14</v>
      </c>
      <c r="I3475" t="s">
        <v>15</v>
      </c>
    </row>
    <row r="3476" spans="1:9" x14ac:dyDescent="0.3">
      <c r="A3476" t="s">
        <v>176</v>
      </c>
      <c r="B3476" t="s">
        <v>10</v>
      </c>
      <c r="C3476">
        <v>3.56</v>
      </c>
      <c r="E3476" t="s">
        <v>11</v>
      </c>
      <c r="F3476" t="s">
        <v>45</v>
      </c>
      <c r="G3476" t="s">
        <v>374</v>
      </c>
      <c r="H3476" t="s">
        <v>14</v>
      </c>
      <c r="I3476" t="s">
        <v>15</v>
      </c>
    </row>
    <row r="3477" spans="1:9" x14ac:dyDescent="0.3">
      <c r="A3477" t="s">
        <v>174</v>
      </c>
      <c r="B3477" t="s">
        <v>10</v>
      </c>
      <c r="C3477">
        <v>231.4</v>
      </c>
      <c r="E3477" t="s">
        <v>11</v>
      </c>
      <c r="F3477" t="s">
        <v>45</v>
      </c>
      <c r="G3477" t="s">
        <v>374</v>
      </c>
      <c r="H3477" t="s">
        <v>14</v>
      </c>
      <c r="I3477" t="s">
        <v>15</v>
      </c>
    </row>
    <row r="3478" spans="1:9" x14ac:dyDescent="0.3">
      <c r="A3478" t="s">
        <v>170</v>
      </c>
      <c r="B3478" t="s">
        <v>10</v>
      </c>
      <c r="C3478">
        <v>238</v>
      </c>
      <c r="E3478" t="s">
        <v>11</v>
      </c>
      <c r="F3478" t="s">
        <v>45</v>
      </c>
      <c r="G3478" t="s">
        <v>374</v>
      </c>
      <c r="H3478" t="s">
        <v>14</v>
      </c>
      <c r="I3478" t="s">
        <v>15</v>
      </c>
    </row>
    <row r="3479" spans="1:9" x14ac:dyDescent="0.3">
      <c r="A3479" t="s">
        <v>9</v>
      </c>
      <c r="B3479" t="s">
        <v>10</v>
      </c>
      <c r="C3479">
        <v>-32.4</v>
      </c>
      <c r="E3479" t="s">
        <v>11</v>
      </c>
      <c r="F3479" t="s">
        <v>12</v>
      </c>
      <c r="G3479" t="s">
        <v>393</v>
      </c>
      <c r="H3479" t="s">
        <v>14</v>
      </c>
      <c r="I3479" t="s">
        <v>15</v>
      </c>
    </row>
    <row r="3480" spans="1:9" x14ac:dyDescent="0.3">
      <c r="A3480" t="s">
        <v>169</v>
      </c>
      <c r="B3480" t="s">
        <v>10</v>
      </c>
      <c r="C3480">
        <v>-1.3</v>
      </c>
      <c r="E3480" t="s">
        <v>11</v>
      </c>
      <c r="F3480" t="s">
        <v>12</v>
      </c>
      <c r="G3480" t="s">
        <v>393</v>
      </c>
      <c r="H3480" t="s">
        <v>14</v>
      </c>
      <c r="I3480" t="s">
        <v>15</v>
      </c>
    </row>
    <row r="3481" spans="1:9" x14ac:dyDescent="0.3">
      <c r="A3481" t="s">
        <v>171</v>
      </c>
      <c r="B3481" t="s">
        <v>10</v>
      </c>
      <c r="C3481">
        <v>195</v>
      </c>
      <c r="E3481" t="s">
        <v>11</v>
      </c>
      <c r="F3481" t="s">
        <v>12</v>
      </c>
      <c r="G3481" t="s">
        <v>393</v>
      </c>
      <c r="H3481" t="s">
        <v>14</v>
      </c>
      <c r="I3481" t="s">
        <v>15</v>
      </c>
    </row>
    <row r="3482" spans="1:9" x14ac:dyDescent="0.3">
      <c r="A3482" t="s">
        <v>170</v>
      </c>
      <c r="B3482" t="s">
        <v>10</v>
      </c>
      <c r="C3482">
        <v>583</v>
      </c>
      <c r="E3482" t="s">
        <v>11</v>
      </c>
      <c r="F3482" t="s">
        <v>12</v>
      </c>
      <c r="G3482" t="s">
        <v>393</v>
      </c>
      <c r="H3482" t="s">
        <v>14</v>
      </c>
      <c r="I3482" t="s">
        <v>15</v>
      </c>
    </row>
    <row r="3483" spans="1:9" x14ac:dyDescent="0.3">
      <c r="A3483" t="s">
        <v>172</v>
      </c>
      <c r="B3483" t="s">
        <v>10</v>
      </c>
      <c r="C3483">
        <v>-75.05</v>
      </c>
      <c r="E3483" t="s">
        <v>11</v>
      </c>
      <c r="F3483" t="s">
        <v>12</v>
      </c>
      <c r="G3483" t="s">
        <v>393</v>
      </c>
      <c r="H3483" t="s">
        <v>14</v>
      </c>
      <c r="I3483" t="s">
        <v>15</v>
      </c>
    </row>
    <row r="3484" spans="1:9" x14ac:dyDescent="0.3">
      <c r="A3484" t="s">
        <v>174</v>
      </c>
      <c r="B3484" t="s">
        <v>10</v>
      </c>
      <c r="C3484">
        <v>97.5</v>
      </c>
      <c r="E3484" t="s">
        <v>11</v>
      </c>
      <c r="F3484" t="s">
        <v>12</v>
      </c>
      <c r="G3484" t="s">
        <v>393</v>
      </c>
      <c r="H3484" t="s">
        <v>14</v>
      </c>
      <c r="I3484" t="s">
        <v>15</v>
      </c>
    </row>
    <row r="3485" spans="1:9" x14ac:dyDescent="0.3">
      <c r="A3485" t="s">
        <v>169</v>
      </c>
      <c r="B3485" t="s">
        <v>10</v>
      </c>
      <c r="C3485">
        <v>-6.48</v>
      </c>
      <c r="E3485" t="s">
        <v>11</v>
      </c>
      <c r="F3485" t="s">
        <v>12</v>
      </c>
      <c r="G3485" t="s">
        <v>393</v>
      </c>
      <c r="H3485" t="s">
        <v>14</v>
      </c>
      <c r="I3485" t="s">
        <v>15</v>
      </c>
    </row>
    <row r="3486" spans="1:9" x14ac:dyDescent="0.3">
      <c r="A3486" t="s">
        <v>176</v>
      </c>
      <c r="B3486" t="s">
        <v>10</v>
      </c>
      <c r="C3486">
        <v>6.48</v>
      </c>
      <c r="E3486" t="s">
        <v>11</v>
      </c>
      <c r="F3486" t="s">
        <v>12</v>
      </c>
      <c r="G3486" t="s">
        <v>393</v>
      </c>
      <c r="H3486" t="s">
        <v>14</v>
      </c>
      <c r="I3486" t="s">
        <v>15</v>
      </c>
    </row>
    <row r="3487" spans="1:9" x14ac:dyDescent="0.3">
      <c r="A3487" t="s">
        <v>9</v>
      </c>
      <c r="B3487" t="s">
        <v>10</v>
      </c>
      <c r="C3487">
        <v>-84.24</v>
      </c>
      <c r="E3487" t="s">
        <v>11</v>
      </c>
      <c r="F3487" t="s">
        <v>12</v>
      </c>
      <c r="G3487" t="s">
        <v>393</v>
      </c>
      <c r="H3487" t="s">
        <v>14</v>
      </c>
      <c r="I3487" t="s">
        <v>15</v>
      </c>
    </row>
    <row r="3488" spans="1:9" x14ac:dyDescent="0.3">
      <c r="A3488" t="s">
        <v>177</v>
      </c>
      <c r="B3488" t="s">
        <v>10</v>
      </c>
      <c r="C3488">
        <v>194.4</v>
      </c>
      <c r="E3488" t="s">
        <v>11</v>
      </c>
      <c r="F3488" t="s">
        <v>12</v>
      </c>
      <c r="G3488" t="s">
        <v>393</v>
      </c>
      <c r="H3488" t="s">
        <v>14</v>
      </c>
      <c r="I3488" t="s">
        <v>15</v>
      </c>
    </row>
    <row r="3489" spans="1:9" x14ac:dyDescent="0.3">
      <c r="A3489" t="s">
        <v>178</v>
      </c>
      <c r="B3489" t="s">
        <v>10</v>
      </c>
      <c r="C3489">
        <v>0</v>
      </c>
      <c r="E3489" t="s">
        <v>11</v>
      </c>
      <c r="F3489" t="s">
        <v>12</v>
      </c>
      <c r="G3489" t="s">
        <v>393</v>
      </c>
      <c r="H3489" t="s">
        <v>14</v>
      </c>
      <c r="I3489" t="s">
        <v>15</v>
      </c>
    </row>
    <row r="3490" spans="1:9" x14ac:dyDescent="0.3">
      <c r="A3490" t="s">
        <v>176</v>
      </c>
      <c r="B3490" t="s">
        <v>10</v>
      </c>
      <c r="C3490">
        <v>1.3</v>
      </c>
      <c r="E3490" t="s">
        <v>11</v>
      </c>
      <c r="F3490" t="s">
        <v>12</v>
      </c>
      <c r="G3490" t="s">
        <v>393</v>
      </c>
      <c r="H3490" t="s">
        <v>14</v>
      </c>
      <c r="I3490" t="s">
        <v>15</v>
      </c>
    </row>
    <row r="3491" spans="1:9" x14ac:dyDescent="0.3">
      <c r="A3491" t="s">
        <v>174</v>
      </c>
      <c r="B3491" t="s">
        <v>10</v>
      </c>
      <c r="C3491">
        <v>84.24</v>
      </c>
      <c r="E3491" t="s">
        <v>11</v>
      </c>
      <c r="F3491" t="s">
        <v>12</v>
      </c>
      <c r="G3491" t="s">
        <v>393</v>
      </c>
      <c r="H3491" t="s">
        <v>14</v>
      </c>
      <c r="I3491" t="s">
        <v>15</v>
      </c>
    </row>
    <row r="3492" spans="1:9" x14ac:dyDescent="0.3">
      <c r="A3492" t="s">
        <v>170</v>
      </c>
      <c r="B3492" t="s">
        <v>10</v>
      </c>
      <c r="C3492">
        <v>65</v>
      </c>
      <c r="E3492" t="s">
        <v>11</v>
      </c>
      <c r="F3492" t="s">
        <v>12</v>
      </c>
      <c r="G3492" t="s">
        <v>393</v>
      </c>
      <c r="H3492" t="s">
        <v>14</v>
      </c>
      <c r="I3492" t="s">
        <v>15</v>
      </c>
    </row>
    <row r="3493" spans="1:9" x14ac:dyDescent="0.3">
      <c r="A3493" t="s">
        <v>9</v>
      </c>
      <c r="B3493" t="s">
        <v>10</v>
      </c>
      <c r="C3493">
        <v>-89</v>
      </c>
      <c r="E3493" t="s">
        <v>23</v>
      </c>
      <c r="F3493" t="s">
        <v>24</v>
      </c>
      <c r="G3493" t="s">
        <v>93</v>
      </c>
      <c r="H3493" t="s">
        <v>14</v>
      </c>
      <c r="I3493" t="s">
        <v>15</v>
      </c>
    </row>
    <row r="3494" spans="1:9" x14ac:dyDescent="0.3">
      <c r="A3494" t="s">
        <v>169</v>
      </c>
      <c r="B3494" t="s">
        <v>10</v>
      </c>
      <c r="C3494">
        <v>-3.56</v>
      </c>
      <c r="E3494" t="s">
        <v>23</v>
      </c>
      <c r="F3494" t="s">
        <v>24</v>
      </c>
      <c r="G3494" t="s">
        <v>93</v>
      </c>
      <c r="H3494" t="s">
        <v>14</v>
      </c>
      <c r="I3494" t="s">
        <v>15</v>
      </c>
    </row>
    <row r="3495" spans="1:9" x14ac:dyDescent="0.3">
      <c r="A3495" t="s">
        <v>171</v>
      </c>
      <c r="B3495" t="s">
        <v>10</v>
      </c>
      <c r="C3495">
        <v>195</v>
      </c>
      <c r="E3495" t="s">
        <v>23</v>
      </c>
      <c r="F3495" t="s">
        <v>24</v>
      </c>
      <c r="G3495" t="s">
        <v>93</v>
      </c>
      <c r="H3495" t="s">
        <v>14</v>
      </c>
      <c r="I3495" t="s">
        <v>15</v>
      </c>
    </row>
    <row r="3496" spans="1:9" x14ac:dyDescent="0.3">
      <c r="A3496" t="s">
        <v>170</v>
      </c>
      <c r="B3496" t="s">
        <v>10</v>
      </c>
      <c r="C3496">
        <v>1542</v>
      </c>
      <c r="E3496" t="s">
        <v>23</v>
      </c>
      <c r="F3496" t="s">
        <v>24</v>
      </c>
      <c r="G3496" t="s">
        <v>93</v>
      </c>
      <c r="H3496" t="s">
        <v>14</v>
      </c>
      <c r="I3496" t="s">
        <v>15</v>
      </c>
    </row>
    <row r="3497" spans="1:9" x14ac:dyDescent="0.3">
      <c r="A3497" t="s">
        <v>172</v>
      </c>
      <c r="B3497" t="s">
        <v>10</v>
      </c>
      <c r="C3497">
        <v>-422.96</v>
      </c>
      <c r="E3497" t="s">
        <v>23</v>
      </c>
      <c r="F3497" t="s">
        <v>24</v>
      </c>
      <c r="G3497" t="s">
        <v>93</v>
      </c>
      <c r="H3497" t="s">
        <v>14</v>
      </c>
      <c r="I3497" t="s">
        <v>15</v>
      </c>
    </row>
    <row r="3498" spans="1:9" x14ac:dyDescent="0.3">
      <c r="A3498" t="s">
        <v>174</v>
      </c>
      <c r="B3498" t="s">
        <v>10</v>
      </c>
      <c r="C3498">
        <v>19.5</v>
      </c>
      <c r="E3498" t="s">
        <v>23</v>
      </c>
      <c r="F3498" t="s">
        <v>24</v>
      </c>
      <c r="G3498" t="s">
        <v>93</v>
      </c>
      <c r="H3498" t="s">
        <v>14</v>
      </c>
      <c r="I3498" t="s">
        <v>15</v>
      </c>
    </row>
    <row r="3499" spans="1:9" x14ac:dyDescent="0.3">
      <c r="A3499" t="s">
        <v>169</v>
      </c>
      <c r="B3499" t="s">
        <v>10</v>
      </c>
      <c r="C3499">
        <v>-17.8</v>
      </c>
      <c r="E3499" t="s">
        <v>23</v>
      </c>
      <c r="F3499" t="s">
        <v>24</v>
      </c>
      <c r="G3499" t="s">
        <v>93</v>
      </c>
      <c r="H3499" t="s">
        <v>14</v>
      </c>
      <c r="I3499" t="s">
        <v>15</v>
      </c>
    </row>
    <row r="3500" spans="1:9" x14ac:dyDescent="0.3">
      <c r="A3500" t="s">
        <v>176</v>
      </c>
      <c r="B3500" t="s">
        <v>10</v>
      </c>
      <c r="C3500">
        <v>17.8</v>
      </c>
      <c r="E3500" t="s">
        <v>23</v>
      </c>
      <c r="F3500" t="s">
        <v>24</v>
      </c>
      <c r="G3500" t="s">
        <v>93</v>
      </c>
      <c r="H3500" t="s">
        <v>14</v>
      </c>
      <c r="I3500" t="s">
        <v>15</v>
      </c>
    </row>
    <row r="3501" spans="1:9" x14ac:dyDescent="0.3">
      <c r="A3501" t="s">
        <v>9</v>
      </c>
      <c r="B3501" t="s">
        <v>10</v>
      </c>
      <c r="C3501">
        <v>-231.4</v>
      </c>
      <c r="E3501" t="s">
        <v>23</v>
      </c>
      <c r="F3501" t="s">
        <v>24</v>
      </c>
      <c r="G3501" t="s">
        <v>93</v>
      </c>
      <c r="H3501" t="s">
        <v>14</v>
      </c>
      <c r="I3501" t="s">
        <v>15</v>
      </c>
    </row>
    <row r="3502" spans="1:9" x14ac:dyDescent="0.3">
      <c r="A3502" t="s">
        <v>177</v>
      </c>
      <c r="B3502" t="s">
        <v>10</v>
      </c>
      <c r="C3502">
        <v>534</v>
      </c>
      <c r="E3502" t="s">
        <v>23</v>
      </c>
      <c r="F3502" t="s">
        <v>24</v>
      </c>
      <c r="G3502" t="s">
        <v>93</v>
      </c>
      <c r="H3502" t="s">
        <v>14</v>
      </c>
      <c r="I3502" t="s">
        <v>15</v>
      </c>
    </row>
    <row r="3503" spans="1:9" x14ac:dyDescent="0.3">
      <c r="A3503" t="s">
        <v>178</v>
      </c>
      <c r="B3503" t="s">
        <v>10</v>
      </c>
      <c r="C3503">
        <v>0</v>
      </c>
      <c r="E3503" t="s">
        <v>23</v>
      </c>
      <c r="F3503" t="s">
        <v>24</v>
      </c>
      <c r="G3503" t="s">
        <v>93</v>
      </c>
      <c r="H3503" t="s">
        <v>14</v>
      </c>
      <c r="I3503" t="s">
        <v>15</v>
      </c>
    </row>
    <row r="3504" spans="1:9" x14ac:dyDescent="0.3">
      <c r="A3504" t="s">
        <v>176</v>
      </c>
      <c r="B3504" t="s">
        <v>10</v>
      </c>
      <c r="C3504">
        <v>3.56</v>
      </c>
      <c r="E3504" t="s">
        <v>23</v>
      </c>
      <c r="F3504" t="s">
        <v>24</v>
      </c>
      <c r="G3504" t="s">
        <v>93</v>
      </c>
      <c r="H3504" t="s">
        <v>14</v>
      </c>
      <c r="I3504" t="s">
        <v>15</v>
      </c>
    </row>
    <row r="3505" spans="1:9" x14ac:dyDescent="0.3">
      <c r="A3505" t="s">
        <v>174</v>
      </c>
      <c r="B3505" t="s">
        <v>10</v>
      </c>
      <c r="C3505">
        <v>231.4</v>
      </c>
      <c r="E3505" t="s">
        <v>23</v>
      </c>
      <c r="F3505" t="s">
        <v>24</v>
      </c>
      <c r="G3505" t="s">
        <v>93</v>
      </c>
      <c r="H3505" t="s">
        <v>14</v>
      </c>
      <c r="I3505" t="s">
        <v>15</v>
      </c>
    </row>
    <row r="3506" spans="1:9" x14ac:dyDescent="0.3">
      <c r="A3506" t="s">
        <v>170</v>
      </c>
      <c r="B3506" t="s">
        <v>10</v>
      </c>
      <c r="C3506">
        <v>238</v>
      </c>
      <c r="E3506" t="s">
        <v>23</v>
      </c>
      <c r="F3506" t="s">
        <v>24</v>
      </c>
      <c r="G3506" t="s">
        <v>93</v>
      </c>
      <c r="H3506" t="s">
        <v>14</v>
      </c>
      <c r="I3506" t="s">
        <v>15</v>
      </c>
    </row>
    <row r="3507" spans="1:9" x14ac:dyDescent="0.3">
      <c r="A3507" t="s">
        <v>9</v>
      </c>
      <c r="B3507" t="s">
        <v>10</v>
      </c>
      <c r="C3507">
        <v>-52</v>
      </c>
      <c r="E3507" t="s">
        <v>133</v>
      </c>
      <c r="F3507" t="s">
        <v>12</v>
      </c>
      <c r="G3507" t="s">
        <v>465</v>
      </c>
      <c r="H3507" t="s">
        <v>14</v>
      </c>
      <c r="I3507" t="s">
        <v>15</v>
      </c>
    </row>
    <row r="3508" spans="1:9" x14ac:dyDescent="0.3">
      <c r="A3508" t="s">
        <v>169</v>
      </c>
      <c r="B3508" t="s">
        <v>10</v>
      </c>
      <c r="C3508">
        <v>-2.08</v>
      </c>
      <c r="E3508" t="s">
        <v>133</v>
      </c>
      <c r="F3508" t="s">
        <v>12</v>
      </c>
      <c r="G3508" t="s">
        <v>465</v>
      </c>
      <c r="H3508" t="s">
        <v>14</v>
      </c>
      <c r="I3508" t="s">
        <v>15</v>
      </c>
    </row>
    <row r="3509" spans="1:9" x14ac:dyDescent="0.3">
      <c r="A3509" t="s">
        <v>171</v>
      </c>
      <c r="B3509" t="s">
        <v>10</v>
      </c>
      <c r="C3509">
        <v>195</v>
      </c>
      <c r="E3509" t="s">
        <v>133</v>
      </c>
      <c r="F3509" t="s">
        <v>12</v>
      </c>
      <c r="G3509" t="s">
        <v>465</v>
      </c>
      <c r="H3509" t="s">
        <v>14</v>
      </c>
      <c r="I3509" t="s">
        <v>15</v>
      </c>
    </row>
    <row r="3510" spans="1:9" x14ac:dyDescent="0.3">
      <c r="A3510" t="s">
        <v>170</v>
      </c>
      <c r="B3510" t="s">
        <v>10</v>
      </c>
      <c r="C3510">
        <v>935</v>
      </c>
      <c r="E3510" t="s">
        <v>133</v>
      </c>
      <c r="F3510" t="s">
        <v>12</v>
      </c>
      <c r="G3510" t="s">
        <v>465</v>
      </c>
      <c r="H3510" t="s">
        <v>14</v>
      </c>
      <c r="I3510" t="s">
        <v>15</v>
      </c>
    </row>
    <row r="3511" spans="1:9" x14ac:dyDescent="0.3">
      <c r="A3511" t="s">
        <v>172</v>
      </c>
      <c r="B3511" t="s">
        <v>10</v>
      </c>
      <c r="C3511">
        <v>-172.17</v>
      </c>
      <c r="E3511" t="s">
        <v>133</v>
      </c>
      <c r="F3511" t="s">
        <v>12</v>
      </c>
      <c r="G3511" t="s">
        <v>465</v>
      </c>
      <c r="H3511" t="s">
        <v>14</v>
      </c>
      <c r="I3511" t="s">
        <v>15</v>
      </c>
    </row>
    <row r="3512" spans="1:9" x14ac:dyDescent="0.3">
      <c r="A3512" t="s">
        <v>174</v>
      </c>
      <c r="B3512" t="s">
        <v>10</v>
      </c>
      <c r="C3512">
        <v>78</v>
      </c>
      <c r="E3512" t="s">
        <v>133</v>
      </c>
      <c r="F3512" t="s">
        <v>12</v>
      </c>
      <c r="G3512" t="s">
        <v>465</v>
      </c>
      <c r="H3512" t="s">
        <v>14</v>
      </c>
      <c r="I3512" t="s">
        <v>15</v>
      </c>
    </row>
    <row r="3513" spans="1:9" x14ac:dyDescent="0.3">
      <c r="A3513" t="s">
        <v>169</v>
      </c>
      <c r="B3513" t="s">
        <v>10</v>
      </c>
      <c r="C3513">
        <v>-10.4</v>
      </c>
      <c r="E3513" t="s">
        <v>133</v>
      </c>
      <c r="F3513" t="s">
        <v>12</v>
      </c>
      <c r="G3513" t="s">
        <v>465</v>
      </c>
      <c r="H3513" t="s">
        <v>14</v>
      </c>
      <c r="I3513" t="s">
        <v>15</v>
      </c>
    </row>
    <row r="3514" spans="1:9" x14ac:dyDescent="0.3">
      <c r="A3514" t="s">
        <v>175</v>
      </c>
      <c r="B3514" t="s">
        <v>10</v>
      </c>
      <c r="C3514">
        <v>-400</v>
      </c>
      <c r="E3514" t="s">
        <v>133</v>
      </c>
      <c r="F3514" t="s">
        <v>12</v>
      </c>
      <c r="G3514" t="s">
        <v>465</v>
      </c>
      <c r="H3514" t="s">
        <v>14</v>
      </c>
      <c r="I3514" t="s">
        <v>15</v>
      </c>
    </row>
    <row r="3515" spans="1:9" x14ac:dyDescent="0.3">
      <c r="A3515" t="s">
        <v>176</v>
      </c>
      <c r="B3515" t="s">
        <v>10</v>
      </c>
      <c r="C3515">
        <v>10.4</v>
      </c>
      <c r="E3515" t="s">
        <v>133</v>
      </c>
      <c r="F3515" t="s">
        <v>12</v>
      </c>
      <c r="G3515" t="s">
        <v>465</v>
      </c>
      <c r="H3515" t="s">
        <v>14</v>
      </c>
      <c r="I3515" t="s">
        <v>15</v>
      </c>
    </row>
    <row r="3516" spans="1:9" x14ac:dyDescent="0.3">
      <c r="A3516" t="s">
        <v>9</v>
      </c>
      <c r="B3516" t="s">
        <v>10</v>
      </c>
      <c r="C3516">
        <v>-135.19999999999999</v>
      </c>
      <c r="E3516" t="s">
        <v>133</v>
      </c>
      <c r="F3516" t="s">
        <v>12</v>
      </c>
      <c r="G3516" t="s">
        <v>465</v>
      </c>
      <c r="H3516" t="s">
        <v>14</v>
      </c>
      <c r="I3516" t="s">
        <v>15</v>
      </c>
    </row>
    <row r="3517" spans="1:9" x14ac:dyDescent="0.3">
      <c r="A3517" t="s">
        <v>177</v>
      </c>
      <c r="B3517" t="s">
        <v>10</v>
      </c>
      <c r="C3517">
        <v>312</v>
      </c>
      <c r="E3517" t="s">
        <v>133</v>
      </c>
      <c r="F3517" t="s">
        <v>12</v>
      </c>
      <c r="G3517" t="s">
        <v>465</v>
      </c>
      <c r="H3517" t="s">
        <v>14</v>
      </c>
      <c r="I3517" t="s">
        <v>15</v>
      </c>
    </row>
    <row r="3518" spans="1:9" x14ac:dyDescent="0.3">
      <c r="A3518" t="s">
        <v>178</v>
      </c>
      <c r="B3518" t="s">
        <v>10</v>
      </c>
      <c r="C3518">
        <v>0</v>
      </c>
      <c r="E3518" t="s">
        <v>133</v>
      </c>
      <c r="F3518" t="s">
        <v>12</v>
      </c>
      <c r="G3518" t="s">
        <v>465</v>
      </c>
      <c r="H3518" t="s">
        <v>14</v>
      </c>
      <c r="I3518" t="s">
        <v>15</v>
      </c>
    </row>
    <row r="3519" spans="1:9" x14ac:dyDescent="0.3">
      <c r="A3519" t="s">
        <v>176</v>
      </c>
      <c r="B3519" t="s">
        <v>10</v>
      </c>
      <c r="C3519">
        <v>2.08</v>
      </c>
      <c r="E3519" t="s">
        <v>133</v>
      </c>
      <c r="F3519" t="s">
        <v>12</v>
      </c>
      <c r="G3519" t="s">
        <v>465</v>
      </c>
      <c r="H3519" t="s">
        <v>14</v>
      </c>
      <c r="I3519" t="s">
        <v>15</v>
      </c>
    </row>
    <row r="3520" spans="1:9" x14ac:dyDescent="0.3">
      <c r="A3520" t="s">
        <v>174</v>
      </c>
      <c r="B3520" t="s">
        <v>10</v>
      </c>
      <c r="C3520">
        <v>135.19999999999999</v>
      </c>
      <c r="E3520" t="s">
        <v>133</v>
      </c>
      <c r="F3520" t="s">
        <v>12</v>
      </c>
      <c r="G3520" t="s">
        <v>465</v>
      </c>
      <c r="H3520" t="s">
        <v>14</v>
      </c>
      <c r="I3520" t="s">
        <v>15</v>
      </c>
    </row>
    <row r="3521" spans="1:9" x14ac:dyDescent="0.3">
      <c r="A3521" t="s">
        <v>170</v>
      </c>
      <c r="B3521" t="s">
        <v>10</v>
      </c>
      <c r="C3521">
        <v>105</v>
      </c>
      <c r="E3521" t="s">
        <v>133</v>
      </c>
      <c r="F3521" t="s">
        <v>12</v>
      </c>
      <c r="G3521" t="s">
        <v>465</v>
      </c>
      <c r="H3521" t="s">
        <v>14</v>
      </c>
      <c r="I3521" t="s">
        <v>15</v>
      </c>
    </row>
    <row r="3522" spans="1:9" x14ac:dyDescent="0.3">
      <c r="A3522" t="s">
        <v>9</v>
      </c>
      <c r="B3522" t="s">
        <v>10</v>
      </c>
      <c r="C3522">
        <v>-141.15</v>
      </c>
      <c r="E3522" s="3" t="s">
        <v>28</v>
      </c>
      <c r="F3522" s="3" t="s">
        <v>38</v>
      </c>
      <c r="G3522" t="s">
        <v>39</v>
      </c>
      <c r="H3522" t="s">
        <v>14</v>
      </c>
      <c r="I3522" t="s">
        <v>15</v>
      </c>
    </row>
    <row r="3523" spans="1:9" x14ac:dyDescent="0.3">
      <c r="A3523" t="s">
        <v>169</v>
      </c>
      <c r="B3523" t="s">
        <v>10</v>
      </c>
      <c r="C3523">
        <v>-5.65</v>
      </c>
      <c r="E3523" s="3" t="s">
        <v>28</v>
      </c>
      <c r="F3523" s="3" t="s">
        <v>38</v>
      </c>
      <c r="G3523" t="s">
        <v>39</v>
      </c>
      <c r="H3523" t="s">
        <v>14</v>
      </c>
      <c r="I3523" t="s">
        <v>15</v>
      </c>
    </row>
    <row r="3524" spans="1:9" x14ac:dyDescent="0.3">
      <c r="A3524" t="s">
        <v>171</v>
      </c>
      <c r="B3524" t="s">
        <v>10</v>
      </c>
      <c r="C3524">
        <v>195</v>
      </c>
      <c r="E3524" s="3" t="s">
        <v>28</v>
      </c>
      <c r="F3524" s="3" t="s">
        <v>38</v>
      </c>
      <c r="G3524" t="s">
        <v>39</v>
      </c>
      <c r="H3524" t="s">
        <v>14</v>
      </c>
      <c r="I3524" t="s">
        <v>15</v>
      </c>
    </row>
    <row r="3525" spans="1:9" x14ac:dyDescent="0.3">
      <c r="A3525" t="s">
        <v>170</v>
      </c>
      <c r="B3525" t="s">
        <v>10</v>
      </c>
      <c r="C3525">
        <v>2313</v>
      </c>
      <c r="E3525" s="3" t="s">
        <v>28</v>
      </c>
      <c r="F3525" s="3" t="s">
        <v>38</v>
      </c>
      <c r="G3525" t="s">
        <v>39</v>
      </c>
      <c r="H3525" t="s">
        <v>14</v>
      </c>
      <c r="I3525" t="s">
        <v>15</v>
      </c>
    </row>
    <row r="3526" spans="1:9" x14ac:dyDescent="0.3">
      <c r="A3526" t="s">
        <v>172</v>
      </c>
      <c r="B3526" t="s">
        <v>10</v>
      </c>
      <c r="C3526">
        <v>-769.97</v>
      </c>
      <c r="E3526" s="3" t="s">
        <v>28</v>
      </c>
      <c r="F3526" s="3" t="s">
        <v>38</v>
      </c>
      <c r="G3526" t="s">
        <v>39</v>
      </c>
      <c r="H3526" t="s">
        <v>14</v>
      </c>
      <c r="I3526" t="s">
        <v>15</v>
      </c>
    </row>
    <row r="3527" spans="1:9" x14ac:dyDescent="0.3">
      <c r="A3527" t="s">
        <v>174</v>
      </c>
      <c r="B3527" t="s">
        <v>10</v>
      </c>
      <c r="C3527">
        <v>58.5</v>
      </c>
      <c r="E3527" s="3" t="s">
        <v>28</v>
      </c>
      <c r="F3527" s="3" t="s">
        <v>38</v>
      </c>
      <c r="G3527" t="s">
        <v>39</v>
      </c>
      <c r="H3527" t="s">
        <v>14</v>
      </c>
      <c r="I3527" t="s">
        <v>15</v>
      </c>
    </row>
    <row r="3528" spans="1:9" x14ac:dyDescent="0.3">
      <c r="A3528" t="s">
        <v>169</v>
      </c>
      <c r="B3528" t="s">
        <v>10</v>
      </c>
      <c r="C3528">
        <v>-28.23</v>
      </c>
      <c r="E3528" s="3" t="s">
        <v>28</v>
      </c>
      <c r="F3528" s="3" t="s">
        <v>38</v>
      </c>
      <c r="G3528" t="s">
        <v>39</v>
      </c>
      <c r="H3528" t="s">
        <v>14</v>
      </c>
      <c r="I3528" t="s">
        <v>15</v>
      </c>
    </row>
    <row r="3529" spans="1:9" x14ac:dyDescent="0.3">
      <c r="A3529" t="s">
        <v>176</v>
      </c>
      <c r="B3529" t="s">
        <v>10</v>
      </c>
      <c r="C3529">
        <v>28.23</v>
      </c>
      <c r="E3529" s="3" t="s">
        <v>28</v>
      </c>
      <c r="F3529" s="3" t="s">
        <v>38</v>
      </c>
      <c r="G3529" t="s">
        <v>39</v>
      </c>
      <c r="H3529" t="s">
        <v>14</v>
      </c>
      <c r="I3529" t="s">
        <v>15</v>
      </c>
    </row>
    <row r="3530" spans="1:9" x14ac:dyDescent="0.3">
      <c r="A3530" t="s">
        <v>9</v>
      </c>
      <c r="B3530" t="s">
        <v>10</v>
      </c>
      <c r="C3530">
        <v>-366.99</v>
      </c>
      <c r="E3530" s="3" t="s">
        <v>28</v>
      </c>
      <c r="F3530" s="3" t="s">
        <v>38</v>
      </c>
      <c r="G3530" t="s">
        <v>39</v>
      </c>
      <c r="H3530" t="s">
        <v>14</v>
      </c>
      <c r="I3530" t="s">
        <v>15</v>
      </c>
    </row>
    <row r="3531" spans="1:9" x14ac:dyDescent="0.3">
      <c r="A3531" t="s">
        <v>177</v>
      </c>
      <c r="B3531" t="s">
        <v>10</v>
      </c>
      <c r="C3531">
        <v>846.9</v>
      </c>
      <c r="E3531" s="3" t="s">
        <v>28</v>
      </c>
      <c r="F3531" s="3" t="s">
        <v>38</v>
      </c>
      <c r="G3531" t="s">
        <v>39</v>
      </c>
      <c r="H3531" t="s">
        <v>14</v>
      </c>
      <c r="I3531" t="s">
        <v>15</v>
      </c>
    </row>
    <row r="3532" spans="1:9" x14ac:dyDescent="0.3">
      <c r="A3532" t="s">
        <v>178</v>
      </c>
      <c r="B3532" t="s">
        <v>10</v>
      </c>
      <c r="C3532">
        <v>0</v>
      </c>
      <c r="E3532" s="3" t="s">
        <v>28</v>
      </c>
      <c r="F3532" s="3" t="s">
        <v>38</v>
      </c>
      <c r="G3532" t="s">
        <v>39</v>
      </c>
      <c r="H3532" t="s">
        <v>14</v>
      </c>
      <c r="I3532" t="s">
        <v>15</v>
      </c>
    </row>
    <row r="3533" spans="1:9" x14ac:dyDescent="0.3">
      <c r="A3533" t="s">
        <v>176</v>
      </c>
      <c r="B3533" t="s">
        <v>10</v>
      </c>
      <c r="C3533">
        <v>5.65</v>
      </c>
      <c r="E3533" s="3" t="s">
        <v>28</v>
      </c>
      <c r="F3533" s="3" t="s">
        <v>38</v>
      </c>
      <c r="G3533" t="s">
        <v>39</v>
      </c>
      <c r="H3533" t="s">
        <v>14</v>
      </c>
      <c r="I3533" t="s">
        <v>15</v>
      </c>
    </row>
    <row r="3534" spans="1:9" x14ac:dyDescent="0.3">
      <c r="A3534" t="s">
        <v>174</v>
      </c>
      <c r="B3534" t="s">
        <v>10</v>
      </c>
      <c r="C3534">
        <v>366.99</v>
      </c>
      <c r="E3534" s="3" t="s">
        <v>28</v>
      </c>
      <c r="F3534" s="3" t="s">
        <v>38</v>
      </c>
      <c r="G3534" t="s">
        <v>39</v>
      </c>
      <c r="H3534" t="s">
        <v>14</v>
      </c>
      <c r="I3534" t="s">
        <v>15</v>
      </c>
    </row>
    <row r="3535" spans="1:9" x14ac:dyDescent="0.3">
      <c r="A3535" t="s">
        <v>170</v>
      </c>
      <c r="B3535" t="s">
        <v>10</v>
      </c>
      <c r="C3535">
        <v>510</v>
      </c>
      <c r="E3535" s="3" t="s">
        <v>28</v>
      </c>
      <c r="F3535" s="3" t="s">
        <v>38</v>
      </c>
      <c r="G3535" t="s">
        <v>39</v>
      </c>
      <c r="H3535" t="s">
        <v>14</v>
      </c>
      <c r="I3535" t="s">
        <v>15</v>
      </c>
    </row>
    <row r="3536" spans="1:9" x14ac:dyDescent="0.3">
      <c r="A3536" t="s">
        <v>9</v>
      </c>
      <c r="B3536" t="s">
        <v>10</v>
      </c>
      <c r="C3536">
        <v>-141.15</v>
      </c>
      <c r="E3536" t="s">
        <v>16</v>
      </c>
      <c r="F3536" t="s">
        <v>228</v>
      </c>
      <c r="G3536" t="s">
        <v>229</v>
      </c>
      <c r="H3536" t="s">
        <v>14</v>
      </c>
      <c r="I3536" t="s">
        <v>15</v>
      </c>
    </row>
    <row r="3537" spans="1:9" x14ac:dyDescent="0.3">
      <c r="A3537" t="s">
        <v>169</v>
      </c>
      <c r="B3537" t="s">
        <v>10</v>
      </c>
      <c r="C3537">
        <v>-5.65</v>
      </c>
      <c r="E3537" t="s">
        <v>16</v>
      </c>
      <c r="F3537" t="s">
        <v>228</v>
      </c>
      <c r="G3537" t="s">
        <v>229</v>
      </c>
      <c r="H3537" t="s">
        <v>14</v>
      </c>
      <c r="I3537" t="s">
        <v>15</v>
      </c>
    </row>
    <row r="3538" spans="1:9" x14ac:dyDescent="0.3">
      <c r="A3538" t="s">
        <v>171</v>
      </c>
      <c r="B3538" t="s">
        <v>10</v>
      </c>
      <c r="C3538">
        <v>195</v>
      </c>
      <c r="E3538" t="s">
        <v>16</v>
      </c>
      <c r="F3538" t="s">
        <v>228</v>
      </c>
      <c r="G3538" t="s">
        <v>229</v>
      </c>
      <c r="H3538" t="s">
        <v>14</v>
      </c>
      <c r="I3538" t="s">
        <v>15</v>
      </c>
    </row>
    <row r="3539" spans="1:9" x14ac:dyDescent="0.3">
      <c r="A3539" t="s">
        <v>170</v>
      </c>
      <c r="B3539" t="s">
        <v>10</v>
      </c>
      <c r="C3539">
        <v>2313</v>
      </c>
      <c r="E3539" t="s">
        <v>16</v>
      </c>
      <c r="F3539" t="s">
        <v>228</v>
      </c>
      <c r="G3539" t="s">
        <v>229</v>
      </c>
      <c r="H3539" t="s">
        <v>14</v>
      </c>
      <c r="I3539" t="s">
        <v>15</v>
      </c>
    </row>
    <row r="3540" spans="1:9" x14ac:dyDescent="0.3">
      <c r="A3540" t="s">
        <v>172</v>
      </c>
      <c r="B3540" t="s">
        <v>10</v>
      </c>
      <c r="C3540">
        <v>-753.23</v>
      </c>
      <c r="E3540" t="s">
        <v>16</v>
      </c>
      <c r="F3540" t="s">
        <v>228</v>
      </c>
      <c r="G3540" t="s">
        <v>229</v>
      </c>
      <c r="H3540" t="s">
        <v>14</v>
      </c>
      <c r="I3540" t="s">
        <v>15</v>
      </c>
    </row>
    <row r="3541" spans="1:9" x14ac:dyDescent="0.3">
      <c r="A3541" t="s">
        <v>174</v>
      </c>
      <c r="B3541" t="s">
        <v>10</v>
      </c>
      <c r="C3541">
        <v>78</v>
      </c>
      <c r="E3541" t="s">
        <v>16</v>
      </c>
      <c r="F3541" t="s">
        <v>228</v>
      </c>
      <c r="G3541" t="s">
        <v>229</v>
      </c>
      <c r="H3541" t="s">
        <v>14</v>
      </c>
      <c r="I3541" t="s">
        <v>15</v>
      </c>
    </row>
    <row r="3542" spans="1:9" x14ac:dyDescent="0.3">
      <c r="A3542" t="s">
        <v>169</v>
      </c>
      <c r="B3542" t="s">
        <v>10</v>
      </c>
      <c r="C3542">
        <v>-28.23</v>
      </c>
      <c r="E3542" t="s">
        <v>16</v>
      </c>
      <c r="F3542" t="s">
        <v>228</v>
      </c>
      <c r="G3542" t="s">
        <v>229</v>
      </c>
      <c r="H3542" t="s">
        <v>14</v>
      </c>
      <c r="I3542" t="s">
        <v>15</v>
      </c>
    </row>
    <row r="3543" spans="1:9" x14ac:dyDescent="0.3">
      <c r="A3543" t="s">
        <v>175</v>
      </c>
      <c r="B3543" t="s">
        <v>10</v>
      </c>
      <c r="C3543">
        <v>-500</v>
      </c>
      <c r="E3543" t="s">
        <v>16</v>
      </c>
      <c r="F3543" t="s">
        <v>228</v>
      </c>
      <c r="G3543" t="s">
        <v>229</v>
      </c>
      <c r="H3543" t="s">
        <v>14</v>
      </c>
      <c r="I3543" t="s">
        <v>15</v>
      </c>
    </row>
    <row r="3544" spans="1:9" x14ac:dyDescent="0.3">
      <c r="A3544" t="s">
        <v>176</v>
      </c>
      <c r="B3544" t="s">
        <v>10</v>
      </c>
      <c r="C3544">
        <v>28.23</v>
      </c>
      <c r="E3544" t="s">
        <v>16</v>
      </c>
      <c r="F3544" t="s">
        <v>228</v>
      </c>
      <c r="G3544" t="s">
        <v>229</v>
      </c>
      <c r="H3544" t="s">
        <v>14</v>
      </c>
      <c r="I3544" t="s">
        <v>15</v>
      </c>
    </row>
    <row r="3545" spans="1:9" x14ac:dyDescent="0.3">
      <c r="A3545" t="s">
        <v>9</v>
      </c>
      <c r="B3545" t="s">
        <v>10</v>
      </c>
      <c r="C3545">
        <v>-366.99</v>
      </c>
      <c r="E3545" t="s">
        <v>16</v>
      </c>
      <c r="F3545" t="s">
        <v>228</v>
      </c>
      <c r="G3545" t="s">
        <v>229</v>
      </c>
      <c r="H3545" t="s">
        <v>14</v>
      </c>
      <c r="I3545" t="s">
        <v>15</v>
      </c>
    </row>
    <row r="3546" spans="1:9" x14ac:dyDescent="0.3">
      <c r="A3546" t="s">
        <v>177</v>
      </c>
      <c r="B3546" t="s">
        <v>10</v>
      </c>
      <c r="C3546">
        <v>846.9</v>
      </c>
      <c r="E3546" t="s">
        <v>16</v>
      </c>
      <c r="F3546" t="s">
        <v>228</v>
      </c>
      <c r="G3546" t="s">
        <v>229</v>
      </c>
      <c r="H3546" t="s">
        <v>14</v>
      </c>
      <c r="I3546" t="s">
        <v>15</v>
      </c>
    </row>
    <row r="3547" spans="1:9" x14ac:dyDescent="0.3">
      <c r="A3547" t="s">
        <v>178</v>
      </c>
      <c r="B3547" t="s">
        <v>10</v>
      </c>
      <c r="C3547">
        <v>0</v>
      </c>
      <c r="E3547" t="s">
        <v>16</v>
      </c>
      <c r="F3547" t="s">
        <v>228</v>
      </c>
      <c r="G3547" t="s">
        <v>229</v>
      </c>
      <c r="H3547" t="s">
        <v>14</v>
      </c>
      <c r="I3547" t="s">
        <v>15</v>
      </c>
    </row>
    <row r="3548" spans="1:9" x14ac:dyDescent="0.3">
      <c r="A3548" t="s">
        <v>176</v>
      </c>
      <c r="B3548" t="s">
        <v>10</v>
      </c>
      <c r="C3548">
        <v>5.65</v>
      </c>
      <c r="E3548" t="s">
        <v>16</v>
      </c>
      <c r="F3548" t="s">
        <v>228</v>
      </c>
      <c r="G3548" t="s">
        <v>229</v>
      </c>
      <c r="H3548" t="s">
        <v>14</v>
      </c>
      <c r="I3548" t="s">
        <v>15</v>
      </c>
    </row>
    <row r="3549" spans="1:9" x14ac:dyDescent="0.3">
      <c r="A3549" t="s">
        <v>174</v>
      </c>
      <c r="B3549" t="s">
        <v>10</v>
      </c>
      <c r="C3549">
        <v>366.99</v>
      </c>
      <c r="E3549" t="s">
        <v>16</v>
      </c>
      <c r="F3549" t="s">
        <v>228</v>
      </c>
      <c r="G3549" t="s">
        <v>229</v>
      </c>
      <c r="H3549" t="s">
        <v>14</v>
      </c>
      <c r="I3549" t="s">
        <v>15</v>
      </c>
    </row>
    <row r="3550" spans="1:9" x14ac:dyDescent="0.3">
      <c r="A3550" t="s">
        <v>170</v>
      </c>
      <c r="B3550" t="s">
        <v>10</v>
      </c>
      <c r="C3550">
        <v>510</v>
      </c>
      <c r="E3550" t="s">
        <v>16</v>
      </c>
      <c r="F3550" t="s">
        <v>228</v>
      </c>
      <c r="G3550" t="s">
        <v>229</v>
      </c>
      <c r="H3550" t="s">
        <v>14</v>
      </c>
      <c r="I3550" t="s">
        <v>15</v>
      </c>
    </row>
    <row r="3551" spans="1:9" x14ac:dyDescent="0.3">
      <c r="A3551" t="s">
        <v>9</v>
      </c>
      <c r="B3551" t="s">
        <v>10</v>
      </c>
      <c r="C3551">
        <v>-141.15</v>
      </c>
      <c r="E3551" s="3" t="s">
        <v>40</v>
      </c>
      <c r="F3551" s="3" t="s">
        <v>238</v>
      </c>
      <c r="G3551" t="s">
        <v>239</v>
      </c>
      <c r="H3551" t="s">
        <v>14</v>
      </c>
      <c r="I3551" t="s">
        <v>15</v>
      </c>
    </row>
    <row r="3552" spans="1:9" x14ac:dyDescent="0.3">
      <c r="A3552" t="s">
        <v>169</v>
      </c>
      <c r="B3552" t="s">
        <v>10</v>
      </c>
      <c r="C3552">
        <v>-5.65</v>
      </c>
      <c r="E3552" s="3" t="s">
        <v>40</v>
      </c>
      <c r="F3552" s="3" t="s">
        <v>238</v>
      </c>
      <c r="G3552" t="s">
        <v>239</v>
      </c>
      <c r="H3552" t="s">
        <v>14</v>
      </c>
      <c r="I3552" t="s">
        <v>15</v>
      </c>
    </row>
    <row r="3553" spans="1:9" x14ac:dyDescent="0.3">
      <c r="A3553" t="s">
        <v>171</v>
      </c>
      <c r="B3553" t="s">
        <v>10</v>
      </c>
      <c r="C3553">
        <v>195</v>
      </c>
      <c r="E3553" s="3" t="s">
        <v>40</v>
      </c>
      <c r="F3553" s="3" t="s">
        <v>238</v>
      </c>
      <c r="G3553" t="s">
        <v>239</v>
      </c>
      <c r="H3553" t="s">
        <v>14</v>
      </c>
      <c r="I3553" t="s">
        <v>15</v>
      </c>
    </row>
    <row r="3554" spans="1:9" x14ac:dyDescent="0.3">
      <c r="A3554" t="s">
        <v>170</v>
      </c>
      <c r="B3554" t="s">
        <v>10</v>
      </c>
      <c r="C3554">
        <v>2313</v>
      </c>
      <c r="E3554" s="3" t="s">
        <v>40</v>
      </c>
      <c r="F3554" s="3" t="s">
        <v>238</v>
      </c>
      <c r="G3554" t="s">
        <v>239</v>
      </c>
      <c r="H3554" t="s">
        <v>14</v>
      </c>
      <c r="I3554" t="s">
        <v>15</v>
      </c>
    </row>
    <row r="3555" spans="1:9" x14ac:dyDescent="0.3">
      <c r="A3555" t="s">
        <v>172</v>
      </c>
      <c r="B3555" t="s">
        <v>10</v>
      </c>
      <c r="C3555">
        <v>-769.97</v>
      </c>
      <c r="E3555" s="3" t="s">
        <v>40</v>
      </c>
      <c r="F3555" s="3" t="s">
        <v>238</v>
      </c>
      <c r="G3555" t="s">
        <v>239</v>
      </c>
      <c r="H3555" t="s">
        <v>14</v>
      </c>
      <c r="I3555" t="s">
        <v>15</v>
      </c>
    </row>
    <row r="3556" spans="1:9" x14ac:dyDescent="0.3">
      <c r="A3556" t="s">
        <v>174</v>
      </c>
      <c r="B3556" t="s">
        <v>10</v>
      </c>
      <c r="C3556">
        <v>58.5</v>
      </c>
      <c r="E3556" s="3" t="s">
        <v>40</v>
      </c>
      <c r="F3556" s="3" t="s">
        <v>238</v>
      </c>
      <c r="G3556" t="s">
        <v>239</v>
      </c>
      <c r="H3556" t="s">
        <v>14</v>
      </c>
      <c r="I3556" t="s">
        <v>15</v>
      </c>
    </row>
    <row r="3557" spans="1:9" x14ac:dyDescent="0.3">
      <c r="A3557" t="s">
        <v>169</v>
      </c>
      <c r="B3557" t="s">
        <v>10</v>
      </c>
      <c r="C3557">
        <v>-28.23</v>
      </c>
      <c r="E3557" s="3" t="s">
        <v>40</v>
      </c>
      <c r="F3557" s="3" t="s">
        <v>238</v>
      </c>
      <c r="G3557" t="s">
        <v>239</v>
      </c>
      <c r="H3557" t="s">
        <v>14</v>
      </c>
      <c r="I3557" t="s">
        <v>15</v>
      </c>
    </row>
    <row r="3558" spans="1:9" x14ac:dyDescent="0.3">
      <c r="A3558" t="s">
        <v>176</v>
      </c>
      <c r="B3558" t="s">
        <v>10</v>
      </c>
      <c r="C3558">
        <v>28.23</v>
      </c>
      <c r="E3558" s="3" t="s">
        <v>40</v>
      </c>
      <c r="F3558" s="3" t="s">
        <v>238</v>
      </c>
      <c r="G3558" t="s">
        <v>239</v>
      </c>
      <c r="H3558" t="s">
        <v>14</v>
      </c>
      <c r="I3558" t="s">
        <v>15</v>
      </c>
    </row>
    <row r="3559" spans="1:9" x14ac:dyDescent="0.3">
      <c r="A3559" t="s">
        <v>9</v>
      </c>
      <c r="B3559" t="s">
        <v>10</v>
      </c>
      <c r="C3559">
        <v>-366.99</v>
      </c>
      <c r="E3559" s="3" t="s">
        <v>40</v>
      </c>
      <c r="F3559" s="3" t="s">
        <v>238</v>
      </c>
      <c r="G3559" t="s">
        <v>239</v>
      </c>
      <c r="H3559" t="s">
        <v>14</v>
      </c>
      <c r="I3559" t="s">
        <v>15</v>
      </c>
    </row>
    <row r="3560" spans="1:9" x14ac:dyDescent="0.3">
      <c r="A3560" t="s">
        <v>177</v>
      </c>
      <c r="B3560" t="s">
        <v>10</v>
      </c>
      <c r="C3560">
        <v>846.9</v>
      </c>
      <c r="E3560" s="3" t="s">
        <v>40</v>
      </c>
      <c r="F3560" s="3" t="s">
        <v>238</v>
      </c>
      <c r="G3560" t="s">
        <v>239</v>
      </c>
      <c r="H3560" t="s">
        <v>14</v>
      </c>
      <c r="I3560" t="s">
        <v>15</v>
      </c>
    </row>
    <row r="3561" spans="1:9" x14ac:dyDescent="0.3">
      <c r="A3561" t="s">
        <v>178</v>
      </c>
      <c r="B3561" t="s">
        <v>10</v>
      </c>
      <c r="C3561">
        <v>0</v>
      </c>
      <c r="E3561" s="3" t="s">
        <v>40</v>
      </c>
      <c r="F3561" s="3" t="s">
        <v>238</v>
      </c>
      <c r="G3561" t="s">
        <v>239</v>
      </c>
      <c r="H3561" t="s">
        <v>14</v>
      </c>
      <c r="I3561" t="s">
        <v>15</v>
      </c>
    </row>
    <row r="3562" spans="1:9" x14ac:dyDescent="0.3">
      <c r="A3562" t="s">
        <v>176</v>
      </c>
      <c r="B3562" t="s">
        <v>10</v>
      </c>
      <c r="C3562">
        <v>5.65</v>
      </c>
      <c r="E3562" s="3" t="s">
        <v>40</v>
      </c>
      <c r="F3562" s="3" t="s">
        <v>238</v>
      </c>
      <c r="G3562" t="s">
        <v>239</v>
      </c>
      <c r="H3562" t="s">
        <v>14</v>
      </c>
      <c r="I3562" t="s">
        <v>15</v>
      </c>
    </row>
    <row r="3563" spans="1:9" x14ac:dyDescent="0.3">
      <c r="A3563" t="s">
        <v>174</v>
      </c>
      <c r="B3563" t="s">
        <v>10</v>
      </c>
      <c r="C3563">
        <v>366.99</v>
      </c>
      <c r="E3563" s="3" t="s">
        <v>40</v>
      </c>
      <c r="F3563" s="3" t="s">
        <v>238</v>
      </c>
      <c r="G3563" t="s">
        <v>239</v>
      </c>
      <c r="H3563" t="s">
        <v>14</v>
      </c>
      <c r="I3563" t="s">
        <v>15</v>
      </c>
    </row>
    <row r="3564" spans="1:9" x14ac:dyDescent="0.3">
      <c r="A3564" t="s">
        <v>170</v>
      </c>
      <c r="B3564" t="s">
        <v>10</v>
      </c>
      <c r="C3564">
        <v>510</v>
      </c>
      <c r="E3564" s="3" t="s">
        <v>40</v>
      </c>
      <c r="F3564" s="3" t="s">
        <v>238</v>
      </c>
      <c r="G3564" t="s">
        <v>239</v>
      </c>
      <c r="H3564" t="s">
        <v>14</v>
      </c>
      <c r="I3564" t="s">
        <v>15</v>
      </c>
    </row>
    <row r="3565" spans="1:9" x14ac:dyDescent="0.3">
      <c r="A3565" t="s">
        <v>9</v>
      </c>
      <c r="B3565" t="s">
        <v>10</v>
      </c>
      <c r="C3565">
        <v>-52</v>
      </c>
      <c r="E3565" s="3" t="s">
        <v>26</v>
      </c>
      <c r="F3565" s="3" t="s">
        <v>131</v>
      </c>
      <c r="G3565" t="s">
        <v>132</v>
      </c>
      <c r="H3565" t="s">
        <v>14</v>
      </c>
      <c r="I3565" t="s">
        <v>15</v>
      </c>
    </row>
    <row r="3566" spans="1:9" x14ac:dyDescent="0.3">
      <c r="A3566" t="s">
        <v>169</v>
      </c>
      <c r="B3566" t="s">
        <v>10</v>
      </c>
      <c r="C3566">
        <v>-2.08</v>
      </c>
      <c r="E3566" s="3" t="s">
        <v>26</v>
      </c>
      <c r="F3566" s="3" t="s">
        <v>131</v>
      </c>
      <c r="G3566" t="s">
        <v>132</v>
      </c>
      <c r="H3566" t="s">
        <v>14</v>
      </c>
      <c r="I3566" t="s">
        <v>15</v>
      </c>
    </row>
    <row r="3567" spans="1:9" x14ac:dyDescent="0.3">
      <c r="A3567" t="s">
        <v>171</v>
      </c>
      <c r="B3567" t="s">
        <v>10</v>
      </c>
      <c r="C3567">
        <v>195</v>
      </c>
      <c r="E3567" s="3" t="s">
        <v>26</v>
      </c>
      <c r="F3567" s="3" t="s">
        <v>131</v>
      </c>
      <c r="G3567" t="s">
        <v>132</v>
      </c>
      <c r="H3567" t="s">
        <v>14</v>
      </c>
      <c r="I3567" t="s">
        <v>15</v>
      </c>
    </row>
    <row r="3568" spans="1:9" x14ac:dyDescent="0.3">
      <c r="A3568" t="s">
        <v>170</v>
      </c>
      <c r="B3568" t="s">
        <v>10</v>
      </c>
      <c r="C3568">
        <v>935</v>
      </c>
      <c r="E3568" s="3" t="s">
        <v>26</v>
      </c>
      <c r="F3568" s="3" t="s">
        <v>131</v>
      </c>
      <c r="G3568" t="s">
        <v>132</v>
      </c>
      <c r="H3568" t="s">
        <v>14</v>
      </c>
      <c r="I3568" t="s">
        <v>15</v>
      </c>
    </row>
    <row r="3569" spans="1:9" x14ac:dyDescent="0.3">
      <c r="A3569" t="s">
        <v>172</v>
      </c>
      <c r="B3569" t="s">
        <v>10</v>
      </c>
      <c r="C3569">
        <v>-176</v>
      </c>
      <c r="E3569" s="3" t="s">
        <v>26</v>
      </c>
      <c r="F3569" s="3" t="s">
        <v>131</v>
      </c>
      <c r="G3569" t="s">
        <v>132</v>
      </c>
      <c r="H3569" t="s">
        <v>14</v>
      </c>
      <c r="I3569" t="s">
        <v>15</v>
      </c>
    </row>
    <row r="3570" spans="1:9" x14ac:dyDescent="0.3">
      <c r="A3570" t="s">
        <v>174</v>
      </c>
      <c r="B3570" t="s">
        <v>10</v>
      </c>
      <c r="C3570">
        <v>58.5</v>
      </c>
      <c r="E3570" s="3" t="s">
        <v>26</v>
      </c>
      <c r="F3570" s="3" t="s">
        <v>131</v>
      </c>
      <c r="G3570" t="s">
        <v>132</v>
      </c>
      <c r="H3570" t="s">
        <v>14</v>
      </c>
      <c r="I3570" t="s">
        <v>15</v>
      </c>
    </row>
    <row r="3571" spans="1:9" x14ac:dyDescent="0.3">
      <c r="A3571" t="s">
        <v>169</v>
      </c>
      <c r="B3571" t="s">
        <v>10</v>
      </c>
      <c r="C3571">
        <v>-10.4</v>
      </c>
      <c r="E3571" s="3" t="s">
        <v>26</v>
      </c>
      <c r="F3571" s="3" t="s">
        <v>131</v>
      </c>
      <c r="G3571" t="s">
        <v>132</v>
      </c>
      <c r="H3571" t="s">
        <v>14</v>
      </c>
      <c r="I3571" t="s">
        <v>15</v>
      </c>
    </row>
    <row r="3572" spans="1:9" x14ac:dyDescent="0.3">
      <c r="A3572" t="s">
        <v>175</v>
      </c>
      <c r="B3572" t="s">
        <v>10</v>
      </c>
      <c r="C3572">
        <v>-600</v>
      </c>
      <c r="E3572" s="3" t="s">
        <v>26</v>
      </c>
      <c r="F3572" s="3" t="s">
        <v>131</v>
      </c>
      <c r="G3572" t="s">
        <v>132</v>
      </c>
      <c r="H3572" t="s">
        <v>14</v>
      </c>
      <c r="I3572" t="s">
        <v>15</v>
      </c>
    </row>
    <row r="3573" spans="1:9" x14ac:dyDescent="0.3">
      <c r="A3573" t="s">
        <v>176</v>
      </c>
      <c r="B3573" t="s">
        <v>10</v>
      </c>
      <c r="C3573">
        <v>10.4</v>
      </c>
      <c r="E3573" s="3" t="s">
        <v>26</v>
      </c>
      <c r="F3573" s="3" t="s">
        <v>131</v>
      </c>
      <c r="G3573" t="s">
        <v>132</v>
      </c>
      <c r="H3573" t="s">
        <v>14</v>
      </c>
      <c r="I3573" t="s">
        <v>15</v>
      </c>
    </row>
    <row r="3574" spans="1:9" x14ac:dyDescent="0.3">
      <c r="A3574" t="s">
        <v>9</v>
      </c>
      <c r="B3574" t="s">
        <v>10</v>
      </c>
      <c r="C3574">
        <v>-135.19999999999999</v>
      </c>
      <c r="E3574" s="3" t="s">
        <v>26</v>
      </c>
      <c r="F3574" s="3" t="s">
        <v>131</v>
      </c>
      <c r="G3574" t="s">
        <v>132</v>
      </c>
      <c r="H3574" t="s">
        <v>14</v>
      </c>
      <c r="I3574" t="s">
        <v>15</v>
      </c>
    </row>
    <row r="3575" spans="1:9" x14ac:dyDescent="0.3">
      <c r="A3575" t="s">
        <v>177</v>
      </c>
      <c r="B3575" t="s">
        <v>10</v>
      </c>
      <c r="C3575">
        <v>312</v>
      </c>
      <c r="E3575" s="3" t="s">
        <v>26</v>
      </c>
      <c r="F3575" s="3" t="s">
        <v>131</v>
      </c>
      <c r="G3575" t="s">
        <v>132</v>
      </c>
      <c r="H3575" t="s">
        <v>14</v>
      </c>
      <c r="I3575" t="s">
        <v>15</v>
      </c>
    </row>
    <row r="3576" spans="1:9" x14ac:dyDescent="0.3">
      <c r="A3576" t="s">
        <v>178</v>
      </c>
      <c r="B3576" t="s">
        <v>10</v>
      </c>
      <c r="C3576">
        <v>0</v>
      </c>
      <c r="E3576" s="3" t="s">
        <v>26</v>
      </c>
      <c r="F3576" s="3" t="s">
        <v>131</v>
      </c>
      <c r="G3576" t="s">
        <v>132</v>
      </c>
      <c r="H3576" t="s">
        <v>14</v>
      </c>
      <c r="I3576" t="s">
        <v>15</v>
      </c>
    </row>
    <row r="3577" spans="1:9" x14ac:dyDescent="0.3">
      <c r="A3577" t="s">
        <v>176</v>
      </c>
      <c r="B3577" t="s">
        <v>10</v>
      </c>
      <c r="C3577">
        <v>2.08</v>
      </c>
      <c r="E3577" s="3" t="s">
        <v>26</v>
      </c>
      <c r="F3577" s="3" t="s">
        <v>131</v>
      </c>
      <c r="G3577" t="s">
        <v>132</v>
      </c>
      <c r="H3577" t="s">
        <v>14</v>
      </c>
      <c r="I3577" t="s">
        <v>15</v>
      </c>
    </row>
    <row r="3578" spans="1:9" x14ac:dyDescent="0.3">
      <c r="A3578" t="s">
        <v>174</v>
      </c>
      <c r="B3578" t="s">
        <v>10</v>
      </c>
      <c r="C3578">
        <v>135.19999999999999</v>
      </c>
      <c r="E3578" s="3" t="s">
        <v>26</v>
      </c>
      <c r="F3578" s="3" t="s">
        <v>131</v>
      </c>
      <c r="G3578" t="s">
        <v>132</v>
      </c>
      <c r="H3578" t="s">
        <v>14</v>
      </c>
      <c r="I3578" t="s">
        <v>15</v>
      </c>
    </row>
    <row r="3579" spans="1:9" x14ac:dyDescent="0.3">
      <c r="A3579" t="s">
        <v>170</v>
      </c>
      <c r="B3579" t="s">
        <v>10</v>
      </c>
      <c r="C3579">
        <v>105</v>
      </c>
      <c r="E3579" s="3" t="s">
        <v>26</v>
      </c>
      <c r="F3579" s="3" t="s">
        <v>131</v>
      </c>
      <c r="G3579" t="s">
        <v>132</v>
      </c>
      <c r="H3579" t="s">
        <v>14</v>
      </c>
      <c r="I3579" t="s">
        <v>15</v>
      </c>
    </row>
    <row r="3580" spans="1:9" x14ac:dyDescent="0.3">
      <c r="A3580" t="s">
        <v>9</v>
      </c>
      <c r="B3580" t="s">
        <v>10</v>
      </c>
      <c r="C3580">
        <v>-89</v>
      </c>
      <c r="E3580" t="s">
        <v>28</v>
      </c>
      <c r="F3580" t="s">
        <v>12</v>
      </c>
      <c r="G3580" t="s">
        <v>60</v>
      </c>
      <c r="H3580" t="s">
        <v>14</v>
      </c>
      <c r="I3580" t="s">
        <v>15</v>
      </c>
    </row>
    <row r="3581" spans="1:9" x14ac:dyDescent="0.3">
      <c r="A3581" t="s">
        <v>169</v>
      </c>
      <c r="B3581" t="s">
        <v>10</v>
      </c>
      <c r="C3581">
        <v>-3.56</v>
      </c>
      <c r="E3581" t="s">
        <v>28</v>
      </c>
      <c r="F3581" t="s">
        <v>12</v>
      </c>
      <c r="G3581" t="s">
        <v>60</v>
      </c>
      <c r="H3581" t="s">
        <v>14</v>
      </c>
      <c r="I3581" t="s">
        <v>15</v>
      </c>
    </row>
    <row r="3582" spans="1:9" x14ac:dyDescent="0.3">
      <c r="A3582" t="s">
        <v>171</v>
      </c>
      <c r="B3582" t="s">
        <v>10</v>
      </c>
      <c r="C3582">
        <v>195</v>
      </c>
      <c r="E3582" t="s">
        <v>28</v>
      </c>
      <c r="F3582" t="s">
        <v>12</v>
      </c>
      <c r="G3582" t="s">
        <v>60</v>
      </c>
      <c r="H3582" t="s">
        <v>14</v>
      </c>
      <c r="I3582" t="s">
        <v>15</v>
      </c>
    </row>
    <row r="3583" spans="1:9" x14ac:dyDescent="0.3">
      <c r="A3583" t="s">
        <v>170</v>
      </c>
      <c r="B3583" t="s">
        <v>10</v>
      </c>
      <c r="C3583">
        <v>1542</v>
      </c>
      <c r="E3583" t="s">
        <v>28</v>
      </c>
      <c r="F3583" t="s">
        <v>12</v>
      </c>
      <c r="G3583" t="s">
        <v>60</v>
      </c>
      <c r="H3583" t="s">
        <v>14</v>
      </c>
      <c r="I3583" t="s">
        <v>15</v>
      </c>
    </row>
    <row r="3584" spans="1:9" x14ac:dyDescent="0.3">
      <c r="A3584" t="s">
        <v>172</v>
      </c>
      <c r="B3584" t="s">
        <v>10</v>
      </c>
      <c r="C3584">
        <v>-361.28</v>
      </c>
      <c r="E3584" t="s">
        <v>28</v>
      </c>
      <c r="F3584" t="s">
        <v>12</v>
      </c>
      <c r="G3584" t="s">
        <v>60</v>
      </c>
      <c r="H3584" t="s">
        <v>14</v>
      </c>
      <c r="I3584" t="s">
        <v>15</v>
      </c>
    </row>
    <row r="3585" spans="1:9" x14ac:dyDescent="0.3">
      <c r="A3585" t="s">
        <v>174</v>
      </c>
      <c r="B3585" t="s">
        <v>10</v>
      </c>
      <c r="C3585">
        <v>175.5</v>
      </c>
      <c r="E3585" t="s">
        <v>28</v>
      </c>
      <c r="F3585" t="s">
        <v>12</v>
      </c>
      <c r="G3585" t="s">
        <v>60</v>
      </c>
      <c r="H3585" t="s">
        <v>14</v>
      </c>
      <c r="I3585" t="s">
        <v>15</v>
      </c>
    </row>
    <row r="3586" spans="1:9" x14ac:dyDescent="0.3">
      <c r="A3586" t="s">
        <v>169</v>
      </c>
      <c r="B3586" t="s">
        <v>10</v>
      </c>
      <c r="C3586">
        <v>-17.8</v>
      </c>
      <c r="E3586" t="s">
        <v>28</v>
      </c>
      <c r="F3586" t="s">
        <v>12</v>
      </c>
      <c r="G3586" t="s">
        <v>60</v>
      </c>
      <c r="H3586" t="s">
        <v>14</v>
      </c>
      <c r="I3586" t="s">
        <v>15</v>
      </c>
    </row>
    <row r="3587" spans="1:9" x14ac:dyDescent="0.3">
      <c r="A3587" t="s">
        <v>176</v>
      </c>
      <c r="B3587" t="s">
        <v>10</v>
      </c>
      <c r="C3587">
        <v>17.8</v>
      </c>
      <c r="E3587" t="s">
        <v>28</v>
      </c>
      <c r="F3587" t="s">
        <v>12</v>
      </c>
      <c r="G3587" t="s">
        <v>60</v>
      </c>
      <c r="H3587" t="s">
        <v>14</v>
      </c>
      <c r="I3587" t="s">
        <v>15</v>
      </c>
    </row>
    <row r="3588" spans="1:9" x14ac:dyDescent="0.3">
      <c r="A3588" t="s">
        <v>9</v>
      </c>
      <c r="B3588" t="s">
        <v>10</v>
      </c>
      <c r="C3588">
        <v>-231.4</v>
      </c>
      <c r="E3588" t="s">
        <v>28</v>
      </c>
      <c r="F3588" t="s">
        <v>12</v>
      </c>
      <c r="G3588" t="s">
        <v>60</v>
      </c>
      <c r="H3588" t="s">
        <v>14</v>
      </c>
      <c r="I3588" t="s">
        <v>15</v>
      </c>
    </row>
    <row r="3589" spans="1:9" x14ac:dyDescent="0.3">
      <c r="A3589" t="s">
        <v>177</v>
      </c>
      <c r="B3589" t="s">
        <v>10</v>
      </c>
      <c r="C3589">
        <v>534</v>
      </c>
      <c r="E3589" t="s">
        <v>28</v>
      </c>
      <c r="F3589" t="s">
        <v>12</v>
      </c>
      <c r="G3589" t="s">
        <v>60</v>
      </c>
      <c r="H3589" t="s">
        <v>14</v>
      </c>
      <c r="I3589" t="s">
        <v>15</v>
      </c>
    </row>
    <row r="3590" spans="1:9" x14ac:dyDescent="0.3">
      <c r="A3590" t="s">
        <v>178</v>
      </c>
      <c r="B3590" t="s">
        <v>10</v>
      </c>
      <c r="C3590">
        <v>0</v>
      </c>
      <c r="E3590" t="s">
        <v>28</v>
      </c>
      <c r="F3590" t="s">
        <v>12</v>
      </c>
      <c r="G3590" t="s">
        <v>60</v>
      </c>
      <c r="H3590" t="s">
        <v>14</v>
      </c>
      <c r="I3590" t="s">
        <v>15</v>
      </c>
    </row>
    <row r="3591" spans="1:9" x14ac:dyDescent="0.3">
      <c r="A3591" t="s">
        <v>176</v>
      </c>
      <c r="B3591" t="s">
        <v>10</v>
      </c>
      <c r="C3591">
        <v>3.56</v>
      </c>
      <c r="E3591" t="s">
        <v>28</v>
      </c>
      <c r="F3591" t="s">
        <v>12</v>
      </c>
      <c r="G3591" t="s">
        <v>60</v>
      </c>
      <c r="H3591" t="s">
        <v>14</v>
      </c>
      <c r="I3591" t="s">
        <v>15</v>
      </c>
    </row>
    <row r="3592" spans="1:9" x14ac:dyDescent="0.3">
      <c r="A3592" t="s">
        <v>174</v>
      </c>
      <c r="B3592" t="s">
        <v>10</v>
      </c>
      <c r="C3592">
        <v>231.4</v>
      </c>
      <c r="E3592" t="s">
        <v>28</v>
      </c>
      <c r="F3592" t="s">
        <v>12</v>
      </c>
      <c r="G3592" t="s">
        <v>60</v>
      </c>
      <c r="H3592" t="s">
        <v>14</v>
      </c>
      <c r="I3592" t="s">
        <v>15</v>
      </c>
    </row>
    <row r="3593" spans="1:9" x14ac:dyDescent="0.3">
      <c r="A3593" t="s">
        <v>170</v>
      </c>
      <c r="B3593" t="s">
        <v>10</v>
      </c>
      <c r="C3593">
        <v>238</v>
      </c>
      <c r="E3593" t="s">
        <v>28</v>
      </c>
      <c r="F3593" t="s">
        <v>12</v>
      </c>
      <c r="G3593" t="s">
        <v>60</v>
      </c>
      <c r="H3593" t="s">
        <v>14</v>
      </c>
      <c r="I3593" t="s">
        <v>15</v>
      </c>
    </row>
    <row r="3594" spans="1:9" x14ac:dyDescent="0.3">
      <c r="A3594" t="s">
        <v>9</v>
      </c>
      <c r="B3594" t="s">
        <v>10</v>
      </c>
      <c r="C3594">
        <v>-141.15</v>
      </c>
      <c r="E3594" t="s">
        <v>28</v>
      </c>
      <c r="F3594" t="s">
        <v>45</v>
      </c>
      <c r="G3594" t="s">
        <v>135</v>
      </c>
      <c r="H3594" t="s">
        <v>14</v>
      </c>
      <c r="I3594" t="s">
        <v>15</v>
      </c>
    </row>
    <row r="3595" spans="1:9" x14ac:dyDescent="0.3">
      <c r="A3595" t="s">
        <v>169</v>
      </c>
      <c r="B3595" t="s">
        <v>10</v>
      </c>
      <c r="C3595">
        <v>-5.65</v>
      </c>
      <c r="E3595" t="s">
        <v>28</v>
      </c>
      <c r="F3595" t="s">
        <v>45</v>
      </c>
      <c r="G3595" t="s">
        <v>135</v>
      </c>
      <c r="H3595" t="s">
        <v>14</v>
      </c>
      <c r="I3595" t="s">
        <v>15</v>
      </c>
    </row>
    <row r="3596" spans="1:9" x14ac:dyDescent="0.3">
      <c r="A3596" t="s">
        <v>171</v>
      </c>
      <c r="B3596" t="s">
        <v>10</v>
      </c>
      <c r="C3596">
        <v>195</v>
      </c>
      <c r="E3596" t="s">
        <v>28</v>
      </c>
      <c r="F3596" t="s">
        <v>45</v>
      </c>
      <c r="G3596" t="s">
        <v>135</v>
      </c>
      <c r="H3596" t="s">
        <v>14</v>
      </c>
      <c r="I3596" t="s">
        <v>15</v>
      </c>
    </row>
    <row r="3597" spans="1:9" x14ac:dyDescent="0.3">
      <c r="A3597" t="s">
        <v>170</v>
      </c>
      <c r="B3597" t="s">
        <v>10</v>
      </c>
      <c r="C3597">
        <v>2313</v>
      </c>
      <c r="E3597" t="s">
        <v>28</v>
      </c>
      <c r="F3597" t="s">
        <v>45</v>
      </c>
      <c r="G3597" t="s">
        <v>135</v>
      </c>
      <c r="H3597" t="s">
        <v>14</v>
      </c>
      <c r="I3597" t="s">
        <v>15</v>
      </c>
    </row>
    <row r="3598" spans="1:9" x14ac:dyDescent="0.3">
      <c r="A3598" t="s">
        <v>172</v>
      </c>
      <c r="B3598" t="s">
        <v>10</v>
      </c>
      <c r="C3598">
        <v>-753.23</v>
      </c>
      <c r="E3598" t="s">
        <v>28</v>
      </c>
      <c r="F3598" t="s">
        <v>45</v>
      </c>
      <c r="G3598" t="s">
        <v>135</v>
      </c>
      <c r="H3598" t="s">
        <v>14</v>
      </c>
      <c r="I3598" t="s">
        <v>15</v>
      </c>
    </row>
    <row r="3599" spans="1:9" x14ac:dyDescent="0.3">
      <c r="A3599" t="s">
        <v>174</v>
      </c>
      <c r="B3599" t="s">
        <v>10</v>
      </c>
      <c r="C3599">
        <v>78</v>
      </c>
      <c r="E3599" t="s">
        <v>28</v>
      </c>
      <c r="F3599" t="s">
        <v>45</v>
      </c>
      <c r="G3599" t="s">
        <v>135</v>
      </c>
      <c r="H3599" t="s">
        <v>14</v>
      </c>
      <c r="I3599" t="s">
        <v>15</v>
      </c>
    </row>
    <row r="3600" spans="1:9" x14ac:dyDescent="0.3">
      <c r="A3600" t="s">
        <v>169</v>
      </c>
      <c r="B3600" t="s">
        <v>10</v>
      </c>
      <c r="C3600">
        <v>-28.23</v>
      </c>
      <c r="E3600" t="s">
        <v>28</v>
      </c>
      <c r="F3600" t="s">
        <v>45</v>
      </c>
      <c r="G3600" t="s">
        <v>135</v>
      </c>
      <c r="H3600" t="s">
        <v>14</v>
      </c>
      <c r="I3600" t="s">
        <v>15</v>
      </c>
    </row>
    <row r="3601" spans="1:9" x14ac:dyDescent="0.3">
      <c r="A3601" t="s">
        <v>176</v>
      </c>
      <c r="B3601" t="s">
        <v>10</v>
      </c>
      <c r="C3601">
        <v>28.23</v>
      </c>
      <c r="E3601" t="s">
        <v>28</v>
      </c>
      <c r="F3601" t="s">
        <v>45</v>
      </c>
      <c r="G3601" t="s">
        <v>135</v>
      </c>
      <c r="H3601" t="s">
        <v>14</v>
      </c>
      <c r="I3601" t="s">
        <v>15</v>
      </c>
    </row>
    <row r="3602" spans="1:9" x14ac:dyDescent="0.3">
      <c r="A3602" t="s">
        <v>9</v>
      </c>
      <c r="B3602" t="s">
        <v>10</v>
      </c>
      <c r="C3602">
        <v>-366.99</v>
      </c>
      <c r="E3602" t="s">
        <v>28</v>
      </c>
      <c r="F3602" t="s">
        <v>45</v>
      </c>
      <c r="G3602" t="s">
        <v>135</v>
      </c>
      <c r="H3602" t="s">
        <v>14</v>
      </c>
      <c r="I3602" t="s">
        <v>15</v>
      </c>
    </row>
    <row r="3603" spans="1:9" x14ac:dyDescent="0.3">
      <c r="A3603" t="s">
        <v>177</v>
      </c>
      <c r="B3603" t="s">
        <v>10</v>
      </c>
      <c r="C3603">
        <v>846.9</v>
      </c>
      <c r="E3603" t="s">
        <v>28</v>
      </c>
      <c r="F3603" t="s">
        <v>45</v>
      </c>
      <c r="G3603" t="s">
        <v>135</v>
      </c>
      <c r="H3603" t="s">
        <v>14</v>
      </c>
      <c r="I3603" t="s">
        <v>15</v>
      </c>
    </row>
    <row r="3604" spans="1:9" x14ac:dyDescent="0.3">
      <c r="A3604" t="s">
        <v>178</v>
      </c>
      <c r="B3604" t="s">
        <v>10</v>
      </c>
      <c r="C3604">
        <v>0</v>
      </c>
      <c r="E3604" t="s">
        <v>28</v>
      </c>
      <c r="F3604" t="s">
        <v>45</v>
      </c>
      <c r="G3604" t="s">
        <v>135</v>
      </c>
      <c r="H3604" t="s">
        <v>14</v>
      </c>
      <c r="I3604" t="s">
        <v>15</v>
      </c>
    </row>
    <row r="3605" spans="1:9" x14ac:dyDescent="0.3">
      <c r="A3605" t="s">
        <v>176</v>
      </c>
      <c r="B3605" t="s">
        <v>10</v>
      </c>
      <c r="C3605">
        <v>5.65</v>
      </c>
      <c r="E3605" t="s">
        <v>28</v>
      </c>
      <c r="F3605" t="s">
        <v>45</v>
      </c>
      <c r="G3605" t="s">
        <v>135</v>
      </c>
      <c r="H3605" t="s">
        <v>14</v>
      </c>
      <c r="I3605" t="s">
        <v>15</v>
      </c>
    </row>
    <row r="3606" spans="1:9" x14ac:dyDescent="0.3">
      <c r="A3606" t="s">
        <v>174</v>
      </c>
      <c r="B3606" t="s">
        <v>10</v>
      </c>
      <c r="C3606">
        <v>366.99</v>
      </c>
      <c r="E3606" t="s">
        <v>28</v>
      </c>
      <c r="F3606" t="s">
        <v>45</v>
      </c>
      <c r="G3606" t="s">
        <v>135</v>
      </c>
      <c r="H3606" t="s">
        <v>14</v>
      </c>
      <c r="I3606" t="s">
        <v>15</v>
      </c>
    </row>
    <row r="3607" spans="1:9" x14ac:dyDescent="0.3">
      <c r="A3607" t="s">
        <v>170</v>
      </c>
      <c r="B3607" t="s">
        <v>10</v>
      </c>
      <c r="C3607">
        <v>510</v>
      </c>
      <c r="E3607" t="s">
        <v>28</v>
      </c>
      <c r="F3607" t="s">
        <v>45</v>
      </c>
      <c r="G3607" t="s">
        <v>135</v>
      </c>
      <c r="H3607" t="s">
        <v>14</v>
      </c>
      <c r="I3607" t="s">
        <v>15</v>
      </c>
    </row>
    <row r="3608" spans="1:9" x14ac:dyDescent="0.3">
      <c r="A3608" t="s">
        <v>9</v>
      </c>
      <c r="B3608" t="s">
        <v>10</v>
      </c>
      <c r="C3608">
        <v>-52</v>
      </c>
      <c r="E3608" t="s">
        <v>28</v>
      </c>
      <c r="F3608" t="s">
        <v>12</v>
      </c>
      <c r="G3608" t="s">
        <v>436</v>
      </c>
      <c r="H3608" t="s">
        <v>14</v>
      </c>
      <c r="I3608" t="s">
        <v>15</v>
      </c>
    </row>
    <row r="3609" spans="1:9" x14ac:dyDescent="0.3">
      <c r="A3609" t="s">
        <v>169</v>
      </c>
      <c r="B3609" t="s">
        <v>10</v>
      </c>
      <c r="C3609">
        <v>-2.08</v>
      </c>
      <c r="E3609" t="s">
        <v>28</v>
      </c>
      <c r="F3609" t="s">
        <v>12</v>
      </c>
      <c r="G3609" t="s">
        <v>436</v>
      </c>
      <c r="H3609" t="s">
        <v>14</v>
      </c>
      <c r="I3609" t="s">
        <v>15</v>
      </c>
    </row>
    <row r="3610" spans="1:9" x14ac:dyDescent="0.3">
      <c r="A3610" t="s">
        <v>171</v>
      </c>
      <c r="B3610" t="s">
        <v>10</v>
      </c>
      <c r="C3610">
        <v>195</v>
      </c>
      <c r="E3610" t="s">
        <v>28</v>
      </c>
      <c r="F3610" t="s">
        <v>12</v>
      </c>
      <c r="G3610" t="s">
        <v>436</v>
      </c>
      <c r="H3610" t="s">
        <v>14</v>
      </c>
      <c r="I3610" t="s">
        <v>15</v>
      </c>
    </row>
    <row r="3611" spans="1:9" x14ac:dyDescent="0.3">
      <c r="A3611" t="s">
        <v>170</v>
      </c>
      <c r="B3611" t="s">
        <v>10</v>
      </c>
      <c r="C3611">
        <v>935</v>
      </c>
      <c r="E3611" t="s">
        <v>28</v>
      </c>
      <c r="F3611" t="s">
        <v>12</v>
      </c>
      <c r="G3611" t="s">
        <v>436</v>
      </c>
      <c r="H3611" t="s">
        <v>14</v>
      </c>
      <c r="I3611" t="s">
        <v>15</v>
      </c>
    </row>
    <row r="3612" spans="1:9" x14ac:dyDescent="0.3">
      <c r="A3612" t="s">
        <v>172</v>
      </c>
      <c r="B3612" t="s">
        <v>10</v>
      </c>
      <c r="C3612">
        <v>-183.65</v>
      </c>
      <c r="E3612" t="s">
        <v>28</v>
      </c>
      <c r="F3612" t="s">
        <v>12</v>
      </c>
      <c r="G3612" t="s">
        <v>436</v>
      </c>
      <c r="H3612" t="s">
        <v>14</v>
      </c>
      <c r="I3612" t="s">
        <v>15</v>
      </c>
    </row>
    <row r="3613" spans="1:9" x14ac:dyDescent="0.3">
      <c r="A3613" t="s">
        <v>174</v>
      </c>
      <c r="B3613" t="s">
        <v>10</v>
      </c>
      <c r="C3613">
        <v>19.5</v>
      </c>
      <c r="E3613" t="s">
        <v>28</v>
      </c>
      <c r="F3613" t="s">
        <v>12</v>
      </c>
      <c r="G3613" t="s">
        <v>436</v>
      </c>
      <c r="H3613" t="s">
        <v>14</v>
      </c>
      <c r="I3613" t="s">
        <v>15</v>
      </c>
    </row>
    <row r="3614" spans="1:9" x14ac:dyDescent="0.3">
      <c r="A3614" t="s">
        <v>169</v>
      </c>
      <c r="B3614" t="s">
        <v>10</v>
      </c>
      <c r="C3614">
        <v>-10.4</v>
      </c>
      <c r="E3614" t="s">
        <v>28</v>
      </c>
      <c r="F3614" t="s">
        <v>12</v>
      </c>
      <c r="G3614" t="s">
        <v>436</v>
      </c>
      <c r="H3614" t="s">
        <v>14</v>
      </c>
      <c r="I3614" t="s">
        <v>15</v>
      </c>
    </row>
    <row r="3615" spans="1:9" x14ac:dyDescent="0.3">
      <c r="A3615" t="s">
        <v>176</v>
      </c>
      <c r="B3615" t="s">
        <v>10</v>
      </c>
      <c r="C3615">
        <v>10.4</v>
      </c>
      <c r="E3615" t="s">
        <v>28</v>
      </c>
      <c r="F3615" t="s">
        <v>12</v>
      </c>
      <c r="G3615" t="s">
        <v>436</v>
      </c>
      <c r="H3615" t="s">
        <v>14</v>
      </c>
      <c r="I3615" t="s">
        <v>15</v>
      </c>
    </row>
    <row r="3616" spans="1:9" x14ac:dyDescent="0.3">
      <c r="A3616" t="s">
        <v>9</v>
      </c>
      <c r="B3616" t="s">
        <v>10</v>
      </c>
      <c r="C3616">
        <v>-135.19999999999999</v>
      </c>
      <c r="E3616" t="s">
        <v>28</v>
      </c>
      <c r="F3616" t="s">
        <v>12</v>
      </c>
      <c r="G3616" t="s">
        <v>436</v>
      </c>
      <c r="H3616" t="s">
        <v>14</v>
      </c>
      <c r="I3616" t="s">
        <v>15</v>
      </c>
    </row>
    <row r="3617" spans="1:9" x14ac:dyDescent="0.3">
      <c r="A3617" t="s">
        <v>177</v>
      </c>
      <c r="B3617" t="s">
        <v>10</v>
      </c>
      <c r="C3617">
        <v>312</v>
      </c>
      <c r="E3617" t="s">
        <v>28</v>
      </c>
      <c r="F3617" t="s">
        <v>12</v>
      </c>
      <c r="G3617" t="s">
        <v>436</v>
      </c>
      <c r="H3617" t="s">
        <v>14</v>
      </c>
      <c r="I3617" t="s">
        <v>15</v>
      </c>
    </row>
    <row r="3618" spans="1:9" x14ac:dyDescent="0.3">
      <c r="A3618" t="s">
        <v>178</v>
      </c>
      <c r="B3618" t="s">
        <v>10</v>
      </c>
      <c r="C3618">
        <v>0</v>
      </c>
      <c r="E3618" t="s">
        <v>28</v>
      </c>
      <c r="F3618" t="s">
        <v>12</v>
      </c>
      <c r="G3618" t="s">
        <v>436</v>
      </c>
      <c r="H3618" t="s">
        <v>14</v>
      </c>
      <c r="I3618" t="s">
        <v>15</v>
      </c>
    </row>
    <row r="3619" spans="1:9" x14ac:dyDescent="0.3">
      <c r="A3619" t="s">
        <v>176</v>
      </c>
      <c r="B3619" t="s">
        <v>10</v>
      </c>
      <c r="C3619">
        <v>2.08</v>
      </c>
      <c r="E3619" t="s">
        <v>28</v>
      </c>
      <c r="F3619" t="s">
        <v>12</v>
      </c>
      <c r="G3619" t="s">
        <v>436</v>
      </c>
      <c r="H3619" t="s">
        <v>14</v>
      </c>
      <c r="I3619" t="s">
        <v>15</v>
      </c>
    </row>
    <row r="3620" spans="1:9" x14ac:dyDescent="0.3">
      <c r="A3620" t="s">
        <v>174</v>
      </c>
      <c r="B3620" t="s">
        <v>10</v>
      </c>
      <c r="C3620">
        <v>135.19999999999999</v>
      </c>
      <c r="E3620" t="s">
        <v>28</v>
      </c>
      <c r="F3620" t="s">
        <v>12</v>
      </c>
      <c r="G3620" t="s">
        <v>436</v>
      </c>
      <c r="H3620" t="s">
        <v>14</v>
      </c>
      <c r="I3620" t="s">
        <v>15</v>
      </c>
    </row>
    <row r="3621" spans="1:9" x14ac:dyDescent="0.3">
      <c r="A3621" t="s">
        <v>170</v>
      </c>
      <c r="B3621" t="s">
        <v>10</v>
      </c>
      <c r="C3621">
        <v>105</v>
      </c>
      <c r="E3621" t="s">
        <v>28</v>
      </c>
      <c r="F3621" t="s">
        <v>12</v>
      </c>
      <c r="G3621" t="s">
        <v>436</v>
      </c>
      <c r="H3621" t="s">
        <v>14</v>
      </c>
      <c r="I3621" t="s">
        <v>15</v>
      </c>
    </row>
    <row r="3622" spans="1:9" x14ac:dyDescent="0.3">
      <c r="A3622" t="s">
        <v>9</v>
      </c>
      <c r="B3622" t="s">
        <v>10</v>
      </c>
      <c r="C3622">
        <v>-141.15</v>
      </c>
      <c r="E3622" s="3" t="s">
        <v>28</v>
      </c>
      <c r="F3622" s="3" t="s">
        <v>331</v>
      </c>
      <c r="G3622" t="s">
        <v>332</v>
      </c>
      <c r="H3622" t="s">
        <v>14</v>
      </c>
      <c r="I3622" t="s">
        <v>15</v>
      </c>
    </row>
    <row r="3623" spans="1:9" x14ac:dyDescent="0.3">
      <c r="A3623" t="s">
        <v>169</v>
      </c>
      <c r="B3623" t="s">
        <v>10</v>
      </c>
      <c r="C3623">
        <v>-5.65</v>
      </c>
      <c r="E3623" s="3" t="s">
        <v>28</v>
      </c>
      <c r="F3623" s="3" t="s">
        <v>331</v>
      </c>
      <c r="G3623" t="s">
        <v>332</v>
      </c>
      <c r="H3623" t="s">
        <v>14</v>
      </c>
      <c r="I3623" t="s">
        <v>15</v>
      </c>
    </row>
    <row r="3624" spans="1:9" x14ac:dyDescent="0.3">
      <c r="A3624" t="s">
        <v>171</v>
      </c>
      <c r="B3624" t="s">
        <v>10</v>
      </c>
      <c r="C3624">
        <v>195</v>
      </c>
      <c r="E3624" s="3" t="s">
        <v>28</v>
      </c>
      <c r="F3624" s="3" t="s">
        <v>331</v>
      </c>
      <c r="G3624" t="s">
        <v>332</v>
      </c>
      <c r="H3624" t="s">
        <v>14</v>
      </c>
      <c r="I3624" t="s">
        <v>15</v>
      </c>
    </row>
    <row r="3625" spans="1:9" x14ac:dyDescent="0.3">
      <c r="A3625" t="s">
        <v>170</v>
      </c>
      <c r="B3625" t="s">
        <v>10</v>
      </c>
      <c r="C3625">
        <v>2313</v>
      </c>
      <c r="E3625" s="3" t="s">
        <v>28</v>
      </c>
      <c r="F3625" s="3" t="s">
        <v>331</v>
      </c>
      <c r="G3625" t="s">
        <v>332</v>
      </c>
      <c r="H3625" t="s">
        <v>14</v>
      </c>
      <c r="I3625" t="s">
        <v>15</v>
      </c>
    </row>
    <row r="3626" spans="1:9" x14ac:dyDescent="0.3">
      <c r="A3626" t="s">
        <v>172</v>
      </c>
      <c r="B3626" t="s">
        <v>10</v>
      </c>
      <c r="C3626">
        <v>-686.28</v>
      </c>
      <c r="E3626" s="3" t="s">
        <v>28</v>
      </c>
      <c r="F3626" s="3" t="s">
        <v>331</v>
      </c>
      <c r="G3626" t="s">
        <v>332</v>
      </c>
      <c r="H3626" t="s">
        <v>14</v>
      </c>
      <c r="I3626" t="s">
        <v>15</v>
      </c>
    </row>
    <row r="3627" spans="1:9" x14ac:dyDescent="0.3">
      <c r="A3627" t="s">
        <v>174</v>
      </c>
      <c r="B3627" t="s">
        <v>10</v>
      </c>
      <c r="C3627">
        <v>156</v>
      </c>
      <c r="E3627" s="3" t="s">
        <v>28</v>
      </c>
      <c r="F3627" s="3" t="s">
        <v>331</v>
      </c>
      <c r="G3627" t="s">
        <v>332</v>
      </c>
      <c r="H3627" t="s">
        <v>14</v>
      </c>
      <c r="I3627" t="s">
        <v>15</v>
      </c>
    </row>
    <row r="3628" spans="1:9" x14ac:dyDescent="0.3">
      <c r="A3628" t="s">
        <v>169</v>
      </c>
      <c r="B3628" t="s">
        <v>10</v>
      </c>
      <c r="C3628">
        <v>-28.23</v>
      </c>
      <c r="E3628" s="3" t="s">
        <v>28</v>
      </c>
      <c r="F3628" s="3" t="s">
        <v>331</v>
      </c>
      <c r="G3628" t="s">
        <v>332</v>
      </c>
      <c r="H3628" t="s">
        <v>14</v>
      </c>
      <c r="I3628" t="s">
        <v>15</v>
      </c>
    </row>
    <row r="3629" spans="1:9" x14ac:dyDescent="0.3">
      <c r="A3629" t="s">
        <v>176</v>
      </c>
      <c r="B3629" t="s">
        <v>10</v>
      </c>
      <c r="C3629">
        <v>28.23</v>
      </c>
      <c r="E3629" s="3" t="s">
        <v>28</v>
      </c>
      <c r="F3629" s="3" t="s">
        <v>331</v>
      </c>
      <c r="G3629" t="s">
        <v>332</v>
      </c>
      <c r="H3629" t="s">
        <v>14</v>
      </c>
      <c r="I3629" t="s">
        <v>15</v>
      </c>
    </row>
    <row r="3630" spans="1:9" x14ac:dyDescent="0.3">
      <c r="A3630" t="s">
        <v>9</v>
      </c>
      <c r="B3630" t="s">
        <v>10</v>
      </c>
      <c r="C3630">
        <v>-366.99</v>
      </c>
      <c r="E3630" s="3" t="s">
        <v>28</v>
      </c>
      <c r="F3630" s="3" t="s">
        <v>331</v>
      </c>
      <c r="G3630" t="s">
        <v>332</v>
      </c>
      <c r="H3630" t="s">
        <v>14</v>
      </c>
      <c r="I3630" t="s">
        <v>15</v>
      </c>
    </row>
    <row r="3631" spans="1:9" x14ac:dyDescent="0.3">
      <c r="A3631" t="s">
        <v>177</v>
      </c>
      <c r="B3631" t="s">
        <v>10</v>
      </c>
      <c r="C3631">
        <v>846.9</v>
      </c>
      <c r="E3631" s="3" t="s">
        <v>28</v>
      </c>
      <c r="F3631" s="3" t="s">
        <v>331</v>
      </c>
      <c r="G3631" t="s">
        <v>332</v>
      </c>
      <c r="H3631" t="s">
        <v>14</v>
      </c>
      <c r="I3631" t="s">
        <v>15</v>
      </c>
    </row>
    <row r="3632" spans="1:9" x14ac:dyDescent="0.3">
      <c r="A3632" t="s">
        <v>178</v>
      </c>
      <c r="B3632" t="s">
        <v>10</v>
      </c>
      <c r="C3632">
        <v>0</v>
      </c>
      <c r="E3632" s="3" t="s">
        <v>28</v>
      </c>
      <c r="F3632" s="3" t="s">
        <v>331</v>
      </c>
      <c r="G3632" t="s">
        <v>332</v>
      </c>
      <c r="H3632" t="s">
        <v>14</v>
      </c>
      <c r="I3632" t="s">
        <v>15</v>
      </c>
    </row>
    <row r="3633" spans="1:9" x14ac:dyDescent="0.3">
      <c r="A3633" t="s">
        <v>176</v>
      </c>
      <c r="B3633" t="s">
        <v>10</v>
      </c>
      <c r="C3633">
        <v>5.65</v>
      </c>
      <c r="E3633" s="3" t="s">
        <v>28</v>
      </c>
      <c r="F3633" s="3" t="s">
        <v>331</v>
      </c>
      <c r="G3633" t="s">
        <v>332</v>
      </c>
      <c r="H3633" t="s">
        <v>14</v>
      </c>
      <c r="I3633" t="s">
        <v>15</v>
      </c>
    </row>
    <row r="3634" spans="1:9" x14ac:dyDescent="0.3">
      <c r="A3634" t="s">
        <v>174</v>
      </c>
      <c r="B3634" t="s">
        <v>10</v>
      </c>
      <c r="C3634">
        <v>366.99</v>
      </c>
      <c r="E3634" s="3" t="s">
        <v>28</v>
      </c>
      <c r="F3634" s="3" t="s">
        <v>331</v>
      </c>
      <c r="G3634" t="s">
        <v>332</v>
      </c>
      <c r="H3634" t="s">
        <v>14</v>
      </c>
      <c r="I3634" t="s">
        <v>15</v>
      </c>
    </row>
    <row r="3635" spans="1:9" x14ac:dyDescent="0.3">
      <c r="A3635" t="s">
        <v>170</v>
      </c>
      <c r="B3635" t="s">
        <v>10</v>
      </c>
      <c r="C3635">
        <v>510</v>
      </c>
      <c r="E3635" s="3" t="s">
        <v>28</v>
      </c>
      <c r="F3635" s="3" t="s">
        <v>331</v>
      </c>
      <c r="G3635" t="s">
        <v>332</v>
      </c>
      <c r="H3635" t="s">
        <v>14</v>
      </c>
      <c r="I3635" t="s">
        <v>15</v>
      </c>
    </row>
    <row r="3636" spans="1:9" x14ac:dyDescent="0.3">
      <c r="A3636" t="s">
        <v>9</v>
      </c>
      <c r="B3636" t="s">
        <v>10</v>
      </c>
      <c r="C3636">
        <v>-89</v>
      </c>
      <c r="E3636" t="s">
        <v>81</v>
      </c>
      <c r="F3636" t="s">
        <v>294</v>
      </c>
      <c r="G3636" t="s">
        <v>295</v>
      </c>
      <c r="H3636" t="s">
        <v>14</v>
      </c>
      <c r="I3636" t="s">
        <v>15</v>
      </c>
    </row>
    <row r="3637" spans="1:9" x14ac:dyDescent="0.3">
      <c r="A3637" t="s">
        <v>169</v>
      </c>
      <c r="B3637" t="s">
        <v>10</v>
      </c>
      <c r="C3637">
        <v>-3.56</v>
      </c>
      <c r="E3637" t="s">
        <v>81</v>
      </c>
      <c r="F3637" t="s">
        <v>294</v>
      </c>
      <c r="G3637" t="s">
        <v>295</v>
      </c>
      <c r="H3637" t="s">
        <v>14</v>
      </c>
      <c r="I3637" t="s">
        <v>15</v>
      </c>
    </row>
    <row r="3638" spans="1:9" x14ac:dyDescent="0.3">
      <c r="A3638" t="s">
        <v>171</v>
      </c>
      <c r="B3638" t="s">
        <v>10</v>
      </c>
      <c r="C3638">
        <v>195</v>
      </c>
      <c r="E3638" t="s">
        <v>81</v>
      </c>
      <c r="F3638" t="s">
        <v>294</v>
      </c>
      <c r="G3638" t="s">
        <v>295</v>
      </c>
      <c r="H3638" t="s">
        <v>14</v>
      </c>
      <c r="I3638" t="s">
        <v>15</v>
      </c>
    </row>
    <row r="3639" spans="1:9" x14ac:dyDescent="0.3">
      <c r="A3639" t="s">
        <v>170</v>
      </c>
      <c r="B3639" t="s">
        <v>10</v>
      </c>
      <c r="C3639">
        <v>1542</v>
      </c>
      <c r="E3639" t="s">
        <v>81</v>
      </c>
      <c r="F3639" t="s">
        <v>294</v>
      </c>
      <c r="G3639" t="s">
        <v>295</v>
      </c>
      <c r="H3639" t="s">
        <v>14</v>
      </c>
      <c r="I3639" t="s">
        <v>15</v>
      </c>
    </row>
    <row r="3640" spans="1:9" x14ac:dyDescent="0.3">
      <c r="A3640" t="s">
        <v>172</v>
      </c>
      <c r="B3640" t="s">
        <v>10</v>
      </c>
      <c r="C3640">
        <v>-370.09</v>
      </c>
      <c r="E3640" t="s">
        <v>81</v>
      </c>
      <c r="F3640" t="s">
        <v>294</v>
      </c>
      <c r="G3640" t="s">
        <v>295</v>
      </c>
      <c r="H3640" t="s">
        <v>14</v>
      </c>
      <c r="I3640" t="s">
        <v>15</v>
      </c>
    </row>
    <row r="3641" spans="1:9" x14ac:dyDescent="0.3">
      <c r="A3641" t="s">
        <v>174</v>
      </c>
      <c r="B3641" t="s">
        <v>10</v>
      </c>
      <c r="C3641">
        <v>136.5</v>
      </c>
      <c r="E3641" t="s">
        <v>81</v>
      </c>
      <c r="F3641" t="s">
        <v>294</v>
      </c>
      <c r="G3641" t="s">
        <v>295</v>
      </c>
      <c r="H3641" t="s">
        <v>14</v>
      </c>
      <c r="I3641" t="s">
        <v>15</v>
      </c>
    </row>
    <row r="3642" spans="1:9" x14ac:dyDescent="0.3">
      <c r="A3642" t="s">
        <v>169</v>
      </c>
      <c r="B3642" t="s">
        <v>10</v>
      </c>
      <c r="C3642">
        <v>-17.8</v>
      </c>
      <c r="E3642" t="s">
        <v>81</v>
      </c>
      <c r="F3642" t="s">
        <v>294</v>
      </c>
      <c r="G3642" t="s">
        <v>295</v>
      </c>
      <c r="H3642" t="s">
        <v>14</v>
      </c>
      <c r="I3642" t="s">
        <v>15</v>
      </c>
    </row>
    <row r="3643" spans="1:9" x14ac:dyDescent="0.3">
      <c r="A3643" t="s">
        <v>175</v>
      </c>
      <c r="B3643" t="s">
        <v>10</v>
      </c>
      <c r="C3643">
        <v>-500</v>
      </c>
      <c r="E3643" t="s">
        <v>81</v>
      </c>
      <c r="F3643" t="s">
        <v>294</v>
      </c>
      <c r="G3643" t="s">
        <v>295</v>
      </c>
      <c r="H3643" t="s">
        <v>14</v>
      </c>
      <c r="I3643" t="s">
        <v>15</v>
      </c>
    </row>
    <row r="3644" spans="1:9" x14ac:dyDescent="0.3">
      <c r="A3644" t="s">
        <v>176</v>
      </c>
      <c r="B3644" t="s">
        <v>10</v>
      </c>
      <c r="C3644">
        <v>17.8</v>
      </c>
      <c r="E3644" t="s">
        <v>81</v>
      </c>
      <c r="F3644" t="s">
        <v>294</v>
      </c>
      <c r="G3644" t="s">
        <v>295</v>
      </c>
      <c r="H3644" t="s">
        <v>14</v>
      </c>
      <c r="I3644" t="s">
        <v>15</v>
      </c>
    </row>
    <row r="3645" spans="1:9" x14ac:dyDescent="0.3">
      <c r="A3645" t="s">
        <v>9</v>
      </c>
      <c r="B3645" t="s">
        <v>10</v>
      </c>
      <c r="C3645">
        <v>-231.4</v>
      </c>
      <c r="E3645" t="s">
        <v>81</v>
      </c>
      <c r="F3645" t="s">
        <v>294</v>
      </c>
      <c r="G3645" t="s">
        <v>295</v>
      </c>
      <c r="H3645" t="s">
        <v>14</v>
      </c>
      <c r="I3645" t="s">
        <v>15</v>
      </c>
    </row>
    <row r="3646" spans="1:9" x14ac:dyDescent="0.3">
      <c r="A3646" t="s">
        <v>177</v>
      </c>
      <c r="B3646" t="s">
        <v>10</v>
      </c>
      <c r="C3646">
        <v>534</v>
      </c>
      <c r="E3646" t="s">
        <v>81</v>
      </c>
      <c r="F3646" t="s">
        <v>294</v>
      </c>
      <c r="G3646" t="s">
        <v>295</v>
      </c>
      <c r="H3646" t="s">
        <v>14</v>
      </c>
      <c r="I3646" t="s">
        <v>15</v>
      </c>
    </row>
    <row r="3647" spans="1:9" x14ac:dyDescent="0.3">
      <c r="A3647" t="s">
        <v>178</v>
      </c>
      <c r="B3647" t="s">
        <v>10</v>
      </c>
      <c r="C3647">
        <v>0</v>
      </c>
      <c r="E3647" t="s">
        <v>81</v>
      </c>
      <c r="F3647" t="s">
        <v>294</v>
      </c>
      <c r="G3647" t="s">
        <v>295</v>
      </c>
      <c r="H3647" t="s">
        <v>14</v>
      </c>
      <c r="I3647" t="s">
        <v>15</v>
      </c>
    </row>
    <row r="3648" spans="1:9" x14ac:dyDescent="0.3">
      <c r="A3648" t="s">
        <v>176</v>
      </c>
      <c r="B3648" t="s">
        <v>10</v>
      </c>
      <c r="C3648">
        <v>3.56</v>
      </c>
      <c r="E3648" t="s">
        <v>81</v>
      </c>
      <c r="F3648" t="s">
        <v>294</v>
      </c>
      <c r="G3648" t="s">
        <v>295</v>
      </c>
      <c r="H3648" t="s">
        <v>14</v>
      </c>
      <c r="I3648" t="s">
        <v>15</v>
      </c>
    </row>
    <row r="3649" spans="1:9" x14ac:dyDescent="0.3">
      <c r="A3649" t="s">
        <v>174</v>
      </c>
      <c r="B3649" t="s">
        <v>10</v>
      </c>
      <c r="C3649">
        <v>231.4</v>
      </c>
      <c r="E3649" t="s">
        <v>81</v>
      </c>
      <c r="F3649" t="s">
        <v>294</v>
      </c>
      <c r="G3649" t="s">
        <v>295</v>
      </c>
      <c r="H3649" t="s">
        <v>14</v>
      </c>
      <c r="I3649" t="s">
        <v>15</v>
      </c>
    </row>
    <row r="3650" spans="1:9" x14ac:dyDescent="0.3">
      <c r="A3650" t="s">
        <v>170</v>
      </c>
      <c r="B3650" t="s">
        <v>10</v>
      </c>
      <c r="C3650">
        <v>238</v>
      </c>
      <c r="E3650" t="s">
        <v>81</v>
      </c>
      <c r="F3650" t="s">
        <v>294</v>
      </c>
      <c r="G3650" t="s">
        <v>295</v>
      </c>
      <c r="H3650" t="s">
        <v>14</v>
      </c>
      <c r="I3650" t="s">
        <v>15</v>
      </c>
    </row>
    <row r="3651" spans="1:9" x14ac:dyDescent="0.3">
      <c r="A3651" t="s">
        <v>9</v>
      </c>
      <c r="B3651" t="s">
        <v>10</v>
      </c>
      <c r="C3651">
        <v>-141.15</v>
      </c>
      <c r="E3651" t="s">
        <v>81</v>
      </c>
      <c r="F3651" t="s">
        <v>82</v>
      </c>
      <c r="G3651" t="s">
        <v>83</v>
      </c>
      <c r="H3651" t="s">
        <v>14</v>
      </c>
      <c r="I3651" t="s">
        <v>15</v>
      </c>
    </row>
    <row r="3652" spans="1:9" x14ac:dyDescent="0.3">
      <c r="A3652" t="s">
        <v>169</v>
      </c>
      <c r="B3652" t="s">
        <v>10</v>
      </c>
      <c r="C3652">
        <v>-5.65</v>
      </c>
      <c r="E3652" t="s">
        <v>81</v>
      </c>
      <c r="F3652" t="s">
        <v>82</v>
      </c>
      <c r="G3652" t="s">
        <v>83</v>
      </c>
      <c r="H3652" t="s">
        <v>14</v>
      </c>
      <c r="I3652" t="s">
        <v>15</v>
      </c>
    </row>
    <row r="3653" spans="1:9" x14ac:dyDescent="0.3">
      <c r="A3653" t="s">
        <v>171</v>
      </c>
      <c r="B3653" t="s">
        <v>10</v>
      </c>
      <c r="C3653">
        <v>195</v>
      </c>
      <c r="E3653" t="s">
        <v>81</v>
      </c>
      <c r="F3653" t="s">
        <v>82</v>
      </c>
      <c r="G3653" t="s">
        <v>83</v>
      </c>
      <c r="H3653" t="s">
        <v>14</v>
      </c>
      <c r="I3653" t="s">
        <v>15</v>
      </c>
    </row>
    <row r="3654" spans="1:9" x14ac:dyDescent="0.3">
      <c r="A3654" t="s">
        <v>170</v>
      </c>
      <c r="B3654" t="s">
        <v>10</v>
      </c>
      <c r="C3654">
        <v>2313</v>
      </c>
      <c r="E3654" t="s">
        <v>81</v>
      </c>
      <c r="F3654" t="s">
        <v>82</v>
      </c>
      <c r="G3654" t="s">
        <v>83</v>
      </c>
      <c r="H3654" t="s">
        <v>14</v>
      </c>
      <c r="I3654" t="s">
        <v>15</v>
      </c>
    </row>
    <row r="3655" spans="1:9" x14ac:dyDescent="0.3">
      <c r="A3655" t="s">
        <v>172</v>
      </c>
      <c r="B3655" t="s">
        <v>10</v>
      </c>
      <c r="C3655">
        <v>-769.97</v>
      </c>
      <c r="E3655" t="s">
        <v>81</v>
      </c>
      <c r="F3655" t="s">
        <v>82</v>
      </c>
      <c r="G3655" t="s">
        <v>83</v>
      </c>
      <c r="H3655" t="s">
        <v>14</v>
      </c>
      <c r="I3655" t="s">
        <v>15</v>
      </c>
    </row>
    <row r="3656" spans="1:9" x14ac:dyDescent="0.3">
      <c r="A3656" t="s">
        <v>174</v>
      </c>
      <c r="B3656" t="s">
        <v>10</v>
      </c>
      <c r="C3656">
        <v>58.5</v>
      </c>
      <c r="E3656" t="s">
        <v>81</v>
      </c>
      <c r="F3656" t="s">
        <v>82</v>
      </c>
      <c r="G3656" t="s">
        <v>83</v>
      </c>
      <c r="H3656" t="s">
        <v>14</v>
      </c>
      <c r="I3656" t="s">
        <v>15</v>
      </c>
    </row>
    <row r="3657" spans="1:9" x14ac:dyDescent="0.3">
      <c r="A3657" t="s">
        <v>169</v>
      </c>
      <c r="B3657" t="s">
        <v>10</v>
      </c>
      <c r="C3657">
        <v>-28.23</v>
      </c>
      <c r="E3657" t="s">
        <v>81</v>
      </c>
      <c r="F3657" t="s">
        <v>82</v>
      </c>
      <c r="G3657" t="s">
        <v>83</v>
      </c>
      <c r="H3657" t="s">
        <v>14</v>
      </c>
      <c r="I3657" t="s">
        <v>15</v>
      </c>
    </row>
    <row r="3658" spans="1:9" x14ac:dyDescent="0.3">
      <c r="A3658" t="s">
        <v>175</v>
      </c>
      <c r="B3658" t="s">
        <v>10</v>
      </c>
      <c r="C3658">
        <v>-1000</v>
      </c>
      <c r="E3658" t="s">
        <v>81</v>
      </c>
      <c r="F3658" t="s">
        <v>82</v>
      </c>
      <c r="G3658" t="s">
        <v>83</v>
      </c>
      <c r="H3658" t="s">
        <v>14</v>
      </c>
      <c r="I3658" t="s">
        <v>15</v>
      </c>
    </row>
    <row r="3659" spans="1:9" x14ac:dyDescent="0.3">
      <c r="A3659" t="s">
        <v>176</v>
      </c>
      <c r="B3659" t="s">
        <v>10</v>
      </c>
      <c r="C3659">
        <v>28.23</v>
      </c>
      <c r="E3659" t="s">
        <v>81</v>
      </c>
      <c r="F3659" t="s">
        <v>82</v>
      </c>
      <c r="G3659" t="s">
        <v>83</v>
      </c>
      <c r="H3659" t="s">
        <v>14</v>
      </c>
      <c r="I3659" t="s">
        <v>15</v>
      </c>
    </row>
    <row r="3660" spans="1:9" x14ac:dyDescent="0.3">
      <c r="A3660" t="s">
        <v>9</v>
      </c>
      <c r="B3660" t="s">
        <v>10</v>
      </c>
      <c r="C3660">
        <v>-366.99</v>
      </c>
      <c r="E3660" t="s">
        <v>81</v>
      </c>
      <c r="F3660" t="s">
        <v>82</v>
      </c>
      <c r="G3660" t="s">
        <v>83</v>
      </c>
      <c r="H3660" t="s">
        <v>14</v>
      </c>
      <c r="I3660" t="s">
        <v>15</v>
      </c>
    </row>
    <row r="3661" spans="1:9" x14ac:dyDescent="0.3">
      <c r="A3661" t="s">
        <v>177</v>
      </c>
      <c r="B3661" t="s">
        <v>10</v>
      </c>
      <c r="C3661">
        <v>846.9</v>
      </c>
      <c r="E3661" t="s">
        <v>81</v>
      </c>
      <c r="F3661" t="s">
        <v>82</v>
      </c>
      <c r="G3661" t="s">
        <v>83</v>
      </c>
      <c r="H3661" t="s">
        <v>14</v>
      </c>
      <c r="I3661" t="s">
        <v>15</v>
      </c>
    </row>
    <row r="3662" spans="1:9" x14ac:dyDescent="0.3">
      <c r="A3662" t="s">
        <v>178</v>
      </c>
      <c r="B3662" t="s">
        <v>10</v>
      </c>
      <c r="C3662">
        <v>0</v>
      </c>
      <c r="E3662" t="s">
        <v>81</v>
      </c>
      <c r="F3662" t="s">
        <v>82</v>
      </c>
      <c r="G3662" t="s">
        <v>83</v>
      </c>
      <c r="H3662" t="s">
        <v>14</v>
      </c>
      <c r="I3662" t="s">
        <v>15</v>
      </c>
    </row>
    <row r="3663" spans="1:9" x14ac:dyDescent="0.3">
      <c r="A3663" t="s">
        <v>176</v>
      </c>
      <c r="B3663" t="s">
        <v>10</v>
      </c>
      <c r="C3663">
        <v>5.65</v>
      </c>
      <c r="E3663" t="s">
        <v>81</v>
      </c>
      <c r="F3663" t="s">
        <v>82</v>
      </c>
      <c r="G3663" t="s">
        <v>83</v>
      </c>
      <c r="H3663" t="s">
        <v>14</v>
      </c>
      <c r="I3663" t="s">
        <v>15</v>
      </c>
    </row>
    <row r="3664" spans="1:9" x14ac:dyDescent="0.3">
      <c r="A3664" t="s">
        <v>174</v>
      </c>
      <c r="B3664" t="s">
        <v>10</v>
      </c>
      <c r="C3664">
        <v>366.99</v>
      </c>
      <c r="E3664" t="s">
        <v>81</v>
      </c>
      <c r="F3664" t="s">
        <v>82</v>
      </c>
      <c r="G3664" t="s">
        <v>83</v>
      </c>
      <c r="H3664" t="s">
        <v>14</v>
      </c>
      <c r="I3664" t="s">
        <v>15</v>
      </c>
    </row>
    <row r="3665" spans="1:9" x14ac:dyDescent="0.3">
      <c r="A3665" t="s">
        <v>170</v>
      </c>
      <c r="B3665" t="s">
        <v>10</v>
      </c>
      <c r="C3665">
        <v>510</v>
      </c>
      <c r="E3665" t="s">
        <v>81</v>
      </c>
      <c r="F3665" t="s">
        <v>82</v>
      </c>
      <c r="G3665" t="s">
        <v>83</v>
      </c>
      <c r="H3665" t="s">
        <v>14</v>
      </c>
      <c r="I3665" t="s">
        <v>15</v>
      </c>
    </row>
    <row r="3666" spans="1:9" x14ac:dyDescent="0.3">
      <c r="A3666" t="s">
        <v>9</v>
      </c>
      <c r="B3666" t="s">
        <v>10</v>
      </c>
      <c r="C3666">
        <v>-141.15</v>
      </c>
      <c r="E3666" t="s">
        <v>34</v>
      </c>
      <c r="F3666" t="s">
        <v>242</v>
      </c>
      <c r="G3666" t="s">
        <v>243</v>
      </c>
      <c r="H3666" t="s">
        <v>14</v>
      </c>
      <c r="I3666" t="s">
        <v>37</v>
      </c>
    </row>
    <row r="3667" spans="1:9" x14ac:dyDescent="0.3">
      <c r="A3667" t="s">
        <v>169</v>
      </c>
      <c r="B3667" t="s">
        <v>10</v>
      </c>
      <c r="C3667">
        <v>-5.65</v>
      </c>
      <c r="E3667" t="s">
        <v>34</v>
      </c>
      <c r="F3667" t="s">
        <v>242</v>
      </c>
      <c r="G3667" t="s">
        <v>243</v>
      </c>
      <c r="H3667" t="s">
        <v>14</v>
      </c>
      <c r="I3667" t="s">
        <v>37</v>
      </c>
    </row>
    <row r="3668" spans="1:9" x14ac:dyDescent="0.3">
      <c r="A3668" t="s">
        <v>171</v>
      </c>
      <c r="B3668" t="s">
        <v>10</v>
      </c>
      <c r="C3668">
        <v>195</v>
      </c>
      <c r="E3668" t="s">
        <v>34</v>
      </c>
      <c r="F3668" t="s">
        <v>242</v>
      </c>
      <c r="G3668" t="s">
        <v>243</v>
      </c>
      <c r="H3668" t="s">
        <v>14</v>
      </c>
      <c r="I3668" t="s">
        <v>37</v>
      </c>
    </row>
    <row r="3669" spans="1:9" x14ac:dyDescent="0.3">
      <c r="A3669" t="s">
        <v>170</v>
      </c>
      <c r="B3669" t="s">
        <v>10</v>
      </c>
      <c r="C3669">
        <v>2313</v>
      </c>
      <c r="E3669" t="s">
        <v>34</v>
      </c>
      <c r="F3669" t="s">
        <v>242</v>
      </c>
      <c r="G3669" t="s">
        <v>243</v>
      </c>
      <c r="H3669" t="s">
        <v>14</v>
      </c>
      <c r="I3669" t="s">
        <v>37</v>
      </c>
    </row>
    <row r="3670" spans="1:9" x14ac:dyDescent="0.3">
      <c r="A3670" t="s">
        <v>172</v>
      </c>
      <c r="B3670" t="s">
        <v>10</v>
      </c>
      <c r="C3670">
        <v>-804.55</v>
      </c>
      <c r="E3670" t="s">
        <v>34</v>
      </c>
      <c r="F3670" t="s">
        <v>242</v>
      </c>
      <c r="G3670" t="s">
        <v>243</v>
      </c>
      <c r="H3670" t="s">
        <v>14</v>
      </c>
      <c r="I3670" t="s">
        <v>37</v>
      </c>
    </row>
    <row r="3671" spans="1:9" x14ac:dyDescent="0.3">
      <c r="A3671" t="s">
        <v>169</v>
      </c>
      <c r="B3671" t="s">
        <v>10</v>
      </c>
      <c r="C3671">
        <v>-28.23</v>
      </c>
      <c r="E3671" t="s">
        <v>34</v>
      </c>
      <c r="F3671" t="s">
        <v>242</v>
      </c>
      <c r="G3671" t="s">
        <v>243</v>
      </c>
      <c r="H3671" t="s">
        <v>14</v>
      </c>
      <c r="I3671" t="s">
        <v>37</v>
      </c>
    </row>
    <row r="3672" spans="1:9" x14ac:dyDescent="0.3">
      <c r="A3672" t="s">
        <v>176</v>
      </c>
      <c r="B3672" t="s">
        <v>10</v>
      </c>
      <c r="C3672">
        <v>28.23</v>
      </c>
      <c r="E3672" t="s">
        <v>34</v>
      </c>
      <c r="F3672" t="s">
        <v>242</v>
      </c>
      <c r="G3672" t="s">
        <v>243</v>
      </c>
      <c r="H3672" t="s">
        <v>14</v>
      </c>
      <c r="I3672" t="s">
        <v>37</v>
      </c>
    </row>
    <row r="3673" spans="1:9" x14ac:dyDescent="0.3">
      <c r="A3673" t="s">
        <v>9</v>
      </c>
      <c r="B3673" t="s">
        <v>10</v>
      </c>
      <c r="C3673">
        <v>-366.99</v>
      </c>
      <c r="E3673" t="s">
        <v>34</v>
      </c>
      <c r="F3673" t="s">
        <v>242</v>
      </c>
      <c r="G3673" t="s">
        <v>243</v>
      </c>
      <c r="H3673" t="s">
        <v>14</v>
      </c>
      <c r="I3673" t="s">
        <v>37</v>
      </c>
    </row>
    <row r="3674" spans="1:9" x14ac:dyDescent="0.3">
      <c r="A3674" t="s">
        <v>177</v>
      </c>
      <c r="B3674" t="s">
        <v>10</v>
      </c>
      <c r="C3674">
        <v>846.9</v>
      </c>
      <c r="E3674" t="s">
        <v>34</v>
      </c>
      <c r="F3674" t="s">
        <v>242</v>
      </c>
      <c r="G3674" t="s">
        <v>243</v>
      </c>
      <c r="H3674" t="s">
        <v>14</v>
      </c>
      <c r="I3674" t="s">
        <v>37</v>
      </c>
    </row>
    <row r="3675" spans="1:9" x14ac:dyDescent="0.3">
      <c r="A3675" t="s">
        <v>178</v>
      </c>
      <c r="B3675" t="s">
        <v>10</v>
      </c>
      <c r="C3675">
        <v>0</v>
      </c>
      <c r="E3675" t="s">
        <v>34</v>
      </c>
      <c r="F3675" t="s">
        <v>242</v>
      </c>
      <c r="G3675" t="s">
        <v>243</v>
      </c>
      <c r="H3675" t="s">
        <v>14</v>
      </c>
      <c r="I3675" t="s">
        <v>37</v>
      </c>
    </row>
    <row r="3676" spans="1:9" x14ac:dyDescent="0.3">
      <c r="A3676" t="s">
        <v>176</v>
      </c>
      <c r="B3676" t="s">
        <v>10</v>
      </c>
      <c r="C3676">
        <v>5.65</v>
      </c>
      <c r="E3676" t="s">
        <v>34</v>
      </c>
      <c r="F3676" t="s">
        <v>242</v>
      </c>
      <c r="G3676" t="s">
        <v>243</v>
      </c>
      <c r="H3676" t="s">
        <v>14</v>
      </c>
      <c r="I3676" t="s">
        <v>37</v>
      </c>
    </row>
    <row r="3677" spans="1:9" x14ac:dyDescent="0.3">
      <c r="A3677" t="s">
        <v>174</v>
      </c>
      <c r="B3677" t="s">
        <v>10</v>
      </c>
      <c r="C3677">
        <v>366.99</v>
      </c>
      <c r="E3677" t="s">
        <v>34</v>
      </c>
      <c r="F3677" t="s">
        <v>242</v>
      </c>
      <c r="G3677" t="s">
        <v>243</v>
      </c>
      <c r="H3677" t="s">
        <v>14</v>
      </c>
      <c r="I3677" t="s">
        <v>37</v>
      </c>
    </row>
    <row r="3678" spans="1:9" x14ac:dyDescent="0.3">
      <c r="A3678" t="s">
        <v>170</v>
      </c>
      <c r="B3678" t="s">
        <v>10</v>
      </c>
      <c r="C3678">
        <v>510</v>
      </c>
      <c r="E3678" t="s">
        <v>34</v>
      </c>
      <c r="F3678" t="s">
        <v>242</v>
      </c>
      <c r="G3678" t="s">
        <v>243</v>
      </c>
      <c r="H3678" t="s">
        <v>14</v>
      </c>
      <c r="I3678" t="s">
        <v>37</v>
      </c>
    </row>
    <row r="3679" spans="1:9" x14ac:dyDescent="0.3">
      <c r="A3679" t="s">
        <v>9</v>
      </c>
      <c r="B3679" t="s">
        <v>10</v>
      </c>
      <c r="C3679">
        <v>-52</v>
      </c>
      <c r="E3679" s="3" t="s">
        <v>40</v>
      </c>
      <c r="F3679" s="3" t="s">
        <v>208</v>
      </c>
      <c r="G3679" t="s">
        <v>444</v>
      </c>
      <c r="H3679" t="s">
        <v>14</v>
      </c>
      <c r="I3679" t="s">
        <v>15</v>
      </c>
    </row>
    <row r="3680" spans="1:9" x14ac:dyDescent="0.3">
      <c r="A3680" t="s">
        <v>169</v>
      </c>
      <c r="B3680" t="s">
        <v>10</v>
      </c>
      <c r="C3680">
        <v>-2.08</v>
      </c>
      <c r="E3680" s="3" t="s">
        <v>40</v>
      </c>
      <c r="F3680" s="3" t="s">
        <v>208</v>
      </c>
      <c r="G3680" t="s">
        <v>444</v>
      </c>
      <c r="H3680" t="s">
        <v>14</v>
      </c>
      <c r="I3680" t="s">
        <v>15</v>
      </c>
    </row>
    <row r="3681" spans="1:9" x14ac:dyDescent="0.3">
      <c r="A3681" t="s">
        <v>171</v>
      </c>
      <c r="B3681" t="s">
        <v>10</v>
      </c>
      <c r="C3681">
        <v>195</v>
      </c>
      <c r="E3681" s="3" t="s">
        <v>40</v>
      </c>
      <c r="F3681" s="3" t="s">
        <v>208</v>
      </c>
      <c r="G3681" t="s">
        <v>444</v>
      </c>
      <c r="H3681" t="s">
        <v>14</v>
      </c>
      <c r="I3681" t="s">
        <v>15</v>
      </c>
    </row>
    <row r="3682" spans="1:9" x14ac:dyDescent="0.3">
      <c r="A3682" t="s">
        <v>170</v>
      </c>
      <c r="B3682" t="s">
        <v>10</v>
      </c>
      <c r="C3682">
        <v>935</v>
      </c>
      <c r="E3682" s="3" t="s">
        <v>40</v>
      </c>
      <c r="F3682" s="3" t="s">
        <v>208</v>
      </c>
      <c r="G3682" t="s">
        <v>444</v>
      </c>
      <c r="H3682" t="s">
        <v>14</v>
      </c>
      <c r="I3682" t="s">
        <v>15</v>
      </c>
    </row>
    <row r="3683" spans="1:9" x14ac:dyDescent="0.3">
      <c r="A3683" t="s">
        <v>172</v>
      </c>
      <c r="B3683" t="s">
        <v>10</v>
      </c>
      <c r="C3683">
        <v>-187.48</v>
      </c>
      <c r="E3683" s="3" t="s">
        <v>40</v>
      </c>
      <c r="F3683" s="3" t="s">
        <v>208</v>
      </c>
      <c r="G3683" t="s">
        <v>444</v>
      </c>
      <c r="H3683" t="s">
        <v>14</v>
      </c>
      <c r="I3683" t="s">
        <v>15</v>
      </c>
    </row>
    <row r="3684" spans="1:9" x14ac:dyDescent="0.3">
      <c r="A3684" t="s">
        <v>169</v>
      </c>
      <c r="B3684" t="s">
        <v>10</v>
      </c>
      <c r="C3684">
        <v>-10.4</v>
      </c>
      <c r="E3684" s="3" t="s">
        <v>40</v>
      </c>
      <c r="F3684" s="3" t="s">
        <v>208</v>
      </c>
      <c r="G3684" t="s">
        <v>444</v>
      </c>
      <c r="H3684" t="s">
        <v>14</v>
      </c>
      <c r="I3684" t="s">
        <v>15</v>
      </c>
    </row>
    <row r="3685" spans="1:9" x14ac:dyDescent="0.3">
      <c r="A3685" t="s">
        <v>176</v>
      </c>
      <c r="B3685" t="s">
        <v>10</v>
      </c>
      <c r="C3685">
        <v>10.4</v>
      </c>
      <c r="E3685" s="3" t="s">
        <v>40</v>
      </c>
      <c r="F3685" s="3" t="s">
        <v>208</v>
      </c>
      <c r="G3685" t="s">
        <v>444</v>
      </c>
      <c r="H3685" t="s">
        <v>14</v>
      </c>
      <c r="I3685" t="s">
        <v>15</v>
      </c>
    </row>
    <row r="3686" spans="1:9" x14ac:dyDescent="0.3">
      <c r="A3686" t="s">
        <v>9</v>
      </c>
      <c r="B3686" t="s">
        <v>10</v>
      </c>
      <c r="C3686">
        <v>-135.19999999999999</v>
      </c>
      <c r="E3686" s="3" t="s">
        <v>40</v>
      </c>
      <c r="F3686" s="3" t="s">
        <v>208</v>
      </c>
      <c r="G3686" t="s">
        <v>444</v>
      </c>
      <c r="H3686" t="s">
        <v>14</v>
      </c>
      <c r="I3686" t="s">
        <v>15</v>
      </c>
    </row>
    <row r="3687" spans="1:9" x14ac:dyDescent="0.3">
      <c r="A3687" t="s">
        <v>177</v>
      </c>
      <c r="B3687" t="s">
        <v>10</v>
      </c>
      <c r="C3687">
        <v>312</v>
      </c>
      <c r="E3687" s="3" t="s">
        <v>40</v>
      </c>
      <c r="F3687" s="3" t="s">
        <v>208</v>
      </c>
      <c r="G3687" t="s">
        <v>444</v>
      </c>
      <c r="H3687" t="s">
        <v>14</v>
      </c>
      <c r="I3687" t="s">
        <v>15</v>
      </c>
    </row>
    <row r="3688" spans="1:9" x14ac:dyDescent="0.3">
      <c r="A3688" t="s">
        <v>178</v>
      </c>
      <c r="B3688" t="s">
        <v>10</v>
      </c>
      <c r="C3688">
        <v>0</v>
      </c>
      <c r="E3688" s="3" t="s">
        <v>40</v>
      </c>
      <c r="F3688" s="3" t="s">
        <v>208</v>
      </c>
      <c r="G3688" t="s">
        <v>444</v>
      </c>
      <c r="H3688" t="s">
        <v>14</v>
      </c>
      <c r="I3688" t="s">
        <v>15</v>
      </c>
    </row>
    <row r="3689" spans="1:9" x14ac:dyDescent="0.3">
      <c r="A3689" t="s">
        <v>176</v>
      </c>
      <c r="B3689" t="s">
        <v>10</v>
      </c>
      <c r="C3689">
        <v>2.08</v>
      </c>
      <c r="E3689" s="3" t="s">
        <v>40</v>
      </c>
      <c r="F3689" s="3" t="s">
        <v>208</v>
      </c>
      <c r="G3689" t="s">
        <v>444</v>
      </c>
      <c r="H3689" t="s">
        <v>14</v>
      </c>
      <c r="I3689" t="s">
        <v>15</v>
      </c>
    </row>
    <row r="3690" spans="1:9" x14ac:dyDescent="0.3">
      <c r="A3690" t="s">
        <v>174</v>
      </c>
      <c r="B3690" t="s">
        <v>10</v>
      </c>
      <c r="C3690">
        <v>135.19999999999999</v>
      </c>
      <c r="E3690" s="3" t="s">
        <v>40</v>
      </c>
      <c r="F3690" s="3" t="s">
        <v>208</v>
      </c>
      <c r="G3690" t="s">
        <v>444</v>
      </c>
      <c r="H3690" t="s">
        <v>14</v>
      </c>
      <c r="I3690" t="s">
        <v>15</v>
      </c>
    </row>
    <row r="3691" spans="1:9" x14ac:dyDescent="0.3">
      <c r="A3691" t="s">
        <v>170</v>
      </c>
      <c r="B3691" t="s">
        <v>10</v>
      </c>
      <c r="C3691">
        <v>105</v>
      </c>
      <c r="E3691" s="3" t="s">
        <v>40</v>
      </c>
      <c r="F3691" s="3" t="s">
        <v>208</v>
      </c>
      <c r="G3691" t="s">
        <v>444</v>
      </c>
      <c r="H3691" t="s">
        <v>14</v>
      </c>
      <c r="I3691" t="s">
        <v>15</v>
      </c>
    </row>
    <row r="3692" spans="1:9" x14ac:dyDescent="0.3">
      <c r="A3692" t="s">
        <v>9</v>
      </c>
      <c r="B3692" t="s">
        <v>10</v>
      </c>
      <c r="C3692">
        <v>-52</v>
      </c>
      <c r="E3692" t="s">
        <v>63</v>
      </c>
      <c r="F3692" t="s">
        <v>390</v>
      </c>
      <c r="G3692" t="s">
        <v>391</v>
      </c>
      <c r="H3692" t="s">
        <v>14</v>
      </c>
      <c r="I3692" t="s">
        <v>66</v>
      </c>
    </row>
    <row r="3693" spans="1:9" x14ac:dyDescent="0.3">
      <c r="A3693" t="s">
        <v>169</v>
      </c>
      <c r="B3693" t="s">
        <v>10</v>
      </c>
      <c r="C3693">
        <v>-2.08</v>
      </c>
      <c r="E3693" t="s">
        <v>63</v>
      </c>
      <c r="F3693" t="s">
        <v>390</v>
      </c>
      <c r="G3693" t="s">
        <v>391</v>
      </c>
      <c r="H3693" t="s">
        <v>14</v>
      </c>
      <c r="I3693" t="s">
        <v>66</v>
      </c>
    </row>
    <row r="3694" spans="1:9" x14ac:dyDescent="0.3">
      <c r="A3694" t="s">
        <v>171</v>
      </c>
      <c r="B3694" t="s">
        <v>10</v>
      </c>
      <c r="C3694">
        <v>195</v>
      </c>
      <c r="E3694" t="s">
        <v>63</v>
      </c>
      <c r="F3694" t="s">
        <v>390</v>
      </c>
      <c r="G3694" t="s">
        <v>391</v>
      </c>
      <c r="H3694" t="s">
        <v>14</v>
      </c>
      <c r="I3694" t="s">
        <v>66</v>
      </c>
    </row>
    <row r="3695" spans="1:9" x14ac:dyDescent="0.3">
      <c r="A3695" t="s">
        <v>170</v>
      </c>
      <c r="B3695" t="s">
        <v>10</v>
      </c>
      <c r="C3695">
        <v>935</v>
      </c>
      <c r="E3695" t="s">
        <v>63</v>
      </c>
      <c r="F3695" t="s">
        <v>390</v>
      </c>
      <c r="G3695" t="s">
        <v>391</v>
      </c>
      <c r="H3695" t="s">
        <v>14</v>
      </c>
      <c r="I3695" t="s">
        <v>66</v>
      </c>
    </row>
    <row r="3696" spans="1:9" x14ac:dyDescent="0.3">
      <c r="A3696" t="s">
        <v>172</v>
      </c>
      <c r="B3696" t="s">
        <v>10</v>
      </c>
      <c r="C3696">
        <v>-191.3</v>
      </c>
      <c r="E3696" t="s">
        <v>63</v>
      </c>
      <c r="F3696" t="s">
        <v>390</v>
      </c>
      <c r="G3696" t="s">
        <v>391</v>
      </c>
      <c r="H3696" t="s">
        <v>14</v>
      </c>
      <c r="I3696" t="s">
        <v>66</v>
      </c>
    </row>
    <row r="3697" spans="1:9" x14ac:dyDescent="0.3">
      <c r="A3697" t="s">
        <v>169</v>
      </c>
      <c r="B3697" t="s">
        <v>10</v>
      </c>
      <c r="C3697">
        <v>-10.4</v>
      </c>
      <c r="E3697" t="s">
        <v>63</v>
      </c>
      <c r="F3697" t="s">
        <v>390</v>
      </c>
      <c r="G3697" t="s">
        <v>391</v>
      </c>
      <c r="H3697" t="s">
        <v>14</v>
      </c>
      <c r="I3697" t="s">
        <v>66</v>
      </c>
    </row>
    <row r="3698" spans="1:9" x14ac:dyDescent="0.3">
      <c r="A3698" t="s">
        <v>175</v>
      </c>
      <c r="B3698" t="s">
        <v>10</v>
      </c>
      <c r="C3698">
        <v>-650</v>
      </c>
      <c r="E3698" t="s">
        <v>63</v>
      </c>
      <c r="F3698" t="s">
        <v>390</v>
      </c>
      <c r="G3698" t="s">
        <v>391</v>
      </c>
      <c r="H3698" t="s">
        <v>14</v>
      </c>
      <c r="I3698" t="s">
        <v>66</v>
      </c>
    </row>
    <row r="3699" spans="1:9" x14ac:dyDescent="0.3">
      <c r="A3699" t="s">
        <v>176</v>
      </c>
      <c r="B3699" t="s">
        <v>10</v>
      </c>
      <c r="C3699">
        <v>10.4</v>
      </c>
      <c r="E3699" t="s">
        <v>63</v>
      </c>
      <c r="F3699" t="s">
        <v>390</v>
      </c>
      <c r="G3699" t="s">
        <v>391</v>
      </c>
      <c r="H3699" t="s">
        <v>14</v>
      </c>
      <c r="I3699" t="s">
        <v>66</v>
      </c>
    </row>
    <row r="3700" spans="1:9" x14ac:dyDescent="0.3">
      <c r="A3700" t="s">
        <v>9</v>
      </c>
      <c r="B3700" t="s">
        <v>10</v>
      </c>
      <c r="C3700">
        <v>-135.19999999999999</v>
      </c>
      <c r="E3700" t="s">
        <v>63</v>
      </c>
      <c r="F3700" t="s">
        <v>390</v>
      </c>
      <c r="G3700" t="s">
        <v>391</v>
      </c>
      <c r="H3700" t="s">
        <v>14</v>
      </c>
      <c r="I3700" t="s">
        <v>66</v>
      </c>
    </row>
    <row r="3701" spans="1:9" x14ac:dyDescent="0.3">
      <c r="A3701" t="s">
        <v>177</v>
      </c>
      <c r="B3701" t="s">
        <v>10</v>
      </c>
      <c r="C3701">
        <v>312</v>
      </c>
      <c r="E3701" t="s">
        <v>63</v>
      </c>
      <c r="F3701" t="s">
        <v>390</v>
      </c>
      <c r="G3701" t="s">
        <v>391</v>
      </c>
      <c r="H3701" t="s">
        <v>14</v>
      </c>
      <c r="I3701" t="s">
        <v>66</v>
      </c>
    </row>
    <row r="3702" spans="1:9" x14ac:dyDescent="0.3">
      <c r="A3702" t="s">
        <v>178</v>
      </c>
      <c r="B3702" t="s">
        <v>10</v>
      </c>
      <c r="C3702">
        <v>0</v>
      </c>
      <c r="E3702" t="s">
        <v>63</v>
      </c>
      <c r="F3702" t="s">
        <v>390</v>
      </c>
      <c r="G3702" t="s">
        <v>391</v>
      </c>
      <c r="H3702" t="s">
        <v>14</v>
      </c>
      <c r="I3702" t="s">
        <v>66</v>
      </c>
    </row>
    <row r="3703" spans="1:9" x14ac:dyDescent="0.3">
      <c r="A3703" t="s">
        <v>176</v>
      </c>
      <c r="B3703" t="s">
        <v>10</v>
      </c>
      <c r="C3703">
        <v>2.08</v>
      </c>
      <c r="E3703" t="s">
        <v>63</v>
      </c>
      <c r="F3703" t="s">
        <v>390</v>
      </c>
      <c r="G3703" t="s">
        <v>391</v>
      </c>
      <c r="H3703" t="s">
        <v>14</v>
      </c>
      <c r="I3703" t="s">
        <v>66</v>
      </c>
    </row>
    <row r="3704" spans="1:9" x14ac:dyDescent="0.3">
      <c r="A3704" t="s">
        <v>174</v>
      </c>
      <c r="B3704" t="s">
        <v>10</v>
      </c>
      <c r="C3704">
        <v>135.19999999999999</v>
      </c>
      <c r="E3704" t="s">
        <v>63</v>
      </c>
      <c r="F3704" t="s">
        <v>390</v>
      </c>
      <c r="G3704" t="s">
        <v>391</v>
      </c>
      <c r="H3704" t="s">
        <v>14</v>
      </c>
      <c r="I3704" t="s">
        <v>66</v>
      </c>
    </row>
    <row r="3705" spans="1:9" x14ac:dyDescent="0.3">
      <c r="A3705" t="s">
        <v>170</v>
      </c>
      <c r="B3705" t="s">
        <v>10</v>
      </c>
      <c r="C3705">
        <v>105</v>
      </c>
      <c r="E3705" t="s">
        <v>63</v>
      </c>
      <c r="F3705" t="s">
        <v>390</v>
      </c>
      <c r="G3705" t="s">
        <v>391</v>
      </c>
      <c r="H3705" t="s">
        <v>14</v>
      </c>
      <c r="I3705" t="s">
        <v>66</v>
      </c>
    </row>
    <row r="3706" spans="1:9" x14ac:dyDescent="0.3">
      <c r="A3706" t="s">
        <v>9</v>
      </c>
      <c r="B3706" t="s">
        <v>10</v>
      </c>
      <c r="C3706">
        <v>-141.15</v>
      </c>
      <c r="E3706" s="3" t="s">
        <v>40</v>
      </c>
      <c r="F3706" s="3" t="s">
        <v>216</v>
      </c>
      <c r="G3706" t="s">
        <v>217</v>
      </c>
      <c r="H3706" t="s">
        <v>14</v>
      </c>
      <c r="I3706" t="s">
        <v>15</v>
      </c>
    </row>
    <row r="3707" spans="1:9" x14ac:dyDescent="0.3">
      <c r="A3707" t="s">
        <v>169</v>
      </c>
      <c r="B3707" t="s">
        <v>10</v>
      </c>
      <c r="C3707">
        <v>-5.65</v>
      </c>
      <c r="E3707" s="3" t="s">
        <v>40</v>
      </c>
      <c r="F3707" s="3" t="s">
        <v>216</v>
      </c>
      <c r="G3707" t="s">
        <v>217</v>
      </c>
      <c r="H3707" t="s">
        <v>14</v>
      </c>
      <c r="I3707" t="s">
        <v>15</v>
      </c>
    </row>
    <row r="3708" spans="1:9" x14ac:dyDescent="0.3">
      <c r="A3708" t="s">
        <v>171</v>
      </c>
      <c r="B3708" t="s">
        <v>10</v>
      </c>
      <c r="C3708">
        <v>195</v>
      </c>
      <c r="E3708" s="3" t="s">
        <v>40</v>
      </c>
      <c r="F3708" s="3" t="s">
        <v>216</v>
      </c>
      <c r="G3708" t="s">
        <v>217</v>
      </c>
      <c r="H3708" t="s">
        <v>14</v>
      </c>
      <c r="I3708" t="s">
        <v>15</v>
      </c>
    </row>
    <row r="3709" spans="1:9" x14ac:dyDescent="0.3">
      <c r="A3709" t="s">
        <v>170</v>
      </c>
      <c r="B3709" t="s">
        <v>10</v>
      </c>
      <c r="C3709">
        <v>2313</v>
      </c>
      <c r="E3709" s="3" t="s">
        <v>40</v>
      </c>
      <c r="F3709" s="3" t="s">
        <v>216</v>
      </c>
      <c r="G3709" t="s">
        <v>217</v>
      </c>
      <c r="H3709" t="s">
        <v>14</v>
      </c>
      <c r="I3709" t="s">
        <v>15</v>
      </c>
    </row>
    <row r="3710" spans="1:9" x14ac:dyDescent="0.3">
      <c r="A3710" t="s">
        <v>172</v>
      </c>
      <c r="B3710" t="s">
        <v>10</v>
      </c>
      <c r="C3710">
        <v>-753.23</v>
      </c>
      <c r="E3710" s="3" t="s">
        <v>40</v>
      </c>
      <c r="F3710" s="3" t="s">
        <v>216</v>
      </c>
      <c r="G3710" t="s">
        <v>217</v>
      </c>
      <c r="H3710" t="s">
        <v>14</v>
      </c>
      <c r="I3710" t="s">
        <v>15</v>
      </c>
    </row>
    <row r="3711" spans="1:9" x14ac:dyDescent="0.3">
      <c r="A3711" t="s">
        <v>174</v>
      </c>
      <c r="B3711" t="s">
        <v>10</v>
      </c>
      <c r="C3711">
        <v>78</v>
      </c>
      <c r="E3711" s="3" t="s">
        <v>40</v>
      </c>
      <c r="F3711" s="3" t="s">
        <v>216</v>
      </c>
      <c r="G3711" t="s">
        <v>217</v>
      </c>
      <c r="H3711" t="s">
        <v>14</v>
      </c>
      <c r="I3711" t="s">
        <v>15</v>
      </c>
    </row>
    <row r="3712" spans="1:9" x14ac:dyDescent="0.3">
      <c r="A3712" t="s">
        <v>169</v>
      </c>
      <c r="B3712" t="s">
        <v>10</v>
      </c>
      <c r="C3712">
        <v>-28.23</v>
      </c>
      <c r="E3712" s="3" t="s">
        <v>40</v>
      </c>
      <c r="F3712" s="3" t="s">
        <v>216</v>
      </c>
      <c r="G3712" t="s">
        <v>217</v>
      </c>
      <c r="H3712" t="s">
        <v>14</v>
      </c>
      <c r="I3712" t="s">
        <v>15</v>
      </c>
    </row>
    <row r="3713" spans="1:9" x14ac:dyDescent="0.3">
      <c r="A3713" t="s">
        <v>176</v>
      </c>
      <c r="B3713" t="s">
        <v>10</v>
      </c>
      <c r="C3713">
        <v>28.23</v>
      </c>
      <c r="E3713" s="3" t="s">
        <v>40</v>
      </c>
      <c r="F3713" s="3" t="s">
        <v>216</v>
      </c>
      <c r="G3713" t="s">
        <v>217</v>
      </c>
      <c r="H3713" t="s">
        <v>14</v>
      </c>
      <c r="I3713" t="s">
        <v>15</v>
      </c>
    </row>
    <row r="3714" spans="1:9" x14ac:dyDescent="0.3">
      <c r="A3714" t="s">
        <v>9</v>
      </c>
      <c r="B3714" t="s">
        <v>10</v>
      </c>
      <c r="C3714">
        <v>-366.99</v>
      </c>
      <c r="E3714" s="3" t="s">
        <v>40</v>
      </c>
      <c r="F3714" s="3" t="s">
        <v>216</v>
      </c>
      <c r="G3714" t="s">
        <v>217</v>
      </c>
      <c r="H3714" t="s">
        <v>14</v>
      </c>
      <c r="I3714" t="s">
        <v>15</v>
      </c>
    </row>
    <row r="3715" spans="1:9" x14ac:dyDescent="0.3">
      <c r="A3715" t="s">
        <v>177</v>
      </c>
      <c r="B3715" t="s">
        <v>10</v>
      </c>
      <c r="C3715">
        <v>846.9</v>
      </c>
      <c r="E3715" s="3" t="s">
        <v>40</v>
      </c>
      <c r="F3715" s="3" t="s">
        <v>216</v>
      </c>
      <c r="G3715" t="s">
        <v>217</v>
      </c>
      <c r="H3715" t="s">
        <v>14</v>
      </c>
      <c r="I3715" t="s">
        <v>15</v>
      </c>
    </row>
    <row r="3716" spans="1:9" x14ac:dyDescent="0.3">
      <c r="A3716" t="s">
        <v>178</v>
      </c>
      <c r="B3716" t="s">
        <v>10</v>
      </c>
      <c r="C3716">
        <v>0</v>
      </c>
      <c r="E3716" s="3" t="s">
        <v>40</v>
      </c>
      <c r="F3716" s="3" t="s">
        <v>216</v>
      </c>
      <c r="G3716" t="s">
        <v>217</v>
      </c>
      <c r="H3716" t="s">
        <v>14</v>
      </c>
      <c r="I3716" t="s">
        <v>15</v>
      </c>
    </row>
    <row r="3717" spans="1:9" x14ac:dyDescent="0.3">
      <c r="A3717" t="s">
        <v>176</v>
      </c>
      <c r="B3717" t="s">
        <v>10</v>
      </c>
      <c r="C3717">
        <v>5.65</v>
      </c>
      <c r="E3717" s="3" t="s">
        <v>40</v>
      </c>
      <c r="F3717" s="3" t="s">
        <v>216</v>
      </c>
      <c r="G3717" t="s">
        <v>217</v>
      </c>
      <c r="H3717" t="s">
        <v>14</v>
      </c>
      <c r="I3717" t="s">
        <v>15</v>
      </c>
    </row>
    <row r="3718" spans="1:9" x14ac:dyDescent="0.3">
      <c r="A3718" t="s">
        <v>174</v>
      </c>
      <c r="B3718" t="s">
        <v>10</v>
      </c>
      <c r="C3718">
        <v>366.99</v>
      </c>
      <c r="E3718" s="3" t="s">
        <v>40</v>
      </c>
      <c r="F3718" s="3" t="s">
        <v>216</v>
      </c>
      <c r="G3718" t="s">
        <v>217</v>
      </c>
      <c r="H3718" t="s">
        <v>14</v>
      </c>
      <c r="I3718" t="s">
        <v>15</v>
      </c>
    </row>
    <row r="3719" spans="1:9" x14ac:dyDescent="0.3">
      <c r="A3719" t="s">
        <v>170</v>
      </c>
      <c r="B3719" t="s">
        <v>10</v>
      </c>
      <c r="C3719">
        <v>510</v>
      </c>
      <c r="E3719" s="3" t="s">
        <v>40</v>
      </c>
      <c r="F3719" s="3" t="s">
        <v>216</v>
      </c>
      <c r="G3719" t="s">
        <v>217</v>
      </c>
      <c r="H3719" t="s">
        <v>14</v>
      </c>
      <c r="I3719" t="s">
        <v>15</v>
      </c>
    </row>
    <row r="3720" spans="1:9" x14ac:dyDescent="0.3">
      <c r="A3720" t="s">
        <v>9</v>
      </c>
      <c r="B3720" t="s">
        <v>10</v>
      </c>
      <c r="C3720">
        <v>-141.15</v>
      </c>
      <c r="E3720" s="3" t="s">
        <v>26</v>
      </c>
      <c r="F3720" s="3" t="s">
        <v>407</v>
      </c>
      <c r="G3720" t="s">
        <v>408</v>
      </c>
      <c r="H3720" t="s">
        <v>14</v>
      </c>
      <c r="I3720" t="s">
        <v>15</v>
      </c>
    </row>
    <row r="3721" spans="1:9" x14ac:dyDescent="0.3">
      <c r="A3721" t="s">
        <v>169</v>
      </c>
      <c r="B3721" t="s">
        <v>10</v>
      </c>
      <c r="C3721">
        <v>-5.65</v>
      </c>
      <c r="E3721" s="3" t="s">
        <v>26</v>
      </c>
      <c r="F3721" s="3" t="s">
        <v>407</v>
      </c>
      <c r="G3721" t="s">
        <v>408</v>
      </c>
      <c r="H3721" t="s">
        <v>14</v>
      </c>
      <c r="I3721" t="s">
        <v>15</v>
      </c>
    </row>
    <row r="3722" spans="1:9" x14ac:dyDescent="0.3">
      <c r="A3722" t="s">
        <v>171</v>
      </c>
      <c r="B3722" t="s">
        <v>10</v>
      </c>
      <c r="C3722">
        <v>195</v>
      </c>
      <c r="E3722" s="3" t="s">
        <v>26</v>
      </c>
      <c r="F3722" s="3" t="s">
        <v>407</v>
      </c>
      <c r="G3722" t="s">
        <v>408</v>
      </c>
      <c r="H3722" t="s">
        <v>14</v>
      </c>
      <c r="I3722" t="s">
        <v>15</v>
      </c>
    </row>
    <row r="3723" spans="1:9" x14ac:dyDescent="0.3">
      <c r="A3723" t="s">
        <v>170</v>
      </c>
      <c r="B3723" t="s">
        <v>10</v>
      </c>
      <c r="C3723">
        <v>2313</v>
      </c>
      <c r="E3723" s="3" t="s">
        <v>26</v>
      </c>
      <c r="F3723" s="3" t="s">
        <v>407</v>
      </c>
      <c r="G3723" t="s">
        <v>408</v>
      </c>
      <c r="H3723" t="s">
        <v>14</v>
      </c>
      <c r="I3723" t="s">
        <v>15</v>
      </c>
    </row>
    <row r="3724" spans="1:9" x14ac:dyDescent="0.3">
      <c r="A3724" t="s">
        <v>172</v>
      </c>
      <c r="B3724" t="s">
        <v>10</v>
      </c>
      <c r="C3724">
        <v>-804.55</v>
      </c>
      <c r="E3724" s="3" t="s">
        <v>26</v>
      </c>
      <c r="F3724" s="3" t="s">
        <v>407</v>
      </c>
      <c r="G3724" t="s">
        <v>408</v>
      </c>
      <c r="H3724" t="s">
        <v>14</v>
      </c>
      <c r="I3724" t="s">
        <v>15</v>
      </c>
    </row>
    <row r="3725" spans="1:9" x14ac:dyDescent="0.3">
      <c r="A3725" t="s">
        <v>169</v>
      </c>
      <c r="B3725" t="s">
        <v>10</v>
      </c>
      <c r="C3725">
        <v>-28.23</v>
      </c>
      <c r="E3725" s="3" t="s">
        <v>26</v>
      </c>
      <c r="F3725" s="3" t="s">
        <v>407</v>
      </c>
      <c r="G3725" t="s">
        <v>408</v>
      </c>
      <c r="H3725" t="s">
        <v>14</v>
      </c>
      <c r="I3725" t="s">
        <v>15</v>
      </c>
    </row>
    <row r="3726" spans="1:9" x14ac:dyDescent="0.3">
      <c r="A3726" t="s">
        <v>176</v>
      </c>
      <c r="B3726" t="s">
        <v>10</v>
      </c>
      <c r="C3726">
        <v>28.23</v>
      </c>
      <c r="E3726" s="3" t="s">
        <v>26</v>
      </c>
      <c r="F3726" s="3" t="s">
        <v>407</v>
      </c>
      <c r="G3726" t="s">
        <v>408</v>
      </c>
      <c r="H3726" t="s">
        <v>14</v>
      </c>
      <c r="I3726" t="s">
        <v>15</v>
      </c>
    </row>
    <row r="3727" spans="1:9" x14ac:dyDescent="0.3">
      <c r="A3727" t="s">
        <v>9</v>
      </c>
      <c r="B3727" t="s">
        <v>10</v>
      </c>
      <c r="C3727">
        <v>-366.99</v>
      </c>
      <c r="E3727" s="3" t="s">
        <v>26</v>
      </c>
      <c r="F3727" s="3" t="s">
        <v>407</v>
      </c>
      <c r="G3727" t="s">
        <v>408</v>
      </c>
      <c r="H3727" t="s">
        <v>14</v>
      </c>
      <c r="I3727" t="s">
        <v>15</v>
      </c>
    </row>
    <row r="3728" spans="1:9" x14ac:dyDescent="0.3">
      <c r="A3728" t="s">
        <v>177</v>
      </c>
      <c r="B3728" t="s">
        <v>10</v>
      </c>
      <c r="C3728">
        <v>846.9</v>
      </c>
      <c r="E3728" s="3" t="s">
        <v>26</v>
      </c>
      <c r="F3728" s="3" t="s">
        <v>407</v>
      </c>
      <c r="G3728" t="s">
        <v>408</v>
      </c>
      <c r="H3728" t="s">
        <v>14</v>
      </c>
      <c r="I3728" t="s">
        <v>15</v>
      </c>
    </row>
    <row r="3729" spans="1:9" x14ac:dyDescent="0.3">
      <c r="A3729" t="s">
        <v>178</v>
      </c>
      <c r="B3729" t="s">
        <v>10</v>
      </c>
      <c r="C3729">
        <v>0</v>
      </c>
      <c r="E3729" s="3" t="s">
        <v>26</v>
      </c>
      <c r="F3729" s="3" t="s">
        <v>407</v>
      </c>
      <c r="G3729" t="s">
        <v>408</v>
      </c>
      <c r="H3729" t="s">
        <v>14</v>
      </c>
      <c r="I3729" t="s">
        <v>15</v>
      </c>
    </row>
    <row r="3730" spans="1:9" x14ac:dyDescent="0.3">
      <c r="A3730" t="s">
        <v>176</v>
      </c>
      <c r="B3730" t="s">
        <v>10</v>
      </c>
      <c r="C3730">
        <v>5.65</v>
      </c>
      <c r="E3730" s="3" t="s">
        <v>26</v>
      </c>
      <c r="F3730" s="3" t="s">
        <v>407</v>
      </c>
      <c r="G3730" t="s">
        <v>408</v>
      </c>
      <c r="H3730" t="s">
        <v>14</v>
      </c>
      <c r="I3730" t="s">
        <v>15</v>
      </c>
    </row>
    <row r="3731" spans="1:9" x14ac:dyDescent="0.3">
      <c r="A3731" t="s">
        <v>174</v>
      </c>
      <c r="B3731" t="s">
        <v>10</v>
      </c>
      <c r="C3731">
        <v>366.99</v>
      </c>
      <c r="E3731" s="3" t="s">
        <v>26</v>
      </c>
      <c r="F3731" s="3" t="s">
        <v>407</v>
      </c>
      <c r="G3731" t="s">
        <v>408</v>
      </c>
      <c r="H3731" t="s">
        <v>14</v>
      </c>
      <c r="I3731" t="s">
        <v>15</v>
      </c>
    </row>
    <row r="3732" spans="1:9" x14ac:dyDescent="0.3">
      <c r="A3732" t="s">
        <v>170</v>
      </c>
      <c r="B3732" t="s">
        <v>10</v>
      </c>
      <c r="C3732">
        <v>510</v>
      </c>
      <c r="E3732" s="3" t="s">
        <v>26</v>
      </c>
      <c r="F3732" s="3" t="s">
        <v>407</v>
      </c>
      <c r="G3732" t="s">
        <v>408</v>
      </c>
      <c r="H3732" t="s">
        <v>14</v>
      </c>
      <c r="I3732" t="s">
        <v>15</v>
      </c>
    </row>
    <row r="3733" spans="1:9" x14ac:dyDescent="0.3">
      <c r="A3733" t="s">
        <v>9</v>
      </c>
      <c r="B3733" t="s">
        <v>10</v>
      </c>
      <c r="C3733">
        <v>-141.15</v>
      </c>
      <c r="E3733" s="3" t="s">
        <v>26</v>
      </c>
      <c r="F3733" s="3" t="s">
        <v>114</v>
      </c>
      <c r="G3733" t="s">
        <v>187</v>
      </c>
      <c r="H3733" t="s">
        <v>14</v>
      </c>
      <c r="I3733" t="s">
        <v>15</v>
      </c>
    </row>
    <row r="3734" spans="1:9" x14ac:dyDescent="0.3">
      <c r="A3734" t="s">
        <v>169</v>
      </c>
      <c r="B3734" t="s">
        <v>10</v>
      </c>
      <c r="C3734">
        <v>-5.65</v>
      </c>
      <c r="E3734" s="3" t="s">
        <v>26</v>
      </c>
      <c r="F3734" s="3" t="s">
        <v>114</v>
      </c>
      <c r="G3734" t="s">
        <v>187</v>
      </c>
      <c r="H3734" t="s">
        <v>14</v>
      </c>
      <c r="I3734" t="s">
        <v>15</v>
      </c>
    </row>
    <row r="3735" spans="1:9" x14ac:dyDescent="0.3">
      <c r="A3735" t="s">
        <v>171</v>
      </c>
      <c r="B3735" t="s">
        <v>10</v>
      </c>
      <c r="C3735">
        <v>195</v>
      </c>
      <c r="E3735" s="3" t="s">
        <v>26</v>
      </c>
      <c r="F3735" s="3" t="s">
        <v>114</v>
      </c>
      <c r="G3735" t="s">
        <v>187</v>
      </c>
      <c r="H3735" t="s">
        <v>14</v>
      </c>
      <c r="I3735" t="s">
        <v>15</v>
      </c>
    </row>
    <row r="3736" spans="1:9" x14ac:dyDescent="0.3">
      <c r="A3736" t="s">
        <v>170</v>
      </c>
      <c r="B3736" t="s">
        <v>10</v>
      </c>
      <c r="C3736">
        <v>2313</v>
      </c>
      <c r="E3736" s="3" t="s">
        <v>26</v>
      </c>
      <c r="F3736" s="3" t="s">
        <v>114</v>
      </c>
      <c r="G3736" t="s">
        <v>187</v>
      </c>
      <c r="H3736" t="s">
        <v>14</v>
      </c>
      <c r="I3736" t="s">
        <v>15</v>
      </c>
    </row>
    <row r="3737" spans="1:9" x14ac:dyDescent="0.3">
      <c r="A3737" t="s">
        <v>172</v>
      </c>
      <c r="B3737" t="s">
        <v>10</v>
      </c>
      <c r="C3737">
        <v>-769.97</v>
      </c>
      <c r="E3737" s="3" t="s">
        <v>26</v>
      </c>
      <c r="F3737" s="3" t="s">
        <v>114</v>
      </c>
      <c r="G3737" t="s">
        <v>187</v>
      </c>
      <c r="H3737" t="s">
        <v>14</v>
      </c>
      <c r="I3737" t="s">
        <v>15</v>
      </c>
    </row>
    <row r="3738" spans="1:9" x14ac:dyDescent="0.3">
      <c r="A3738" t="s">
        <v>174</v>
      </c>
      <c r="B3738" t="s">
        <v>10</v>
      </c>
      <c r="C3738">
        <v>58.5</v>
      </c>
      <c r="E3738" s="3" t="s">
        <v>26</v>
      </c>
      <c r="F3738" s="3" t="s">
        <v>114</v>
      </c>
      <c r="G3738" t="s">
        <v>187</v>
      </c>
      <c r="H3738" t="s">
        <v>14</v>
      </c>
      <c r="I3738" t="s">
        <v>15</v>
      </c>
    </row>
    <row r="3739" spans="1:9" x14ac:dyDescent="0.3">
      <c r="A3739" t="s">
        <v>169</v>
      </c>
      <c r="B3739" t="s">
        <v>10</v>
      </c>
      <c r="C3739">
        <v>-28.23</v>
      </c>
      <c r="E3739" s="3" t="s">
        <v>26</v>
      </c>
      <c r="F3739" s="3" t="s">
        <v>114</v>
      </c>
      <c r="G3739" t="s">
        <v>187</v>
      </c>
      <c r="H3739" t="s">
        <v>14</v>
      </c>
      <c r="I3739" t="s">
        <v>15</v>
      </c>
    </row>
    <row r="3740" spans="1:9" x14ac:dyDescent="0.3">
      <c r="A3740" t="s">
        <v>175</v>
      </c>
      <c r="B3740" t="s">
        <v>10</v>
      </c>
      <c r="C3740">
        <v>-1000</v>
      </c>
      <c r="E3740" s="3" t="s">
        <v>26</v>
      </c>
      <c r="F3740" s="3" t="s">
        <v>114</v>
      </c>
      <c r="G3740" t="s">
        <v>187</v>
      </c>
      <c r="H3740" t="s">
        <v>14</v>
      </c>
      <c r="I3740" t="s">
        <v>15</v>
      </c>
    </row>
    <row r="3741" spans="1:9" x14ac:dyDescent="0.3">
      <c r="A3741" t="s">
        <v>176</v>
      </c>
      <c r="B3741" t="s">
        <v>10</v>
      </c>
      <c r="C3741">
        <v>28.23</v>
      </c>
      <c r="E3741" s="3" t="s">
        <v>26</v>
      </c>
      <c r="F3741" s="3" t="s">
        <v>114</v>
      </c>
      <c r="G3741" t="s">
        <v>187</v>
      </c>
      <c r="H3741" t="s">
        <v>14</v>
      </c>
      <c r="I3741" t="s">
        <v>15</v>
      </c>
    </row>
    <row r="3742" spans="1:9" x14ac:dyDescent="0.3">
      <c r="A3742" t="s">
        <v>9</v>
      </c>
      <c r="B3742" t="s">
        <v>10</v>
      </c>
      <c r="C3742">
        <v>-366.99</v>
      </c>
      <c r="E3742" s="3" t="s">
        <v>26</v>
      </c>
      <c r="F3742" s="3" t="s">
        <v>114</v>
      </c>
      <c r="G3742" t="s">
        <v>187</v>
      </c>
      <c r="H3742" t="s">
        <v>14</v>
      </c>
      <c r="I3742" t="s">
        <v>15</v>
      </c>
    </row>
    <row r="3743" spans="1:9" x14ac:dyDescent="0.3">
      <c r="A3743" t="s">
        <v>177</v>
      </c>
      <c r="B3743" t="s">
        <v>10</v>
      </c>
      <c r="C3743">
        <v>846.9</v>
      </c>
      <c r="E3743" s="3" t="s">
        <v>26</v>
      </c>
      <c r="F3743" s="3" t="s">
        <v>114</v>
      </c>
      <c r="G3743" t="s">
        <v>187</v>
      </c>
      <c r="H3743" t="s">
        <v>14</v>
      </c>
      <c r="I3743" t="s">
        <v>15</v>
      </c>
    </row>
    <row r="3744" spans="1:9" x14ac:dyDescent="0.3">
      <c r="A3744" t="s">
        <v>178</v>
      </c>
      <c r="B3744" t="s">
        <v>10</v>
      </c>
      <c r="C3744">
        <v>0</v>
      </c>
      <c r="E3744" s="3" t="s">
        <v>26</v>
      </c>
      <c r="F3744" s="3" t="s">
        <v>114</v>
      </c>
      <c r="G3744" t="s">
        <v>187</v>
      </c>
      <c r="H3744" t="s">
        <v>14</v>
      </c>
      <c r="I3744" t="s">
        <v>15</v>
      </c>
    </row>
    <row r="3745" spans="1:9" x14ac:dyDescent="0.3">
      <c r="A3745" t="s">
        <v>176</v>
      </c>
      <c r="B3745" t="s">
        <v>10</v>
      </c>
      <c r="C3745">
        <v>5.65</v>
      </c>
      <c r="E3745" s="3" t="s">
        <v>26</v>
      </c>
      <c r="F3745" s="3" t="s">
        <v>114</v>
      </c>
      <c r="G3745" t="s">
        <v>187</v>
      </c>
      <c r="H3745" t="s">
        <v>14</v>
      </c>
      <c r="I3745" t="s">
        <v>15</v>
      </c>
    </row>
    <row r="3746" spans="1:9" x14ac:dyDescent="0.3">
      <c r="A3746" t="s">
        <v>174</v>
      </c>
      <c r="B3746" t="s">
        <v>10</v>
      </c>
      <c r="C3746">
        <v>366.99</v>
      </c>
      <c r="E3746" s="3" t="s">
        <v>26</v>
      </c>
      <c r="F3746" s="3" t="s">
        <v>114</v>
      </c>
      <c r="G3746" t="s">
        <v>187</v>
      </c>
      <c r="H3746" t="s">
        <v>14</v>
      </c>
      <c r="I3746" t="s">
        <v>15</v>
      </c>
    </row>
    <row r="3747" spans="1:9" x14ac:dyDescent="0.3">
      <c r="A3747" t="s">
        <v>170</v>
      </c>
      <c r="B3747" t="s">
        <v>10</v>
      </c>
      <c r="C3747">
        <v>510</v>
      </c>
      <c r="E3747" s="3" t="s">
        <v>26</v>
      </c>
      <c r="F3747" s="3" t="s">
        <v>114</v>
      </c>
      <c r="G3747" t="s">
        <v>187</v>
      </c>
      <c r="H3747" t="s">
        <v>14</v>
      </c>
      <c r="I3747" t="s">
        <v>15</v>
      </c>
    </row>
    <row r="3748" spans="1:9" x14ac:dyDescent="0.3">
      <c r="A3748" t="s">
        <v>9</v>
      </c>
      <c r="B3748" t="s">
        <v>10</v>
      </c>
      <c r="C3748">
        <v>-52</v>
      </c>
      <c r="E3748" s="3" t="s">
        <v>26</v>
      </c>
      <c r="F3748" s="3" t="s">
        <v>131</v>
      </c>
      <c r="G3748" t="s">
        <v>159</v>
      </c>
      <c r="H3748" t="s">
        <v>14</v>
      </c>
      <c r="I3748" t="s">
        <v>15</v>
      </c>
    </row>
    <row r="3749" spans="1:9" x14ac:dyDescent="0.3">
      <c r="A3749" t="s">
        <v>169</v>
      </c>
      <c r="B3749" t="s">
        <v>10</v>
      </c>
      <c r="C3749">
        <v>-2.08</v>
      </c>
      <c r="E3749" s="3" t="s">
        <v>26</v>
      </c>
      <c r="F3749" s="3" t="s">
        <v>131</v>
      </c>
      <c r="G3749" t="s">
        <v>159</v>
      </c>
      <c r="H3749" t="s">
        <v>14</v>
      </c>
      <c r="I3749" t="s">
        <v>15</v>
      </c>
    </row>
    <row r="3750" spans="1:9" x14ac:dyDescent="0.3">
      <c r="A3750" t="s">
        <v>171</v>
      </c>
      <c r="B3750" t="s">
        <v>10</v>
      </c>
      <c r="C3750">
        <v>195</v>
      </c>
      <c r="E3750" s="3" t="s">
        <v>26</v>
      </c>
      <c r="F3750" s="3" t="s">
        <v>131</v>
      </c>
      <c r="G3750" t="s">
        <v>159</v>
      </c>
      <c r="H3750" t="s">
        <v>14</v>
      </c>
      <c r="I3750" t="s">
        <v>15</v>
      </c>
    </row>
    <row r="3751" spans="1:9" x14ac:dyDescent="0.3">
      <c r="A3751" t="s">
        <v>170</v>
      </c>
      <c r="B3751" t="s">
        <v>10</v>
      </c>
      <c r="C3751">
        <v>935</v>
      </c>
      <c r="E3751" s="3" t="s">
        <v>26</v>
      </c>
      <c r="F3751" s="3" t="s">
        <v>131</v>
      </c>
      <c r="G3751" t="s">
        <v>159</v>
      </c>
      <c r="H3751" t="s">
        <v>14</v>
      </c>
      <c r="I3751" t="s">
        <v>15</v>
      </c>
    </row>
    <row r="3752" spans="1:9" x14ac:dyDescent="0.3">
      <c r="A3752" t="s">
        <v>172</v>
      </c>
      <c r="B3752" t="s">
        <v>10</v>
      </c>
      <c r="C3752">
        <v>-183.65</v>
      </c>
      <c r="E3752" s="3" t="s">
        <v>26</v>
      </c>
      <c r="F3752" s="3" t="s">
        <v>131</v>
      </c>
      <c r="G3752" t="s">
        <v>159</v>
      </c>
      <c r="H3752" t="s">
        <v>14</v>
      </c>
      <c r="I3752" t="s">
        <v>15</v>
      </c>
    </row>
    <row r="3753" spans="1:9" x14ac:dyDescent="0.3">
      <c r="A3753" t="s">
        <v>174</v>
      </c>
      <c r="B3753" t="s">
        <v>10</v>
      </c>
      <c r="C3753">
        <v>19.5</v>
      </c>
      <c r="E3753" s="3" t="s">
        <v>26</v>
      </c>
      <c r="F3753" s="3" t="s">
        <v>131</v>
      </c>
      <c r="G3753" t="s">
        <v>159</v>
      </c>
      <c r="H3753" t="s">
        <v>14</v>
      </c>
      <c r="I3753" t="s">
        <v>15</v>
      </c>
    </row>
    <row r="3754" spans="1:9" x14ac:dyDescent="0.3">
      <c r="A3754" t="s">
        <v>169</v>
      </c>
      <c r="B3754" t="s">
        <v>10</v>
      </c>
      <c r="C3754">
        <v>-10.4</v>
      </c>
      <c r="E3754" s="3" t="s">
        <v>26</v>
      </c>
      <c r="F3754" s="3" t="s">
        <v>131</v>
      </c>
      <c r="G3754" t="s">
        <v>159</v>
      </c>
      <c r="H3754" t="s">
        <v>14</v>
      </c>
      <c r="I3754" t="s">
        <v>15</v>
      </c>
    </row>
    <row r="3755" spans="1:9" x14ac:dyDescent="0.3">
      <c r="A3755" t="s">
        <v>176</v>
      </c>
      <c r="B3755" t="s">
        <v>10</v>
      </c>
      <c r="C3755">
        <v>10.4</v>
      </c>
      <c r="E3755" s="3" t="s">
        <v>26</v>
      </c>
      <c r="F3755" s="3" t="s">
        <v>131</v>
      </c>
      <c r="G3755" t="s">
        <v>159</v>
      </c>
      <c r="H3755" t="s">
        <v>14</v>
      </c>
      <c r="I3755" t="s">
        <v>15</v>
      </c>
    </row>
    <row r="3756" spans="1:9" x14ac:dyDescent="0.3">
      <c r="A3756" t="s">
        <v>9</v>
      </c>
      <c r="B3756" t="s">
        <v>10</v>
      </c>
      <c r="C3756">
        <v>-135.19999999999999</v>
      </c>
      <c r="E3756" s="3" t="s">
        <v>26</v>
      </c>
      <c r="F3756" s="3" t="s">
        <v>131</v>
      </c>
      <c r="G3756" t="s">
        <v>159</v>
      </c>
      <c r="H3756" t="s">
        <v>14</v>
      </c>
      <c r="I3756" t="s">
        <v>15</v>
      </c>
    </row>
    <row r="3757" spans="1:9" x14ac:dyDescent="0.3">
      <c r="A3757" t="s">
        <v>177</v>
      </c>
      <c r="B3757" t="s">
        <v>10</v>
      </c>
      <c r="C3757">
        <v>312</v>
      </c>
      <c r="E3757" s="3" t="s">
        <v>26</v>
      </c>
      <c r="F3757" s="3" t="s">
        <v>131</v>
      </c>
      <c r="G3757" t="s">
        <v>159</v>
      </c>
      <c r="H3757" t="s">
        <v>14</v>
      </c>
      <c r="I3757" t="s">
        <v>15</v>
      </c>
    </row>
    <row r="3758" spans="1:9" x14ac:dyDescent="0.3">
      <c r="A3758" t="s">
        <v>178</v>
      </c>
      <c r="B3758" t="s">
        <v>10</v>
      </c>
      <c r="C3758">
        <v>0</v>
      </c>
      <c r="E3758" s="3" t="s">
        <v>26</v>
      </c>
      <c r="F3758" s="3" t="s">
        <v>131</v>
      </c>
      <c r="G3758" t="s">
        <v>159</v>
      </c>
      <c r="H3758" t="s">
        <v>14</v>
      </c>
      <c r="I3758" t="s">
        <v>15</v>
      </c>
    </row>
    <row r="3759" spans="1:9" x14ac:dyDescent="0.3">
      <c r="A3759" t="s">
        <v>176</v>
      </c>
      <c r="B3759" t="s">
        <v>10</v>
      </c>
      <c r="C3759">
        <v>2.08</v>
      </c>
      <c r="E3759" s="3" t="s">
        <v>26</v>
      </c>
      <c r="F3759" s="3" t="s">
        <v>131</v>
      </c>
      <c r="G3759" t="s">
        <v>159</v>
      </c>
      <c r="H3759" t="s">
        <v>14</v>
      </c>
      <c r="I3759" t="s">
        <v>15</v>
      </c>
    </row>
    <row r="3760" spans="1:9" x14ac:dyDescent="0.3">
      <c r="A3760" t="s">
        <v>174</v>
      </c>
      <c r="B3760" t="s">
        <v>10</v>
      </c>
      <c r="C3760">
        <v>135.19999999999999</v>
      </c>
      <c r="E3760" s="3" t="s">
        <v>26</v>
      </c>
      <c r="F3760" s="3" t="s">
        <v>131</v>
      </c>
      <c r="G3760" t="s">
        <v>159</v>
      </c>
      <c r="H3760" t="s">
        <v>14</v>
      </c>
      <c r="I3760" t="s">
        <v>15</v>
      </c>
    </row>
    <row r="3761" spans="1:9" x14ac:dyDescent="0.3">
      <c r="A3761" t="s">
        <v>170</v>
      </c>
      <c r="B3761" t="s">
        <v>10</v>
      </c>
      <c r="C3761">
        <v>105</v>
      </c>
      <c r="E3761" s="3" t="s">
        <v>26</v>
      </c>
      <c r="F3761" s="3" t="s">
        <v>131</v>
      </c>
      <c r="G3761" t="s">
        <v>159</v>
      </c>
      <c r="H3761" t="s">
        <v>14</v>
      </c>
      <c r="I3761" t="s">
        <v>15</v>
      </c>
    </row>
    <row r="3762" spans="1:9" x14ac:dyDescent="0.3">
      <c r="A3762" t="s">
        <v>9</v>
      </c>
      <c r="B3762" t="s">
        <v>10</v>
      </c>
      <c r="C3762">
        <v>-52</v>
      </c>
      <c r="E3762" t="s">
        <v>40</v>
      </c>
      <c r="F3762" t="s">
        <v>12</v>
      </c>
      <c r="G3762" t="s">
        <v>469</v>
      </c>
      <c r="H3762" t="s">
        <v>14</v>
      </c>
      <c r="I3762" t="s">
        <v>15</v>
      </c>
    </row>
    <row r="3763" spans="1:9" x14ac:dyDescent="0.3">
      <c r="A3763" t="s">
        <v>169</v>
      </c>
      <c r="B3763" t="s">
        <v>10</v>
      </c>
      <c r="C3763">
        <v>-2.08</v>
      </c>
      <c r="E3763" t="s">
        <v>40</v>
      </c>
      <c r="F3763" t="s">
        <v>12</v>
      </c>
      <c r="G3763" t="s">
        <v>469</v>
      </c>
      <c r="H3763" t="s">
        <v>14</v>
      </c>
      <c r="I3763" t="s">
        <v>15</v>
      </c>
    </row>
    <row r="3764" spans="1:9" x14ac:dyDescent="0.3">
      <c r="A3764" t="s">
        <v>171</v>
      </c>
      <c r="B3764" t="s">
        <v>10</v>
      </c>
      <c r="C3764">
        <v>195</v>
      </c>
      <c r="E3764" t="s">
        <v>40</v>
      </c>
      <c r="F3764" t="s">
        <v>12</v>
      </c>
      <c r="G3764" t="s">
        <v>469</v>
      </c>
      <c r="H3764" t="s">
        <v>14</v>
      </c>
      <c r="I3764" t="s">
        <v>15</v>
      </c>
    </row>
    <row r="3765" spans="1:9" x14ac:dyDescent="0.3">
      <c r="A3765" t="s">
        <v>170</v>
      </c>
      <c r="B3765" t="s">
        <v>10</v>
      </c>
      <c r="C3765">
        <v>935</v>
      </c>
      <c r="E3765" t="s">
        <v>40</v>
      </c>
      <c r="F3765" t="s">
        <v>12</v>
      </c>
      <c r="G3765" t="s">
        <v>469</v>
      </c>
      <c r="H3765" t="s">
        <v>14</v>
      </c>
      <c r="I3765" t="s">
        <v>15</v>
      </c>
    </row>
    <row r="3766" spans="1:9" x14ac:dyDescent="0.3">
      <c r="A3766" t="s">
        <v>172</v>
      </c>
      <c r="B3766" t="s">
        <v>10</v>
      </c>
      <c r="C3766">
        <v>-164.52</v>
      </c>
      <c r="E3766" t="s">
        <v>40</v>
      </c>
      <c r="F3766" t="s">
        <v>12</v>
      </c>
      <c r="G3766" t="s">
        <v>469</v>
      </c>
      <c r="H3766" t="s">
        <v>14</v>
      </c>
      <c r="I3766" t="s">
        <v>15</v>
      </c>
    </row>
    <row r="3767" spans="1:9" x14ac:dyDescent="0.3">
      <c r="A3767" t="s">
        <v>174</v>
      </c>
      <c r="B3767" t="s">
        <v>10</v>
      </c>
      <c r="C3767">
        <v>117</v>
      </c>
      <c r="E3767" t="s">
        <v>40</v>
      </c>
      <c r="F3767" t="s">
        <v>12</v>
      </c>
      <c r="G3767" t="s">
        <v>469</v>
      </c>
      <c r="H3767" t="s">
        <v>14</v>
      </c>
      <c r="I3767" t="s">
        <v>15</v>
      </c>
    </row>
    <row r="3768" spans="1:9" x14ac:dyDescent="0.3">
      <c r="A3768" t="s">
        <v>169</v>
      </c>
      <c r="B3768" t="s">
        <v>10</v>
      </c>
      <c r="C3768">
        <v>-10.4</v>
      </c>
      <c r="E3768" t="s">
        <v>40</v>
      </c>
      <c r="F3768" t="s">
        <v>12</v>
      </c>
      <c r="G3768" t="s">
        <v>469</v>
      </c>
      <c r="H3768" t="s">
        <v>14</v>
      </c>
      <c r="I3768" t="s">
        <v>15</v>
      </c>
    </row>
    <row r="3769" spans="1:9" x14ac:dyDescent="0.3">
      <c r="A3769" t="s">
        <v>176</v>
      </c>
      <c r="B3769" t="s">
        <v>10</v>
      </c>
      <c r="C3769">
        <v>10.4</v>
      </c>
      <c r="E3769" t="s">
        <v>40</v>
      </c>
      <c r="F3769" t="s">
        <v>12</v>
      </c>
      <c r="G3769" t="s">
        <v>469</v>
      </c>
      <c r="H3769" t="s">
        <v>14</v>
      </c>
      <c r="I3769" t="s">
        <v>15</v>
      </c>
    </row>
    <row r="3770" spans="1:9" x14ac:dyDescent="0.3">
      <c r="A3770" t="s">
        <v>9</v>
      </c>
      <c r="B3770" t="s">
        <v>10</v>
      </c>
      <c r="C3770">
        <v>-135.19999999999999</v>
      </c>
      <c r="E3770" t="s">
        <v>40</v>
      </c>
      <c r="F3770" t="s">
        <v>12</v>
      </c>
      <c r="G3770" t="s">
        <v>469</v>
      </c>
      <c r="H3770" t="s">
        <v>14</v>
      </c>
      <c r="I3770" t="s">
        <v>15</v>
      </c>
    </row>
    <row r="3771" spans="1:9" x14ac:dyDescent="0.3">
      <c r="A3771" t="s">
        <v>177</v>
      </c>
      <c r="B3771" t="s">
        <v>10</v>
      </c>
      <c r="C3771">
        <v>312</v>
      </c>
      <c r="E3771" t="s">
        <v>40</v>
      </c>
      <c r="F3771" t="s">
        <v>12</v>
      </c>
      <c r="G3771" t="s">
        <v>469</v>
      </c>
      <c r="H3771" t="s">
        <v>14</v>
      </c>
      <c r="I3771" t="s">
        <v>15</v>
      </c>
    </row>
    <row r="3772" spans="1:9" x14ac:dyDescent="0.3">
      <c r="A3772" t="s">
        <v>178</v>
      </c>
      <c r="B3772" t="s">
        <v>10</v>
      </c>
      <c r="C3772">
        <v>0</v>
      </c>
      <c r="E3772" t="s">
        <v>40</v>
      </c>
      <c r="F3772" t="s">
        <v>12</v>
      </c>
      <c r="G3772" t="s">
        <v>469</v>
      </c>
      <c r="H3772" t="s">
        <v>14</v>
      </c>
      <c r="I3772" t="s">
        <v>15</v>
      </c>
    </row>
    <row r="3773" spans="1:9" x14ac:dyDescent="0.3">
      <c r="A3773" t="s">
        <v>176</v>
      </c>
      <c r="B3773" t="s">
        <v>10</v>
      </c>
      <c r="C3773">
        <v>2.08</v>
      </c>
      <c r="E3773" t="s">
        <v>40</v>
      </c>
      <c r="F3773" t="s">
        <v>12</v>
      </c>
      <c r="G3773" t="s">
        <v>469</v>
      </c>
      <c r="H3773" t="s">
        <v>14</v>
      </c>
      <c r="I3773" t="s">
        <v>15</v>
      </c>
    </row>
    <row r="3774" spans="1:9" x14ac:dyDescent="0.3">
      <c r="A3774" t="s">
        <v>174</v>
      </c>
      <c r="B3774" t="s">
        <v>10</v>
      </c>
      <c r="C3774">
        <v>135.19999999999999</v>
      </c>
      <c r="E3774" t="s">
        <v>40</v>
      </c>
      <c r="F3774" t="s">
        <v>12</v>
      </c>
      <c r="G3774" t="s">
        <v>469</v>
      </c>
      <c r="H3774" t="s">
        <v>14</v>
      </c>
      <c r="I3774" t="s">
        <v>15</v>
      </c>
    </row>
    <row r="3775" spans="1:9" x14ac:dyDescent="0.3">
      <c r="A3775" t="s">
        <v>170</v>
      </c>
      <c r="B3775" t="s">
        <v>10</v>
      </c>
      <c r="C3775">
        <v>105</v>
      </c>
      <c r="E3775" t="s">
        <v>40</v>
      </c>
      <c r="F3775" t="s">
        <v>12</v>
      </c>
      <c r="G3775" t="s">
        <v>469</v>
      </c>
      <c r="H3775" t="s">
        <v>14</v>
      </c>
      <c r="I3775" t="s">
        <v>15</v>
      </c>
    </row>
    <row r="3776" spans="1:9" x14ac:dyDescent="0.3">
      <c r="A3776" t="s">
        <v>9</v>
      </c>
      <c r="B3776" t="s">
        <v>10</v>
      </c>
      <c r="C3776">
        <v>-141.15</v>
      </c>
      <c r="E3776" s="3" t="s">
        <v>26</v>
      </c>
      <c r="F3776" s="3" t="s">
        <v>285</v>
      </c>
      <c r="G3776" t="s">
        <v>286</v>
      </c>
      <c r="H3776" t="s">
        <v>14</v>
      </c>
      <c r="I3776" t="s">
        <v>15</v>
      </c>
    </row>
    <row r="3777" spans="1:9" x14ac:dyDescent="0.3">
      <c r="A3777" t="s">
        <v>169</v>
      </c>
      <c r="B3777" t="s">
        <v>10</v>
      </c>
      <c r="C3777">
        <v>-5.65</v>
      </c>
      <c r="E3777" s="3" t="s">
        <v>26</v>
      </c>
      <c r="F3777" s="3" t="s">
        <v>285</v>
      </c>
      <c r="G3777" t="s">
        <v>286</v>
      </c>
      <c r="H3777" t="s">
        <v>14</v>
      </c>
      <c r="I3777" t="s">
        <v>15</v>
      </c>
    </row>
    <row r="3778" spans="1:9" x14ac:dyDescent="0.3">
      <c r="A3778" t="s">
        <v>171</v>
      </c>
      <c r="B3778" t="s">
        <v>10</v>
      </c>
      <c r="C3778">
        <v>195</v>
      </c>
      <c r="E3778" s="3" t="s">
        <v>26</v>
      </c>
      <c r="F3778" s="3" t="s">
        <v>285</v>
      </c>
      <c r="G3778" t="s">
        <v>286</v>
      </c>
      <c r="H3778" t="s">
        <v>14</v>
      </c>
      <c r="I3778" t="s">
        <v>15</v>
      </c>
    </row>
    <row r="3779" spans="1:9" x14ac:dyDescent="0.3">
      <c r="A3779" t="s">
        <v>170</v>
      </c>
      <c r="B3779" t="s">
        <v>10</v>
      </c>
      <c r="C3779">
        <v>2313</v>
      </c>
      <c r="E3779" s="3" t="s">
        <v>26</v>
      </c>
      <c r="F3779" s="3" t="s">
        <v>285</v>
      </c>
      <c r="G3779" t="s">
        <v>286</v>
      </c>
      <c r="H3779" t="s">
        <v>14</v>
      </c>
      <c r="I3779" t="s">
        <v>15</v>
      </c>
    </row>
    <row r="3780" spans="1:9" x14ac:dyDescent="0.3">
      <c r="A3780" t="s">
        <v>172</v>
      </c>
      <c r="B3780" t="s">
        <v>10</v>
      </c>
      <c r="C3780">
        <v>-719.75</v>
      </c>
      <c r="E3780" s="3" t="s">
        <v>26</v>
      </c>
      <c r="F3780" s="3" t="s">
        <v>285</v>
      </c>
      <c r="G3780" t="s">
        <v>286</v>
      </c>
      <c r="H3780" t="s">
        <v>14</v>
      </c>
      <c r="I3780" t="s">
        <v>15</v>
      </c>
    </row>
    <row r="3781" spans="1:9" x14ac:dyDescent="0.3">
      <c r="A3781" t="s">
        <v>174</v>
      </c>
      <c r="B3781" t="s">
        <v>10</v>
      </c>
      <c r="C3781">
        <v>136.5</v>
      </c>
      <c r="E3781" s="3" t="s">
        <v>26</v>
      </c>
      <c r="F3781" s="3" t="s">
        <v>285</v>
      </c>
      <c r="G3781" t="s">
        <v>286</v>
      </c>
      <c r="H3781" t="s">
        <v>14</v>
      </c>
      <c r="I3781" t="s">
        <v>15</v>
      </c>
    </row>
    <row r="3782" spans="1:9" x14ac:dyDescent="0.3">
      <c r="A3782" t="s">
        <v>169</v>
      </c>
      <c r="B3782" t="s">
        <v>10</v>
      </c>
      <c r="C3782">
        <v>-28.23</v>
      </c>
      <c r="E3782" s="3" t="s">
        <v>26</v>
      </c>
      <c r="F3782" s="3" t="s">
        <v>285</v>
      </c>
      <c r="G3782" t="s">
        <v>286</v>
      </c>
      <c r="H3782" t="s">
        <v>14</v>
      </c>
      <c r="I3782" t="s">
        <v>15</v>
      </c>
    </row>
    <row r="3783" spans="1:9" x14ac:dyDescent="0.3">
      <c r="A3783" t="s">
        <v>176</v>
      </c>
      <c r="B3783" t="s">
        <v>10</v>
      </c>
      <c r="C3783">
        <v>28.23</v>
      </c>
      <c r="E3783" s="3" t="s">
        <v>26</v>
      </c>
      <c r="F3783" s="3" t="s">
        <v>285</v>
      </c>
      <c r="G3783" t="s">
        <v>286</v>
      </c>
      <c r="H3783" t="s">
        <v>14</v>
      </c>
      <c r="I3783" t="s">
        <v>15</v>
      </c>
    </row>
    <row r="3784" spans="1:9" x14ac:dyDescent="0.3">
      <c r="A3784" t="s">
        <v>9</v>
      </c>
      <c r="B3784" t="s">
        <v>10</v>
      </c>
      <c r="C3784">
        <v>-366.99</v>
      </c>
      <c r="E3784" s="3" t="s">
        <v>26</v>
      </c>
      <c r="F3784" s="3" t="s">
        <v>285</v>
      </c>
      <c r="G3784" t="s">
        <v>286</v>
      </c>
      <c r="H3784" t="s">
        <v>14</v>
      </c>
      <c r="I3784" t="s">
        <v>15</v>
      </c>
    </row>
    <row r="3785" spans="1:9" x14ac:dyDescent="0.3">
      <c r="A3785" t="s">
        <v>177</v>
      </c>
      <c r="B3785" t="s">
        <v>10</v>
      </c>
      <c r="C3785">
        <v>846.9</v>
      </c>
      <c r="E3785" s="3" t="s">
        <v>26</v>
      </c>
      <c r="F3785" s="3" t="s">
        <v>285</v>
      </c>
      <c r="G3785" t="s">
        <v>286</v>
      </c>
      <c r="H3785" t="s">
        <v>14</v>
      </c>
      <c r="I3785" t="s">
        <v>15</v>
      </c>
    </row>
    <row r="3786" spans="1:9" x14ac:dyDescent="0.3">
      <c r="A3786" t="s">
        <v>178</v>
      </c>
      <c r="B3786" t="s">
        <v>10</v>
      </c>
      <c r="C3786">
        <v>0</v>
      </c>
      <c r="E3786" s="3" t="s">
        <v>26</v>
      </c>
      <c r="F3786" s="3" t="s">
        <v>285</v>
      </c>
      <c r="G3786" t="s">
        <v>286</v>
      </c>
      <c r="H3786" t="s">
        <v>14</v>
      </c>
      <c r="I3786" t="s">
        <v>15</v>
      </c>
    </row>
    <row r="3787" spans="1:9" x14ac:dyDescent="0.3">
      <c r="A3787" t="s">
        <v>176</v>
      </c>
      <c r="B3787" t="s">
        <v>10</v>
      </c>
      <c r="C3787">
        <v>5.65</v>
      </c>
      <c r="E3787" s="3" t="s">
        <v>26</v>
      </c>
      <c r="F3787" s="3" t="s">
        <v>285</v>
      </c>
      <c r="G3787" t="s">
        <v>286</v>
      </c>
      <c r="H3787" t="s">
        <v>14</v>
      </c>
      <c r="I3787" t="s">
        <v>15</v>
      </c>
    </row>
    <row r="3788" spans="1:9" x14ac:dyDescent="0.3">
      <c r="A3788" t="s">
        <v>174</v>
      </c>
      <c r="B3788" t="s">
        <v>10</v>
      </c>
      <c r="C3788">
        <v>366.99</v>
      </c>
      <c r="E3788" s="3" t="s">
        <v>26</v>
      </c>
      <c r="F3788" s="3" t="s">
        <v>285</v>
      </c>
      <c r="G3788" t="s">
        <v>286</v>
      </c>
      <c r="H3788" t="s">
        <v>14</v>
      </c>
      <c r="I3788" t="s">
        <v>15</v>
      </c>
    </row>
    <row r="3789" spans="1:9" x14ac:dyDescent="0.3">
      <c r="A3789" t="s">
        <v>170</v>
      </c>
      <c r="B3789" t="s">
        <v>10</v>
      </c>
      <c r="C3789">
        <v>510</v>
      </c>
      <c r="E3789" s="3" t="s">
        <v>26</v>
      </c>
      <c r="F3789" s="3" t="s">
        <v>285</v>
      </c>
      <c r="G3789" t="s">
        <v>286</v>
      </c>
      <c r="H3789" t="s">
        <v>14</v>
      </c>
      <c r="I3789" t="s">
        <v>15</v>
      </c>
    </row>
    <row r="3790" spans="1:9" x14ac:dyDescent="0.3">
      <c r="A3790" t="s">
        <v>9</v>
      </c>
      <c r="B3790" t="s">
        <v>10</v>
      </c>
      <c r="C3790">
        <v>-52</v>
      </c>
      <c r="E3790" t="s">
        <v>240</v>
      </c>
      <c r="F3790" t="s">
        <v>238</v>
      </c>
      <c r="G3790" t="s">
        <v>241</v>
      </c>
      <c r="H3790" t="s">
        <v>14</v>
      </c>
      <c r="I3790" t="s">
        <v>15</v>
      </c>
    </row>
    <row r="3791" spans="1:9" x14ac:dyDescent="0.3">
      <c r="A3791" t="s">
        <v>169</v>
      </c>
      <c r="B3791" t="s">
        <v>10</v>
      </c>
      <c r="C3791">
        <v>-2.08</v>
      </c>
      <c r="E3791" t="s">
        <v>240</v>
      </c>
      <c r="F3791" t="s">
        <v>238</v>
      </c>
      <c r="G3791" t="s">
        <v>241</v>
      </c>
      <c r="H3791" t="s">
        <v>14</v>
      </c>
      <c r="I3791" t="s">
        <v>15</v>
      </c>
    </row>
    <row r="3792" spans="1:9" x14ac:dyDescent="0.3">
      <c r="A3792" t="s">
        <v>171</v>
      </c>
      <c r="B3792" t="s">
        <v>10</v>
      </c>
      <c r="C3792">
        <v>195</v>
      </c>
      <c r="E3792" t="s">
        <v>240</v>
      </c>
      <c r="F3792" t="s">
        <v>238</v>
      </c>
      <c r="G3792" t="s">
        <v>241</v>
      </c>
      <c r="H3792" t="s">
        <v>14</v>
      </c>
      <c r="I3792" t="s">
        <v>15</v>
      </c>
    </row>
    <row r="3793" spans="1:9" x14ac:dyDescent="0.3">
      <c r="A3793" t="s">
        <v>170</v>
      </c>
      <c r="B3793" t="s">
        <v>10</v>
      </c>
      <c r="C3793">
        <v>935</v>
      </c>
      <c r="E3793" t="s">
        <v>240</v>
      </c>
      <c r="F3793" t="s">
        <v>238</v>
      </c>
      <c r="G3793" t="s">
        <v>241</v>
      </c>
      <c r="H3793" t="s">
        <v>14</v>
      </c>
      <c r="I3793" t="s">
        <v>15</v>
      </c>
    </row>
    <row r="3794" spans="1:9" x14ac:dyDescent="0.3">
      <c r="A3794" t="s">
        <v>172</v>
      </c>
      <c r="B3794" t="s">
        <v>10</v>
      </c>
      <c r="C3794">
        <v>-183.65</v>
      </c>
      <c r="E3794" t="s">
        <v>240</v>
      </c>
      <c r="F3794" t="s">
        <v>238</v>
      </c>
      <c r="G3794" t="s">
        <v>241</v>
      </c>
      <c r="H3794" t="s">
        <v>14</v>
      </c>
      <c r="I3794" t="s">
        <v>15</v>
      </c>
    </row>
    <row r="3795" spans="1:9" x14ac:dyDescent="0.3">
      <c r="A3795" t="s">
        <v>174</v>
      </c>
      <c r="B3795" t="s">
        <v>10</v>
      </c>
      <c r="C3795">
        <v>39</v>
      </c>
      <c r="E3795" t="s">
        <v>240</v>
      </c>
      <c r="F3795" t="s">
        <v>238</v>
      </c>
      <c r="G3795" t="s">
        <v>241</v>
      </c>
      <c r="H3795" t="s">
        <v>14</v>
      </c>
      <c r="I3795" t="s">
        <v>15</v>
      </c>
    </row>
    <row r="3796" spans="1:9" x14ac:dyDescent="0.3">
      <c r="A3796" t="s">
        <v>169</v>
      </c>
      <c r="B3796" t="s">
        <v>10</v>
      </c>
      <c r="C3796">
        <v>-10.4</v>
      </c>
      <c r="E3796" t="s">
        <v>240</v>
      </c>
      <c r="F3796" t="s">
        <v>238</v>
      </c>
      <c r="G3796" t="s">
        <v>241</v>
      </c>
      <c r="H3796" t="s">
        <v>14</v>
      </c>
      <c r="I3796" t="s">
        <v>15</v>
      </c>
    </row>
    <row r="3797" spans="1:9" x14ac:dyDescent="0.3">
      <c r="A3797" t="s">
        <v>176</v>
      </c>
      <c r="B3797" t="s">
        <v>10</v>
      </c>
      <c r="C3797">
        <v>10.4</v>
      </c>
      <c r="E3797" t="s">
        <v>240</v>
      </c>
      <c r="F3797" t="s">
        <v>238</v>
      </c>
      <c r="G3797" t="s">
        <v>241</v>
      </c>
      <c r="H3797" t="s">
        <v>14</v>
      </c>
      <c r="I3797" t="s">
        <v>15</v>
      </c>
    </row>
    <row r="3798" spans="1:9" x14ac:dyDescent="0.3">
      <c r="A3798" t="s">
        <v>9</v>
      </c>
      <c r="B3798" t="s">
        <v>10</v>
      </c>
      <c r="C3798">
        <v>-135.19999999999999</v>
      </c>
      <c r="E3798" t="s">
        <v>240</v>
      </c>
      <c r="F3798" t="s">
        <v>238</v>
      </c>
      <c r="G3798" t="s">
        <v>241</v>
      </c>
      <c r="H3798" t="s">
        <v>14</v>
      </c>
      <c r="I3798" t="s">
        <v>15</v>
      </c>
    </row>
    <row r="3799" spans="1:9" x14ac:dyDescent="0.3">
      <c r="A3799" t="s">
        <v>177</v>
      </c>
      <c r="B3799" t="s">
        <v>10</v>
      </c>
      <c r="C3799">
        <v>312</v>
      </c>
      <c r="E3799" t="s">
        <v>240</v>
      </c>
      <c r="F3799" t="s">
        <v>238</v>
      </c>
      <c r="G3799" t="s">
        <v>241</v>
      </c>
      <c r="H3799" t="s">
        <v>14</v>
      </c>
      <c r="I3799" t="s">
        <v>15</v>
      </c>
    </row>
    <row r="3800" spans="1:9" x14ac:dyDescent="0.3">
      <c r="A3800" t="s">
        <v>178</v>
      </c>
      <c r="B3800" t="s">
        <v>10</v>
      </c>
      <c r="C3800">
        <v>0</v>
      </c>
      <c r="E3800" t="s">
        <v>240</v>
      </c>
      <c r="F3800" t="s">
        <v>238</v>
      </c>
      <c r="G3800" t="s">
        <v>241</v>
      </c>
      <c r="H3800" t="s">
        <v>14</v>
      </c>
      <c r="I3800" t="s">
        <v>15</v>
      </c>
    </row>
    <row r="3801" spans="1:9" x14ac:dyDescent="0.3">
      <c r="A3801" t="s">
        <v>176</v>
      </c>
      <c r="B3801" t="s">
        <v>10</v>
      </c>
      <c r="C3801">
        <v>2.08</v>
      </c>
      <c r="E3801" t="s">
        <v>240</v>
      </c>
      <c r="F3801" t="s">
        <v>238</v>
      </c>
      <c r="G3801" t="s">
        <v>241</v>
      </c>
      <c r="H3801" t="s">
        <v>14</v>
      </c>
      <c r="I3801" t="s">
        <v>15</v>
      </c>
    </row>
    <row r="3802" spans="1:9" x14ac:dyDescent="0.3">
      <c r="A3802" t="s">
        <v>174</v>
      </c>
      <c r="B3802" t="s">
        <v>10</v>
      </c>
      <c r="C3802">
        <v>135.19999999999999</v>
      </c>
      <c r="E3802" t="s">
        <v>240</v>
      </c>
      <c r="F3802" t="s">
        <v>238</v>
      </c>
      <c r="G3802" t="s">
        <v>241</v>
      </c>
      <c r="H3802" t="s">
        <v>14</v>
      </c>
      <c r="I3802" t="s">
        <v>15</v>
      </c>
    </row>
    <row r="3803" spans="1:9" x14ac:dyDescent="0.3">
      <c r="A3803" t="s">
        <v>170</v>
      </c>
      <c r="B3803" t="s">
        <v>10</v>
      </c>
      <c r="C3803">
        <v>105</v>
      </c>
      <c r="E3803" t="s">
        <v>240</v>
      </c>
      <c r="F3803" t="s">
        <v>238</v>
      </c>
      <c r="G3803" t="s">
        <v>241</v>
      </c>
      <c r="H3803" t="s">
        <v>14</v>
      </c>
      <c r="I3803" t="s">
        <v>15</v>
      </c>
    </row>
    <row r="3804" spans="1:9" x14ac:dyDescent="0.3">
      <c r="A3804" t="s">
        <v>9</v>
      </c>
      <c r="B3804" t="s">
        <v>10</v>
      </c>
      <c r="C3804">
        <v>-89</v>
      </c>
      <c r="E3804" s="3" t="s">
        <v>26</v>
      </c>
      <c r="F3804" s="3" t="s">
        <v>143</v>
      </c>
      <c r="G3804" t="s">
        <v>297</v>
      </c>
      <c r="H3804" t="s">
        <v>14</v>
      </c>
      <c r="I3804" t="s">
        <v>15</v>
      </c>
    </row>
    <row r="3805" spans="1:9" x14ac:dyDescent="0.3">
      <c r="A3805" t="s">
        <v>169</v>
      </c>
      <c r="B3805" t="s">
        <v>10</v>
      </c>
      <c r="C3805">
        <v>-3.56</v>
      </c>
      <c r="E3805" s="3" t="s">
        <v>26</v>
      </c>
      <c r="F3805" s="3" t="s">
        <v>143</v>
      </c>
      <c r="G3805" t="s">
        <v>297</v>
      </c>
      <c r="H3805" t="s">
        <v>14</v>
      </c>
      <c r="I3805" t="s">
        <v>15</v>
      </c>
    </row>
    <row r="3806" spans="1:9" x14ac:dyDescent="0.3">
      <c r="A3806" t="s">
        <v>171</v>
      </c>
      <c r="B3806" t="s">
        <v>10</v>
      </c>
      <c r="C3806">
        <v>195</v>
      </c>
      <c r="E3806" s="3" t="s">
        <v>26</v>
      </c>
      <c r="F3806" s="3" t="s">
        <v>143</v>
      </c>
      <c r="G3806" t="s">
        <v>297</v>
      </c>
      <c r="H3806" t="s">
        <v>14</v>
      </c>
      <c r="I3806" t="s">
        <v>15</v>
      </c>
    </row>
    <row r="3807" spans="1:9" x14ac:dyDescent="0.3">
      <c r="A3807" t="s">
        <v>170</v>
      </c>
      <c r="B3807" t="s">
        <v>10</v>
      </c>
      <c r="C3807">
        <v>1542</v>
      </c>
      <c r="E3807" s="3" t="s">
        <v>26</v>
      </c>
      <c r="F3807" s="3" t="s">
        <v>143</v>
      </c>
      <c r="G3807" t="s">
        <v>297</v>
      </c>
      <c r="H3807" t="s">
        <v>14</v>
      </c>
      <c r="I3807" t="s">
        <v>15</v>
      </c>
    </row>
    <row r="3808" spans="1:9" x14ac:dyDescent="0.3">
      <c r="A3808" t="s">
        <v>172</v>
      </c>
      <c r="B3808" t="s">
        <v>10</v>
      </c>
      <c r="C3808">
        <v>-378.9</v>
      </c>
      <c r="E3808" s="3" t="s">
        <v>26</v>
      </c>
      <c r="F3808" s="3" t="s">
        <v>143</v>
      </c>
      <c r="G3808" t="s">
        <v>297</v>
      </c>
      <c r="H3808" t="s">
        <v>14</v>
      </c>
      <c r="I3808" t="s">
        <v>15</v>
      </c>
    </row>
    <row r="3809" spans="1:9" x14ac:dyDescent="0.3">
      <c r="A3809" t="s">
        <v>174</v>
      </c>
      <c r="B3809" t="s">
        <v>10</v>
      </c>
      <c r="C3809">
        <v>117</v>
      </c>
      <c r="E3809" s="3" t="s">
        <v>26</v>
      </c>
      <c r="F3809" s="3" t="s">
        <v>143</v>
      </c>
      <c r="G3809" t="s">
        <v>297</v>
      </c>
      <c r="H3809" t="s">
        <v>14</v>
      </c>
      <c r="I3809" t="s">
        <v>15</v>
      </c>
    </row>
    <row r="3810" spans="1:9" x14ac:dyDescent="0.3">
      <c r="A3810" t="s">
        <v>169</v>
      </c>
      <c r="B3810" t="s">
        <v>10</v>
      </c>
      <c r="C3810">
        <v>-17.8</v>
      </c>
      <c r="E3810" s="3" t="s">
        <v>26</v>
      </c>
      <c r="F3810" s="3" t="s">
        <v>143</v>
      </c>
      <c r="G3810" t="s">
        <v>297</v>
      </c>
      <c r="H3810" t="s">
        <v>14</v>
      </c>
      <c r="I3810" t="s">
        <v>15</v>
      </c>
    </row>
    <row r="3811" spans="1:9" x14ac:dyDescent="0.3">
      <c r="A3811" t="s">
        <v>175</v>
      </c>
      <c r="B3811" t="s">
        <v>10</v>
      </c>
      <c r="C3811">
        <v>-500</v>
      </c>
      <c r="E3811" s="3" t="s">
        <v>26</v>
      </c>
      <c r="F3811" s="3" t="s">
        <v>143</v>
      </c>
      <c r="G3811" t="s">
        <v>297</v>
      </c>
      <c r="H3811" t="s">
        <v>14</v>
      </c>
      <c r="I3811" t="s">
        <v>15</v>
      </c>
    </row>
    <row r="3812" spans="1:9" x14ac:dyDescent="0.3">
      <c r="A3812" t="s">
        <v>176</v>
      </c>
      <c r="B3812" t="s">
        <v>10</v>
      </c>
      <c r="C3812">
        <v>17.8</v>
      </c>
      <c r="E3812" s="3" t="s">
        <v>26</v>
      </c>
      <c r="F3812" s="3" t="s">
        <v>143</v>
      </c>
      <c r="G3812" t="s">
        <v>297</v>
      </c>
      <c r="H3812" t="s">
        <v>14</v>
      </c>
      <c r="I3812" t="s">
        <v>15</v>
      </c>
    </row>
    <row r="3813" spans="1:9" x14ac:dyDescent="0.3">
      <c r="A3813" t="s">
        <v>9</v>
      </c>
      <c r="B3813" t="s">
        <v>10</v>
      </c>
      <c r="C3813">
        <v>-231.4</v>
      </c>
      <c r="E3813" s="3" t="s">
        <v>26</v>
      </c>
      <c r="F3813" s="3" t="s">
        <v>143</v>
      </c>
      <c r="G3813" t="s">
        <v>297</v>
      </c>
      <c r="H3813" t="s">
        <v>14</v>
      </c>
      <c r="I3813" t="s">
        <v>15</v>
      </c>
    </row>
    <row r="3814" spans="1:9" x14ac:dyDescent="0.3">
      <c r="A3814" t="s">
        <v>177</v>
      </c>
      <c r="B3814" t="s">
        <v>10</v>
      </c>
      <c r="C3814">
        <v>534</v>
      </c>
      <c r="E3814" s="3" t="s">
        <v>26</v>
      </c>
      <c r="F3814" s="3" t="s">
        <v>143</v>
      </c>
      <c r="G3814" t="s">
        <v>297</v>
      </c>
      <c r="H3814" t="s">
        <v>14</v>
      </c>
      <c r="I3814" t="s">
        <v>15</v>
      </c>
    </row>
    <row r="3815" spans="1:9" x14ac:dyDescent="0.3">
      <c r="A3815" t="s">
        <v>178</v>
      </c>
      <c r="B3815" t="s">
        <v>10</v>
      </c>
      <c r="C3815">
        <v>0</v>
      </c>
      <c r="E3815" s="3" t="s">
        <v>26</v>
      </c>
      <c r="F3815" s="3" t="s">
        <v>143</v>
      </c>
      <c r="G3815" t="s">
        <v>297</v>
      </c>
      <c r="H3815" t="s">
        <v>14</v>
      </c>
      <c r="I3815" t="s">
        <v>15</v>
      </c>
    </row>
    <row r="3816" spans="1:9" x14ac:dyDescent="0.3">
      <c r="A3816" t="s">
        <v>176</v>
      </c>
      <c r="B3816" t="s">
        <v>10</v>
      </c>
      <c r="C3816">
        <v>3.56</v>
      </c>
      <c r="E3816" s="3" t="s">
        <v>26</v>
      </c>
      <c r="F3816" s="3" t="s">
        <v>143</v>
      </c>
      <c r="G3816" t="s">
        <v>297</v>
      </c>
      <c r="H3816" t="s">
        <v>14</v>
      </c>
      <c r="I3816" t="s">
        <v>15</v>
      </c>
    </row>
    <row r="3817" spans="1:9" x14ac:dyDescent="0.3">
      <c r="A3817" t="s">
        <v>174</v>
      </c>
      <c r="B3817" t="s">
        <v>10</v>
      </c>
      <c r="C3817">
        <v>231.4</v>
      </c>
      <c r="E3817" s="3" t="s">
        <v>26</v>
      </c>
      <c r="F3817" s="3" t="s">
        <v>143</v>
      </c>
      <c r="G3817" t="s">
        <v>297</v>
      </c>
      <c r="H3817" t="s">
        <v>14</v>
      </c>
      <c r="I3817" t="s">
        <v>15</v>
      </c>
    </row>
    <row r="3818" spans="1:9" x14ac:dyDescent="0.3">
      <c r="A3818" t="s">
        <v>170</v>
      </c>
      <c r="B3818" t="s">
        <v>10</v>
      </c>
      <c r="C3818">
        <v>238</v>
      </c>
      <c r="E3818" s="3" t="s">
        <v>26</v>
      </c>
      <c r="F3818" s="3" t="s">
        <v>143</v>
      </c>
      <c r="G3818" t="s">
        <v>297</v>
      </c>
      <c r="H3818" t="s">
        <v>14</v>
      </c>
      <c r="I3818" t="s">
        <v>15</v>
      </c>
    </row>
    <row r="3819" spans="1:9" x14ac:dyDescent="0.3">
      <c r="A3819" t="s">
        <v>9</v>
      </c>
      <c r="B3819" t="s">
        <v>10</v>
      </c>
      <c r="C3819">
        <v>-89</v>
      </c>
      <c r="E3819" t="s">
        <v>40</v>
      </c>
      <c r="F3819" t="s">
        <v>12</v>
      </c>
      <c r="G3819" t="s">
        <v>422</v>
      </c>
      <c r="H3819" t="s">
        <v>14</v>
      </c>
      <c r="I3819" t="s">
        <v>15</v>
      </c>
    </row>
    <row r="3820" spans="1:9" x14ac:dyDescent="0.3">
      <c r="A3820" t="s">
        <v>169</v>
      </c>
      <c r="B3820" t="s">
        <v>10</v>
      </c>
      <c r="C3820">
        <v>-3.56</v>
      </c>
      <c r="E3820" t="s">
        <v>40</v>
      </c>
      <c r="F3820" t="s">
        <v>12</v>
      </c>
      <c r="G3820" t="s">
        <v>422</v>
      </c>
      <c r="H3820" t="s">
        <v>14</v>
      </c>
      <c r="I3820" t="s">
        <v>15</v>
      </c>
    </row>
    <row r="3821" spans="1:9" x14ac:dyDescent="0.3">
      <c r="A3821" t="s">
        <v>171</v>
      </c>
      <c r="B3821" t="s">
        <v>10</v>
      </c>
      <c r="C3821">
        <v>195</v>
      </c>
      <c r="E3821" t="s">
        <v>40</v>
      </c>
      <c r="F3821" t="s">
        <v>12</v>
      </c>
      <c r="G3821" t="s">
        <v>422</v>
      </c>
      <c r="H3821" t="s">
        <v>14</v>
      </c>
      <c r="I3821" t="s">
        <v>15</v>
      </c>
    </row>
    <row r="3822" spans="1:9" x14ac:dyDescent="0.3">
      <c r="A3822" t="s">
        <v>170</v>
      </c>
      <c r="B3822" t="s">
        <v>10</v>
      </c>
      <c r="C3822">
        <v>1542</v>
      </c>
      <c r="E3822" t="s">
        <v>40</v>
      </c>
      <c r="F3822" t="s">
        <v>12</v>
      </c>
      <c r="G3822" t="s">
        <v>422</v>
      </c>
      <c r="H3822" t="s">
        <v>14</v>
      </c>
      <c r="I3822" t="s">
        <v>15</v>
      </c>
    </row>
    <row r="3823" spans="1:9" x14ac:dyDescent="0.3">
      <c r="A3823" t="s">
        <v>172</v>
      </c>
      <c r="B3823" t="s">
        <v>10</v>
      </c>
      <c r="C3823">
        <v>-414.15</v>
      </c>
      <c r="E3823" t="s">
        <v>40</v>
      </c>
      <c r="F3823" t="s">
        <v>12</v>
      </c>
      <c r="G3823" t="s">
        <v>422</v>
      </c>
      <c r="H3823" t="s">
        <v>14</v>
      </c>
      <c r="I3823" t="s">
        <v>15</v>
      </c>
    </row>
    <row r="3824" spans="1:9" x14ac:dyDescent="0.3">
      <c r="A3824" t="s">
        <v>174</v>
      </c>
      <c r="B3824" t="s">
        <v>10</v>
      </c>
      <c r="C3824">
        <v>39</v>
      </c>
      <c r="E3824" t="s">
        <v>40</v>
      </c>
      <c r="F3824" t="s">
        <v>12</v>
      </c>
      <c r="G3824" t="s">
        <v>422</v>
      </c>
      <c r="H3824" t="s">
        <v>14</v>
      </c>
      <c r="I3824" t="s">
        <v>15</v>
      </c>
    </row>
    <row r="3825" spans="1:9" x14ac:dyDescent="0.3">
      <c r="A3825" t="s">
        <v>169</v>
      </c>
      <c r="B3825" t="s">
        <v>10</v>
      </c>
      <c r="C3825">
        <v>-17.8</v>
      </c>
      <c r="E3825" t="s">
        <v>40</v>
      </c>
      <c r="F3825" t="s">
        <v>12</v>
      </c>
      <c r="G3825" t="s">
        <v>422</v>
      </c>
      <c r="H3825" t="s">
        <v>14</v>
      </c>
      <c r="I3825" t="s">
        <v>15</v>
      </c>
    </row>
    <row r="3826" spans="1:9" x14ac:dyDescent="0.3">
      <c r="A3826" t="s">
        <v>176</v>
      </c>
      <c r="B3826" t="s">
        <v>10</v>
      </c>
      <c r="C3826">
        <v>17.8</v>
      </c>
      <c r="E3826" t="s">
        <v>40</v>
      </c>
      <c r="F3826" t="s">
        <v>12</v>
      </c>
      <c r="G3826" t="s">
        <v>422</v>
      </c>
      <c r="H3826" t="s">
        <v>14</v>
      </c>
      <c r="I3826" t="s">
        <v>15</v>
      </c>
    </row>
    <row r="3827" spans="1:9" x14ac:dyDescent="0.3">
      <c r="A3827" t="s">
        <v>9</v>
      </c>
      <c r="B3827" t="s">
        <v>10</v>
      </c>
      <c r="C3827">
        <v>-231.4</v>
      </c>
      <c r="E3827" t="s">
        <v>40</v>
      </c>
      <c r="F3827" t="s">
        <v>12</v>
      </c>
      <c r="G3827" t="s">
        <v>422</v>
      </c>
      <c r="H3827" t="s">
        <v>14</v>
      </c>
      <c r="I3827" t="s">
        <v>15</v>
      </c>
    </row>
    <row r="3828" spans="1:9" x14ac:dyDescent="0.3">
      <c r="A3828" t="s">
        <v>177</v>
      </c>
      <c r="B3828" t="s">
        <v>10</v>
      </c>
      <c r="C3828">
        <v>534</v>
      </c>
      <c r="E3828" t="s">
        <v>40</v>
      </c>
      <c r="F3828" t="s">
        <v>12</v>
      </c>
      <c r="G3828" t="s">
        <v>422</v>
      </c>
      <c r="H3828" t="s">
        <v>14</v>
      </c>
      <c r="I3828" t="s">
        <v>15</v>
      </c>
    </row>
    <row r="3829" spans="1:9" x14ac:dyDescent="0.3">
      <c r="A3829" t="s">
        <v>178</v>
      </c>
      <c r="B3829" t="s">
        <v>10</v>
      </c>
      <c r="C3829">
        <v>0</v>
      </c>
      <c r="E3829" t="s">
        <v>40</v>
      </c>
      <c r="F3829" t="s">
        <v>12</v>
      </c>
      <c r="G3829" t="s">
        <v>422</v>
      </c>
      <c r="H3829" t="s">
        <v>14</v>
      </c>
      <c r="I3829" t="s">
        <v>15</v>
      </c>
    </row>
    <row r="3830" spans="1:9" x14ac:dyDescent="0.3">
      <c r="A3830" t="s">
        <v>176</v>
      </c>
      <c r="B3830" t="s">
        <v>10</v>
      </c>
      <c r="C3830">
        <v>3.56</v>
      </c>
      <c r="E3830" t="s">
        <v>40</v>
      </c>
      <c r="F3830" t="s">
        <v>12</v>
      </c>
      <c r="G3830" t="s">
        <v>422</v>
      </c>
      <c r="H3830" t="s">
        <v>14</v>
      </c>
      <c r="I3830" t="s">
        <v>15</v>
      </c>
    </row>
    <row r="3831" spans="1:9" x14ac:dyDescent="0.3">
      <c r="A3831" t="s">
        <v>174</v>
      </c>
      <c r="B3831" t="s">
        <v>10</v>
      </c>
      <c r="C3831">
        <v>231.4</v>
      </c>
      <c r="E3831" t="s">
        <v>40</v>
      </c>
      <c r="F3831" t="s">
        <v>12</v>
      </c>
      <c r="G3831" t="s">
        <v>422</v>
      </c>
      <c r="H3831" t="s">
        <v>14</v>
      </c>
      <c r="I3831" t="s">
        <v>15</v>
      </c>
    </row>
    <row r="3832" spans="1:9" x14ac:dyDescent="0.3">
      <c r="A3832" t="s">
        <v>170</v>
      </c>
      <c r="B3832" t="s">
        <v>10</v>
      </c>
      <c r="C3832">
        <v>238</v>
      </c>
      <c r="E3832" t="s">
        <v>40</v>
      </c>
      <c r="F3832" t="s">
        <v>12</v>
      </c>
      <c r="G3832" t="s">
        <v>422</v>
      </c>
      <c r="H3832" t="s">
        <v>14</v>
      </c>
      <c r="I3832" t="s">
        <v>15</v>
      </c>
    </row>
    <row r="3833" spans="1:9" x14ac:dyDescent="0.3">
      <c r="A3833" t="s">
        <v>9</v>
      </c>
      <c r="B3833" t="s">
        <v>10</v>
      </c>
      <c r="C3833">
        <v>-32.4</v>
      </c>
      <c r="E3833" t="s">
        <v>40</v>
      </c>
      <c r="F3833" t="s">
        <v>12</v>
      </c>
      <c r="G3833" t="s">
        <v>328</v>
      </c>
      <c r="H3833" t="s">
        <v>14</v>
      </c>
      <c r="I3833" t="s">
        <v>15</v>
      </c>
    </row>
    <row r="3834" spans="1:9" x14ac:dyDescent="0.3">
      <c r="A3834" t="s">
        <v>169</v>
      </c>
      <c r="B3834" t="s">
        <v>10</v>
      </c>
      <c r="C3834">
        <v>-1.3</v>
      </c>
      <c r="E3834" t="s">
        <v>40</v>
      </c>
      <c r="F3834" t="s">
        <v>12</v>
      </c>
      <c r="G3834" t="s">
        <v>328</v>
      </c>
      <c r="H3834" t="s">
        <v>14</v>
      </c>
      <c r="I3834" t="s">
        <v>15</v>
      </c>
    </row>
    <row r="3835" spans="1:9" x14ac:dyDescent="0.3">
      <c r="A3835" t="s">
        <v>171</v>
      </c>
      <c r="B3835" t="s">
        <v>10</v>
      </c>
      <c r="C3835">
        <v>195</v>
      </c>
      <c r="E3835" t="s">
        <v>40</v>
      </c>
      <c r="F3835" t="s">
        <v>12</v>
      </c>
      <c r="G3835" t="s">
        <v>328</v>
      </c>
      <c r="H3835" t="s">
        <v>14</v>
      </c>
      <c r="I3835" t="s">
        <v>15</v>
      </c>
    </row>
    <row r="3836" spans="1:9" x14ac:dyDescent="0.3">
      <c r="A3836" t="s">
        <v>170</v>
      </c>
      <c r="B3836" t="s">
        <v>10</v>
      </c>
      <c r="C3836">
        <v>583</v>
      </c>
      <c r="E3836" t="s">
        <v>40</v>
      </c>
      <c r="F3836" t="s">
        <v>12</v>
      </c>
      <c r="G3836" t="s">
        <v>328</v>
      </c>
      <c r="H3836" t="s">
        <v>14</v>
      </c>
      <c r="I3836" t="s">
        <v>15</v>
      </c>
    </row>
    <row r="3837" spans="1:9" x14ac:dyDescent="0.3">
      <c r="A3837" t="s">
        <v>172</v>
      </c>
      <c r="B3837" t="s">
        <v>10</v>
      </c>
      <c r="C3837">
        <v>-85.28</v>
      </c>
      <c r="E3837" t="s">
        <v>40</v>
      </c>
      <c r="F3837" t="s">
        <v>12</v>
      </c>
      <c r="G3837" t="s">
        <v>328</v>
      </c>
      <c r="H3837" t="s">
        <v>14</v>
      </c>
      <c r="I3837" t="s">
        <v>15</v>
      </c>
    </row>
    <row r="3838" spans="1:9" x14ac:dyDescent="0.3">
      <c r="A3838" t="s">
        <v>169</v>
      </c>
      <c r="B3838" t="s">
        <v>10</v>
      </c>
      <c r="C3838">
        <v>-6.48</v>
      </c>
      <c r="E3838" t="s">
        <v>40</v>
      </c>
      <c r="F3838" t="s">
        <v>12</v>
      </c>
      <c r="G3838" t="s">
        <v>328</v>
      </c>
      <c r="H3838" t="s">
        <v>14</v>
      </c>
      <c r="I3838" t="s">
        <v>15</v>
      </c>
    </row>
    <row r="3839" spans="1:9" x14ac:dyDescent="0.3">
      <c r="A3839" t="s">
        <v>175</v>
      </c>
      <c r="B3839" t="s">
        <v>10</v>
      </c>
      <c r="C3839">
        <v>-320</v>
      </c>
      <c r="E3839" t="s">
        <v>40</v>
      </c>
      <c r="F3839" t="s">
        <v>12</v>
      </c>
      <c r="G3839" t="s">
        <v>328</v>
      </c>
      <c r="H3839" t="s">
        <v>14</v>
      </c>
      <c r="I3839" t="s">
        <v>15</v>
      </c>
    </row>
    <row r="3840" spans="1:9" x14ac:dyDescent="0.3">
      <c r="A3840" t="s">
        <v>176</v>
      </c>
      <c r="B3840" t="s">
        <v>10</v>
      </c>
      <c r="C3840">
        <v>6.48</v>
      </c>
      <c r="E3840" t="s">
        <v>40</v>
      </c>
      <c r="F3840" t="s">
        <v>12</v>
      </c>
      <c r="G3840" t="s">
        <v>328</v>
      </c>
      <c r="H3840" t="s">
        <v>14</v>
      </c>
      <c r="I3840" t="s">
        <v>15</v>
      </c>
    </row>
    <row r="3841" spans="1:9" x14ac:dyDescent="0.3">
      <c r="A3841" t="s">
        <v>9</v>
      </c>
      <c r="B3841" t="s">
        <v>10</v>
      </c>
      <c r="C3841">
        <v>-84.24</v>
      </c>
      <c r="E3841" t="s">
        <v>40</v>
      </c>
      <c r="F3841" t="s">
        <v>12</v>
      </c>
      <c r="G3841" t="s">
        <v>328</v>
      </c>
      <c r="H3841" t="s">
        <v>14</v>
      </c>
      <c r="I3841" t="s">
        <v>15</v>
      </c>
    </row>
    <row r="3842" spans="1:9" x14ac:dyDescent="0.3">
      <c r="A3842" t="s">
        <v>177</v>
      </c>
      <c r="B3842" t="s">
        <v>10</v>
      </c>
      <c r="C3842">
        <v>194.4</v>
      </c>
      <c r="E3842" t="s">
        <v>40</v>
      </c>
      <c r="F3842" t="s">
        <v>12</v>
      </c>
      <c r="G3842" t="s">
        <v>328</v>
      </c>
      <c r="H3842" t="s">
        <v>14</v>
      </c>
      <c r="I3842" t="s">
        <v>15</v>
      </c>
    </row>
    <row r="3843" spans="1:9" x14ac:dyDescent="0.3">
      <c r="A3843" t="s">
        <v>178</v>
      </c>
      <c r="B3843" t="s">
        <v>10</v>
      </c>
      <c r="C3843">
        <v>0</v>
      </c>
      <c r="E3843" t="s">
        <v>40</v>
      </c>
      <c r="F3843" t="s">
        <v>12</v>
      </c>
      <c r="G3843" t="s">
        <v>328</v>
      </c>
      <c r="H3843" t="s">
        <v>14</v>
      </c>
      <c r="I3843" t="s">
        <v>15</v>
      </c>
    </row>
    <row r="3844" spans="1:9" x14ac:dyDescent="0.3">
      <c r="A3844" t="s">
        <v>176</v>
      </c>
      <c r="B3844" t="s">
        <v>10</v>
      </c>
      <c r="C3844">
        <v>1.3</v>
      </c>
      <c r="E3844" t="s">
        <v>40</v>
      </c>
      <c r="F3844" t="s">
        <v>12</v>
      </c>
      <c r="G3844" t="s">
        <v>328</v>
      </c>
      <c r="H3844" t="s">
        <v>14</v>
      </c>
      <c r="I3844" t="s">
        <v>15</v>
      </c>
    </row>
    <row r="3845" spans="1:9" x14ac:dyDescent="0.3">
      <c r="A3845" t="s">
        <v>174</v>
      </c>
      <c r="B3845" t="s">
        <v>10</v>
      </c>
      <c r="C3845">
        <v>84.24</v>
      </c>
      <c r="E3845" t="s">
        <v>40</v>
      </c>
      <c r="F3845" t="s">
        <v>12</v>
      </c>
      <c r="G3845" t="s">
        <v>328</v>
      </c>
      <c r="H3845" t="s">
        <v>14</v>
      </c>
      <c r="I3845" t="s">
        <v>15</v>
      </c>
    </row>
    <row r="3846" spans="1:9" x14ac:dyDescent="0.3">
      <c r="A3846" t="s">
        <v>170</v>
      </c>
      <c r="B3846" t="s">
        <v>10</v>
      </c>
      <c r="C3846">
        <v>65</v>
      </c>
      <c r="E3846" t="s">
        <v>40</v>
      </c>
      <c r="F3846" t="s">
        <v>12</v>
      </c>
      <c r="G3846" t="s">
        <v>328</v>
      </c>
      <c r="H3846" t="s">
        <v>14</v>
      </c>
      <c r="I3846" t="s">
        <v>15</v>
      </c>
    </row>
    <row r="3847" spans="1:9" x14ac:dyDescent="0.3">
      <c r="A3847" t="s">
        <v>9</v>
      </c>
      <c r="B3847" t="s">
        <v>10</v>
      </c>
      <c r="C3847">
        <v>-141.15</v>
      </c>
      <c r="E3847" s="3" t="s">
        <v>40</v>
      </c>
      <c r="F3847" s="3" t="s">
        <v>75</v>
      </c>
      <c r="G3847" t="s">
        <v>76</v>
      </c>
      <c r="H3847" t="s">
        <v>14</v>
      </c>
      <c r="I3847" t="s">
        <v>15</v>
      </c>
    </row>
    <row r="3848" spans="1:9" x14ac:dyDescent="0.3">
      <c r="A3848" t="s">
        <v>169</v>
      </c>
      <c r="B3848" t="s">
        <v>10</v>
      </c>
      <c r="C3848">
        <v>-5.65</v>
      </c>
      <c r="E3848" s="3" t="s">
        <v>40</v>
      </c>
      <c r="F3848" s="3" t="s">
        <v>75</v>
      </c>
      <c r="G3848" t="s">
        <v>76</v>
      </c>
      <c r="H3848" t="s">
        <v>14</v>
      </c>
      <c r="I3848" t="s">
        <v>15</v>
      </c>
    </row>
    <row r="3849" spans="1:9" x14ac:dyDescent="0.3">
      <c r="A3849" t="s">
        <v>171</v>
      </c>
      <c r="B3849" t="s">
        <v>10</v>
      </c>
      <c r="C3849">
        <v>195</v>
      </c>
      <c r="E3849" s="3" t="s">
        <v>40</v>
      </c>
      <c r="F3849" s="3" t="s">
        <v>75</v>
      </c>
      <c r="G3849" t="s">
        <v>76</v>
      </c>
      <c r="H3849" t="s">
        <v>14</v>
      </c>
      <c r="I3849" t="s">
        <v>15</v>
      </c>
    </row>
    <row r="3850" spans="1:9" x14ac:dyDescent="0.3">
      <c r="A3850" t="s">
        <v>170</v>
      </c>
      <c r="B3850" t="s">
        <v>10</v>
      </c>
      <c r="C3850">
        <v>2313</v>
      </c>
      <c r="E3850" s="3" t="s">
        <v>40</v>
      </c>
      <c r="F3850" s="3" t="s">
        <v>75</v>
      </c>
      <c r="G3850" t="s">
        <v>76</v>
      </c>
      <c r="H3850" t="s">
        <v>14</v>
      </c>
      <c r="I3850" t="s">
        <v>15</v>
      </c>
    </row>
    <row r="3851" spans="1:9" x14ac:dyDescent="0.3">
      <c r="A3851" t="s">
        <v>172</v>
      </c>
      <c r="B3851" t="s">
        <v>10</v>
      </c>
      <c r="C3851">
        <v>-786.71</v>
      </c>
      <c r="E3851" s="3" t="s">
        <v>40</v>
      </c>
      <c r="F3851" s="3" t="s">
        <v>75</v>
      </c>
      <c r="G3851" t="s">
        <v>76</v>
      </c>
      <c r="H3851" t="s">
        <v>14</v>
      </c>
      <c r="I3851" t="s">
        <v>15</v>
      </c>
    </row>
    <row r="3852" spans="1:9" x14ac:dyDescent="0.3">
      <c r="A3852" t="s">
        <v>174</v>
      </c>
      <c r="B3852" t="s">
        <v>10</v>
      </c>
      <c r="C3852">
        <v>39</v>
      </c>
      <c r="E3852" s="3" t="s">
        <v>40</v>
      </c>
      <c r="F3852" s="3" t="s">
        <v>75</v>
      </c>
      <c r="G3852" t="s">
        <v>76</v>
      </c>
      <c r="H3852" t="s">
        <v>14</v>
      </c>
      <c r="I3852" t="s">
        <v>15</v>
      </c>
    </row>
    <row r="3853" spans="1:9" x14ac:dyDescent="0.3">
      <c r="A3853" t="s">
        <v>169</v>
      </c>
      <c r="B3853" t="s">
        <v>10</v>
      </c>
      <c r="C3853">
        <v>-28.23</v>
      </c>
      <c r="E3853" s="3" t="s">
        <v>40</v>
      </c>
      <c r="F3853" s="3" t="s">
        <v>75</v>
      </c>
      <c r="G3853" t="s">
        <v>76</v>
      </c>
      <c r="H3853" t="s">
        <v>14</v>
      </c>
      <c r="I3853" t="s">
        <v>15</v>
      </c>
    </row>
    <row r="3854" spans="1:9" x14ac:dyDescent="0.3">
      <c r="A3854" t="s">
        <v>175</v>
      </c>
      <c r="B3854" t="s">
        <v>10</v>
      </c>
      <c r="C3854">
        <v>-300</v>
      </c>
      <c r="E3854" s="3" t="s">
        <v>40</v>
      </c>
      <c r="F3854" s="3" t="s">
        <v>75</v>
      </c>
      <c r="G3854" t="s">
        <v>76</v>
      </c>
      <c r="H3854" t="s">
        <v>14</v>
      </c>
      <c r="I3854" t="s">
        <v>15</v>
      </c>
    </row>
    <row r="3855" spans="1:9" x14ac:dyDescent="0.3">
      <c r="A3855" t="s">
        <v>176</v>
      </c>
      <c r="B3855" t="s">
        <v>10</v>
      </c>
      <c r="C3855">
        <v>28.23</v>
      </c>
      <c r="E3855" s="3" t="s">
        <v>40</v>
      </c>
      <c r="F3855" s="3" t="s">
        <v>75</v>
      </c>
      <c r="G3855" t="s">
        <v>76</v>
      </c>
      <c r="H3855" t="s">
        <v>14</v>
      </c>
      <c r="I3855" t="s">
        <v>15</v>
      </c>
    </row>
    <row r="3856" spans="1:9" x14ac:dyDescent="0.3">
      <c r="A3856" t="s">
        <v>9</v>
      </c>
      <c r="B3856" t="s">
        <v>10</v>
      </c>
      <c r="C3856">
        <v>-366.99</v>
      </c>
      <c r="E3856" s="3" t="s">
        <v>40</v>
      </c>
      <c r="F3856" s="3" t="s">
        <v>75</v>
      </c>
      <c r="G3856" t="s">
        <v>76</v>
      </c>
      <c r="H3856" t="s">
        <v>14</v>
      </c>
      <c r="I3856" t="s">
        <v>15</v>
      </c>
    </row>
    <row r="3857" spans="1:9" x14ac:dyDescent="0.3">
      <c r="A3857" t="s">
        <v>177</v>
      </c>
      <c r="B3857" t="s">
        <v>10</v>
      </c>
      <c r="C3857">
        <v>846.9</v>
      </c>
      <c r="E3857" s="3" t="s">
        <v>40</v>
      </c>
      <c r="F3857" s="3" t="s">
        <v>75</v>
      </c>
      <c r="G3857" t="s">
        <v>76</v>
      </c>
      <c r="H3857" t="s">
        <v>14</v>
      </c>
      <c r="I3857" t="s">
        <v>15</v>
      </c>
    </row>
    <row r="3858" spans="1:9" x14ac:dyDescent="0.3">
      <c r="A3858" t="s">
        <v>178</v>
      </c>
      <c r="B3858" t="s">
        <v>10</v>
      </c>
      <c r="C3858">
        <v>0</v>
      </c>
      <c r="E3858" s="3" t="s">
        <v>40</v>
      </c>
      <c r="F3858" s="3" t="s">
        <v>75</v>
      </c>
      <c r="G3858" t="s">
        <v>76</v>
      </c>
      <c r="H3858" t="s">
        <v>14</v>
      </c>
      <c r="I3858" t="s">
        <v>15</v>
      </c>
    </row>
    <row r="3859" spans="1:9" x14ac:dyDescent="0.3">
      <c r="A3859" t="s">
        <v>176</v>
      </c>
      <c r="B3859" t="s">
        <v>10</v>
      </c>
      <c r="C3859">
        <v>5.65</v>
      </c>
      <c r="E3859" s="3" t="s">
        <v>40</v>
      </c>
      <c r="F3859" s="3" t="s">
        <v>75</v>
      </c>
      <c r="G3859" t="s">
        <v>76</v>
      </c>
      <c r="H3859" t="s">
        <v>14</v>
      </c>
      <c r="I3859" t="s">
        <v>15</v>
      </c>
    </row>
    <row r="3860" spans="1:9" x14ac:dyDescent="0.3">
      <c r="A3860" t="s">
        <v>174</v>
      </c>
      <c r="B3860" t="s">
        <v>10</v>
      </c>
      <c r="C3860">
        <v>366.99</v>
      </c>
      <c r="E3860" s="3" t="s">
        <v>40</v>
      </c>
      <c r="F3860" s="3" t="s">
        <v>75</v>
      </c>
      <c r="G3860" t="s">
        <v>76</v>
      </c>
      <c r="H3860" t="s">
        <v>14</v>
      </c>
      <c r="I3860" t="s">
        <v>15</v>
      </c>
    </row>
    <row r="3861" spans="1:9" x14ac:dyDescent="0.3">
      <c r="A3861" t="s">
        <v>170</v>
      </c>
      <c r="B3861" t="s">
        <v>10</v>
      </c>
      <c r="C3861">
        <v>510</v>
      </c>
      <c r="E3861" s="3" t="s">
        <v>40</v>
      </c>
      <c r="F3861" s="3" t="s">
        <v>75</v>
      </c>
      <c r="G3861" t="s">
        <v>76</v>
      </c>
      <c r="H3861" t="s">
        <v>14</v>
      </c>
      <c r="I3861" t="s">
        <v>15</v>
      </c>
    </row>
    <row r="3862" spans="1:9" x14ac:dyDescent="0.3">
      <c r="A3862" t="s">
        <v>9</v>
      </c>
      <c r="B3862" t="s">
        <v>10</v>
      </c>
      <c r="C3862">
        <v>-52</v>
      </c>
      <c r="E3862" t="s">
        <v>26</v>
      </c>
      <c r="F3862" t="s">
        <v>12</v>
      </c>
      <c r="G3862" t="s">
        <v>27</v>
      </c>
      <c r="H3862" t="s">
        <v>14</v>
      </c>
      <c r="I3862" t="s">
        <v>15</v>
      </c>
    </row>
    <row r="3863" spans="1:9" x14ac:dyDescent="0.3">
      <c r="A3863" t="s">
        <v>169</v>
      </c>
      <c r="B3863" t="s">
        <v>10</v>
      </c>
      <c r="C3863">
        <v>-2.08</v>
      </c>
      <c r="E3863" t="s">
        <v>26</v>
      </c>
      <c r="F3863" t="s">
        <v>12</v>
      </c>
      <c r="G3863" t="s">
        <v>27</v>
      </c>
      <c r="H3863" t="s">
        <v>14</v>
      </c>
      <c r="I3863" t="s">
        <v>15</v>
      </c>
    </row>
    <row r="3864" spans="1:9" x14ac:dyDescent="0.3">
      <c r="A3864" t="s">
        <v>171</v>
      </c>
      <c r="B3864" t="s">
        <v>10</v>
      </c>
      <c r="C3864">
        <v>195</v>
      </c>
      <c r="E3864" t="s">
        <v>26</v>
      </c>
      <c r="F3864" t="s">
        <v>12</v>
      </c>
      <c r="G3864" t="s">
        <v>27</v>
      </c>
      <c r="H3864" t="s">
        <v>14</v>
      </c>
      <c r="I3864" t="s">
        <v>15</v>
      </c>
    </row>
    <row r="3865" spans="1:9" x14ac:dyDescent="0.3">
      <c r="A3865" t="s">
        <v>170</v>
      </c>
      <c r="B3865" t="s">
        <v>10</v>
      </c>
      <c r="C3865">
        <v>935</v>
      </c>
      <c r="E3865" t="s">
        <v>26</v>
      </c>
      <c r="F3865" t="s">
        <v>12</v>
      </c>
      <c r="G3865" t="s">
        <v>27</v>
      </c>
      <c r="H3865" t="s">
        <v>14</v>
      </c>
      <c r="I3865" t="s">
        <v>15</v>
      </c>
    </row>
    <row r="3866" spans="1:9" x14ac:dyDescent="0.3">
      <c r="A3866" t="s">
        <v>172</v>
      </c>
      <c r="B3866" t="s">
        <v>10</v>
      </c>
      <c r="C3866">
        <v>-176</v>
      </c>
      <c r="E3866" t="s">
        <v>26</v>
      </c>
      <c r="F3866" t="s">
        <v>12</v>
      </c>
      <c r="G3866" t="s">
        <v>27</v>
      </c>
      <c r="H3866" t="s">
        <v>14</v>
      </c>
      <c r="I3866" t="s">
        <v>15</v>
      </c>
    </row>
    <row r="3867" spans="1:9" x14ac:dyDescent="0.3">
      <c r="A3867" t="s">
        <v>174</v>
      </c>
      <c r="B3867" t="s">
        <v>10</v>
      </c>
      <c r="C3867">
        <v>58.5</v>
      </c>
      <c r="E3867" t="s">
        <v>26</v>
      </c>
      <c r="F3867" t="s">
        <v>12</v>
      </c>
      <c r="G3867" t="s">
        <v>27</v>
      </c>
      <c r="H3867" t="s">
        <v>14</v>
      </c>
      <c r="I3867" t="s">
        <v>15</v>
      </c>
    </row>
    <row r="3868" spans="1:9" x14ac:dyDescent="0.3">
      <c r="A3868" t="s">
        <v>169</v>
      </c>
      <c r="B3868" t="s">
        <v>10</v>
      </c>
      <c r="C3868">
        <v>-10.4</v>
      </c>
      <c r="E3868" t="s">
        <v>26</v>
      </c>
      <c r="F3868" t="s">
        <v>12</v>
      </c>
      <c r="G3868" t="s">
        <v>27</v>
      </c>
      <c r="H3868" t="s">
        <v>14</v>
      </c>
      <c r="I3868" t="s">
        <v>15</v>
      </c>
    </row>
    <row r="3869" spans="1:9" x14ac:dyDescent="0.3">
      <c r="A3869" t="s">
        <v>176</v>
      </c>
      <c r="B3869" t="s">
        <v>10</v>
      </c>
      <c r="C3869">
        <v>10.4</v>
      </c>
      <c r="E3869" t="s">
        <v>26</v>
      </c>
      <c r="F3869" t="s">
        <v>12</v>
      </c>
      <c r="G3869" t="s">
        <v>27</v>
      </c>
      <c r="H3869" t="s">
        <v>14</v>
      </c>
      <c r="I3869" t="s">
        <v>15</v>
      </c>
    </row>
    <row r="3870" spans="1:9" x14ac:dyDescent="0.3">
      <c r="A3870" t="s">
        <v>9</v>
      </c>
      <c r="B3870" t="s">
        <v>10</v>
      </c>
      <c r="C3870">
        <v>-135.19999999999999</v>
      </c>
      <c r="E3870" t="s">
        <v>26</v>
      </c>
      <c r="F3870" t="s">
        <v>12</v>
      </c>
      <c r="G3870" t="s">
        <v>27</v>
      </c>
      <c r="H3870" t="s">
        <v>14</v>
      </c>
      <c r="I3870" t="s">
        <v>15</v>
      </c>
    </row>
    <row r="3871" spans="1:9" x14ac:dyDescent="0.3">
      <c r="A3871" t="s">
        <v>177</v>
      </c>
      <c r="B3871" t="s">
        <v>10</v>
      </c>
      <c r="C3871">
        <v>312</v>
      </c>
      <c r="E3871" t="s">
        <v>26</v>
      </c>
      <c r="F3871" t="s">
        <v>12</v>
      </c>
      <c r="G3871" t="s">
        <v>27</v>
      </c>
      <c r="H3871" t="s">
        <v>14</v>
      </c>
      <c r="I3871" t="s">
        <v>15</v>
      </c>
    </row>
    <row r="3872" spans="1:9" x14ac:dyDescent="0.3">
      <c r="A3872" t="s">
        <v>178</v>
      </c>
      <c r="B3872" t="s">
        <v>10</v>
      </c>
      <c r="C3872">
        <v>0</v>
      </c>
      <c r="E3872" t="s">
        <v>26</v>
      </c>
      <c r="F3872" t="s">
        <v>12</v>
      </c>
      <c r="G3872" t="s">
        <v>27</v>
      </c>
      <c r="H3872" t="s">
        <v>14</v>
      </c>
      <c r="I3872" t="s">
        <v>15</v>
      </c>
    </row>
    <row r="3873" spans="1:9" x14ac:dyDescent="0.3">
      <c r="A3873" t="s">
        <v>176</v>
      </c>
      <c r="B3873" t="s">
        <v>10</v>
      </c>
      <c r="C3873">
        <v>2.08</v>
      </c>
      <c r="E3873" t="s">
        <v>26</v>
      </c>
      <c r="F3873" t="s">
        <v>12</v>
      </c>
      <c r="G3873" t="s">
        <v>27</v>
      </c>
      <c r="H3873" t="s">
        <v>14</v>
      </c>
      <c r="I3873" t="s">
        <v>15</v>
      </c>
    </row>
    <row r="3874" spans="1:9" x14ac:dyDescent="0.3">
      <c r="A3874" t="s">
        <v>174</v>
      </c>
      <c r="B3874" t="s">
        <v>10</v>
      </c>
      <c r="C3874">
        <v>135.19999999999999</v>
      </c>
      <c r="E3874" t="s">
        <v>26</v>
      </c>
      <c r="F3874" t="s">
        <v>12</v>
      </c>
      <c r="G3874" t="s">
        <v>27</v>
      </c>
      <c r="H3874" t="s">
        <v>14</v>
      </c>
      <c r="I3874" t="s">
        <v>15</v>
      </c>
    </row>
    <row r="3875" spans="1:9" x14ac:dyDescent="0.3">
      <c r="A3875" t="s">
        <v>170</v>
      </c>
      <c r="B3875" t="s">
        <v>10</v>
      </c>
      <c r="C3875">
        <v>105</v>
      </c>
      <c r="E3875" t="s">
        <v>26</v>
      </c>
      <c r="F3875" t="s">
        <v>12</v>
      </c>
      <c r="G3875" t="s">
        <v>27</v>
      </c>
      <c r="H3875" t="s">
        <v>14</v>
      </c>
      <c r="I3875" t="s">
        <v>15</v>
      </c>
    </row>
    <row r="3876" spans="1:9" x14ac:dyDescent="0.3">
      <c r="A3876" t="s">
        <v>9</v>
      </c>
      <c r="B3876" t="s">
        <v>10</v>
      </c>
      <c r="C3876">
        <v>-89</v>
      </c>
      <c r="E3876" t="s">
        <v>250</v>
      </c>
      <c r="F3876" t="s">
        <v>251</v>
      </c>
      <c r="G3876" t="s">
        <v>430</v>
      </c>
      <c r="H3876" t="s">
        <v>14</v>
      </c>
      <c r="I3876" t="s">
        <v>37</v>
      </c>
    </row>
    <row r="3877" spans="1:9" x14ac:dyDescent="0.3">
      <c r="A3877" t="s">
        <v>169</v>
      </c>
      <c r="B3877" t="s">
        <v>10</v>
      </c>
      <c r="C3877">
        <v>-3.56</v>
      </c>
      <c r="E3877" t="s">
        <v>250</v>
      </c>
      <c r="F3877" t="s">
        <v>251</v>
      </c>
      <c r="G3877" t="s">
        <v>430</v>
      </c>
      <c r="H3877" t="s">
        <v>14</v>
      </c>
      <c r="I3877" t="s">
        <v>37</v>
      </c>
    </row>
    <row r="3878" spans="1:9" x14ac:dyDescent="0.3">
      <c r="A3878" t="s">
        <v>171</v>
      </c>
      <c r="B3878" t="s">
        <v>10</v>
      </c>
      <c r="C3878">
        <v>195</v>
      </c>
      <c r="E3878" t="s">
        <v>250</v>
      </c>
      <c r="F3878" t="s">
        <v>251</v>
      </c>
      <c r="G3878" t="s">
        <v>430</v>
      </c>
      <c r="H3878" t="s">
        <v>14</v>
      </c>
      <c r="I3878" t="s">
        <v>37</v>
      </c>
    </row>
    <row r="3879" spans="1:9" x14ac:dyDescent="0.3">
      <c r="A3879" t="s">
        <v>170</v>
      </c>
      <c r="B3879" t="s">
        <v>10</v>
      </c>
      <c r="C3879">
        <v>1542</v>
      </c>
      <c r="E3879" t="s">
        <v>250</v>
      </c>
      <c r="F3879" t="s">
        <v>251</v>
      </c>
      <c r="G3879" t="s">
        <v>430</v>
      </c>
      <c r="H3879" t="s">
        <v>14</v>
      </c>
      <c r="I3879" t="s">
        <v>37</v>
      </c>
    </row>
    <row r="3880" spans="1:9" x14ac:dyDescent="0.3">
      <c r="A3880" t="s">
        <v>172</v>
      </c>
      <c r="B3880" t="s">
        <v>10</v>
      </c>
      <c r="C3880">
        <v>-396.52</v>
      </c>
      <c r="E3880" t="s">
        <v>250</v>
      </c>
      <c r="F3880" t="s">
        <v>251</v>
      </c>
      <c r="G3880" t="s">
        <v>430</v>
      </c>
      <c r="H3880" t="s">
        <v>14</v>
      </c>
      <c r="I3880" t="s">
        <v>37</v>
      </c>
    </row>
    <row r="3881" spans="1:9" x14ac:dyDescent="0.3">
      <c r="A3881" t="s">
        <v>174</v>
      </c>
      <c r="B3881" t="s">
        <v>10</v>
      </c>
      <c r="C3881">
        <v>78</v>
      </c>
      <c r="E3881" t="s">
        <v>250</v>
      </c>
      <c r="F3881" t="s">
        <v>251</v>
      </c>
      <c r="G3881" t="s">
        <v>430</v>
      </c>
      <c r="H3881" t="s">
        <v>14</v>
      </c>
      <c r="I3881" t="s">
        <v>37</v>
      </c>
    </row>
    <row r="3882" spans="1:9" x14ac:dyDescent="0.3">
      <c r="A3882" t="s">
        <v>169</v>
      </c>
      <c r="B3882" t="s">
        <v>10</v>
      </c>
      <c r="C3882">
        <v>-17.8</v>
      </c>
      <c r="E3882" t="s">
        <v>250</v>
      </c>
      <c r="F3882" t="s">
        <v>251</v>
      </c>
      <c r="G3882" t="s">
        <v>430</v>
      </c>
      <c r="H3882" t="s">
        <v>14</v>
      </c>
      <c r="I3882" t="s">
        <v>37</v>
      </c>
    </row>
    <row r="3883" spans="1:9" x14ac:dyDescent="0.3">
      <c r="A3883" t="s">
        <v>176</v>
      </c>
      <c r="B3883" t="s">
        <v>10</v>
      </c>
      <c r="C3883">
        <v>17.8</v>
      </c>
      <c r="E3883" t="s">
        <v>250</v>
      </c>
      <c r="F3883" t="s">
        <v>251</v>
      </c>
      <c r="G3883" t="s">
        <v>430</v>
      </c>
      <c r="H3883" t="s">
        <v>14</v>
      </c>
      <c r="I3883" t="s">
        <v>37</v>
      </c>
    </row>
    <row r="3884" spans="1:9" x14ac:dyDescent="0.3">
      <c r="A3884" t="s">
        <v>9</v>
      </c>
      <c r="B3884" t="s">
        <v>10</v>
      </c>
      <c r="C3884">
        <v>-231.4</v>
      </c>
      <c r="E3884" t="s">
        <v>250</v>
      </c>
      <c r="F3884" t="s">
        <v>251</v>
      </c>
      <c r="G3884" t="s">
        <v>430</v>
      </c>
      <c r="H3884" t="s">
        <v>14</v>
      </c>
      <c r="I3884" t="s">
        <v>37</v>
      </c>
    </row>
    <row r="3885" spans="1:9" x14ac:dyDescent="0.3">
      <c r="A3885" t="s">
        <v>177</v>
      </c>
      <c r="B3885" t="s">
        <v>10</v>
      </c>
      <c r="C3885">
        <v>534</v>
      </c>
      <c r="E3885" t="s">
        <v>250</v>
      </c>
      <c r="F3885" t="s">
        <v>251</v>
      </c>
      <c r="G3885" t="s">
        <v>430</v>
      </c>
      <c r="H3885" t="s">
        <v>14</v>
      </c>
      <c r="I3885" t="s">
        <v>37</v>
      </c>
    </row>
    <row r="3886" spans="1:9" x14ac:dyDescent="0.3">
      <c r="A3886" t="s">
        <v>178</v>
      </c>
      <c r="B3886" t="s">
        <v>10</v>
      </c>
      <c r="C3886">
        <v>0</v>
      </c>
      <c r="E3886" t="s">
        <v>250</v>
      </c>
      <c r="F3886" t="s">
        <v>251</v>
      </c>
      <c r="G3886" t="s">
        <v>430</v>
      </c>
      <c r="H3886" t="s">
        <v>14</v>
      </c>
      <c r="I3886" t="s">
        <v>37</v>
      </c>
    </row>
    <row r="3887" spans="1:9" x14ac:dyDescent="0.3">
      <c r="A3887" t="s">
        <v>176</v>
      </c>
      <c r="B3887" t="s">
        <v>10</v>
      </c>
      <c r="C3887">
        <v>3.56</v>
      </c>
      <c r="E3887" t="s">
        <v>250</v>
      </c>
      <c r="F3887" t="s">
        <v>251</v>
      </c>
      <c r="G3887" t="s">
        <v>430</v>
      </c>
      <c r="H3887" t="s">
        <v>14</v>
      </c>
      <c r="I3887" t="s">
        <v>37</v>
      </c>
    </row>
    <row r="3888" spans="1:9" x14ac:dyDescent="0.3">
      <c r="A3888" t="s">
        <v>174</v>
      </c>
      <c r="B3888" t="s">
        <v>10</v>
      </c>
      <c r="C3888">
        <v>231.4</v>
      </c>
      <c r="E3888" t="s">
        <v>250</v>
      </c>
      <c r="F3888" t="s">
        <v>251</v>
      </c>
      <c r="G3888" t="s">
        <v>430</v>
      </c>
      <c r="H3888" t="s">
        <v>14</v>
      </c>
      <c r="I3888" t="s">
        <v>37</v>
      </c>
    </row>
    <row r="3889" spans="1:9" x14ac:dyDescent="0.3">
      <c r="A3889" t="s">
        <v>170</v>
      </c>
      <c r="B3889" t="s">
        <v>10</v>
      </c>
      <c r="C3889">
        <v>238</v>
      </c>
      <c r="E3889" t="s">
        <v>250</v>
      </c>
      <c r="F3889" t="s">
        <v>251</v>
      </c>
      <c r="G3889" t="s">
        <v>430</v>
      </c>
      <c r="H3889" t="s">
        <v>14</v>
      </c>
      <c r="I3889" t="s">
        <v>37</v>
      </c>
    </row>
    <row r="3890" spans="1:9" x14ac:dyDescent="0.3">
      <c r="A3890" t="s">
        <v>9</v>
      </c>
      <c r="B3890" t="s">
        <v>10</v>
      </c>
      <c r="C3890">
        <v>-33.630000000000003</v>
      </c>
      <c r="E3890" t="s">
        <v>26</v>
      </c>
      <c r="F3890" t="s">
        <v>12</v>
      </c>
      <c r="G3890" t="s">
        <v>90</v>
      </c>
      <c r="H3890" t="s">
        <v>14</v>
      </c>
      <c r="I3890" t="s">
        <v>15</v>
      </c>
    </row>
    <row r="3891" spans="1:9" x14ac:dyDescent="0.3">
      <c r="A3891" t="s">
        <v>169</v>
      </c>
      <c r="B3891" t="s">
        <v>10</v>
      </c>
      <c r="C3891">
        <v>-1.35</v>
      </c>
      <c r="E3891" t="s">
        <v>26</v>
      </c>
      <c r="F3891" t="s">
        <v>12</v>
      </c>
      <c r="G3891" t="s">
        <v>90</v>
      </c>
      <c r="H3891" t="s">
        <v>14</v>
      </c>
      <c r="I3891" t="s">
        <v>15</v>
      </c>
    </row>
    <row r="3892" spans="1:9" x14ac:dyDescent="0.3">
      <c r="A3892" t="s">
        <v>171</v>
      </c>
      <c r="B3892" t="s">
        <v>10</v>
      </c>
      <c r="C3892">
        <v>195</v>
      </c>
      <c r="E3892" t="s">
        <v>26</v>
      </c>
      <c r="F3892" t="s">
        <v>12</v>
      </c>
      <c r="G3892" t="s">
        <v>90</v>
      </c>
      <c r="H3892" t="s">
        <v>14</v>
      </c>
      <c r="I3892" t="s">
        <v>15</v>
      </c>
    </row>
    <row r="3893" spans="1:9" x14ac:dyDescent="0.3">
      <c r="A3893" t="s">
        <v>170</v>
      </c>
      <c r="B3893" t="s">
        <v>10</v>
      </c>
      <c r="C3893">
        <v>583</v>
      </c>
      <c r="E3893" t="s">
        <v>26</v>
      </c>
      <c r="F3893" t="s">
        <v>12</v>
      </c>
      <c r="G3893" t="s">
        <v>90</v>
      </c>
      <c r="H3893" t="s">
        <v>14</v>
      </c>
      <c r="I3893" t="s">
        <v>15</v>
      </c>
    </row>
    <row r="3894" spans="1:9" x14ac:dyDescent="0.3">
      <c r="A3894" t="s">
        <v>170</v>
      </c>
      <c r="B3894" t="s">
        <v>10</v>
      </c>
      <c r="C3894">
        <v>24.69</v>
      </c>
      <c r="E3894" t="s">
        <v>26</v>
      </c>
      <c r="F3894" t="s">
        <v>12</v>
      </c>
      <c r="G3894" t="s">
        <v>90</v>
      </c>
      <c r="H3894" t="s">
        <v>14</v>
      </c>
      <c r="I3894" t="s">
        <v>15</v>
      </c>
    </row>
    <row r="3895" spans="1:9" x14ac:dyDescent="0.3">
      <c r="A3895" t="s">
        <v>172</v>
      </c>
      <c r="B3895" t="s">
        <v>10</v>
      </c>
      <c r="C3895">
        <v>-76.37</v>
      </c>
      <c r="E3895" t="s">
        <v>26</v>
      </c>
      <c r="F3895" t="s">
        <v>12</v>
      </c>
      <c r="G3895" t="s">
        <v>90</v>
      </c>
      <c r="H3895" t="s">
        <v>14</v>
      </c>
      <c r="I3895" t="s">
        <v>15</v>
      </c>
    </row>
    <row r="3896" spans="1:9" x14ac:dyDescent="0.3">
      <c r="A3896" t="s">
        <v>174</v>
      </c>
      <c r="B3896" t="s">
        <v>10</v>
      </c>
      <c r="C3896">
        <v>117</v>
      </c>
      <c r="E3896" t="s">
        <v>26</v>
      </c>
      <c r="F3896" t="s">
        <v>12</v>
      </c>
      <c r="G3896" t="s">
        <v>90</v>
      </c>
      <c r="H3896" t="s">
        <v>14</v>
      </c>
      <c r="I3896" t="s">
        <v>15</v>
      </c>
    </row>
    <row r="3897" spans="1:9" x14ac:dyDescent="0.3">
      <c r="A3897" t="s">
        <v>169</v>
      </c>
      <c r="B3897" t="s">
        <v>10</v>
      </c>
      <c r="C3897">
        <v>-6.73</v>
      </c>
      <c r="E3897" t="s">
        <v>26</v>
      </c>
      <c r="F3897" t="s">
        <v>12</v>
      </c>
      <c r="G3897" t="s">
        <v>90</v>
      </c>
      <c r="H3897" t="s">
        <v>14</v>
      </c>
      <c r="I3897" t="s">
        <v>15</v>
      </c>
    </row>
    <row r="3898" spans="1:9" x14ac:dyDescent="0.3">
      <c r="A3898" t="s">
        <v>176</v>
      </c>
      <c r="B3898" t="s">
        <v>10</v>
      </c>
      <c r="C3898">
        <v>6.73</v>
      </c>
      <c r="E3898" t="s">
        <v>26</v>
      </c>
      <c r="F3898" t="s">
        <v>12</v>
      </c>
      <c r="G3898" t="s">
        <v>90</v>
      </c>
      <c r="H3898" t="s">
        <v>14</v>
      </c>
      <c r="I3898" t="s">
        <v>15</v>
      </c>
    </row>
    <row r="3899" spans="1:9" x14ac:dyDescent="0.3">
      <c r="A3899" t="s">
        <v>9</v>
      </c>
      <c r="B3899" t="s">
        <v>10</v>
      </c>
      <c r="C3899">
        <v>-87.45</v>
      </c>
      <c r="E3899" t="s">
        <v>26</v>
      </c>
      <c r="F3899" t="s">
        <v>12</v>
      </c>
      <c r="G3899" t="s">
        <v>90</v>
      </c>
      <c r="H3899" t="s">
        <v>14</v>
      </c>
      <c r="I3899" t="s">
        <v>15</v>
      </c>
    </row>
    <row r="3900" spans="1:9" x14ac:dyDescent="0.3">
      <c r="A3900" t="s">
        <v>177</v>
      </c>
      <c r="B3900" t="s">
        <v>10</v>
      </c>
      <c r="C3900">
        <v>194.4</v>
      </c>
      <c r="E3900" t="s">
        <v>26</v>
      </c>
      <c r="F3900" t="s">
        <v>12</v>
      </c>
      <c r="G3900" t="s">
        <v>90</v>
      </c>
      <c r="H3900" t="s">
        <v>14</v>
      </c>
      <c r="I3900" t="s">
        <v>15</v>
      </c>
    </row>
    <row r="3901" spans="1:9" x14ac:dyDescent="0.3">
      <c r="A3901" t="s">
        <v>178</v>
      </c>
      <c r="B3901" t="s">
        <v>10</v>
      </c>
      <c r="C3901">
        <v>0</v>
      </c>
      <c r="E3901" t="s">
        <v>26</v>
      </c>
      <c r="F3901" t="s">
        <v>12</v>
      </c>
      <c r="G3901" t="s">
        <v>90</v>
      </c>
      <c r="H3901" t="s">
        <v>14</v>
      </c>
      <c r="I3901" t="s">
        <v>15</v>
      </c>
    </row>
    <row r="3902" spans="1:9" x14ac:dyDescent="0.3">
      <c r="A3902" t="s">
        <v>176</v>
      </c>
      <c r="B3902" t="s">
        <v>10</v>
      </c>
      <c r="C3902">
        <v>1.35</v>
      </c>
      <c r="E3902" t="s">
        <v>26</v>
      </c>
      <c r="F3902" t="s">
        <v>12</v>
      </c>
      <c r="G3902" t="s">
        <v>90</v>
      </c>
      <c r="H3902" t="s">
        <v>14</v>
      </c>
      <c r="I3902" t="s">
        <v>15</v>
      </c>
    </row>
    <row r="3903" spans="1:9" x14ac:dyDescent="0.3">
      <c r="A3903" t="s">
        <v>174</v>
      </c>
      <c r="B3903" t="s">
        <v>10</v>
      </c>
      <c r="C3903">
        <v>87.45</v>
      </c>
      <c r="E3903" t="s">
        <v>26</v>
      </c>
      <c r="F3903" t="s">
        <v>12</v>
      </c>
      <c r="G3903" t="s">
        <v>90</v>
      </c>
      <c r="H3903" t="s">
        <v>14</v>
      </c>
      <c r="I3903" t="s">
        <v>15</v>
      </c>
    </row>
    <row r="3904" spans="1:9" x14ac:dyDescent="0.3">
      <c r="A3904" t="s">
        <v>170</v>
      </c>
      <c r="B3904" t="s">
        <v>10</v>
      </c>
      <c r="C3904">
        <v>65</v>
      </c>
      <c r="E3904" t="s">
        <v>26</v>
      </c>
      <c r="F3904" t="s">
        <v>12</v>
      </c>
      <c r="G3904" t="s">
        <v>90</v>
      </c>
      <c r="H3904" t="s">
        <v>14</v>
      </c>
      <c r="I3904" t="s">
        <v>15</v>
      </c>
    </row>
    <row r="3905" spans="1:9" x14ac:dyDescent="0.3">
      <c r="A3905" t="s">
        <v>9</v>
      </c>
      <c r="B3905" t="s">
        <v>10</v>
      </c>
      <c r="C3905">
        <v>-52.83</v>
      </c>
      <c r="E3905" t="s">
        <v>28</v>
      </c>
      <c r="F3905" t="s">
        <v>12</v>
      </c>
      <c r="G3905" t="s">
        <v>446</v>
      </c>
      <c r="H3905" t="s">
        <v>14</v>
      </c>
      <c r="I3905" t="s">
        <v>15</v>
      </c>
    </row>
    <row r="3906" spans="1:9" x14ac:dyDescent="0.3">
      <c r="A3906" t="s">
        <v>169</v>
      </c>
      <c r="B3906" t="s">
        <v>10</v>
      </c>
      <c r="C3906">
        <v>-2.11</v>
      </c>
      <c r="E3906" t="s">
        <v>28</v>
      </c>
      <c r="F3906" t="s">
        <v>12</v>
      </c>
      <c r="G3906" t="s">
        <v>446</v>
      </c>
      <c r="H3906" t="s">
        <v>14</v>
      </c>
      <c r="I3906" t="s">
        <v>15</v>
      </c>
    </row>
    <row r="3907" spans="1:9" x14ac:dyDescent="0.3">
      <c r="A3907" t="s">
        <v>171</v>
      </c>
      <c r="B3907" t="s">
        <v>10</v>
      </c>
      <c r="C3907">
        <v>195</v>
      </c>
      <c r="E3907" t="s">
        <v>28</v>
      </c>
      <c r="F3907" t="s">
        <v>12</v>
      </c>
      <c r="G3907" t="s">
        <v>446</v>
      </c>
      <c r="H3907" t="s">
        <v>14</v>
      </c>
      <c r="I3907" t="s">
        <v>15</v>
      </c>
    </row>
    <row r="3908" spans="1:9" x14ac:dyDescent="0.3">
      <c r="A3908" t="s">
        <v>170</v>
      </c>
      <c r="B3908" t="s">
        <v>10</v>
      </c>
      <c r="C3908">
        <v>583</v>
      </c>
      <c r="E3908" t="s">
        <v>28</v>
      </c>
      <c r="F3908" t="s">
        <v>12</v>
      </c>
      <c r="G3908" t="s">
        <v>446</v>
      </c>
      <c r="H3908" t="s">
        <v>14</v>
      </c>
      <c r="I3908" t="s">
        <v>15</v>
      </c>
    </row>
    <row r="3909" spans="1:9" x14ac:dyDescent="0.3">
      <c r="A3909" t="s">
        <v>170</v>
      </c>
      <c r="B3909" t="s">
        <v>10</v>
      </c>
      <c r="C3909">
        <v>349.71</v>
      </c>
      <c r="E3909" t="s">
        <v>28</v>
      </c>
      <c r="F3909" t="s">
        <v>12</v>
      </c>
      <c r="G3909" t="s">
        <v>446</v>
      </c>
      <c r="H3909" t="s">
        <v>14</v>
      </c>
      <c r="I3909" t="s">
        <v>15</v>
      </c>
    </row>
    <row r="3910" spans="1:9" x14ac:dyDescent="0.3">
      <c r="A3910" t="s">
        <v>172</v>
      </c>
      <c r="B3910" t="s">
        <v>10</v>
      </c>
      <c r="C3910">
        <v>-172.49</v>
      </c>
      <c r="E3910" t="s">
        <v>28</v>
      </c>
      <c r="F3910" t="s">
        <v>12</v>
      </c>
      <c r="G3910" t="s">
        <v>446</v>
      </c>
      <c r="H3910" t="s">
        <v>14</v>
      </c>
      <c r="I3910" t="s">
        <v>15</v>
      </c>
    </row>
    <row r="3911" spans="1:9" x14ac:dyDescent="0.3">
      <c r="A3911" t="s">
        <v>170</v>
      </c>
      <c r="B3911" t="s">
        <v>10</v>
      </c>
      <c r="C3911">
        <v>58.83</v>
      </c>
      <c r="E3911" t="s">
        <v>28</v>
      </c>
      <c r="F3911" t="s">
        <v>12</v>
      </c>
      <c r="G3911" t="s">
        <v>446</v>
      </c>
      <c r="H3911" t="s">
        <v>14</v>
      </c>
      <c r="I3911" t="s">
        <v>15</v>
      </c>
    </row>
    <row r="3912" spans="1:9" x14ac:dyDescent="0.3">
      <c r="A3912" t="s">
        <v>174</v>
      </c>
      <c r="B3912" t="s">
        <v>10</v>
      </c>
      <c r="C3912">
        <v>97.5</v>
      </c>
      <c r="E3912" t="s">
        <v>28</v>
      </c>
      <c r="F3912" t="s">
        <v>12</v>
      </c>
      <c r="G3912" t="s">
        <v>446</v>
      </c>
      <c r="H3912" t="s">
        <v>14</v>
      </c>
      <c r="I3912" t="s">
        <v>15</v>
      </c>
    </row>
    <row r="3913" spans="1:9" x14ac:dyDescent="0.3">
      <c r="A3913" t="s">
        <v>169</v>
      </c>
      <c r="B3913" t="s">
        <v>10</v>
      </c>
      <c r="C3913">
        <v>-10.57</v>
      </c>
      <c r="E3913" t="s">
        <v>28</v>
      </c>
      <c r="F3913" t="s">
        <v>12</v>
      </c>
      <c r="G3913" t="s">
        <v>446</v>
      </c>
      <c r="H3913" t="s">
        <v>14</v>
      </c>
      <c r="I3913" t="s">
        <v>15</v>
      </c>
    </row>
    <row r="3914" spans="1:9" x14ac:dyDescent="0.3">
      <c r="A3914" t="s">
        <v>175</v>
      </c>
      <c r="B3914" t="s">
        <v>10</v>
      </c>
      <c r="C3914">
        <v>-250</v>
      </c>
      <c r="E3914" t="s">
        <v>28</v>
      </c>
      <c r="F3914" t="s">
        <v>12</v>
      </c>
      <c r="G3914" t="s">
        <v>446</v>
      </c>
      <c r="H3914" t="s">
        <v>14</v>
      </c>
      <c r="I3914" t="s">
        <v>15</v>
      </c>
    </row>
    <row r="3915" spans="1:9" x14ac:dyDescent="0.3">
      <c r="A3915" t="s">
        <v>176</v>
      </c>
      <c r="B3915" t="s">
        <v>10</v>
      </c>
      <c r="C3915">
        <v>10.57</v>
      </c>
      <c r="E3915" t="s">
        <v>28</v>
      </c>
      <c r="F3915" t="s">
        <v>12</v>
      </c>
      <c r="G3915" t="s">
        <v>446</v>
      </c>
      <c r="H3915" t="s">
        <v>14</v>
      </c>
      <c r="I3915" t="s">
        <v>15</v>
      </c>
    </row>
    <row r="3916" spans="1:9" x14ac:dyDescent="0.3">
      <c r="A3916" t="s">
        <v>9</v>
      </c>
      <c r="B3916" t="s">
        <v>10</v>
      </c>
      <c r="C3916">
        <v>-137.35</v>
      </c>
      <c r="E3916" t="s">
        <v>28</v>
      </c>
      <c r="F3916" t="s">
        <v>12</v>
      </c>
      <c r="G3916" t="s">
        <v>446</v>
      </c>
      <c r="H3916" t="s">
        <v>14</v>
      </c>
      <c r="I3916" t="s">
        <v>15</v>
      </c>
    </row>
    <row r="3917" spans="1:9" x14ac:dyDescent="0.3">
      <c r="A3917" t="s">
        <v>177</v>
      </c>
      <c r="B3917" t="s">
        <v>10</v>
      </c>
      <c r="C3917">
        <v>194.4</v>
      </c>
      <c r="E3917" t="s">
        <v>28</v>
      </c>
      <c r="F3917" t="s">
        <v>12</v>
      </c>
      <c r="G3917" t="s">
        <v>446</v>
      </c>
      <c r="H3917" t="s">
        <v>14</v>
      </c>
      <c r="I3917" t="s">
        <v>15</v>
      </c>
    </row>
    <row r="3918" spans="1:9" x14ac:dyDescent="0.3">
      <c r="A3918" t="s">
        <v>178</v>
      </c>
      <c r="B3918" t="s">
        <v>10</v>
      </c>
      <c r="C3918">
        <v>0</v>
      </c>
      <c r="E3918" t="s">
        <v>28</v>
      </c>
      <c r="F3918" t="s">
        <v>12</v>
      </c>
      <c r="G3918" t="s">
        <v>446</v>
      </c>
      <c r="H3918" t="s">
        <v>14</v>
      </c>
      <c r="I3918" t="s">
        <v>15</v>
      </c>
    </row>
    <row r="3919" spans="1:9" x14ac:dyDescent="0.3">
      <c r="A3919" t="s">
        <v>176</v>
      </c>
      <c r="B3919" t="s">
        <v>10</v>
      </c>
      <c r="C3919">
        <v>2.11</v>
      </c>
      <c r="E3919" t="s">
        <v>28</v>
      </c>
      <c r="F3919" t="s">
        <v>12</v>
      </c>
      <c r="G3919" t="s">
        <v>446</v>
      </c>
      <c r="H3919" t="s">
        <v>14</v>
      </c>
      <c r="I3919" t="s">
        <v>15</v>
      </c>
    </row>
    <row r="3920" spans="1:9" x14ac:dyDescent="0.3">
      <c r="A3920" t="s">
        <v>174</v>
      </c>
      <c r="B3920" t="s">
        <v>10</v>
      </c>
      <c r="C3920">
        <v>137.35</v>
      </c>
      <c r="E3920" t="s">
        <v>28</v>
      </c>
      <c r="F3920" t="s">
        <v>12</v>
      </c>
      <c r="G3920" t="s">
        <v>446</v>
      </c>
      <c r="H3920" t="s">
        <v>14</v>
      </c>
      <c r="I3920" t="s">
        <v>15</v>
      </c>
    </row>
    <row r="3921" spans="1:9" x14ac:dyDescent="0.3">
      <c r="A3921" t="s">
        <v>170</v>
      </c>
      <c r="B3921" t="s">
        <v>10</v>
      </c>
      <c r="C3921">
        <v>65</v>
      </c>
      <c r="E3921" t="s">
        <v>28</v>
      </c>
      <c r="F3921" t="s">
        <v>12</v>
      </c>
      <c r="G3921" t="s">
        <v>446</v>
      </c>
      <c r="H3921" t="s">
        <v>14</v>
      </c>
      <c r="I3921" t="s">
        <v>15</v>
      </c>
    </row>
    <row r="3922" spans="1:9" x14ac:dyDescent="0.3">
      <c r="A3922" t="s">
        <v>9</v>
      </c>
      <c r="B3922" t="s">
        <v>10</v>
      </c>
      <c r="C3922">
        <v>-52</v>
      </c>
      <c r="E3922" t="s">
        <v>28</v>
      </c>
      <c r="F3922" t="s">
        <v>12</v>
      </c>
      <c r="G3922" t="s">
        <v>51</v>
      </c>
      <c r="H3922" t="s">
        <v>14</v>
      </c>
      <c r="I3922" t="s">
        <v>15</v>
      </c>
    </row>
    <row r="3923" spans="1:9" x14ac:dyDescent="0.3">
      <c r="A3923" t="s">
        <v>169</v>
      </c>
      <c r="B3923" t="s">
        <v>10</v>
      </c>
      <c r="C3923">
        <v>-2.08</v>
      </c>
      <c r="E3923" t="s">
        <v>28</v>
      </c>
      <c r="F3923" t="s">
        <v>12</v>
      </c>
      <c r="G3923" t="s">
        <v>51</v>
      </c>
      <c r="H3923" t="s">
        <v>14</v>
      </c>
      <c r="I3923" t="s">
        <v>15</v>
      </c>
    </row>
    <row r="3924" spans="1:9" x14ac:dyDescent="0.3">
      <c r="A3924" t="s">
        <v>171</v>
      </c>
      <c r="B3924" t="s">
        <v>10</v>
      </c>
      <c r="C3924">
        <v>195</v>
      </c>
      <c r="E3924" t="s">
        <v>28</v>
      </c>
      <c r="F3924" t="s">
        <v>12</v>
      </c>
      <c r="G3924" t="s">
        <v>51</v>
      </c>
      <c r="H3924" t="s">
        <v>14</v>
      </c>
      <c r="I3924" t="s">
        <v>15</v>
      </c>
    </row>
    <row r="3925" spans="1:9" x14ac:dyDescent="0.3">
      <c r="A3925" t="s">
        <v>170</v>
      </c>
      <c r="B3925" t="s">
        <v>10</v>
      </c>
      <c r="C3925">
        <v>935</v>
      </c>
      <c r="E3925" t="s">
        <v>28</v>
      </c>
      <c r="F3925" t="s">
        <v>12</v>
      </c>
      <c r="G3925" t="s">
        <v>51</v>
      </c>
      <c r="H3925" t="s">
        <v>14</v>
      </c>
      <c r="I3925" t="s">
        <v>15</v>
      </c>
    </row>
    <row r="3926" spans="1:9" x14ac:dyDescent="0.3">
      <c r="A3926" t="s">
        <v>172</v>
      </c>
      <c r="B3926" t="s">
        <v>10</v>
      </c>
      <c r="C3926">
        <v>-168.35</v>
      </c>
      <c r="E3926" t="s">
        <v>28</v>
      </c>
      <c r="F3926" t="s">
        <v>12</v>
      </c>
      <c r="G3926" t="s">
        <v>51</v>
      </c>
      <c r="H3926" t="s">
        <v>14</v>
      </c>
      <c r="I3926" t="s">
        <v>15</v>
      </c>
    </row>
    <row r="3927" spans="1:9" x14ac:dyDescent="0.3">
      <c r="A3927" t="s">
        <v>174</v>
      </c>
      <c r="B3927" t="s">
        <v>10</v>
      </c>
      <c r="C3927">
        <v>97.5</v>
      </c>
      <c r="E3927" t="s">
        <v>28</v>
      </c>
      <c r="F3927" t="s">
        <v>12</v>
      </c>
      <c r="G3927" t="s">
        <v>51</v>
      </c>
      <c r="H3927" t="s">
        <v>14</v>
      </c>
      <c r="I3927" t="s">
        <v>15</v>
      </c>
    </row>
    <row r="3928" spans="1:9" x14ac:dyDescent="0.3">
      <c r="A3928" t="s">
        <v>169</v>
      </c>
      <c r="B3928" t="s">
        <v>10</v>
      </c>
      <c r="C3928">
        <v>-10.4</v>
      </c>
      <c r="E3928" t="s">
        <v>28</v>
      </c>
      <c r="F3928" t="s">
        <v>12</v>
      </c>
      <c r="G3928" t="s">
        <v>51</v>
      </c>
      <c r="H3928" t="s">
        <v>14</v>
      </c>
      <c r="I3928" t="s">
        <v>15</v>
      </c>
    </row>
    <row r="3929" spans="1:9" x14ac:dyDescent="0.3">
      <c r="A3929" t="s">
        <v>176</v>
      </c>
      <c r="B3929" t="s">
        <v>10</v>
      </c>
      <c r="C3929">
        <v>10.4</v>
      </c>
      <c r="E3929" t="s">
        <v>28</v>
      </c>
      <c r="F3929" t="s">
        <v>12</v>
      </c>
      <c r="G3929" t="s">
        <v>51</v>
      </c>
      <c r="H3929" t="s">
        <v>14</v>
      </c>
      <c r="I3929" t="s">
        <v>15</v>
      </c>
    </row>
    <row r="3930" spans="1:9" x14ac:dyDescent="0.3">
      <c r="A3930" t="s">
        <v>9</v>
      </c>
      <c r="B3930" t="s">
        <v>10</v>
      </c>
      <c r="C3930">
        <v>-135.19999999999999</v>
      </c>
      <c r="E3930" t="s">
        <v>28</v>
      </c>
      <c r="F3930" t="s">
        <v>12</v>
      </c>
      <c r="G3930" t="s">
        <v>51</v>
      </c>
      <c r="H3930" t="s">
        <v>14</v>
      </c>
      <c r="I3930" t="s">
        <v>15</v>
      </c>
    </row>
    <row r="3931" spans="1:9" x14ac:dyDescent="0.3">
      <c r="A3931" t="s">
        <v>177</v>
      </c>
      <c r="B3931" t="s">
        <v>10</v>
      </c>
      <c r="C3931">
        <v>312</v>
      </c>
      <c r="E3931" t="s">
        <v>28</v>
      </c>
      <c r="F3931" t="s">
        <v>12</v>
      </c>
      <c r="G3931" t="s">
        <v>51</v>
      </c>
      <c r="H3931" t="s">
        <v>14</v>
      </c>
      <c r="I3931" t="s">
        <v>15</v>
      </c>
    </row>
    <row r="3932" spans="1:9" x14ac:dyDescent="0.3">
      <c r="A3932" t="s">
        <v>178</v>
      </c>
      <c r="B3932" t="s">
        <v>10</v>
      </c>
      <c r="C3932">
        <v>0</v>
      </c>
      <c r="E3932" t="s">
        <v>28</v>
      </c>
      <c r="F3932" t="s">
        <v>12</v>
      </c>
      <c r="G3932" t="s">
        <v>51</v>
      </c>
      <c r="H3932" t="s">
        <v>14</v>
      </c>
      <c r="I3932" t="s">
        <v>15</v>
      </c>
    </row>
    <row r="3933" spans="1:9" x14ac:dyDescent="0.3">
      <c r="A3933" t="s">
        <v>176</v>
      </c>
      <c r="B3933" t="s">
        <v>10</v>
      </c>
      <c r="C3933">
        <v>2.08</v>
      </c>
      <c r="E3933" t="s">
        <v>28</v>
      </c>
      <c r="F3933" t="s">
        <v>12</v>
      </c>
      <c r="G3933" t="s">
        <v>51</v>
      </c>
      <c r="H3933" t="s">
        <v>14</v>
      </c>
      <c r="I3933" t="s">
        <v>15</v>
      </c>
    </row>
    <row r="3934" spans="1:9" x14ac:dyDescent="0.3">
      <c r="A3934" t="s">
        <v>174</v>
      </c>
      <c r="B3934" t="s">
        <v>10</v>
      </c>
      <c r="C3934">
        <v>135.19999999999999</v>
      </c>
      <c r="E3934" t="s">
        <v>28</v>
      </c>
      <c r="F3934" t="s">
        <v>12</v>
      </c>
      <c r="G3934" t="s">
        <v>51</v>
      </c>
      <c r="H3934" t="s">
        <v>14</v>
      </c>
      <c r="I3934" t="s">
        <v>15</v>
      </c>
    </row>
    <row r="3935" spans="1:9" x14ac:dyDescent="0.3">
      <c r="A3935" t="s">
        <v>170</v>
      </c>
      <c r="B3935" t="s">
        <v>10</v>
      </c>
      <c r="C3935">
        <v>105</v>
      </c>
      <c r="E3935" t="s">
        <v>28</v>
      </c>
      <c r="F3935" t="s">
        <v>12</v>
      </c>
      <c r="G3935" t="s">
        <v>51</v>
      </c>
      <c r="H3935" t="s">
        <v>14</v>
      </c>
      <c r="I3935" t="s">
        <v>15</v>
      </c>
    </row>
    <row r="3936" spans="1:9" x14ac:dyDescent="0.3">
      <c r="A3936" t="s">
        <v>9</v>
      </c>
      <c r="B3936" t="s">
        <v>10</v>
      </c>
      <c r="C3936">
        <v>-38.159999999999997</v>
      </c>
      <c r="E3936" t="s">
        <v>28</v>
      </c>
      <c r="F3936" t="s">
        <v>12</v>
      </c>
      <c r="G3936" t="s">
        <v>437</v>
      </c>
      <c r="H3936" t="s">
        <v>14</v>
      </c>
      <c r="I3936" t="s">
        <v>15</v>
      </c>
    </row>
    <row r="3937" spans="1:9" x14ac:dyDescent="0.3">
      <c r="A3937" t="s">
        <v>169</v>
      </c>
      <c r="B3937" t="s">
        <v>10</v>
      </c>
      <c r="C3937">
        <v>-1.53</v>
      </c>
      <c r="E3937" t="s">
        <v>28</v>
      </c>
      <c r="F3937" t="s">
        <v>12</v>
      </c>
      <c r="G3937" t="s">
        <v>437</v>
      </c>
      <c r="H3937" t="s">
        <v>14</v>
      </c>
      <c r="I3937" t="s">
        <v>15</v>
      </c>
    </row>
    <row r="3938" spans="1:9" x14ac:dyDescent="0.3">
      <c r="A3938" t="s">
        <v>171</v>
      </c>
      <c r="B3938" t="s">
        <v>10</v>
      </c>
      <c r="C3938">
        <v>195</v>
      </c>
      <c r="E3938" t="s">
        <v>28</v>
      </c>
      <c r="F3938" t="s">
        <v>12</v>
      </c>
      <c r="G3938" t="s">
        <v>437</v>
      </c>
      <c r="H3938" t="s">
        <v>14</v>
      </c>
      <c r="I3938" t="s">
        <v>15</v>
      </c>
    </row>
    <row r="3939" spans="1:9" x14ac:dyDescent="0.3">
      <c r="A3939" t="s">
        <v>170</v>
      </c>
      <c r="B3939" t="s">
        <v>10</v>
      </c>
      <c r="C3939">
        <v>583</v>
      </c>
      <c r="E3939" t="s">
        <v>28</v>
      </c>
      <c r="F3939" t="s">
        <v>12</v>
      </c>
      <c r="G3939" t="s">
        <v>437</v>
      </c>
      <c r="H3939" t="s">
        <v>14</v>
      </c>
      <c r="I3939" t="s">
        <v>15</v>
      </c>
    </row>
    <row r="3940" spans="1:9" x14ac:dyDescent="0.3">
      <c r="A3940" t="s">
        <v>170</v>
      </c>
      <c r="B3940" t="s">
        <v>10</v>
      </c>
      <c r="C3940">
        <v>115.2</v>
      </c>
      <c r="E3940" t="s">
        <v>28</v>
      </c>
      <c r="F3940" t="s">
        <v>12</v>
      </c>
      <c r="G3940" t="s">
        <v>437</v>
      </c>
      <c r="H3940" t="s">
        <v>14</v>
      </c>
      <c r="I3940" t="s">
        <v>15</v>
      </c>
    </row>
    <row r="3941" spans="1:9" x14ac:dyDescent="0.3">
      <c r="A3941" t="s">
        <v>172</v>
      </c>
      <c r="B3941" t="s">
        <v>10</v>
      </c>
      <c r="C3941">
        <v>-101.17</v>
      </c>
      <c r="E3941" t="s">
        <v>28</v>
      </c>
      <c r="F3941" t="s">
        <v>12</v>
      </c>
      <c r="G3941" t="s">
        <v>437</v>
      </c>
      <c r="H3941" t="s">
        <v>14</v>
      </c>
      <c r="I3941" t="s">
        <v>15</v>
      </c>
    </row>
    <row r="3942" spans="1:9" x14ac:dyDescent="0.3">
      <c r="A3942" t="s">
        <v>174</v>
      </c>
      <c r="B3942" t="s">
        <v>10</v>
      </c>
      <c r="C3942">
        <v>78</v>
      </c>
      <c r="E3942" t="s">
        <v>28</v>
      </c>
      <c r="F3942" t="s">
        <v>12</v>
      </c>
      <c r="G3942" t="s">
        <v>437</v>
      </c>
      <c r="H3942" t="s">
        <v>14</v>
      </c>
      <c r="I3942" t="s">
        <v>15</v>
      </c>
    </row>
    <row r="3943" spans="1:9" x14ac:dyDescent="0.3">
      <c r="A3943" t="s">
        <v>169</v>
      </c>
      <c r="B3943" t="s">
        <v>10</v>
      </c>
      <c r="C3943">
        <v>-7.63</v>
      </c>
      <c r="E3943" t="s">
        <v>28</v>
      </c>
      <c r="F3943" t="s">
        <v>12</v>
      </c>
      <c r="G3943" t="s">
        <v>437</v>
      </c>
      <c r="H3943" t="s">
        <v>14</v>
      </c>
      <c r="I3943" t="s">
        <v>15</v>
      </c>
    </row>
    <row r="3944" spans="1:9" x14ac:dyDescent="0.3">
      <c r="A3944" t="s">
        <v>175</v>
      </c>
      <c r="B3944" t="s">
        <v>10</v>
      </c>
      <c r="C3944">
        <v>-200</v>
      </c>
      <c r="E3944" t="s">
        <v>28</v>
      </c>
      <c r="F3944" t="s">
        <v>12</v>
      </c>
      <c r="G3944" t="s">
        <v>437</v>
      </c>
      <c r="H3944" t="s">
        <v>14</v>
      </c>
      <c r="I3944" t="s">
        <v>15</v>
      </c>
    </row>
    <row r="3945" spans="1:9" x14ac:dyDescent="0.3">
      <c r="A3945" t="s">
        <v>176</v>
      </c>
      <c r="B3945" t="s">
        <v>10</v>
      </c>
      <c r="C3945">
        <v>7.63</v>
      </c>
      <c r="E3945" t="s">
        <v>28</v>
      </c>
      <c r="F3945" t="s">
        <v>12</v>
      </c>
      <c r="G3945" t="s">
        <v>437</v>
      </c>
      <c r="H3945" t="s">
        <v>14</v>
      </c>
      <c r="I3945" t="s">
        <v>15</v>
      </c>
    </row>
    <row r="3946" spans="1:9" x14ac:dyDescent="0.3">
      <c r="A3946" t="s">
        <v>9</v>
      </c>
      <c r="B3946" t="s">
        <v>10</v>
      </c>
      <c r="C3946">
        <v>-99.22</v>
      </c>
      <c r="E3946" t="s">
        <v>28</v>
      </c>
      <c r="F3946" t="s">
        <v>12</v>
      </c>
      <c r="G3946" t="s">
        <v>437</v>
      </c>
      <c r="H3946" t="s">
        <v>14</v>
      </c>
      <c r="I3946" t="s">
        <v>15</v>
      </c>
    </row>
    <row r="3947" spans="1:9" x14ac:dyDescent="0.3">
      <c r="A3947" t="s">
        <v>177</v>
      </c>
      <c r="B3947" t="s">
        <v>10</v>
      </c>
      <c r="C3947">
        <v>194.4</v>
      </c>
      <c r="E3947" t="s">
        <v>28</v>
      </c>
      <c r="F3947" t="s">
        <v>12</v>
      </c>
      <c r="G3947" t="s">
        <v>437</v>
      </c>
      <c r="H3947" t="s">
        <v>14</v>
      </c>
      <c r="I3947" t="s">
        <v>15</v>
      </c>
    </row>
    <row r="3948" spans="1:9" x14ac:dyDescent="0.3">
      <c r="A3948" t="s">
        <v>178</v>
      </c>
      <c r="B3948" t="s">
        <v>10</v>
      </c>
      <c r="C3948">
        <v>0</v>
      </c>
      <c r="E3948" t="s">
        <v>28</v>
      </c>
      <c r="F3948" t="s">
        <v>12</v>
      </c>
      <c r="G3948" t="s">
        <v>437</v>
      </c>
      <c r="H3948" t="s">
        <v>14</v>
      </c>
      <c r="I3948" t="s">
        <v>15</v>
      </c>
    </row>
    <row r="3949" spans="1:9" x14ac:dyDescent="0.3">
      <c r="A3949" t="s">
        <v>176</v>
      </c>
      <c r="B3949" t="s">
        <v>10</v>
      </c>
      <c r="C3949">
        <v>1.53</v>
      </c>
      <c r="E3949" t="s">
        <v>28</v>
      </c>
      <c r="F3949" t="s">
        <v>12</v>
      </c>
      <c r="G3949" t="s">
        <v>437</v>
      </c>
      <c r="H3949" t="s">
        <v>14</v>
      </c>
      <c r="I3949" t="s">
        <v>15</v>
      </c>
    </row>
    <row r="3950" spans="1:9" x14ac:dyDescent="0.3">
      <c r="A3950" t="s">
        <v>174</v>
      </c>
      <c r="B3950" t="s">
        <v>10</v>
      </c>
      <c r="C3950">
        <v>99.22</v>
      </c>
      <c r="E3950" t="s">
        <v>28</v>
      </c>
      <c r="F3950" t="s">
        <v>12</v>
      </c>
      <c r="G3950" t="s">
        <v>437</v>
      </c>
      <c r="H3950" t="s">
        <v>14</v>
      </c>
      <c r="I3950" t="s">
        <v>15</v>
      </c>
    </row>
    <row r="3951" spans="1:9" x14ac:dyDescent="0.3">
      <c r="A3951" t="s">
        <v>170</v>
      </c>
      <c r="B3951" t="s">
        <v>10</v>
      </c>
      <c r="C3951">
        <v>65</v>
      </c>
      <c r="E3951" t="s">
        <v>28</v>
      </c>
      <c r="F3951" t="s">
        <v>12</v>
      </c>
      <c r="G3951" t="s">
        <v>437</v>
      </c>
      <c r="H3951" t="s">
        <v>14</v>
      </c>
      <c r="I3951" t="s">
        <v>15</v>
      </c>
    </row>
    <row r="3952" spans="1:9" x14ac:dyDescent="0.3">
      <c r="A3952" t="s">
        <v>9</v>
      </c>
      <c r="B3952" t="s">
        <v>10</v>
      </c>
      <c r="C3952">
        <v>-32.4</v>
      </c>
      <c r="E3952" t="s">
        <v>16</v>
      </c>
      <c r="F3952" t="s">
        <v>21</v>
      </c>
      <c r="G3952" t="s">
        <v>378</v>
      </c>
      <c r="H3952" t="s">
        <v>14</v>
      </c>
      <c r="I3952" t="s">
        <v>15</v>
      </c>
    </row>
    <row r="3953" spans="1:9" x14ac:dyDescent="0.3">
      <c r="A3953" t="s">
        <v>169</v>
      </c>
      <c r="B3953" t="s">
        <v>10</v>
      </c>
      <c r="C3953">
        <v>-1.3</v>
      </c>
      <c r="E3953" t="s">
        <v>16</v>
      </c>
      <c r="F3953" t="s">
        <v>21</v>
      </c>
      <c r="G3953" t="s">
        <v>378</v>
      </c>
      <c r="H3953" t="s">
        <v>14</v>
      </c>
      <c r="I3953" t="s">
        <v>15</v>
      </c>
    </row>
    <row r="3954" spans="1:9" x14ac:dyDescent="0.3">
      <c r="A3954" t="s">
        <v>171</v>
      </c>
      <c r="B3954" t="s">
        <v>10</v>
      </c>
      <c r="C3954">
        <v>195</v>
      </c>
      <c r="E3954" t="s">
        <v>16</v>
      </c>
      <c r="F3954" t="s">
        <v>21</v>
      </c>
      <c r="G3954" t="s">
        <v>378</v>
      </c>
      <c r="H3954" t="s">
        <v>14</v>
      </c>
      <c r="I3954" t="s">
        <v>15</v>
      </c>
    </row>
    <row r="3955" spans="1:9" x14ac:dyDescent="0.3">
      <c r="A3955" t="s">
        <v>170</v>
      </c>
      <c r="B3955" t="s">
        <v>10</v>
      </c>
      <c r="C3955">
        <v>583</v>
      </c>
      <c r="E3955" t="s">
        <v>16</v>
      </c>
      <c r="F3955" t="s">
        <v>21</v>
      </c>
      <c r="G3955" t="s">
        <v>378</v>
      </c>
      <c r="H3955" t="s">
        <v>14</v>
      </c>
      <c r="I3955" t="s">
        <v>15</v>
      </c>
    </row>
    <row r="3956" spans="1:9" x14ac:dyDescent="0.3">
      <c r="A3956" t="s">
        <v>172</v>
      </c>
      <c r="B3956" t="s">
        <v>10</v>
      </c>
      <c r="C3956">
        <v>-80.16</v>
      </c>
      <c r="E3956" t="s">
        <v>16</v>
      </c>
      <c r="F3956" t="s">
        <v>21</v>
      </c>
      <c r="G3956" t="s">
        <v>378</v>
      </c>
      <c r="H3956" t="s">
        <v>14</v>
      </c>
      <c r="I3956" t="s">
        <v>15</v>
      </c>
    </row>
    <row r="3957" spans="1:9" x14ac:dyDescent="0.3">
      <c r="A3957" t="s">
        <v>174</v>
      </c>
      <c r="B3957" t="s">
        <v>10</v>
      </c>
      <c r="C3957">
        <v>39</v>
      </c>
      <c r="E3957" t="s">
        <v>16</v>
      </c>
      <c r="F3957" t="s">
        <v>21</v>
      </c>
      <c r="G3957" t="s">
        <v>378</v>
      </c>
      <c r="H3957" t="s">
        <v>14</v>
      </c>
      <c r="I3957" t="s">
        <v>15</v>
      </c>
    </row>
    <row r="3958" spans="1:9" x14ac:dyDescent="0.3">
      <c r="A3958" t="s">
        <v>169</v>
      </c>
      <c r="B3958" t="s">
        <v>10</v>
      </c>
      <c r="C3958">
        <v>-6.48</v>
      </c>
      <c r="E3958" t="s">
        <v>16</v>
      </c>
      <c r="F3958" t="s">
        <v>21</v>
      </c>
      <c r="G3958" t="s">
        <v>378</v>
      </c>
      <c r="H3958" t="s">
        <v>14</v>
      </c>
      <c r="I3958" t="s">
        <v>15</v>
      </c>
    </row>
    <row r="3959" spans="1:9" x14ac:dyDescent="0.3">
      <c r="A3959" t="s">
        <v>175</v>
      </c>
      <c r="B3959" t="s">
        <v>10</v>
      </c>
      <c r="C3959">
        <v>-450</v>
      </c>
      <c r="E3959" t="s">
        <v>16</v>
      </c>
      <c r="F3959" t="s">
        <v>21</v>
      </c>
      <c r="G3959" t="s">
        <v>378</v>
      </c>
      <c r="H3959" t="s">
        <v>14</v>
      </c>
      <c r="I3959" t="s">
        <v>15</v>
      </c>
    </row>
    <row r="3960" spans="1:9" x14ac:dyDescent="0.3">
      <c r="A3960" t="s">
        <v>176</v>
      </c>
      <c r="B3960" t="s">
        <v>10</v>
      </c>
      <c r="C3960">
        <v>6.48</v>
      </c>
      <c r="E3960" t="s">
        <v>16</v>
      </c>
      <c r="F3960" t="s">
        <v>21</v>
      </c>
      <c r="G3960" t="s">
        <v>378</v>
      </c>
      <c r="H3960" t="s">
        <v>14</v>
      </c>
      <c r="I3960" t="s">
        <v>15</v>
      </c>
    </row>
    <row r="3961" spans="1:9" x14ac:dyDescent="0.3">
      <c r="A3961" t="s">
        <v>9</v>
      </c>
      <c r="B3961" t="s">
        <v>10</v>
      </c>
      <c r="C3961">
        <v>-84.24</v>
      </c>
      <c r="E3961" t="s">
        <v>16</v>
      </c>
      <c r="F3961" t="s">
        <v>21</v>
      </c>
      <c r="G3961" t="s">
        <v>378</v>
      </c>
      <c r="H3961" t="s">
        <v>14</v>
      </c>
      <c r="I3961" t="s">
        <v>15</v>
      </c>
    </row>
    <row r="3962" spans="1:9" x14ac:dyDescent="0.3">
      <c r="A3962" t="s">
        <v>177</v>
      </c>
      <c r="B3962" t="s">
        <v>10</v>
      </c>
      <c r="C3962">
        <v>194.4</v>
      </c>
      <c r="E3962" t="s">
        <v>16</v>
      </c>
      <c r="F3962" t="s">
        <v>21</v>
      </c>
      <c r="G3962" t="s">
        <v>378</v>
      </c>
      <c r="H3962" t="s">
        <v>14</v>
      </c>
      <c r="I3962" t="s">
        <v>15</v>
      </c>
    </row>
    <row r="3963" spans="1:9" x14ac:dyDescent="0.3">
      <c r="A3963" t="s">
        <v>178</v>
      </c>
      <c r="B3963" t="s">
        <v>10</v>
      </c>
      <c r="C3963">
        <v>0</v>
      </c>
      <c r="E3963" t="s">
        <v>16</v>
      </c>
      <c r="F3963" t="s">
        <v>21</v>
      </c>
      <c r="G3963" t="s">
        <v>378</v>
      </c>
      <c r="H3963" t="s">
        <v>14</v>
      </c>
      <c r="I3963" t="s">
        <v>15</v>
      </c>
    </row>
    <row r="3964" spans="1:9" x14ac:dyDescent="0.3">
      <c r="A3964" t="s">
        <v>176</v>
      </c>
      <c r="B3964" t="s">
        <v>10</v>
      </c>
      <c r="C3964">
        <v>1.3</v>
      </c>
      <c r="E3964" t="s">
        <v>16</v>
      </c>
      <c r="F3964" t="s">
        <v>21</v>
      </c>
      <c r="G3964" t="s">
        <v>378</v>
      </c>
      <c r="H3964" t="s">
        <v>14</v>
      </c>
      <c r="I3964" t="s">
        <v>15</v>
      </c>
    </row>
    <row r="3965" spans="1:9" x14ac:dyDescent="0.3">
      <c r="A3965" t="s">
        <v>174</v>
      </c>
      <c r="B3965" t="s">
        <v>10</v>
      </c>
      <c r="C3965">
        <v>84.24</v>
      </c>
      <c r="E3965" t="s">
        <v>16</v>
      </c>
      <c r="F3965" t="s">
        <v>21</v>
      </c>
      <c r="G3965" t="s">
        <v>378</v>
      </c>
      <c r="H3965" t="s">
        <v>14</v>
      </c>
      <c r="I3965" t="s">
        <v>15</v>
      </c>
    </row>
    <row r="3966" spans="1:9" x14ac:dyDescent="0.3">
      <c r="A3966" t="s">
        <v>170</v>
      </c>
      <c r="B3966" t="s">
        <v>10</v>
      </c>
      <c r="C3966">
        <v>65</v>
      </c>
      <c r="E3966" t="s">
        <v>16</v>
      </c>
      <c r="F3966" t="s">
        <v>21</v>
      </c>
      <c r="G3966" t="s">
        <v>378</v>
      </c>
      <c r="H3966" t="s">
        <v>14</v>
      </c>
      <c r="I3966" t="s">
        <v>15</v>
      </c>
    </row>
    <row r="3967" spans="1:9" x14ac:dyDescent="0.3">
      <c r="A3967" t="s">
        <v>9</v>
      </c>
      <c r="B3967" t="s">
        <v>10</v>
      </c>
      <c r="C3967">
        <v>-32.4</v>
      </c>
      <c r="E3967" t="s">
        <v>40</v>
      </c>
      <c r="F3967" t="s">
        <v>12</v>
      </c>
      <c r="G3967" t="s">
        <v>263</v>
      </c>
      <c r="H3967" t="s">
        <v>14</v>
      </c>
      <c r="I3967" t="s">
        <v>15</v>
      </c>
    </row>
    <row r="3968" spans="1:9" x14ac:dyDescent="0.3">
      <c r="A3968" t="s">
        <v>169</v>
      </c>
      <c r="B3968" t="s">
        <v>10</v>
      </c>
      <c r="C3968">
        <v>-1.3</v>
      </c>
      <c r="E3968" t="s">
        <v>40</v>
      </c>
      <c r="F3968" t="s">
        <v>12</v>
      </c>
      <c r="G3968" t="s">
        <v>263</v>
      </c>
      <c r="H3968" t="s">
        <v>14</v>
      </c>
      <c r="I3968" t="s">
        <v>15</v>
      </c>
    </row>
    <row r="3969" spans="1:9" x14ac:dyDescent="0.3">
      <c r="A3969" t="s">
        <v>171</v>
      </c>
      <c r="B3969" t="s">
        <v>10</v>
      </c>
      <c r="C3969">
        <v>195</v>
      </c>
      <c r="E3969" t="s">
        <v>40</v>
      </c>
      <c r="F3969" t="s">
        <v>12</v>
      </c>
      <c r="G3969" t="s">
        <v>263</v>
      </c>
      <c r="H3969" t="s">
        <v>14</v>
      </c>
      <c r="I3969" t="s">
        <v>15</v>
      </c>
    </row>
    <row r="3970" spans="1:9" x14ac:dyDescent="0.3">
      <c r="A3970" t="s">
        <v>170</v>
      </c>
      <c r="B3970" t="s">
        <v>10</v>
      </c>
      <c r="C3970">
        <v>583</v>
      </c>
      <c r="E3970" t="s">
        <v>40</v>
      </c>
      <c r="F3970" t="s">
        <v>12</v>
      </c>
      <c r="G3970" t="s">
        <v>263</v>
      </c>
      <c r="H3970" t="s">
        <v>14</v>
      </c>
      <c r="I3970" t="s">
        <v>15</v>
      </c>
    </row>
    <row r="3971" spans="1:9" x14ac:dyDescent="0.3">
      <c r="A3971" t="s">
        <v>172</v>
      </c>
      <c r="B3971" t="s">
        <v>10</v>
      </c>
      <c r="C3971">
        <v>-73.34</v>
      </c>
      <c r="E3971" t="s">
        <v>40</v>
      </c>
      <c r="F3971" t="s">
        <v>12</v>
      </c>
      <c r="G3971" t="s">
        <v>263</v>
      </c>
      <c r="H3971" t="s">
        <v>14</v>
      </c>
      <c r="I3971" t="s">
        <v>15</v>
      </c>
    </row>
    <row r="3972" spans="1:9" x14ac:dyDescent="0.3">
      <c r="A3972" t="s">
        <v>174</v>
      </c>
      <c r="B3972" t="s">
        <v>10</v>
      </c>
      <c r="C3972">
        <v>117</v>
      </c>
      <c r="E3972" t="s">
        <v>40</v>
      </c>
      <c r="F3972" t="s">
        <v>12</v>
      </c>
      <c r="G3972" t="s">
        <v>263</v>
      </c>
      <c r="H3972" t="s">
        <v>14</v>
      </c>
      <c r="I3972" t="s">
        <v>15</v>
      </c>
    </row>
    <row r="3973" spans="1:9" x14ac:dyDescent="0.3">
      <c r="A3973" t="s">
        <v>169</v>
      </c>
      <c r="B3973" t="s">
        <v>10</v>
      </c>
      <c r="C3973">
        <v>-6.48</v>
      </c>
      <c r="E3973" t="s">
        <v>40</v>
      </c>
      <c r="F3973" t="s">
        <v>12</v>
      </c>
      <c r="G3973" t="s">
        <v>263</v>
      </c>
      <c r="H3973" t="s">
        <v>14</v>
      </c>
      <c r="I3973" t="s">
        <v>15</v>
      </c>
    </row>
    <row r="3974" spans="1:9" x14ac:dyDescent="0.3">
      <c r="A3974" t="s">
        <v>176</v>
      </c>
      <c r="B3974" t="s">
        <v>10</v>
      </c>
      <c r="C3974">
        <v>6.48</v>
      </c>
      <c r="E3974" t="s">
        <v>40</v>
      </c>
      <c r="F3974" t="s">
        <v>12</v>
      </c>
      <c r="G3974" t="s">
        <v>263</v>
      </c>
      <c r="H3974" t="s">
        <v>14</v>
      </c>
      <c r="I3974" t="s">
        <v>15</v>
      </c>
    </row>
    <row r="3975" spans="1:9" x14ac:dyDescent="0.3">
      <c r="A3975" t="s">
        <v>9</v>
      </c>
      <c r="B3975" t="s">
        <v>10</v>
      </c>
      <c r="C3975">
        <v>-84.24</v>
      </c>
      <c r="E3975" t="s">
        <v>40</v>
      </c>
      <c r="F3975" t="s">
        <v>12</v>
      </c>
      <c r="G3975" t="s">
        <v>263</v>
      </c>
      <c r="H3975" t="s">
        <v>14</v>
      </c>
      <c r="I3975" t="s">
        <v>15</v>
      </c>
    </row>
    <row r="3976" spans="1:9" x14ac:dyDescent="0.3">
      <c r="A3976" t="s">
        <v>177</v>
      </c>
      <c r="B3976" t="s">
        <v>10</v>
      </c>
      <c r="C3976">
        <v>194.4</v>
      </c>
      <c r="E3976" t="s">
        <v>40</v>
      </c>
      <c r="F3976" t="s">
        <v>12</v>
      </c>
      <c r="G3976" t="s">
        <v>263</v>
      </c>
      <c r="H3976" t="s">
        <v>14</v>
      </c>
      <c r="I3976" t="s">
        <v>15</v>
      </c>
    </row>
    <row r="3977" spans="1:9" x14ac:dyDescent="0.3">
      <c r="A3977" t="s">
        <v>178</v>
      </c>
      <c r="B3977" t="s">
        <v>10</v>
      </c>
      <c r="C3977">
        <v>0</v>
      </c>
      <c r="E3977" t="s">
        <v>40</v>
      </c>
      <c r="F3977" t="s">
        <v>12</v>
      </c>
      <c r="G3977" t="s">
        <v>263</v>
      </c>
      <c r="H3977" t="s">
        <v>14</v>
      </c>
      <c r="I3977" t="s">
        <v>15</v>
      </c>
    </row>
    <row r="3978" spans="1:9" x14ac:dyDescent="0.3">
      <c r="A3978" t="s">
        <v>176</v>
      </c>
      <c r="B3978" t="s">
        <v>10</v>
      </c>
      <c r="C3978">
        <v>1.3</v>
      </c>
      <c r="E3978" t="s">
        <v>40</v>
      </c>
      <c r="F3978" t="s">
        <v>12</v>
      </c>
      <c r="G3978" t="s">
        <v>263</v>
      </c>
      <c r="H3978" t="s">
        <v>14</v>
      </c>
      <c r="I3978" t="s">
        <v>15</v>
      </c>
    </row>
    <row r="3979" spans="1:9" x14ac:dyDescent="0.3">
      <c r="A3979" t="s">
        <v>174</v>
      </c>
      <c r="B3979" t="s">
        <v>10</v>
      </c>
      <c r="C3979">
        <v>84.24</v>
      </c>
      <c r="E3979" t="s">
        <v>40</v>
      </c>
      <c r="F3979" t="s">
        <v>12</v>
      </c>
      <c r="G3979" t="s">
        <v>263</v>
      </c>
      <c r="H3979" t="s">
        <v>14</v>
      </c>
      <c r="I3979" t="s">
        <v>15</v>
      </c>
    </row>
    <row r="3980" spans="1:9" x14ac:dyDescent="0.3">
      <c r="A3980" t="s">
        <v>170</v>
      </c>
      <c r="B3980" t="s">
        <v>10</v>
      </c>
      <c r="C3980">
        <v>65</v>
      </c>
      <c r="E3980" t="s">
        <v>40</v>
      </c>
      <c r="F3980" t="s">
        <v>12</v>
      </c>
      <c r="G3980" t="s">
        <v>263</v>
      </c>
      <c r="H3980" t="s">
        <v>14</v>
      </c>
      <c r="I3980" t="s">
        <v>15</v>
      </c>
    </row>
    <row r="3981" spans="1:9" x14ac:dyDescent="0.3">
      <c r="A3981" t="s">
        <v>9</v>
      </c>
      <c r="B3981" t="s">
        <v>10</v>
      </c>
      <c r="C3981">
        <v>-52</v>
      </c>
      <c r="E3981" t="s">
        <v>16</v>
      </c>
      <c r="F3981" t="s">
        <v>21</v>
      </c>
      <c r="G3981" t="s">
        <v>202</v>
      </c>
      <c r="H3981" t="s">
        <v>14</v>
      </c>
      <c r="I3981" t="s">
        <v>15</v>
      </c>
    </row>
    <row r="3982" spans="1:9" x14ac:dyDescent="0.3">
      <c r="A3982" t="s">
        <v>169</v>
      </c>
      <c r="B3982" t="s">
        <v>10</v>
      </c>
      <c r="C3982">
        <v>-2.08</v>
      </c>
      <c r="E3982" t="s">
        <v>16</v>
      </c>
      <c r="F3982" t="s">
        <v>21</v>
      </c>
      <c r="G3982" t="s">
        <v>202</v>
      </c>
      <c r="H3982" t="s">
        <v>14</v>
      </c>
      <c r="I3982" t="s">
        <v>15</v>
      </c>
    </row>
    <row r="3983" spans="1:9" x14ac:dyDescent="0.3">
      <c r="A3983" t="s">
        <v>171</v>
      </c>
      <c r="B3983" t="s">
        <v>10</v>
      </c>
      <c r="C3983">
        <v>195</v>
      </c>
      <c r="E3983" t="s">
        <v>16</v>
      </c>
      <c r="F3983" t="s">
        <v>21</v>
      </c>
      <c r="G3983" t="s">
        <v>202</v>
      </c>
      <c r="H3983" t="s">
        <v>14</v>
      </c>
      <c r="I3983" t="s">
        <v>15</v>
      </c>
    </row>
    <row r="3984" spans="1:9" x14ac:dyDescent="0.3">
      <c r="A3984" t="s">
        <v>170</v>
      </c>
      <c r="B3984" t="s">
        <v>10</v>
      </c>
      <c r="C3984">
        <v>935</v>
      </c>
      <c r="E3984" t="s">
        <v>16</v>
      </c>
      <c r="F3984" t="s">
        <v>21</v>
      </c>
      <c r="G3984" t="s">
        <v>202</v>
      </c>
      <c r="H3984" t="s">
        <v>14</v>
      </c>
      <c r="I3984" t="s">
        <v>15</v>
      </c>
    </row>
    <row r="3985" spans="1:9" x14ac:dyDescent="0.3">
      <c r="A3985" t="s">
        <v>172</v>
      </c>
      <c r="B3985" t="s">
        <v>10</v>
      </c>
      <c r="C3985">
        <v>-191.3</v>
      </c>
      <c r="E3985" t="s">
        <v>16</v>
      </c>
      <c r="F3985" t="s">
        <v>21</v>
      </c>
      <c r="G3985" t="s">
        <v>202</v>
      </c>
      <c r="H3985" t="s">
        <v>14</v>
      </c>
      <c r="I3985" t="s">
        <v>15</v>
      </c>
    </row>
    <row r="3986" spans="1:9" x14ac:dyDescent="0.3">
      <c r="A3986" t="s">
        <v>169</v>
      </c>
      <c r="B3986" t="s">
        <v>10</v>
      </c>
      <c r="C3986">
        <v>-10.4</v>
      </c>
      <c r="E3986" t="s">
        <v>16</v>
      </c>
      <c r="F3986" t="s">
        <v>21</v>
      </c>
      <c r="G3986" t="s">
        <v>202</v>
      </c>
      <c r="H3986" t="s">
        <v>14</v>
      </c>
      <c r="I3986" t="s">
        <v>15</v>
      </c>
    </row>
    <row r="3987" spans="1:9" x14ac:dyDescent="0.3">
      <c r="A3987" t="s">
        <v>176</v>
      </c>
      <c r="B3987" t="s">
        <v>10</v>
      </c>
      <c r="C3987">
        <v>10.4</v>
      </c>
      <c r="E3987" t="s">
        <v>16</v>
      </c>
      <c r="F3987" t="s">
        <v>21</v>
      </c>
      <c r="G3987" t="s">
        <v>202</v>
      </c>
      <c r="H3987" t="s">
        <v>14</v>
      </c>
      <c r="I3987" t="s">
        <v>15</v>
      </c>
    </row>
    <row r="3988" spans="1:9" x14ac:dyDescent="0.3">
      <c r="A3988" t="s">
        <v>9</v>
      </c>
      <c r="B3988" t="s">
        <v>10</v>
      </c>
      <c r="C3988">
        <v>-135.19999999999999</v>
      </c>
      <c r="E3988" t="s">
        <v>16</v>
      </c>
      <c r="F3988" t="s">
        <v>21</v>
      </c>
      <c r="G3988" t="s">
        <v>202</v>
      </c>
      <c r="H3988" t="s">
        <v>14</v>
      </c>
      <c r="I3988" t="s">
        <v>15</v>
      </c>
    </row>
    <row r="3989" spans="1:9" x14ac:dyDescent="0.3">
      <c r="A3989" t="s">
        <v>177</v>
      </c>
      <c r="B3989" t="s">
        <v>10</v>
      </c>
      <c r="C3989">
        <v>312</v>
      </c>
      <c r="E3989" t="s">
        <v>16</v>
      </c>
      <c r="F3989" t="s">
        <v>21</v>
      </c>
      <c r="G3989" t="s">
        <v>202</v>
      </c>
      <c r="H3989" t="s">
        <v>14</v>
      </c>
      <c r="I3989" t="s">
        <v>15</v>
      </c>
    </row>
    <row r="3990" spans="1:9" x14ac:dyDescent="0.3">
      <c r="A3990" t="s">
        <v>178</v>
      </c>
      <c r="B3990" t="s">
        <v>10</v>
      </c>
      <c r="C3990">
        <v>0</v>
      </c>
      <c r="E3990" t="s">
        <v>16</v>
      </c>
      <c r="F3990" t="s">
        <v>21</v>
      </c>
      <c r="G3990" t="s">
        <v>202</v>
      </c>
      <c r="H3990" t="s">
        <v>14</v>
      </c>
      <c r="I3990" t="s">
        <v>15</v>
      </c>
    </row>
    <row r="3991" spans="1:9" x14ac:dyDescent="0.3">
      <c r="A3991" t="s">
        <v>176</v>
      </c>
      <c r="B3991" t="s">
        <v>10</v>
      </c>
      <c r="C3991">
        <v>2.08</v>
      </c>
      <c r="E3991" t="s">
        <v>16</v>
      </c>
      <c r="F3991" t="s">
        <v>21</v>
      </c>
      <c r="G3991" t="s">
        <v>202</v>
      </c>
      <c r="H3991" t="s">
        <v>14</v>
      </c>
      <c r="I3991" t="s">
        <v>15</v>
      </c>
    </row>
    <row r="3992" spans="1:9" x14ac:dyDescent="0.3">
      <c r="A3992" t="s">
        <v>174</v>
      </c>
      <c r="B3992" t="s">
        <v>10</v>
      </c>
      <c r="C3992">
        <v>135.19999999999999</v>
      </c>
      <c r="E3992" t="s">
        <v>16</v>
      </c>
      <c r="F3992" t="s">
        <v>21</v>
      </c>
      <c r="G3992" t="s">
        <v>202</v>
      </c>
      <c r="H3992" t="s">
        <v>14</v>
      </c>
      <c r="I3992" t="s">
        <v>15</v>
      </c>
    </row>
    <row r="3993" spans="1:9" x14ac:dyDescent="0.3">
      <c r="A3993" t="s">
        <v>170</v>
      </c>
      <c r="B3993" t="s">
        <v>10</v>
      </c>
      <c r="C3993">
        <v>105</v>
      </c>
      <c r="E3993" t="s">
        <v>16</v>
      </c>
      <c r="F3993" t="s">
        <v>21</v>
      </c>
      <c r="G3993" t="s">
        <v>202</v>
      </c>
      <c r="H3993" t="s">
        <v>14</v>
      </c>
      <c r="I3993" t="s">
        <v>15</v>
      </c>
    </row>
    <row r="3994" spans="1:9" x14ac:dyDescent="0.3">
      <c r="A3994" t="s">
        <v>9</v>
      </c>
      <c r="B3994" t="s">
        <v>10</v>
      </c>
      <c r="C3994">
        <v>-32.4</v>
      </c>
      <c r="E3994" t="s">
        <v>53</v>
      </c>
      <c r="F3994" t="s">
        <v>12</v>
      </c>
      <c r="G3994" t="s">
        <v>455</v>
      </c>
      <c r="H3994" t="s">
        <v>14</v>
      </c>
      <c r="I3994" t="s">
        <v>15</v>
      </c>
    </row>
    <row r="3995" spans="1:9" x14ac:dyDescent="0.3">
      <c r="A3995" t="s">
        <v>169</v>
      </c>
      <c r="B3995" t="s">
        <v>10</v>
      </c>
      <c r="C3995">
        <v>-1.3</v>
      </c>
      <c r="E3995" t="s">
        <v>53</v>
      </c>
      <c r="F3995" t="s">
        <v>12</v>
      </c>
      <c r="G3995" t="s">
        <v>455</v>
      </c>
      <c r="H3995" t="s">
        <v>14</v>
      </c>
      <c r="I3995" t="s">
        <v>15</v>
      </c>
    </row>
    <row r="3996" spans="1:9" x14ac:dyDescent="0.3">
      <c r="A3996" t="s">
        <v>171</v>
      </c>
      <c r="B3996" t="s">
        <v>10</v>
      </c>
      <c r="C3996">
        <v>195</v>
      </c>
      <c r="E3996" t="s">
        <v>53</v>
      </c>
      <c r="F3996" t="s">
        <v>12</v>
      </c>
      <c r="G3996" t="s">
        <v>455</v>
      </c>
      <c r="H3996" t="s">
        <v>14</v>
      </c>
      <c r="I3996" t="s">
        <v>15</v>
      </c>
    </row>
    <row r="3997" spans="1:9" x14ac:dyDescent="0.3">
      <c r="A3997" t="s">
        <v>170</v>
      </c>
      <c r="B3997" t="s">
        <v>10</v>
      </c>
      <c r="C3997">
        <v>583</v>
      </c>
      <c r="E3997" t="s">
        <v>53</v>
      </c>
      <c r="F3997" t="s">
        <v>12</v>
      </c>
      <c r="G3997" t="s">
        <v>455</v>
      </c>
      <c r="H3997" t="s">
        <v>14</v>
      </c>
      <c r="I3997" t="s">
        <v>15</v>
      </c>
    </row>
    <row r="3998" spans="1:9" x14ac:dyDescent="0.3">
      <c r="A3998" t="s">
        <v>172</v>
      </c>
      <c r="B3998" t="s">
        <v>10</v>
      </c>
      <c r="C3998">
        <v>-85.28</v>
      </c>
      <c r="E3998" t="s">
        <v>53</v>
      </c>
      <c r="F3998" t="s">
        <v>12</v>
      </c>
      <c r="G3998" t="s">
        <v>455</v>
      </c>
      <c r="H3998" t="s">
        <v>14</v>
      </c>
      <c r="I3998" t="s">
        <v>15</v>
      </c>
    </row>
    <row r="3999" spans="1:9" x14ac:dyDescent="0.3">
      <c r="A3999" t="s">
        <v>169</v>
      </c>
      <c r="B3999" t="s">
        <v>10</v>
      </c>
      <c r="C3999">
        <v>-6.48</v>
      </c>
      <c r="E3999" t="s">
        <v>53</v>
      </c>
      <c r="F3999" t="s">
        <v>12</v>
      </c>
      <c r="G3999" t="s">
        <v>455</v>
      </c>
      <c r="H3999" t="s">
        <v>14</v>
      </c>
      <c r="I3999" t="s">
        <v>15</v>
      </c>
    </row>
    <row r="4000" spans="1:9" x14ac:dyDescent="0.3">
      <c r="A4000" t="s">
        <v>176</v>
      </c>
      <c r="B4000" t="s">
        <v>10</v>
      </c>
      <c r="C4000">
        <v>6.48</v>
      </c>
      <c r="E4000" t="s">
        <v>53</v>
      </c>
      <c r="F4000" t="s">
        <v>12</v>
      </c>
      <c r="G4000" t="s">
        <v>455</v>
      </c>
      <c r="H4000" t="s">
        <v>14</v>
      </c>
      <c r="I4000" t="s">
        <v>15</v>
      </c>
    </row>
    <row r="4001" spans="1:9" x14ac:dyDescent="0.3">
      <c r="A4001" t="s">
        <v>9</v>
      </c>
      <c r="B4001" t="s">
        <v>10</v>
      </c>
      <c r="C4001">
        <v>-84.24</v>
      </c>
      <c r="E4001" t="s">
        <v>53</v>
      </c>
      <c r="F4001" t="s">
        <v>12</v>
      </c>
      <c r="G4001" t="s">
        <v>455</v>
      </c>
      <c r="H4001" t="s">
        <v>14</v>
      </c>
      <c r="I4001" t="s">
        <v>15</v>
      </c>
    </row>
    <row r="4002" spans="1:9" x14ac:dyDescent="0.3">
      <c r="A4002" t="s">
        <v>177</v>
      </c>
      <c r="B4002" t="s">
        <v>10</v>
      </c>
      <c r="C4002">
        <v>194.4</v>
      </c>
      <c r="E4002" t="s">
        <v>53</v>
      </c>
      <c r="F4002" t="s">
        <v>12</v>
      </c>
      <c r="G4002" t="s">
        <v>455</v>
      </c>
      <c r="H4002" t="s">
        <v>14</v>
      </c>
      <c r="I4002" t="s">
        <v>15</v>
      </c>
    </row>
    <row r="4003" spans="1:9" x14ac:dyDescent="0.3">
      <c r="A4003" t="s">
        <v>178</v>
      </c>
      <c r="B4003" t="s">
        <v>10</v>
      </c>
      <c r="C4003">
        <v>0</v>
      </c>
      <c r="E4003" t="s">
        <v>53</v>
      </c>
      <c r="F4003" t="s">
        <v>12</v>
      </c>
      <c r="G4003" t="s">
        <v>455</v>
      </c>
      <c r="H4003" t="s">
        <v>14</v>
      </c>
      <c r="I4003" t="s">
        <v>15</v>
      </c>
    </row>
    <row r="4004" spans="1:9" x14ac:dyDescent="0.3">
      <c r="A4004" t="s">
        <v>176</v>
      </c>
      <c r="B4004" t="s">
        <v>10</v>
      </c>
      <c r="C4004">
        <v>1.3</v>
      </c>
      <c r="E4004" t="s">
        <v>53</v>
      </c>
      <c r="F4004" t="s">
        <v>12</v>
      </c>
      <c r="G4004" t="s">
        <v>455</v>
      </c>
      <c r="H4004" t="s">
        <v>14</v>
      </c>
      <c r="I4004" t="s">
        <v>15</v>
      </c>
    </row>
    <row r="4005" spans="1:9" x14ac:dyDescent="0.3">
      <c r="A4005" t="s">
        <v>174</v>
      </c>
      <c r="B4005" t="s">
        <v>10</v>
      </c>
      <c r="C4005">
        <v>84.24</v>
      </c>
      <c r="E4005" t="s">
        <v>53</v>
      </c>
      <c r="F4005" t="s">
        <v>12</v>
      </c>
      <c r="G4005" t="s">
        <v>455</v>
      </c>
      <c r="H4005" t="s">
        <v>14</v>
      </c>
      <c r="I4005" t="s">
        <v>15</v>
      </c>
    </row>
    <row r="4006" spans="1:9" x14ac:dyDescent="0.3">
      <c r="A4006" t="s">
        <v>170</v>
      </c>
      <c r="B4006" t="s">
        <v>10</v>
      </c>
      <c r="C4006">
        <v>65</v>
      </c>
      <c r="E4006" t="s">
        <v>53</v>
      </c>
      <c r="F4006" t="s">
        <v>12</v>
      </c>
      <c r="G4006" t="s">
        <v>455</v>
      </c>
      <c r="H4006" t="s">
        <v>14</v>
      </c>
      <c r="I4006" t="s">
        <v>15</v>
      </c>
    </row>
    <row r="4007" spans="1:9" x14ac:dyDescent="0.3">
      <c r="A4007" t="s">
        <v>9</v>
      </c>
      <c r="B4007" t="s">
        <v>10</v>
      </c>
      <c r="C4007">
        <v>-52</v>
      </c>
      <c r="E4007" t="s">
        <v>28</v>
      </c>
      <c r="F4007" t="s">
        <v>12</v>
      </c>
      <c r="G4007" t="s">
        <v>194</v>
      </c>
      <c r="H4007" t="s">
        <v>14</v>
      </c>
      <c r="I4007" t="s">
        <v>15</v>
      </c>
    </row>
    <row r="4008" spans="1:9" x14ac:dyDescent="0.3">
      <c r="A4008" t="s">
        <v>169</v>
      </c>
      <c r="B4008" t="s">
        <v>10</v>
      </c>
      <c r="C4008">
        <v>-2.08</v>
      </c>
      <c r="E4008" t="s">
        <v>28</v>
      </c>
      <c r="F4008" t="s">
        <v>12</v>
      </c>
      <c r="G4008" t="s">
        <v>194</v>
      </c>
      <c r="H4008" t="s">
        <v>14</v>
      </c>
      <c r="I4008" t="s">
        <v>15</v>
      </c>
    </row>
    <row r="4009" spans="1:9" x14ac:dyDescent="0.3">
      <c r="A4009" t="s">
        <v>171</v>
      </c>
      <c r="B4009" t="s">
        <v>10</v>
      </c>
      <c r="C4009">
        <v>195</v>
      </c>
      <c r="E4009" t="s">
        <v>28</v>
      </c>
      <c r="F4009" t="s">
        <v>12</v>
      </c>
      <c r="G4009" t="s">
        <v>194</v>
      </c>
      <c r="H4009" t="s">
        <v>14</v>
      </c>
      <c r="I4009" t="s">
        <v>15</v>
      </c>
    </row>
    <row r="4010" spans="1:9" x14ac:dyDescent="0.3">
      <c r="A4010" t="s">
        <v>170</v>
      </c>
      <c r="B4010" t="s">
        <v>10</v>
      </c>
      <c r="C4010">
        <v>935</v>
      </c>
      <c r="E4010" t="s">
        <v>28</v>
      </c>
      <c r="F4010" t="s">
        <v>12</v>
      </c>
      <c r="G4010" t="s">
        <v>194</v>
      </c>
      <c r="H4010" t="s">
        <v>14</v>
      </c>
      <c r="I4010" t="s">
        <v>15</v>
      </c>
    </row>
    <row r="4011" spans="1:9" x14ac:dyDescent="0.3">
      <c r="A4011" t="s">
        <v>172</v>
      </c>
      <c r="B4011" t="s">
        <v>10</v>
      </c>
      <c r="C4011">
        <v>-179.82</v>
      </c>
      <c r="E4011" t="s">
        <v>28</v>
      </c>
      <c r="F4011" t="s">
        <v>12</v>
      </c>
      <c r="G4011" t="s">
        <v>194</v>
      </c>
      <c r="H4011" t="s">
        <v>14</v>
      </c>
      <c r="I4011" t="s">
        <v>15</v>
      </c>
    </row>
    <row r="4012" spans="1:9" x14ac:dyDescent="0.3">
      <c r="A4012" t="s">
        <v>174</v>
      </c>
      <c r="B4012" t="s">
        <v>10</v>
      </c>
      <c r="C4012">
        <v>39</v>
      </c>
      <c r="E4012" t="s">
        <v>28</v>
      </c>
      <c r="F4012" t="s">
        <v>12</v>
      </c>
      <c r="G4012" t="s">
        <v>194</v>
      </c>
      <c r="H4012" t="s">
        <v>14</v>
      </c>
      <c r="I4012" t="s">
        <v>15</v>
      </c>
    </row>
    <row r="4013" spans="1:9" x14ac:dyDescent="0.3">
      <c r="A4013" t="s">
        <v>169</v>
      </c>
      <c r="B4013" t="s">
        <v>10</v>
      </c>
      <c r="C4013">
        <v>-10.4</v>
      </c>
      <c r="E4013" t="s">
        <v>28</v>
      </c>
      <c r="F4013" t="s">
        <v>12</v>
      </c>
      <c r="G4013" t="s">
        <v>194</v>
      </c>
      <c r="H4013" t="s">
        <v>14</v>
      </c>
      <c r="I4013" t="s">
        <v>15</v>
      </c>
    </row>
    <row r="4014" spans="1:9" x14ac:dyDescent="0.3">
      <c r="A4014" t="s">
        <v>175</v>
      </c>
      <c r="B4014" t="s">
        <v>10</v>
      </c>
      <c r="C4014">
        <v>-300</v>
      </c>
      <c r="E4014" t="s">
        <v>28</v>
      </c>
      <c r="F4014" t="s">
        <v>12</v>
      </c>
      <c r="G4014" t="s">
        <v>194</v>
      </c>
      <c r="H4014" t="s">
        <v>14</v>
      </c>
      <c r="I4014" t="s">
        <v>15</v>
      </c>
    </row>
    <row r="4015" spans="1:9" x14ac:dyDescent="0.3">
      <c r="A4015" t="s">
        <v>176</v>
      </c>
      <c r="B4015" t="s">
        <v>10</v>
      </c>
      <c r="C4015">
        <v>10.4</v>
      </c>
      <c r="E4015" t="s">
        <v>28</v>
      </c>
      <c r="F4015" t="s">
        <v>12</v>
      </c>
      <c r="G4015" t="s">
        <v>194</v>
      </c>
      <c r="H4015" t="s">
        <v>14</v>
      </c>
      <c r="I4015" t="s">
        <v>15</v>
      </c>
    </row>
    <row r="4016" spans="1:9" x14ac:dyDescent="0.3">
      <c r="A4016" t="s">
        <v>9</v>
      </c>
      <c r="B4016" t="s">
        <v>10</v>
      </c>
      <c r="C4016">
        <v>-135.19999999999999</v>
      </c>
      <c r="E4016" t="s">
        <v>28</v>
      </c>
      <c r="F4016" t="s">
        <v>12</v>
      </c>
      <c r="G4016" t="s">
        <v>194</v>
      </c>
      <c r="H4016" t="s">
        <v>14</v>
      </c>
      <c r="I4016" t="s">
        <v>15</v>
      </c>
    </row>
    <row r="4017" spans="1:9" x14ac:dyDescent="0.3">
      <c r="A4017" t="s">
        <v>177</v>
      </c>
      <c r="B4017" t="s">
        <v>10</v>
      </c>
      <c r="C4017">
        <v>312</v>
      </c>
      <c r="E4017" t="s">
        <v>28</v>
      </c>
      <c r="F4017" t="s">
        <v>12</v>
      </c>
      <c r="G4017" t="s">
        <v>194</v>
      </c>
      <c r="H4017" t="s">
        <v>14</v>
      </c>
      <c r="I4017" t="s">
        <v>15</v>
      </c>
    </row>
    <row r="4018" spans="1:9" x14ac:dyDescent="0.3">
      <c r="A4018" t="s">
        <v>178</v>
      </c>
      <c r="B4018" t="s">
        <v>10</v>
      </c>
      <c r="C4018">
        <v>0</v>
      </c>
      <c r="E4018" t="s">
        <v>28</v>
      </c>
      <c r="F4018" t="s">
        <v>12</v>
      </c>
      <c r="G4018" t="s">
        <v>194</v>
      </c>
      <c r="H4018" t="s">
        <v>14</v>
      </c>
      <c r="I4018" t="s">
        <v>15</v>
      </c>
    </row>
    <row r="4019" spans="1:9" x14ac:dyDescent="0.3">
      <c r="A4019" t="s">
        <v>176</v>
      </c>
      <c r="B4019" t="s">
        <v>10</v>
      </c>
      <c r="C4019">
        <v>2.08</v>
      </c>
      <c r="E4019" t="s">
        <v>28</v>
      </c>
      <c r="F4019" t="s">
        <v>12</v>
      </c>
      <c r="G4019" t="s">
        <v>194</v>
      </c>
      <c r="H4019" t="s">
        <v>14</v>
      </c>
      <c r="I4019" t="s">
        <v>15</v>
      </c>
    </row>
    <row r="4020" spans="1:9" x14ac:dyDescent="0.3">
      <c r="A4020" t="s">
        <v>174</v>
      </c>
      <c r="B4020" t="s">
        <v>10</v>
      </c>
      <c r="C4020">
        <v>135.19999999999999</v>
      </c>
      <c r="E4020" t="s">
        <v>28</v>
      </c>
      <c r="F4020" t="s">
        <v>12</v>
      </c>
      <c r="G4020" t="s">
        <v>194</v>
      </c>
      <c r="H4020" t="s">
        <v>14</v>
      </c>
      <c r="I4020" t="s">
        <v>15</v>
      </c>
    </row>
    <row r="4021" spans="1:9" x14ac:dyDescent="0.3">
      <c r="A4021" t="s">
        <v>170</v>
      </c>
      <c r="B4021" t="s">
        <v>10</v>
      </c>
      <c r="C4021">
        <v>105</v>
      </c>
      <c r="E4021" t="s">
        <v>28</v>
      </c>
      <c r="F4021" t="s">
        <v>12</v>
      </c>
      <c r="G4021" t="s">
        <v>194</v>
      </c>
      <c r="H4021" t="s">
        <v>14</v>
      </c>
      <c r="I4021" t="s">
        <v>15</v>
      </c>
    </row>
    <row r="4022" spans="1:9" x14ac:dyDescent="0.3">
      <c r="A4022" t="s">
        <v>9</v>
      </c>
      <c r="B4022" t="s">
        <v>10</v>
      </c>
      <c r="C4022">
        <v>-89</v>
      </c>
      <c r="E4022" t="s">
        <v>133</v>
      </c>
      <c r="F4022" t="s">
        <v>12</v>
      </c>
      <c r="G4022" t="s">
        <v>315</v>
      </c>
      <c r="H4022" t="s">
        <v>14</v>
      </c>
      <c r="I4022" t="s">
        <v>15</v>
      </c>
    </row>
    <row r="4023" spans="1:9" x14ac:dyDescent="0.3">
      <c r="A4023" t="s">
        <v>169</v>
      </c>
      <c r="B4023" t="s">
        <v>10</v>
      </c>
      <c r="C4023">
        <v>-3.56</v>
      </c>
      <c r="E4023" t="s">
        <v>133</v>
      </c>
      <c r="F4023" t="s">
        <v>12</v>
      </c>
      <c r="G4023" t="s">
        <v>315</v>
      </c>
      <c r="H4023" t="s">
        <v>14</v>
      </c>
      <c r="I4023" t="s">
        <v>15</v>
      </c>
    </row>
    <row r="4024" spans="1:9" x14ac:dyDescent="0.3">
      <c r="A4024" t="s">
        <v>171</v>
      </c>
      <c r="B4024" t="s">
        <v>10</v>
      </c>
      <c r="C4024">
        <v>195</v>
      </c>
      <c r="E4024" t="s">
        <v>133</v>
      </c>
      <c r="F4024" t="s">
        <v>12</v>
      </c>
      <c r="G4024" t="s">
        <v>315</v>
      </c>
      <c r="H4024" t="s">
        <v>14</v>
      </c>
      <c r="I4024" t="s">
        <v>15</v>
      </c>
    </row>
    <row r="4025" spans="1:9" x14ac:dyDescent="0.3">
      <c r="A4025" t="s">
        <v>170</v>
      </c>
      <c r="B4025" t="s">
        <v>10</v>
      </c>
      <c r="C4025">
        <v>807.71</v>
      </c>
      <c r="E4025" t="s">
        <v>133</v>
      </c>
      <c r="F4025" t="s">
        <v>12</v>
      </c>
      <c r="G4025" t="s">
        <v>315</v>
      </c>
      <c r="H4025" t="s">
        <v>14</v>
      </c>
      <c r="I4025" t="s">
        <v>15</v>
      </c>
    </row>
    <row r="4026" spans="1:9" x14ac:dyDescent="0.3">
      <c r="A4026" t="s">
        <v>172</v>
      </c>
      <c r="B4026" t="s">
        <v>10</v>
      </c>
      <c r="C4026">
        <v>-361.28</v>
      </c>
      <c r="E4026" t="s">
        <v>133</v>
      </c>
      <c r="F4026" t="s">
        <v>12</v>
      </c>
      <c r="G4026" t="s">
        <v>315</v>
      </c>
      <c r="H4026" t="s">
        <v>14</v>
      </c>
      <c r="I4026" t="s">
        <v>15</v>
      </c>
    </row>
    <row r="4027" spans="1:9" x14ac:dyDescent="0.3">
      <c r="A4027" t="s">
        <v>174</v>
      </c>
      <c r="B4027" t="s">
        <v>10</v>
      </c>
      <c r="C4027">
        <v>175.5</v>
      </c>
      <c r="E4027" t="s">
        <v>133</v>
      </c>
      <c r="F4027" t="s">
        <v>12</v>
      </c>
      <c r="G4027" t="s">
        <v>315</v>
      </c>
      <c r="H4027" t="s">
        <v>14</v>
      </c>
      <c r="I4027" t="s">
        <v>15</v>
      </c>
    </row>
    <row r="4028" spans="1:9" x14ac:dyDescent="0.3">
      <c r="A4028" t="s">
        <v>169</v>
      </c>
      <c r="B4028" t="s">
        <v>10</v>
      </c>
      <c r="C4028">
        <v>-17.8</v>
      </c>
      <c r="E4028" t="s">
        <v>133</v>
      </c>
      <c r="F4028" t="s">
        <v>12</v>
      </c>
      <c r="G4028" t="s">
        <v>315</v>
      </c>
      <c r="H4028" t="s">
        <v>14</v>
      </c>
      <c r="I4028" t="s">
        <v>15</v>
      </c>
    </row>
    <row r="4029" spans="1:9" x14ac:dyDescent="0.3">
      <c r="A4029" t="s">
        <v>176</v>
      </c>
      <c r="B4029" t="s">
        <v>10</v>
      </c>
      <c r="C4029">
        <v>17.8</v>
      </c>
      <c r="E4029" t="s">
        <v>133</v>
      </c>
      <c r="F4029" t="s">
        <v>12</v>
      </c>
      <c r="G4029" t="s">
        <v>315</v>
      </c>
      <c r="H4029" t="s">
        <v>14</v>
      </c>
      <c r="I4029" t="s">
        <v>15</v>
      </c>
    </row>
    <row r="4030" spans="1:9" x14ac:dyDescent="0.3">
      <c r="A4030" t="s">
        <v>9</v>
      </c>
      <c r="B4030" t="s">
        <v>10</v>
      </c>
      <c r="C4030">
        <v>-231.4</v>
      </c>
      <c r="E4030" t="s">
        <v>133</v>
      </c>
      <c r="F4030" t="s">
        <v>12</v>
      </c>
      <c r="G4030" t="s">
        <v>315</v>
      </c>
      <c r="H4030" t="s">
        <v>14</v>
      </c>
      <c r="I4030" t="s">
        <v>15</v>
      </c>
    </row>
    <row r="4031" spans="1:9" x14ac:dyDescent="0.3">
      <c r="A4031" t="s">
        <v>177</v>
      </c>
      <c r="B4031" t="s">
        <v>10</v>
      </c>
      <c r="C4031">
        <v>534</v>
      </c>
      <c r="E4031" t="s">
        <v>133</v>
      </c>
      <c r="F4031" t="s">
        <v>12</v>
      </c>
      <c r="G4031" t="s">
        <v>315</v>
      </c>
      <c r="H4031" t="s">
        <v>14</v>
      </c>
      <c r="I4031" t="s">
        <v>15</v>
      </c>
    </row>
    <row r="4032" spans="1:9" x14ac:dyDescent="0.3">
      <c r="A4032" t="s">
        <v>178</v>
      </c>
      <c r="B4032" t="s">
        <v>10</v>
      </c>
      <c r="C4032">
        <v>0</v>
      </c>
      <c r="E4032" t="s">
        <v>133</v>
      </c>
      <c r="F4032" t="s">
        <v>12</v>
      </c>
      <c r="G4032" t="s">
        <v>315</v>
      </c>
      <c r="H4032" t="s">
        <v>14</v>
      </c>
      <c r="I4032" t="s">
        <v>15</v>
      </c>
    </row>
    <row r="4033" spans="1:9" x14ac:dyDescent="0.3">
      <c r="A4033" t="s">
        <v>176</v>
      </c>
      <c r="B4033" t="s">
        <v>10</v>
      </c>
      <c r="C4033">
        <v>3.56</v>
      </c>
      <c r="E4033" t="s">
        <v>133</v>
      </c>
      <c r="F4033" t="s">
        <v>12</v>
      </c>
      <c r="G4033" t="s">
        <v>315</v>
      </c>
      <c r="H4033" t="s">
        <v>14</v>
      </c>
      <c r="I4033" t="s">
        <v>15</v>
      </c>
    </row>
    <row r="4034" spans="1:9" x14ac:dyDescent="0.3">
      <c r="A4034" t="s">
        <v>174</v>
      </c>
      <c r="B4034" t="s">
        <v>10</v>
      </c>
      <c r="C4034">
        <v>231.4</v>
      </c>
      <c r="E4034" t="s">
        <v>133</v>
      </c>
      <c r="F4034" t="s">
        <v>12</v>
      </c>
      <c r="G4034" t="s">
        <v>315</v>
      </c>
      <c r="H4034" t="s">
        <v>14</v>
      </c>
      <c r="I4034" t="s">
        <v>15</v>
      </c>
    </row>
    <row r="4035" spans="1:9" x14ac:dyDescent="0.3">
      <c r="A4035" t="s">
        <v>170</v>
      </c>
      <c r="B4035" t="s">
        <v>10</v>
      </c>
      <c r="C4035">
        <v>124.67</v>
      </c>
      <c r="E4035" t="s">
        <v>133</v>
      </c>
      <c r="F4035" t="s">
        <v>12</v>
      </c>
      <c r="G4035" t="s">
        <v>315</v>
      </c>
      <c r="H4035" t="s">
        <v>14</v>
      </c>
      <c r="I4035" t="s">
        <v>15</v>
      </c>
    </row>
    <row r="4036" spans="1:9" x14ac:dyDescent="0.3">
      <c r="A4036" t="s">
        <v>170</v>
      </c>
      <c r="B4036" t="s">
        <v>10</v>
      </c>
      <c r="C4036">
        <v>847.62</v>
      </c>
      <c r="E4036" t="s">
        <v>133</v>
      </c>
      <c r="F4036" t="s">
        <v>12</v>
      </c>
      <c r="G4036" t="s">
        <v>315</v>
      </c>
      <c r="H4036" t="s">
        <v>14</v>
      </c>
      <c r="I4036" t="s">
        <v>15</v>
      </c>
    </row>
    <row r="4037" spans="1:9" x14ac:dyDescent="0.3">
      <c r="A4037" t="s">
        <v>9</v>
      </c>
      <c r="B4037" t="s">
        <v>10</v>
      </c>
      <c r="C4037">
        <v>-32.4</v>
      </c>
      <c r="E4037" t="s">
        <v>53</v>
      </c>
      <c r="F4037" t="s">
        <v>12</v>
      </c>
      <c r="G4037" t="s">
        <v>54</v>
      </c>
      <c r="H4037" t="s">
        <v>14</v>
      </c>
      <c r="I4037" t="s">
        <v>15</v>
      </c>
    </row>
    <row r="4038" spans="1:9" x14ac:dyDescent="0.3">
      <c r="A4038" t="s">
        <v>169</v>
      </c>
      <c r="B4038" t="s">
        <v>10</v>
      </c>
      <c r="C4038">
        <v>-1.3</v>
      </c>
      <c r="E4038" t="s">
        <v>53</v>
      </c>
      <c r="F4038" t="s">
        <v>12</v>
      </c>
      <c r="G4038" t="s">
        <v>54</v>
      </c>
      <c r="H4038" t="s">
        <v>14</v>
      </c>
      <c r="I4038" t="s">
        <v>15</v>
      </c>
    </row>
    <row r="4039" spans="1:9" x14ac:dyDescent="0.3">
      <c r="A4039" t="s">
        <v>171</v>
      </c>
      <c r="B4039" t="s">
        <v>10</v>
      </c>
      <c r="C4039">
        <v>195</v>
      </c>
      <c r="E4039" t="s">
        <v>53</v>
      </c>
      <c r="F4039" t="s">
        <v>12</v>
      </c>
      <c r="G4039" t="s">
        <v>54</v>
      </c>
      <c r="H4039" t="s">
        <v>14</v>
      </c>
      <c r="I4039" t="s">
        <v>15</v>
      </c>
    </row>
    <row r="4040" spans="1:9" x14ac:dyDescent="0.3">
      <c r="A4040" t="s">
        <v>170</v>
      </c>
      <c r="B4040" t="s">
        <v>10</v>
      </c>
      <c r="C4040">
        <v>583</v>
      </c>
      <c r="E4040" t="s">
        <v>53</v>
      </c>
      <c r="F4040" t="s">
        <v>12</v>
      </c>
      <c r="G4040" t="s">
        <v>54</v>
      </c>
      <c r="H4040" t="s">
        <v>14</v>
      </c>
      <c r="I4040" t="s">
        <v>15</v>
      </c>
    </row>
    <row r="4041" spans="1:9" x14ac:dyDescent="0.3">
      <c r="A4041" t="s">
        <v>172</v>
      </c>
      <c r="B4041" t="s">
        <v>10</v>
      </c>
      <c r="C4041">
        <v>-71.64</v>
      </c>
      <c r="E4041" t="s">
        <v>53</v>
      </c>
      <c r="F4041" t="s">
        <v>12</v>
      </c>
      <c r="G4041" t="s">
        <v>54</v>
      </c>
      <c r="H4041" t="s">
        <v>14</v>
      </c>
      <c r="I4041" t="s">
        <v>15</v>
      </c>
    </row>
    <row r="4042" spans="1:9" x14ac:dyDescent="0.3">
      <c r="A4042" t="s">
        <v>174</v>
      </c>
      <c r="B4042" t="s">
        <v>10</v>
      </c>
      <c r="C4042">
        <v>136.5</v>
      </c>
      <c r="E4042" t="s">
        <v>53</v>
      </c>
      <c r="F4042" t="s">
        <v>12</v>
      </c>
      <c r="G4042" t="s">
        <v>54</v>
      </c>
      <c r="H4042" t="s">
        <v>14</v>
      </c>
      <c r="I4042" t="s">
        <v>15</v>
      </c>
    </row>
    <row r="4043" spans="1:9" x14ac:dyDescent="0.3">
      <c r="A4043" t="s">
        <v>169</v>
      </c>
      <c r="B4043" t="s">
        <v>10</v>
      </c>
      <c r="C4043">
        <v>-6.48</v>
      </c>
      <c r="E4043" t="s">
        <v>53</v>
      </c>
      <c r="F4043" t="s">
        <v>12</v>
      </c>
      <c r="G4043" t="s">
        <v>54</v>
      </c>
      <c r="H4043" t="s">
        <v>14</v>
      </c>
      <c r="I4043" t="s">
        <v>15</v>
      </c>
    </row>
    <row r="4044" spans="1:9" x14ac:dyDescent="0.3">
      <c r="A4044" t="s">
        <v>175</v>
      </c>
      <c r="B4044" t="s">
        <v>10</v>
      </c>
      <c r="C4044">
        <v>-300</v>
      </c>
      <c r="E4044" t="s">
        <v>53</v>
      </c>
      <c r="F4044" t="s">
        <v>12</v>
      </c>
      <c r="G4044" t="s">
        <v>54</v>
      </c>
      <c r="H4044" t="s">
        <v>14</v>
      </c>
      <c r="I4044" t="s">
        <v>15</v>
      </c>
    </row>
    <row r="4045" spans="1:9" x14ac:dyDescent="0.3">
      <c r="A4045" t="s">
        <v>176</v>
      </c>
      <c r="B4045" t="s">
        <v>10</v>
      </c>
      <c r="C4045">
        <v>6.48</v>
      </c>
      <c r="E4045" t="s">
        <v>53</v>
      </c>
      <c r="F4045" t="s">
        <v>12</v>
      </c>
      <c r="G4045" t="s">
        <v>54</v>
      </c>
      <c r="H4045" t="s">
        <v>14</v>
      </c>
      <c r="I4045" t="s">
        <v>15</v>
      </c>
    </row>
    <row r="4046" spans="1:9" x14ac:dyDescent="0.3">
      <c r="A4046" t="s">
        <v>9</v>
      </c>
      <c r="B4046" t="s">
        <v>10</v>
      </c>
      <c r="C4046">
        <v>-84.24</v>
      </c>
      <c r="E4046" t="s">
        <v>53</v>
      </c>
      <c r="F4046" t="s">
        <v>12</v>
      </c>
      <c r="G4046" t="s">
        <v>54</v>
      </c>
      <c r="H4046" t="s">
        <v>14</v>
      </c>
      <c r="I4046" t="s">
        <v>15</v>
      </c>
    </row>
    <row r="4047" spans="1:9" x14ac:dyDescent="0.3">
      <c r="A4047" t="s">
        <v>177</v>
      </c>
      <c r="B4047" t="s">
        <v>10</v>
      </c>
      <c r="C4047">
        <v>194.4</v>
      </c>
      <c r="E4047" t="s">
        <v>53</v>
      </c>
      <c r="F4047" t="s">
        <v>12</v>
      </c>
      <c r="G4047" t="s">
        <v>54</v>
      </c>
      <c r="H4047" t="s">
        <v>14</v>
      </c>
      <c r="I4047" t="s">
        <v>15</v>
      </c>
    </row>
    <row r="4048" spans="1:9" x14ac:dyDescent="0.3">
      <c r="A4048" t="s">
        <v>178</v>
      </c>
      <c r="B4048" t="s">
        <v>10</v>
      </c>
      <c r="C4048">
        <v>0</v>
      </c>
      <c r="E4048" t="s">
        <v>53</v>
      </c>
      <c r="F4048" t="s">
        <v>12</v>
      </c>
      <c r="G4048" t="s">
        <v>54</v>
      </c>
      <c r="H4048" t="s">
        <v>14</v>
      </c>
      <c r="I4048" t="s">
        <v>15</v>
      </c>
    </row>
    <row r="4049" spans="1:9" x14ac:dyDescent="0.3">
      <c r="A4049" t="s">
        <v>176</v>
      </c>
      <c r="B4049" t="s">
        <v>10</v>
      </c>
      <c r="C4049">
        <v>1.3</v>
      </c>
      <c r="E4049" t="s">
        <v>53</v>
      </c>
      <c r="F4049" t="s">
        <v>12</v>
      </c>
      <c r="G4049" t="s">
        <v>54</v>
      </c>
      <c r="H4049" t="s">
        <v>14</v>
      </c>
      <c r="I4049" t="s">
        <v>15</v>
      </c>
    </row>
    <row r="4050" spans="1:9" x14ac:dyDescent="0.3">
      <c r="A4050" t="s">
        <v>174</v>
      </c>
      <c r="B4050" t="s">
        <v>10</v>
      </c>
      <c r="C4050">
        <v>84.24</v>
      </c>
      <c r="E4050" t="s">
        <v>53</v>
      </c>
      <c r="F4050" t="s">
        <v>12</v>
      </c>
      <c r="G4050" t="s">
        <v>54</v>
      </c>
      <c r="H4050" t="s">
        <v>14</v>
      </c>
      <c r="I4050" t="s">
        <v>15</v>
      </c>
    </row>
    <row r="4051" spans="1:9" x14ac:dyDescent="0.3">
      <c r="A4051" t="s">
        <v>170</v>
      </c>
      <c r="B4051" t="s">
        <v>10</v>
      </c>
      <c r="C4051">
        <v>65</v>
      </c>
      <c r="E4051" t="s">
        <v>53</v>
      </c>
      <c r="F4051" t="s">
        <v>12</v>
      </c>
      <c r="G4051" t="s">
        <v>54</v>
      </c>
      <c r="H4051" t="s">
        <v>14</v>
      </c>
      <c r="I4051" t="s">
        <v>15</v>
      </c>
    </row>
    <row r="4052" spans="1:9" x14ac:dyDescent="0.3">
      <c r="A4052" t="s">
        <v>9</v>
      </c>
      <c r="B4052" t="s">
        <v>10</v>
      </c>
      <c r="C4052">
        <v>-32.4</v>
      </c>
      <c r="E4052" t="s">
        <v>63</v>
      </c>
      <c r="F4052" t="s">
        <v>64</v>
      </c>
      <c r="G4052" t="s">
        <v>290</v>
      </c>
      <c r="H4052" t="s">
        <v>14</v>
      </c>
      <c r="I4052" t="s">
        <v>66</v>
      </c>
    </row>
    <row r="4053" spans="1:9" x14ac:dyDescent="0.3">
      <c r="A4053" t="s">
        <v>169</v>
      </c>
      <c r="B4053" t="s">
        <v>10</v>
      </c>
      <c r="C4053">
        <v>-1.3</v>
      </c>
      <c r="E4053" t="s">
        <v>63</v>
      </c>
      <c r="F4053" t="s">
        <v>64</v>
      </c>
      <c r="G4053" t="s">
        <v>290</v>
      </c>
      <c r="H4053" t="s">
        <v>14</v>
      </c>
      <c r="I4053" t="s">
        <v>66</v>
      </c>
    </row>
    <row r="4054" spans="1:9" x14ac:dyDescent="0.3">
      <c r="A4054" t="s">
        <v>171</v>
      </c>
      <c r="B4054" t="s">
        <v>10</v>
      </c>
      <c r="C4054">
        <v>195</v>
      </c>
      <c r="E4054" t="s">
        <v>63</v>
      </c>
      <c r="F4054" t="s">
        <v>64</v>
      </c>
      <c r="G4054" t="s">
        <v>290</v>
      </c>
      <c r="H4054" t="s">
        <v>14</v>
      </c>
      <c r="I4054" t="s">
        <v>66</v>
      </c>
    </row>
    <row r="4055" spans="1:9" x14ac:dyDescent="0.3">
      <c r="A4055" t="s">
        <v>170</v>
      </c>
      <c r="B4055" t="s">
        <v>10</v>
      </c>
      <c r="C4055">
        <v>583</v>
      </c>
      <c r="E4055" t="s">
        <v>63</v>
      </c>
      <c r="F4055" t="s">
        <v>64</v>
      </c>
      <c r="G4055" t="s">
        <v>290</v>
      </c>
      <c r="H4055" t="s">
        <v>14</v>
      </c>
      <c r="I4055" t="s">
        <v>66</v>
      </c>
    </row>
    <row r="4056" spans="1:9" x14ac:dyDescent="0.3">
      <c r="A4056" t="s">
        <v>172</v>
      </c>
      <c r="B4056" t="s">
        <v>10</v>
      </c>
      <c r="C4056">
        <v>-81.87</v>
      </c>
      <c r="E4056" t="s">
        <v>63</v>
      </c>
      <c r="F4056" t="s">
        <v>64</v>
      </c>
      <c r="G4056" t="s">
        <v>290</v>
      </c>
      <c r="H4056" t="s">
        <v>14</v>
      </c>
      <c r="I4056" t="s">
        <v>66</v>
      </c>
    </row>
    <row r="4057" spans="1:9" x14ac:dyDescent="0.3">
      <c r="A4057" t="s">
        <v>174</v>
      </c>
      <c r="B4057" t="s">
        <v>10</v>
      </c>
      <c r="C4057">
        <v>19.5</v>
      </c>
      <c r="E4057" t="s">
        <v>63</v>
      </c>
      <c r="F4057" t="s">
        <v>64</v>
      </c>
      <c r="G4057" t="s">
        <v>290</v>
      </c>
      <c r="H4057" t="s">
        <v>14</v>
      </c>
      <c r="I4057" t="s">
        <v>66</v>
      </c>
    </row>
    <row r="4058" spans="1:9" x14ac:dyDescent="0.3">
      <c r="A4058" t="s">
        <v>169</v>
      </c>
      <c r="B4058" t="s">
        <v>10</v>
      </c>
      <c r="C4058">
        <v>-6.48</v>
      </c>
      <c r="E4058" t="s">
        <v>63</v>
      </c>
      <c r="F4058" t="s">
        <v>64</v>
      </c>
      <c r="G4058" t="s">
        <v>290</v>
      </c>
      <c r="H4058" t="s">
        <v>14</v>
      </c>
      <c r="I4058" t="s">
        <v>66</v>
      </c>
    </row>
    <row r="4059" spans="1:9" x14ac:dyDescent="0.3">
      <c r="A4059" t="s">
        <v>176</v>
      </c>
      <c r="B4059" t="s">
        <v>10</v>
      </c>
      <c r="C4059">
        <v>6.48</v>
      </c>
      <c r="E4059" t="s">
        <v>63</v>
      </c>
      <c r="F4059" t="s">
        <v>64</v>
      </c>
      <c r="G4059" t="s">
        <v>290</v>
      </c>
      <c r="H4059" t="s">
        <v>14</v>
      </c>
      <c r="I4059" t="s">
        <v>66</v>
      </c>
    </row>
    <row r="4060" spans="1:9" x14ac:dyDescent="0.3">
      <c r="A4060" t="s">
        <v>9</v>
      </c>
      <c r="B4060" t="s">
        <v>10</v>
      </c>
      <c r="C4060">
        <v>-84.24</v>
      </c>
      <c r="E4060" t="s">
        <v>63</v>
      </c>
      <c r="F4060" t="s">
        <v>64</v>
      </c>
      <c r="G4060" t="s">
        <v>290</v>
      </c>
      <c r="H4060" t="s">
        <v>14</v>
      </c>
      <c r="I4060" t="s">
        <v>66</v>
      </c>
    </row>
    <row r="4061" spans="1:9" x14ac:dyDescent="0.3">
      <c r="A4061" t="s">
        <v>177</v>
      </c>
      <c r="B4061" t="s">
        <v>10</v>
      </c>
      <c r="C4061">
        <v>194.4</v>
      </c>
      <c r="E4061" t="s">
        <v>63</v>
      </c>
      <c r="F4061" t="s">
        <v>64</v>
      </c>
      <c r="G4061" t="s">
        <v>290</v>
      </c>
      <c r="H4061" t="s">
        <v>14</v>
      </c>
      <c r="I4061" t="s">
        <v>66</v>
      </c>
    </row>
    <row r="4062" spans="1:9" x14ac:dyDescent="0.3">
      <c r="A4062" t="s">
        <v>178</v>
      </c>
      <c r="B4062" t="s">
        <v>10</v>
      </c>
      <c r="C4062">
        <v>0</v>
      </c>
      <c r="E4062" t="s">
        <v>63</v>
      </c>
      <c r="F4062" t="s">
        <v>64</v>
      </c>
      <c r="G4062" t="s">
        <v>290</v>
      </c>
      <c r="H4062" t="s">
        <v>14</v>
      </c>
      <c r="I4062" t="s">
        <v>66</v>
      </c>
    </row>
    <row r="4063" spans="1:9" x14ac:dyDescent="0.3">
      <c r="A4063" t="s">
        <v>176</v>
      </c>
      <c r="B4063" t="s">
        <v>10</v>
      </c>
      <c r="C4063">
        <v>1.3</v>
      </c>
      <c r="E4063" t="s">
        <v>63</v>
      </c>
      <c r="F4063" t="s">
        <v>64</v>
      </c>
      <c r="G4063" t="s">
        <v>290</v>
      </c>
      <c r="H4063" t="s">
        <v>14</v>
      </c>
      <c r="I4063" t="s">
        <v>66</v>
      </c>
    </row>
    <row r="4064" spans="1:9" x14ac:dyDescent="0.3">
      <c r="A4064" t="s">
        <v>174</v>
      </c>
      <c r="B4064" t="s">
        <v>10</v>
      </c>
      <c r="C4064">
        <v>84.24</v>
      </c>
      <c r="E4064" t="s">
        <v>63</v>
      </c>
      <c r="F4064" t="s">
        <v>64</v>
      </c>
      <c r="G4064" t="s">
        <v>290</v>
      </c>
      <c r="H4064" t="s">
        <v>14</v>
      </c>
      <c r="I4064" t="s">
        <v>66</v>
      </c>
    </row>
    <row r="4065" spans="1:9" x14ac:dyDescent="0.3">
      <c r="A4065" t="s">
        <v>170</v>
      </c>
      <c r="B4065" t="s">
        <v>10</v>
      </c>
      <c r="C4065">
        <v>65</v>
      </c>
      <c r="E4065" t="s">
        <v>63</v>
      </c>
      <c r="F4065" t="s">
        <v>64</v>
      </c>
      <c r="G4065" t="s">
        <v>290</v>
      </c>
      <c r="H4065" t="s">
        <v>14</v>
      </c>
      <c r="I4065" t="s">
        <v>66</v>
      </c>
    </row>
    <row r="4066" spans="1:9" x14ac:dyDescent="0.3">
      <c r="A4066" t="s">
        <v>9</v>
      </c>
      <c r="B4066" t="s">
        <v>10</v>
      </c>
      <c r="C4066">
        <v>-32.4</v>
      </c>
      <c r="E4066" t="s">
        <v>53</v>
      </c>
      <c r="F4066" t="s">
        <v>12</v>
      </c>
      <c r="G4066" t="s">
        <v>460</v>
      </c>
      <c r="H4066" t="s">
        <v>14</v>
      </c>
      <c r="I4066" t="s">
        <v>15</v>
      </c>
    </row>
    <row r="4067" spans="1:9" x14ac:dyDescent="0.3">
      <c r="A4067" t="s">
        <v>169</v>
      </c>
      <c r="B4067" t="s">
        <v>10</v>
      </c>
      <c r="C4067">
        <v>-1.3</v>
      </c>
      <c r="E4067" t="s">
        <v>53</v>
      </c>
      <c r="F4067" t="s">
        <v>12</v>
      </c>
      <c r="G4067" t="s">
        <v>460</v>
      </c>
      <c r="H4067" t="s">
        <v>14</v>
      </c>
      <c r="I4067" t="s">
        <v>15</v>
      </c>
    </row>
    <row r="4068" spans="1:9" x14ac:dyDescent="0.3">
      <c r="A4068" t="s">
        <v>171</v>
      </c>
      <c r="B4068" t="s">
        <v>10</v>
      </c>
      <c r="C4068">
        <v>195</v>
      </c>
      <c r="E4068" t="s">
        <v>53</v>
      </c>
      <c r="F4068" t="s">
        <v>12</v>
      </c>
      <c r="G4068" t="s">
        <v>460</v>
      </c>
      <c r="H4068" t="s">
        <v>14</v>
      </c>
      <c r="I4068" t="s">
        <v>15</v>
      </c>
    </row>
    <row r="4069" spans="1:9" x14ac:dyDescent="0.3">
      <c r="A4069" t="s">
        <v>170</v>
      </c>
      <c r="B4069" t="s">
        <v>10</v>
      </c>
      <c r="C4069">
        <v>583</v>
      </c>
      <c r="E4069" t="s">
        <v>53</v>
      </c>
      <c r="F4069" t="s">
        <v>12</v>
      </c>
      <c r="G4069" t="s">
        <v>460</v>
      </c>
      <c r="H4069" t="s">
        <v>14</v>
      </c>
      <c r="I4069" t="s">
        <v>15</v>
      </c>
    </row>
    <row r="4070" spans="1:9" x14ac:dyDescent="0.3">
      <c r="A4070" t="s">
        <v>172</v>
      </c>
      <c r="B4070" t="s">
        <v>10</v>
      </c>
      <c r="C4070">
        <v>-75.05</v>
      </c>
      <c r="E4070" t="s">
        <v>53</v>
      </c>
      <c r="F4070" t="s">
        <v>12</v>
      </c>
      <c r="G4070" t="s">
        <v>460</v>
      </c>
      <c r="H4070" t="s">
        <v>14</v>
      </c>
      <c r="I4070" t="s">
        <v>15</v>
      </c>
    </row>
    <row r="4071" spans="1:9" x14ac:dyDescent="0.3">
      <c r="A4071" t="s">
        <v>174</v>
      </c>
      <c r="B4071" t="s">
        <v>10</v>
      </c>
      <c r="C4071">
        <v>97.5</v>
      </c>
      <c r="E4071" t="s">
        <v>53</v>
      </c>
      <c r="F4071" t="s">
        <v>12</v>
      </c>
      <c r="G4071" t="s">
        <v>460</v>
      </c>
      <c r="H4071" t="s">
        <v>14</v>
      </c>
      <c r="I4071" t="s">
        <v>15</v>
      </c>
    </row>
    <row r="4072" spans="1:9" x14ac:dyDescent="0.3">
      <c r="A4072" t="s">
        <v>169</v>
      </c>
      <c r="B4072" t="s">
        <v>10</v>
      </c>
      <c r="C4072">
        <v>-6.48</v>
      </c>
      <c r="E4072" t="s">
        <v>53</v>
      </c>
      <c r="F4072" t="s">
        <v>12</v>
      </c>
      <c r="G4072" t="s">
        <v>460</v>
      </c>
      <c r="H4072" t="s">
        <v>14</v>
      </c>
      <c r="I4072" t="s">
        <v>15</v>
      </c>
    </row>
    <row r="4073" spans="1:9" x14ac:dyDescent="0.3">
      <c r="A4073" t="s">
        <v>176</v>
      </c>
      <c r="B4073" t="s">
        <v>10</v>
      </c>
      <c r="C4073">
        <v>6.48</v>
      </c>
      <c r="E4073" t="s">
        <v>53</v>
      </c>
      <c r="F4073" t="s">
        <v>12</v>
      </c>
      <c r="G4073" t="s">
        <v>460</v>
      </c>
      <c r="H4073" t="s">
        <v>14</v>
      </c>
      <c r="I4073" t="s">
        <v>15</v>
      </c>
    </row>
    <row r="4074" spans="1:9" x14ac:dyDescent="0.3">
      <c r="A4074" t="s">
        <v>9</v>
      </c>
      <c r="B4074" t="s">
        <v>10</v>
      </c>
      <c r="C4074">
        <v>-84.24</v>
      </c>
      <c r="E4074" t="s">
        <v>53</v>
      </c>
      <c r="F4074" t="s">
        <v>12</v>
      </c>
      <c r="G4074" t="s">
        <v>460</v>
      </c>
      <c r="H4074" t="s">
        <v>14</v>
      </c>
      <c r="I4074" t="s">
        <v>15</v>
      </c>
    </row>
    <row r="4075" spans="1:9" x14ac:dyDescent="0.3">
      <c r="A4075" t="s">
        <v>177</v>
      </c>
      <c r="B4075" t="s">
        <v>10</v>
      </c>
      <c r="C4075">
        <v>194.4</v>
      </c>
      <c r="E4075" t="s">
        <v>53</v>
      </c>
      <c r="F4075" t="s">
        <v>12</v>
      </c>
      <c r="G4075" t="s">
        <v>460</v>
      </c>
      <c r="H4075" t="s">
        <v>14</v>
      </c>
      <c r="I4075" t="s">
        <v>15</v>
      </c>
    </row>
    <row r="4076" spans="1:9" x14ac:dyDescent="0.3">
      <c r="A4076" t="s">
        <v>178</v>
      </c>
      <c r="B4076" t="s">
        <v>10</v>
      </c>
      <c r="C4076">
        <v>0</v>
      </c>
      <c r="E4076" t="s">
        <v>53</v>
      </c>
      <c r="F4076" t="s">
        <v>12</v>
      </c>
      <c r="G4076" t="s">
        <v>460</v>
      </c>
      <c r="H4076" t="s">
        <v>14</v>
      </c>
      <c r="I4076" t="s">
        <v>15</v>
      </c>
    </row>
    <row r="4077" spans="1:9" x14ac:dyDescent="0.3">
      <c r="A4077" t="s">
        <v>176</v>
      </c>
      <c r="B4077" t="s">
        <v>10</v>
      </c>
      <c r="C4077">
        <v>1.3</v>
      </c>
      <c r="E4077" t="s">
        <v>53</v>
      </c>
      <c r="F4077" t="s">
        <v>12</v>
      </c>
      <c r="G4077" t="s">
        <v>460</v>
      </c>
      <c r="H4077" t="s">
        <v>14</v>
      </c>
      <c r="I4077" t="s">
        <v>15</v>
      </c>
    </row>
    <row r="4078" spans="1:9" x14ac:dyDescent="0.3">
      <c r="A4078" t="s">
        <v>174</v>
      </c>
      <c r="B4078" t="s">
        <v>10</v>
      </c>
      <c r="C4078">
        <v>84.24</v>
      </c>
      <c r="E4078" t="s">
        <v>53</v>
      </c>
      <c r="F4078" t="s">
        <v>12</v>
      </c>
      <c r="G4078" t="s">
        <v>460</v>
      </c>
      <c r="H4078" t="s">
        <v>14</v>
      </c>
      <c r="I4078" t="s">
        <v>15</v>
      </c>
    </row>
    <row r="4079" spans="1:9" x14ac:dyDescent="0.3">
      <c r="A4079" t="s">
        <v>170</v>
      </c>
      <c r="B4079" t="s">
        <v>10</v>
      </c>
      <c r="C4079">
        <v>65</v>
      </c>
      <c r="E4079" t="s">
        <v>53</v>
      </c>
      <c r="F4079" t="s">
        <v>12</v>
      </c>
      <c r="G4079" t="s">
        <v>460</v>
      </c>
      <c r="H4079" t="s">
        <v>14</v>
      </c>
      <c r="I4079" t="s">
        <v>15</v>
      </c>
    </row>
    <row r="4080" spans="1:9" x14ac:dyDescent="0.3">
      <c r="A4080" t="s">
        <v>9</v>
      </c>
      <c r="B4080" t="s">
        <v>10</v>
      </c>
      <c r="C4080">
        <v>-89</v>
      </c>
      <c r="E4080" t="s">
        <v>63</v>
      </c>
      <c r="F4080" t="s">
        <v>101</v>
      </c>
      <c r="G4080" t="s">
        <v>127</v>
      </c>
      <c r="H4080" t="s">
        <v>14</v>
      </c>
      <c r="I4080" t="s">
        <v>66</v>
      </c>
    </row>
    <row r="4081" spans="1:9" x14ac:dyDescent="0.3">
      <c r="A4081" t="s">
        <v>169</v>
      </c>
      <c r="B4081" t="s">
        <v>10</v>
      </c>
      <c r="C4081">
        <v>-3.56</v>
      </c>
      <c r="E4081" t="s">
        <v>63</v>
      </c>
      <c r="F4081" t="s">
        <v>101</v>
      </c>
      <c r="G4081" t="s">
        <v>127</v>
      </c>
      <c r="H4081" t="s">
        <v>14</v>
      </c>
      <c r="I4081" t="s">
        <v>66</v>
      </c>
    </row>
    <row r="4082" spans="1:9" x14ac:dyDescent="0.3">
      <c r="A4082" t="s">
        <v>171</v>
      </c>
      <c r="B4082" t="s">
        <v>10</v>
      </c>
      <c r="C4082">
        <v>195</v>
      </c>
      <c r="E4082" t="s">
        <v>63</v>
      </c>
      <c r="F4082" t="s">
        <v>101</v>
      </c>
      <c r="G4082" t="s">
        <v>127</v>
      </c>
      <c r="H4082" t="s">
        <v>14</v>
      </c>
      <c r="I4082" t="s">
        <v>66</v>
      </c>
    </row>
    <row r="4083" spans="1:9" x14ac:dyDescent="0.3">
      <c r="A4083" t="s">
        <v>170</v>
      </c>
      <c r="B4083" t="s">
        <v>10</v>
      </c>
      <c r="C4083">
        <v>1542</v>
      </c>
      <c r="E4083" t="s">
        <v>63</v>
      </c>
      <c r="F4083" t="s">
        <v>101</v>
      </c>
      <c r="G4083" t="s">
        <v>127</v>
      </c>
      <c r="H4083" t="s">
        <v>14</v>
      </c>
      <c r="I4083" t="s">
        <v>66</v>
      </c>
    </row>
    <row r="4084" spans="1:9" x14ac:dyDescent="0.3">
      <c r="A4084" t="s">
        <v>172</v>
      </c>
      <c r="B4084" t="s">
        <v>10</v>
      </c>
      <c r="C4084">
        <v>-405.33</v>
      </c>
      <c r="E4084" t="s">
        <v>63</v>
      </c>
      <c r="F4084" t="s">
        <v>101</v>
      </c>
      <c r="G4084" t="s">
        <v>127</v>
      </c>
      <c r="H4084" t="s">
        <v>14</v>
      </c>
      <c r="I4084" t="s">
        <v>66</v>
      </c>
    </row>
    <row r="4085" spans="1:9" x14ac:dyDescent="0.3">
      <c r="A4085" t="s">
        <v>174</v>
      </c>
      <c r="B4085" t="s">
        <v>10</v>
      </c>
      <c r="C4085">
        <v>58.5</v>
      </c>
      <c r="E4085" t="s">
        <v>63</v>
      </c>
      <c r="F4085" t="s">
        <v>101</v>
      </c>
      <c r="G4085" t="s">
        <v>127</v>
      </c>
      <c r="H4085" t="s">
        <v>14</v>
      </c>
      <c r="I4085" t="s">
        <v>66</v>
      </c>
    </row>
    <row r="4086" spans="1:9" x14ac:dyDescent="0.3">
      <c r="A4086" t="s">
        <v>169</v>
      </c>
      <c r="B4086" t="s">
        <v>10</v>
      </c>
      <c r="C4086">
        <v>-17.8</v>
      </c>
      <c r="E4086" t="s">
        <v>63</v>
      </c>
      <c r="F4086" t="s">
        <v>101</v>
      </c>
      <c r="G4086" t="s">
        <v>127</v>
      </c>
      <c r="H4086" t="s">
        <v>14</v>
      </c>
      <c r="I4086" t="s">
        <v>66</v>
      </c>
    </row>
    <row r="4087" spans="1:9" x14ac:dyDescent="0.3">
      <c r="A4087" t="s">
        <v>176</v>
      </c>
      <c r="B4087" t="s">
        <v>10</v>
      </c>
      <c r="C4087">
        <v>17.8</v>
      </c>
      <c r="E4087" t="s">
        <v>63</v>
      </c>
      <c r="F4087" t="s">
        <v>101</v>
      </c>
      <c r="G4087" t="s">
        <v>127</v>
      </c>
      <c r="H4087" t="s">
        <v>14</v>
      </c>
      <c r="I4087" t="s">
        <v>66</v>
      </c>
    </row>
    <row r="4088" spans="1:9" x14ac:dyDescent="0.3">
      <c r="A4088" t="s">
        <v>9</v>
      </c>
      <c r="B4088" t="s">
        <v>10</v>
      </c>
      <c r="C4088">
        <v>-231.4</v>
      </c>
      <c r="E4088" t="s">
        <v>63</v>
      </c>
      <c r="F4088" t="s">
        <v>101</v>
      </c>
      <c r="G4088" t="s">
        <v>127</v>
      </c>
      <c r="H4088" t="s">
        <v>14</v>
      </c>
      <c r="I4088" t="s">
        <v>66</v>
      </c>
    </row>
    <row r="4089" spans="1:9" x14ac:dyDescent="0.3">
      <c r="A4089" t="s">
        <v>177</v>
      </c>
      <c r="B4089" t="s">
        <v>10</v>
      </c>
      <c r="C4089">
        <v>534</v>
      </c>
      <c r="E4089" t="s">
        <v>63</v>
      </c>
      <c r="F4089" t="s">
        <v>101</v>
      </c>
      <c r="G4089" t="s">
        <v>127</v>
      </c>
      <c r="H4089" t="s">
        <v>14</v>
      </c>
      <c r="I4089" t="s">
        <v>66</v>
      </c>
    </row>
    <row r="4090" spans="1:9" x14ac:dyDescent="0.3">
      <c r="A4090" t="s">
        <v>178</v>
      </c>
      <c r="B4090" t="s">
        <v>10</v>
      </c>
      <c r="C4090">
        <v>0</v>
      </c>
      <c r="E4090" t="s">
        <v>63</v>
      </c>
      <c r="F4090" t="s">
        <v>101</v>
      </c>
      <c r="G4090" t="s">
        <v>127</v>
      </c>
      <c r="H4090" t="s">
        <v>14</v>
      </c>
      <c r="I4090" t="s">
        <v>66</v>
      </c>
    </row>
    <row r="4091" spans="1:9" x14ac:dyDescent="0.3">
      <c r="A4091" t="s">
        <v>176</v>
      </c>
      <c r="B4091" t="s">
        <v>10</v>
      </c>
      <c r="C4091">
        <v>3.56</v>
      </c>
      <c r="E4091" t="s">
        <v>63</v>
      </c>
      <c r="F4091" t="s">
        <v>101</v>
      </c>
      <c r="G4091" t="s">
        <v>127</v>
      </c>
      <c r="H4091" t="s">
        <v>14</v>
      </c>
      <c r="I4091" t="s">
        <v>66</v>
      </c>
    </row>
    <row r="4092" spans="1:9" x14ac:dyDescent="0.3">
      <c r="A4092" t="s">
        <v>174</v>
      </c>
      <c r="B4092" t="s">
        <v>10</v>
      </c>
      <c r="C4092">
        <v>231.4</v>
      </c>
      <c r="E4092" t="s">
        <v>63</v>
      </c>
      <c r="F4092" t="s">
        <v>101</v>
      </c>
      <c r="G4092" t="s">
        <v>127</v>
      </c>
      <c r="H4092" t="s">
        <v>14</v>
      </c>
      <c r="I4092" t="s">
        <v>66</v>
      </c>
    </row>
    <row r="4093" spans="1:9" x14ac:dyDescent="0.3">
      <c r="A4093" t="s">
        <v>170</v>
      </c>
      <c r="B4093" t="s">
        <v>10</v>
      </c>
      <c r="C4093">
        <v>238</v>
      </c>
      <c r="E4093" t="s">
        <v>63</v>
      </c>
      <c r="F4093" t="s">
        <v>101</v>
      </c>
      <c r="G4093" t="s">
        <v>127</v>
      </c>
      <c r="H4093" t="s">
        <v>14</v>
      </c>
      <c r="I4093" t="s">
        <v>66</v>
      </c>
    </row>
    <row r="4094" spans="1:9" x14ac:dyDescent="0.3">
      <c r="A4094" t="s">
        <v>9</v>
      </c>
      <c r="B4094" t="s">
        <v>10</v>
      </c>
      <c r="C4094">
        <v>-89</v>
      </c>
      <c r="E4094" t="s">
        <v>63</v>
      </c>
      <c r="F4094" t="s">
        <v>309</v>
      </c>
      <c r="G4094" t="s">
        <v>310</v>
      </c>
      <c r="H4094" t="s">
        <v>14</v>
      </c>
      <c r="I4094" t="s">
        <v>66</v>
      </c>
    </row>
    <row r="4095" spans="1:9" x14ac:dyDescent="0.3">
      <c r="A4095" t="s">
        <v>169</v>
      </c>
      <c r="B4095" t="s">
        <v>10</v>
      </c>
      <c r="C4095">
        <v>-3.56</v>
      </c>
      <c r="E4095" t="s">
        <v>63</v>
      </c>
      <c r="F4095" t="s">
        <v>309</v>
      </c>
      <c r="G4095" t="s">
        <v>310</v>
      </c>
      <c r="H4095" t="s">
        <v>14</v>
      </c>
      <c r="I4095" t="s">
        <v>66</v>
      </c>
    </row>
    <row r="4096" spans="1:9" x14ac:dyDescent="0.3">
      <c r="A4096" t="s">
        <v>171</v>
      </c>
      <c r="B4096" t="s">
        <v>10</v>
      </c>
      <c r="C4096">
        <v>195</v>
      </c>
      <c r="E4096" t="s">
        <v>63</v>
      </c>
      <c r="F4096" t="s">
        <v>309</v>
      </c>
      <c r="G4096" t="s">
        <v>310</v>
      </c>
      <c r="H4096" t="s">
        <v>14</v>
      </c>
      <c r="I4096" t="s">
        <v>66</v>
      </c>
    </row>
    <row r="4097" spans="1:9" x14ac:dyDescent="0.3">
      <c r="A4097" t="s">
        <v>170</v>
      </c>
      <c r="B4097" t="s">
        <v>10</v>
      </c>
      <c r="C4097">
        <v>1542</v>
      </c>
      <c r="E4097" t="s">
        <v>63</v>
      </c>
      <c r="F4097" t="s">
        <v>309</v>
      </c>
      <c r="G4097" t="s">
        <v>310</v>
      </c>
      <c r="H4097" t="s">
        <v>14</v>
      </c>
      <c r="I4097" t="s">
        <v>66</v>
      </c>
    </row>
    <row r="4098" spans="1:9" x14ac:dyDescent="0.3">
      <c r="A4098" t="s">
        <v>172</v>
      </c>
      <c r="B4098" t="s">
        <v>10</v>
      </c>
      <c r="C4098">
        <v>-440.58</v>
      </c>
      <c r="E4098" t="s">
        <v>63</v>
      </c>
      <c r="F4098" t="s">
        <v>309</v>
      </c>
      <c r="G4098" t="s">
        <v>310</v>
      </c>
      <c r="H4098" t="s">
        <v>14</v>
      </c>
      <c r="I4098" t="s">
        <v>66</v>
      </c>
    </row>
    <row r="4099" spans="1:9" x14ac:dyDescent="0.3">
      <c r="A4099" t="s">
        <v>169</v>
      </c>
      <c r="B4099" t="s">
        <v>10</v>
      </c>
      <c r="C4099">
        <v>-17.8</v>
      </c>
      <c r="E4099" t="s">
        <v>63</v>
      </c>
      <c r="F4099" t="s">
        <v>309</v>
      </c>
      <c r="G4099" t="s">
        <v>310</v>
      </c>
      <c r="H4099" t="s">
        <v>14</v>
      </c>
      <c r="I4099" t="s">
        <v>66</v>
      </c>
    </row>
    <row r="4100" spans="1:9" x14ac:dyDescent="0.3">
      <c r="A4100" t="s">
        <v>175</v>
      </c>
      <c r="B4100" t="s">
        <v>10</v>
      </c>
      <c r="C4100">
        <v>-500</v>
      </c>
      <c r="E4100" t="s">
        <v>63</v>
      </c>
      <c r="F4100" t="s">
        <v>309</v>
      </c>
      <c r="G4100" t="s">
        <v>310</v>
      </c>
      <c r="H4100" t="s">
        <v>14</v>
      </c>
      <c r="I4100" t="s">
        <v>66</v>
      </c>
    </row>
    <row r="4101" spans="1:9" x14ac:dyDescent="0.3">
      <c r="A4101" t="s">
        <v>176</v>
      </c>
      <c r="B4101" t="s">
        <v>10</v>
      </c>
      <c r="C4101">
        <v>17.8</v>
      </c>
      <c r="E4101" t="s">
        <v>63</v>
      </c>
      <c r="F4101" t="s">
        <v>309</v>
      </c>
      <c r="G4101" t="s">
        <v>310</v>
      </c>
      <c r="H4101" t="s">
        <v>14</v>
      </c>
      <c r="I4101" t="s">
        <v>66</v>
      </c>
    </row>
    <row r="4102" spans="1:9" x14ac:dyDescent="0.3">
      <c r="A4102" t="s">
        <v>9</v>
      </c>
      <c r="B4102" t="s">
        <v>10</v>
      </c>
      <c r="C4102">
        <v>-231.4</v>
      </c>
      <c r="E4102" t="s">
        <v>63</v>
      </c>
      <c r="F4102" t="s">
        <v>309</v>
      </c>
      <c r="G4102" t="s">
        <v>310</v>
      </c>
      <c r="H4102" t="s">
        <v>14</v>
      </c>
      <c r="I4102" t="s">
        <v>66</v>
      </c>
    </row>
    <row r="4103" spans="1:9" x14ac:dyDescent="0.3">
      <c r="A4103" t="s">
        <v>177</v>
      </c>
      <c r="B4103" t="s">
        <v>10</v>
      </c>
      <c r="C4103">
        <v>534</v>
      </c>
      <c r="E4103" t="s">
        <v>63</v>
      </c>
      <c r="F4103" t="s">
        <v>309</v>
      </c>
      <c r="G4103" t="s">
        <v>310</v>
      </c>
      <c r="H4103" t="s">
        <v>14</v>
      </c>
      <c r="I4103" t="s">
        <v>66</v>
      </c>
    </row>
    <row r="4104" spans="1:9" x14ac:dyDescent="0.3">
      <c r="A4104" t="s">
        <v>178</v>
      </c>
      <c r="B4104" t="s">
        <v>10</v>
      </c>
      <c r="C4104">
        <v>0</v>
      </c>
      <c r="E4104" t="s">
        <v>63</v>
      </c>
      <c r="F4104" t="s">
        <v>309</v>
      </c>
      <c r="G4104" t="s">
        <v>310</v>
      </c>
      <c r="H4104" t="s">
        <v>14</v>
      </c>
      <c r="I4104" t="s">
        <v>66</v>
      </c>
    </row>
    <row r="4105" spans="1:9" x14ac:dyDescent="0.3">
      <c r="A4105" t="s">
        <v>176</v>
      </c>
      <c r="B4105" t="s">
        <v>10</v>
      </c>
      <c r="C4105">
        <v>3.56</v>
      </c>
      <c r="E4105" t="s">
        <v>63</v>
      </c>
      <c r="F4105" t="s">
        <v>309</v>
      </c>
      <c r="G4105" t="s">
        <v>310</v>
      </c>
      <c r="H4105" t="s">
        <v>14</v>
      </c>
      <c r="I4105" t="s">
        <v>66</v>
      </c>
    </row>
    <row r="4106" spans="1:9" x14ac:dyDescent="0.3">
      <c r="A4106" t="s">
        <v>174</v>
      </c>
      <c r="B4106" t="s">
        <v>10</v>
      </c>
      <c r="C4106">
        <v>231.4</v>
      </c>
      <c r="E4106" t="s">
        <v>63</v>
      </c>
      <c r="F4106" t="s">
        <v>309</v>
      </c>
      <c r="G4106" t="s">
        <v>310</v>
      </c>
      <c r="H4106" t="s">
        <v>14</v>
      </c>
      <c r="I4106" t="s">
        <v>66</v>
      </c>
    </row>
    <row r="4107" spans="1:9" x14ac:dyDescent="0.3">
      <c r="A4107" t="s">
        <v>170</v>
      </c>
      <c r="B4107" t="s">
        <v>10</v>
      </c>
      <c r="C4107">
        <v>238</v>
      </c>
      <c r="E4107" t="s">
        <v>63</v>
      </c>
      <c r="F4107" t="s">
        <v>309</v>
      </c>
      <c r="G4107" t="s">
        <v>310</v>
      </c>
      <c r="H4107" t="s">
        <v>14</v>
      </c>
      <c r="I4107" t="s">
        <v>66</v>
      </c>
    </row>
    <row r="4108" spans="1:9" x14ac:dyDescent="0.3">
      <c r="A4108" t="s">
        <v>9</v>
      </c>
      <c r="B4108" t="s">
        <v>10</v>
      </c>
      <c r="C4108">
        <v>-89</v>
      </c>
      <c r="E4108" t="s">
        <v>47</v>
      </c>
      <c r="F4108" t="s">
        <v>441</v>
      </c>
      <c r="G4108" t="s">
        <v>442</v>
      </c>
      <c r="H4108" t="s">
        <v>14</v>
      </c>
      <c r="I4108" t="s">
        <v>50</v>
      </c>
    </row>
    <row r="4109" spans="1:9" x14ac:dyDescent="0.3">
      <c r="A4109" t="s">
        <v>169</v>
      </c>
      <c r="B4109" t="s">
        <v>10</v>
      </c>
      <c r="C4109">
        <v>-3.56</v>
      </c>
      <c r="E4109" t="s">
        <v>47</v>
      </c>
      <c r="F4109" t="s">
        <v>441</v>
      </c>
      <c r="G4109" t="s">
        <v>442</v>
      </c>
      <c r="H4109" t="s">
        <v>14</v>
      </c>
      <c r="I4109" t="s">
        <v>50</v>
      </c>
    </row>
    <row r="4110" spans="1:9" x14ac:dyDescent="0.3">
      <c r="A4110" t="s">
        <v>171</v>
      </c>
      <c r="B4110" t="s">
        <v>10</v>
      </c>
      <c r="C4110">
        <v>195</v>
      </c>
      <c r="E4110" t="s">
        <v>47</v>
      </c>
      <c r="F4110" t="s">
        <v>441</v>
      </c>
      <c r="G4110" t="s">
        <v>442</v>
      </c>
      <c r="H4110" t="s">
        <v>14</v>
      </c>
      <c r="I4110" t="s">
        <v>50</v>
      </c>
    </row>
    <row r="4111" spans="1:9" x14ac:dyDescent="0.3">
      <c r="A4111" t="s">
        <v>170</v>
      </c>
      <c r="B4111" t="s">
        <v>10</v>
      </c>
      <c r="C4111">
        <v>1248.29</v>
      </c>
      <c r="E4111" t="s">
        <v>47</v>
      </c>
      <c r="F4111" t="s">
        <v>441</v>
      </c>
      <c r="G4111" t="s">
        <v>442</v>
      </c>
      <c r="H4111" t="s">
        <v>14</v>
      </c>
      <c r="I4111" t="s">
        <v>50</v>
      </c>
    </row>
    <row r="4112" spans="1:9" x14ac:dyDescent="0.3">
      <c r="A4112" t="s">
        <v>172</v>
      </c>
      <c r="B4112" t="s">
        <v>10</v>
      </c>
      <c r="C4112">
        <v>-440.59</v>
      </c>
      <c r="E4112" t="s">
        <v>47</v>
      </c>
      <c r="F4112" t="s">
        <v>441</v>
      </c>
      <c r="G4112" t="s">
        <v>442</v>
      </c>
      <c r="H4112" t="s">
        <v>14</v>
      </c>
      <c r="I4112" t="s">
        <v>50</v>
      </c>
    </row>
    <row r="4113" spans="1:9" x14ac:dyDescent="0.3">
      <c r="A4113" t="s">
        <v>169</v>
      </c>
      <c r="B4113" t="s">
        <v>10</v>
      </c>
      <c r="C4113">
        <v>-17.8</v>
      </c>
      <c r="E4113" t="s">
        <v>47</v>
      </c>
      <c r="F4113" t="s">
        <v>441</v>
      </c>
      <c r="G4113" t="s">
        <v>442</v>
      </c>
      <c r="H4113" t="s">
        <v>14</v>
      </c>
      <c r="I4113" t="s">
        <v>50</v>
      </c>
    </row>
    <row r="4114" spans="1:9" x14ac:dyDescent="0.3">
      <c r="A4114" t="s">
        <v>176</v>
      </c>
      <c r="B4114" t="s">
        <v>10</v>
      </c>
      <c r="C4114">
        <v>17.8</v>
      </c>
      <c r="E4114" t="s">
        <v>47</v>
      </c>
      <c r="F4114" t="s">
        <v>441</v>
      </c>
      <c r="G4114" t="s">
        <v>442</v>
      </c>
      <c r="H4114" t="s">
        <v>14</v>
      </c>
      <c r="I4114" t="s">
        <v>50</v>
      </c>
    </row>
    <row r="4115" spans="1:9" x14ac:dyDescent="0.3">
      <c r="A4115" t="s">
        <v>9</v>
      </c>
      <c r="B4115" t="s">
        <v>10</v>
      </c>
      <c r="C4115">
        <v>-231.4</v>
      </c>
      <c r="E4115" t="s">
        <v>47</v>
      </c>
      <c r="F4115" t="s">
        <v>441</v>
      </c>
      <c r="G4115" t="s">
        <v>442</v>
      </c>
      <c r="H4115" t="s">
        <v>14</v>
      </c>
      <c r="I4115" t="s">
        <v>50</v>
      </c>
    </row>
    <row r="4116" spans="1:9" x14ac:dyDescent="0.3">
      <c r="A4116" t="s">
        <v>177</v>
      </c>
      <c r="B4116" t="s">
        <v>10</v>
      </c>
      <c r="C4116">
        <v>534</v>
      </c>
      <c r="E4116" t="s">
        <v>47</v>
      </c>
      <c r="F4116" t="s">
        <v>441</v>
      </c>
      <c r="G4116" t="s">
        <v>442</v>
      </c>
      <c r="H4116" t="s">
        <v>14</v>
      </c>
      <c r="I4116" t="s">
        <v>50</v>
      </c>
    </row>
    <row r="4117" spans="1:9" x14ac:dyDescent="0.3">
      <c r="A4117" t="s">
        <v>178</v>
      </c>
      <c r="B4117" t="s">
        <v>10</v>
      </c>
      <c r="C4117">
        <v>0</v>
      </c>
      <c r="E4117" t="s">
        <v>47</v>
      </c>
      <c r="F4117" t="s">
        <v>441</v>
      </c>
      <c r="G4117" t="s">
        <v>442</v>
      </c>
      <c r="H4117" t="s">
        <v>14</v>
      </c>
      <c r="I4117" t="s">
        <v>50</v>
      </c>
    </row>
    <row r="4118" spans="1:9" x14ac:dyDescent="0.3">
      <c r="A4118" t="s">
        <v>176</v>
      </c>
      <c r="B4118" t="s">
        <v>10</v>
      </c>
      <c r="C4118">
        <v>3.56</v>
      </c>
      <c r="E4118" t="s">
        <v>47</v>
      </c>
      <c r="F4118" t="s">
        <v>441</v>
      </c>
      <c r="G4118" t="s">
        <v>442</v>
      </c>
      <c r="H4118" t="s">
        <v>14</v>
      </c>
      <c r="I4118" t="s">
        <v>50</v>
      </c>
    </row>
    <row r="4119" spans="1:9" x14ac:dyDescent="0.3">
      <c r="A4119" t="s">
        <v>174</v>
      </c>
      <c r="B4119" t="s">
        <v>10</v>
      </c>
      <c r="C4119">
        <v>231.4</v>
      </c>
      <c r="E4119" t="s">
        <v>47</v>
      </c>
      <c r="F4119" t="s">
        <v>441</v>
      </c>
      <c r="G4119" t="s">
        <v>442</v>
      </c>
      <c r="H4119" t="s">
        <v>14</v>
      </c>
      <c r="I4119" t="s">
        <v>50</v>
      </c>
    </row>
    <row r="4120" spans="1:9" x14ac:dyDescent="0.3">
      <c r="A4120" t="s">
        <v>170</v>
      </c>
      <c r="B4120" t="s">
        <v>10</v>
      </c>
      <c r="C4120">
        <v>192.67</v>
      </c>
      <c r="E4120" t="s">
        <v>47</v>
      </c>
      <c r="F4120" t="s">
        <v>441</v>
      </c>
      <c r="G4120" t="s">
        <v>442</v>
      </c>
      <c r="H4120" t="s">
        <v>14</v>
      </c>
      <c r="I4120" t="s">
        <v>50</v>
      </c>
    </row>
    <row r="4121" spans="1:9" x14ac:dyDescent="0.3">
      <c r="A4121" t="s">
        <v>170</v>
      </c>
      <c r="B4121" t="s">
        <v>10</v>
      </c>
      <c r="C4121">
        <v>339.05</v>
      </c>
      <c r="E4121" t="s">
        <v>47</v>
      </c>
      <c r="F4121" t="s">
        <v>441</v>
      </c>
      <c r="G4121" t="s">
        <v>442</v>
      </c>
      <c r="H4121" t="s">
        <v>14</v>
      </c>
      <c r="I4121" t="s">
        <v>50</v>
      </c>
    </row>
    <row r="4122" spans="1:9" x14ac:dyDescent="0.3">
      <c r="A4122" t="s">
        <v>9</v>
      </c>
      <c r="B4122" t="s">
        <v>10</v>
      </c>
      <c r="C4122">
        <v>-89</v>
      </c>
      <c r="E4122" t="s">
        <v>11</v>
      </c>
      <c r="F4122" t="s">
        <v>12</v>
      </c>
      <c r="G4122" t="s">
        <v>343</v>
      </c>
      <c r="H4122" t="s">
        <v>14</v>
      </c>
      <c r="I4122" t="s">
        <v>15</v>
      </c>
    </row>
    <row r="4123" spans="1:9" x14ac:dyDescent="0.3">
      <c r="A4123" t="s">
        <v>169</v>
      </c>
      <c r="B4123" t="s">
        <v>10</v>
      </c>
      <c r="C4123">
        <v>-3.56</v>
      </c>
      <c r="E4123" t="s">
        <v>11</v>
      </c>
      <c r="F4123" t="s">
        <v>12</v>
      </c>
      <c r="G4123" t="s">
        <v>343</v>
      </c>
      <c r="H4123" t="s">
        <v>14</v>
      </c>
      <c r="I4123" t="s">
        <v>15</v>
      </c>
    </row>
    <row r="4124" spans="1:9" x14ac:dyDescent="0.3">
      <c r="A4124" t="s">
        <v>171</v>
      </c>
      <c r="B4124" t="s">
        <v>10</v>
      </c>
      <c r="C4124">
        <v>195</v>
      </c>
      <c r="E4124" t="s">
        <v>11</v>
      </c>
      <c r="F4124" t="s">
        <v>12</v>
      </c>
      <c r="G4124" t="s">
        <v>343</v>
      </c>
      <c r="H4124" t="s">
        <v>14</v>
      </c>
      <c r="I4124" t="s">
        <v>15</v>
      </c>
    </row>
    <row r="4125" spans="1:9" x14ac:dyDescent="0.3">
      <c r="A4125" t="s">
        <v>170</v>
      </c>
      <c r="B4125" t="s">
        <v>10</v>
      </c>
      <c r="C4125">
        <v>1542</v>
      </c>
      <c r="E4125" t="s">
        <v>11</v>
      </c>
      <c r="F4125" t="s">
        <v>12</v>
      </c>
      <c r="G4125" t="s">
        <v>343</v>
      </c>
      <c r="H4125" t="s">
        <v>14</v>
      </c>
      <c r="I4125" t="s">
        <v>15</v>
      </c>
    </row>
    <row r="4126" spans="1:9" x14ac:dyDescent="0.3">
      <c r="A4126" t="s">
        <v>172</v>
      </c>
      <c r="B4126" t="s">
        <v>10</v>
      </c>
      <c r="C4126">
        <v>-440.58</v>
      </c>
      <c r="E4126" t="s">
        <v>11</v>
      </c>
      <c r="F4126" t="s">
        <v>12</v>
      </c>
      <c r="G4126" t="s">
        <v>343</v>
      </c>
      <c r="H4126" t="s">
        <v>14</v>
      </c>
      <c r="I4126" t="s">
        <v>15</v>
      </c>
    </row>
    <row r="4127" spans="1:9" x14ac:dyDescent="0.3">
      <c r="A4127" t="s">
        <v>169</v>
      </c>
      <c r="B4127" t="s">
        <v>10</v>
      </c>
      <c r="C4127">
        <v>-17.8</v>
      </c>
      <c r="E4127" t="s">
        <v>11</v>
      </c>
      <c r="F4127" t="s">
        <v>12</v>
      </c>
      <c r="G4127" t="s">
        <v>343</v>
      </c>
      <c r="H4127" t="s">
        <v>14</v>
      </c>
      <c r="I4127" t="s">
        <v>15</v>
      </c>
    </row>
    <row r="4128" spans="1:9" x14ac:dyDescent="0.3">
      <c r="A4128" t="s">
        <v>176</v>
      </c>
      <c r="B4128" t="s">
        <v>10</v>
      </c>
      <c r="C4128">
        <v>17.8</v>
      </c>
      <c r="E4128" t="s">
        <v>11</v>
      </c>
      <c r="F4128" t="s">
        <v>12</v>
      </c>
      <c r="G4128" t="s">
        <v>343</v>
      </c>
      <c r="H4128" t="s">
        <v>14</v>
      </c>
      <c r="I4128" t="s">
        <v>15</v>
      </c>
    </row>
    <row r="4129" spans="1:9" x14ac:dyDescent="0.3">
      <c r="A4129" t="s">
        <v>9</v>
      </c>
      <c r="B4129" t="s">
        <v>10</v>
      </c>
      <c r="C4129">
        <v>-231.4</v>
      </c>
      <c r="E4129" t="s">
        <v>11</v>
      </c>
      <c r="F4129" t="s">
        <v>12</v>
      </c>
      <c r="G4129" t="s">
        <v>343</v>
      </c>
      <c r="H4129" t="s">
        <v>14</v>
      </c>
      <c r="I4129" t="s">
        <v>15</v>
      </c>
    </row>
    <row r="4130" spans="1:9" x14ac:dyDescent="0.3">
      <c r="A4130" t="s">
        <v>177</v>
      </c>
      <c r="B4130" t="s">
        <v>10</v>
      </c>
      <c r="C4130">
        <v>534</v>
      </c>
      <c r="E4130" t="s">
        <v>11</v>
      </c>
      <c r="F4130" t="s">
        <v>12</v>
      </c>
      <c r="G4130" t="s">
        <v>343</v>
      </c>
      <c r="H4130" t="s">
        <v>14</v>
      </c>
      <c r="I4130" t="s">
        <v>15</v>
      </c>
    </row>
    <row r="4131" spans="1:9" x14ac:dyDescent="0.3">
      <c r="A4131" t="s">
        <v>178</v>
      </c>
      <c r="B4131" t="s">
        <v>10</v>
      </c>
      <c r="C4131">
        <v>0</v>
      </c>
      <c r="E4131" t="s">
        <v>11</v>
      </c>
      <c r="F4131" t="s">
        <v>12</v>
      </c>
      <c r="G4131" t="s">
        <v>343</v>
      </c>
      <c r="H4131" t="s">
        <v>14</v>
      </c>
      <c r="I4131" t="s">
        <v>15</v>
      </c>
    </row>
    <row r="4132" spans="1:9" x14ac:dyDescent="0.3">
      <c r="A4132" t="s">
        <v>176</v>
      </c>
      <c r="B4132" t="s">
        <v>10</v>
      </c>
      <c r="C4132">
        <v>3.56</v>
      </c>
      <c r="E4132" t="s">
        <v>11</v>
      </c>
      <c r="F4132" t="s">
        <v>12</v>
      </c>
      <c r="G4132" t="s">
        <v>343</v>
      </c>
      <c r="H4132" t="s">
        <v>14</v>
      </c>
      <c r="I4132" t="s">
        <v>15</v>
      </c>
    </row>
    <row r="4133" spans="1:9" x14ac:dyDescent="0.3">
      <c r="A4133" t="s">
        <v>174</v>
      </c>
      <c r="B4133" t="s">
        <v>10</v>
      </c>
      <c r="C4133">
        <v>231.4</v>
      </c>
      <c r="E4133" t="s">
        <v>11</v>
      </c>
      <c r="F4133" t="s">
        <v>12</v>
      </c>
      <c r="G4133" t="s">
        <v>343</v>
      </c>
      <c r="H4133" t="s">
        <v>14</v>
      </c>
      <c r="I4133" t="s">
        <v>15</v>
      </c>
    </row>
    <row r="4134" spans="1:9" x14ac:dyDescent="0.3">
      <c r="A4134" t="s">
        <v>170</v>
      </c>
      <c r="B4134" t="s">
        <v>10</v>
      </c>
      <c r="C4134">
        <v>238</v>
      </c>
      <c r="E4134" t="s">
        <v>11</v>
      </c>
      <c r="F4134" t="s">
        <v>12</v>
      </c>
      <c r="G4134" t="s">
        <v>343</v>
      </c>
      <c r="H4134" t="s">
        <v>14</v>
      </c>
      <c r="I4134" t="s">
        <v>15</v>
      </c>
    </row>
    <row r="4135" spans="1:9" x14ac:dyDescent="0.3">
      <c r="A4135" t="s">
        <v>9</v>
      </c>
      <c r="B4135" t="s">
        <v>10</v>
      </c>
      <c r="C4135">
        <v>-32.4</v>
      </c>
      <c r="E4135" t="s">
        <v>133</v>
      </c>
      <c r="F4135" t="s">
        <v>12</v>
      </c>
      <c r="G4135" t="s">
        <v>248</v>
      </c>
      <c r="H4135" t="s">
        <v>14</v>
      </c>
      <c r="I4135" t="s">
        <v>15</v>
      </c>
    </row>
    <row r="4136" spans="1:9" x14ac:dyDescent="0.3">
      <c r="A4136" t="s">
        <v>169</v>
      </c>
      <c r="B4136" t="s">
        <v>10</v>
      </c>
      <c r="C4136">
        <v>-1.3</v>
      </c>
      <c r="E4136" t="s">
        <v>133</v>
      </c>
      <c r="F4136" t="s">
        <v>12</v>
      </c>
      <c r="G4136" t="s">
        <v>248</v>
      </c>
      <c r="H4136" t="s">
        <v>14</v>
      </c>
      <c r="I4136" t="s">
        <v>15</v>
      </c>
    </row>
    <row r="4137" spans="1:9" x14ac:dyDescent="0.3">
      <c r="A4137" t="s">
        <v>171</v>
      </c>
      <c r="B4137" t="s">
        <v>10</v>
      </c>
      <c r="C4137">
        <v>195</v>
      </c>
      <c r="E4137" t="s">
        <v>133</v>
      </c>
      <c r="F4137" t="s">
        <v>12</v>
      </c>
      <c r="G4137" t="s">
        <v>248</v>
      </c>
      <c r="H4137" t="s">
        <v>14</v>
      </c>
      <c r="I4137" t="s">
        <v>15</v>
      </c>
    </row>
    <row r="4138" spans="1:9" x14ac:dyDescent="0.3">
      <c r="A4138" t="s">
        <v>170</v>
      </c>
      <c r="B4138" t="s">
        <v>10</v>
      </c>
      <c r="C4138">
        <v>583</v>
      </c>
      <c r="E4138" t="s">
        <v>133</v>
      </c>
      <c r="F4138" t="s">
        <v>12</v>
      </c>
      <c r="G4138" t="s">
        <v>248</v>
      </c>
      <c r="H4138" t="s">
        <v>14</v>
      </c>
      <c r="I4138" t="s">
        <v>15</v>
      </c>
    </row>
    <row r="4139" spans="1:9" x14ac:dyDescent="0.3">
      <c r="A4139" t="s">
        <v>172</v>
      </c>
      <c r="B4139" t="s">
        <v>10</v>
      </c>
      <c r="C4139">
        <v>-73.34</v>
      </c>
      <c r="E4139" t="s">
        <v>133</v>
      </c>
      <c r="F4139" t="s">
        <v>12</v>
      </c>
      <c r="G4139" t="s">
        <v>248</v>
      </c>
      <c r="H4139" t="s">
        <v>14</v>
      </c>
      <c r="I4139" t="s">
        <v>15</v>
      </c>
    </row>
    <row r="4140" spans="1:9" x14ac:dyDescent="0.3">
      <c r="A4140" t="s">
        <v>174</v>
      </c>
      <c r="B4140" t="s">
        <v>10</v>
      </c>
      <c r="C4140">
        <v>117</v>
      </c>
      <c r="E4140" t="s">
        <v>133</v>
      </c>
      <c r="F4140" t="s">
        <v>12</v>
      </c>
      <c r="G4140" t="s">
        <v>248</v>
      </c>
      <c r="H4140" t="s">
        <v>14</v>
      </c>
      <c r="I4140" t="s">
        <v>15</v>
      </c>
    </row>
    <row r="4141" spans="1:9" x14ac:dyDescent="0.3">
      <c r="A4141" t="s">
        <v>169</v>
      </c>
      <c r="B4141" t="s">
        <v>10</v>
      </c>
      <c r="C4141">
        <v>-6.48</v>
      </c>
      <c r="E4141" t="s">
        <v>133</v>
      </c>
      <c r="F4141" t="s">
        <v>12</v>
      </c>
      <c r="G4141" t="s">
        <v>248</v>
      </c>
      <c r="H4141" t="s">
        <v>14</v>
      </c>
      <c r="I4141" t="s">
        <v>15</v>
      </c>
    </row>
    <row r="4142" spans="1:9" x14ac:dyDescent="0.3">
      <c r="A4142" t="s">
        <v>176</v>
      </c>
      <c r="B4142" t="s">
        <v>10</v>
      </c>
      <c r="C4142">
        <v>6.48</v>
      </c>
      <c r="E4142" t="s">
        <v>133</v>
      </c>
      <c r="F4142" t="s">
        <v>12</v>
      </c>
      <c r="G4142" t="s">
        <v>248</v>
      </c>
      <c r="H4142" t="s">
        <v>14</v>
      </c>
      <c r="I4142" t="s">
        <v>15</v>
      </c>
    </row>
    <row r="4143" spans="1:9" x14ac:dyDescent="0.3">
      <c r="A4143" t="s">
        <v>9</v>
      </c>
      <c r="B4143" t="s">
        <v>10</v>
      </c>
      <c r="C4143">
        <v>-84.24</v>
      </c>
      <c r="E4143" t="s">
        <v>133</v>
      </c>
      <c r="F4143" t="s">
        <v>12</v>
      </c>
      <c r="G4143" t="s">
        <v>248</v>
      </c>
      <c r="H4143" t="s">
        <v>14</v>
      </c>
      <c r="I4143" t="s">
        <v>15</v>
      </c>
    </row>
    <row r="4144" spans="1:9" x14ac:dyDescent="0.3">
      <c r="A4144" t="s">
        <v>177</v>
      </c>
      <c r="B4144" t="s">
        <v>10</v>
      </c>
      <c r="C4144">
        <v>194.4</v>
      </c>
      <c r="E4144" t="s">
        <v>133</v>
      </c>
      <c r="F4144" t="s">
        <v>12</v>
      </c>
      <c r="G4144" t="s">
        <v>248</v>
      </c>
      <c r="H4144" t="s">
        <v>14</v>
      </c>
      <c r="I4144" t="s">
        <v>15</v>
      </c>
    </row>
    <row r="4145" spans="1:9" x14ac:dyDescent="0.3">
      <c r="A4145" t="s">
        <v>178</v>
      </c>
      <c r="B4145" t="s">
        <v>10</v>
      </c>
      <c r="C4145">
        <v>0</v>
      </c>
      <c r="E4145" t="s">
        <v>133</v>
      </c>
      <c r="F4145" t="s">
        <v>12</v>
      </c>
      <c r="G4145" t="s">
        <v>248</v>
      </c>
      <c r="H4145" t="s">
        <v>14</v>
      </c>
      <c r="I4145" t="s">
        <v>15</v>
      </c>
    </row>
    <row r="4146" spans="1:9" x14ac:dyDescent="0.3">
      <c r="A4146" t="s">
        <v>176</v>
      </c>
      <c r="B4146" t="s">
        <v>10</v>
      </c>
      <c r="C4146">
        <v>1.3</v>
      </c>
      <c r="E4146" t="s">
        <v>133</v>
      </c>
      <c r="F4146" t="s">
        <v>12</v>
      </c>
      <c r="G4146" t="s">
        <v>248</v>
      </c>
      <c r="H4146" t="s">
        <v>14</v>
      </c>
      <c r="I4146" t="s">
        <v>15</v>
      </c>
    </row>
    <row r="4147" spans="1:9" x14ac:dyDescent="0.3">
      <c r="A4147" t="s">
        <v>174</v>
      </c>
      <c r="B4147" t="s">
        <v>10</v>
      </c>
      <c r="C4147">
        <v>84.24</v>
      </c>
      <c r="E4147" t="s">
        <v>133</v>
      </c>
      <c r="F4147" t="s">
        <v>12</v>
      </c>
      <c r="G4147" t="s">
        <v>248</v>
      </c>
      <c r="H4147" t="s">
        <v>14</v>
      </c>
      <c r="I4147" t="s">
        <v>15</v>
      </c>
    </row>
    <row r="4148" spans="1:9" x14ac:dyDescent="0.3">
      <c r="A4148" t="s">
        <v>170</v>
      </c>
      <c r="B4148" t="s">
        <v>10</v>
      </c>
      <c r="C4148">
        <v>65</v>
      </c>
      <c r="E4148" t="s">
        <v>133</v>
      </c>
      <c r="F4148" t="s">
        <v>12</v>
      </c>
      <c r="G4148" t="s">
        <v>248</v>
      </c>
      <c r="H4148" t="s">
        <v>14</v>
      </c>
      <c r="I4148" t="s">
        <v>15</v>
      </c>
    </row>
    <row r="4149" spans="1:9" x14ac:dyDescent="0.3">
      <c r="A4149" t="s">
        <v>9</v>
      </c>
      <c r="B4149" t="s">
        <v>10</v>
      </c>
      <c r="C4149">
        <v>-32.4</v>
      </c>
      <c r="E4149" t="s">
        <v>133</v>
      </c>
      <c r="F4149" t="s">
        <v>12</v>
      </c>
      <c r="G4149" t="s">
        <v>264</v>
      </c>
      <c r="H4149" t="s">
        <v>14</v>
      </c>
      <c r="I4149" t="s">
        <v>15</v>
      </c>
    </row>
    <row r="4150" spans="1:9" x14ac:dyDescent="0.3">
      <c r="A4150" t="s">
        <v>169</v>
      </c>
      <c r="B4150" t="s">
        <v>10</v>
      </c>
      <c r="C4150">
        <v>-1.3</v>
      </c>
      <c r="E4150" t="s">
        <v>133</v>
      </c>
      <c r="F4150" t="s">
        <v>12</v>
      </c>
      <c r="G4150" t="s">
        <v>264</v>
      </c>
      <c r="H4150" t="s">
        <v>14</v>
      </c>
      <c r="I4150" t="s">
        <v>15</v>
      </c>
    </row>
    <row r="4151" spans="1:9" x14ac:dyDescent="0.3">
      <c r="A4151" t="s">
        <v>171</v>
      </c>
      <c r="B4151" t="s">
        <v>10</v>
      </c>
      <c r="C4151">
        <v>195</v>
      </c>
      <c r="E4151" t="s">
        <v>133</v>
      </c>
      <c r="F4151" t="s">
        <v>12</v>
      </c>
      <c r="G4151" t="s">
        <v>264</v>
      </c>
      <c r="H4151" t="s">
        <v>14</v>
      </c>
      <c r="I4151" t="s">
        <v>15</v>
      </c>
    </row>
    <row r="4152" spans="1:9" x14ac:dyDescent="0.3">
      <c r="A4152" t="s">
        <v>170</v>
      </c>
      <c r="B4152" t="s">
        <v>10</v>
      </c>
      <c r="C4152">
        <v>583</v>
      </c>
      <c r="E4152" t="s">
        <v>133</v>
      </c>
      <c r="F4152" t="s">
        <v>12</v>
      </c>
      <c r="G4152" t="s">
        <v>264</v>
      </c>
      <c r="H4152" t="s">
        <v>14</v>
      </c>
      <c r="I4152" t="s">
        <v>15</v>
      </c>
    </row>
    <row r="4153" spans="1:9" x14ac:dyDescent="0.3">
      <c r="A4153" t="s">
        <v>172</v>
      </c>
      <c r="B4153" t="s">
        <v>10</v>
      </c>
      <c r="C4153">
        <v>-85.28</v>
      </c>
      <c r="E4153" t="s">
        <v>133</v>
      </c>
      <c r="F4153" t="s">
        <v>12</v>
      </c>
      <c r="G4153" t="s">
        <v>264</v>
      </c>
      <c r="H4153" t="s">
        <v>14</v>
      </c>
      <c r="I4153" t="s">
        <v>15</v>
      </c>
    </row>
    <row r="4154" spans="1:9" x14ac:dyDescent="0.3">
      <c r="A4154" t="s">
        <v>169</v>
      </c>
      <c r="B4154" t="s">
        <v>10</v>
      </c>
      <c r="C4154">
        <v>-6.48</v>
      </c>
      <c r="E4154" t="s">
        <v>133</v>
      </c>
      <c r="F4154" t="s">
        <v>12</v>
      </c>
      <c r="G4154" t="s">
        <v>264</v>
      </c>
      <c r="H4154" t="s">
        <v>14</v>
      </c>
      <c r="I4154" t="s">
        <v>15</v>
      </c>
    </row>
    <row r="4155" spans="1:9" x14ac:dyDescent="0.3">
      <c r="A4155" t="s">
        <v>176</v>
      </c>
      <c r="B4155" t="s">
        <v>10</v>
      </c>
      <c r="C4155">
        <v>6.48</v>
      </c>
      <c r="E4155" t="s">
        <v>133</v>
      </c>
      <c r="F4155" t="s">
        <v>12</v>
      </c>
      <c r="G4155" t="s">
        <v>264</v>
      </c>
      <c r="H4155" t="s">
        <v>14</v>
      </c>
      <c r="I4155" t="s">
        <v>15</v>
      </c>
    </row>
    <row r="4156" spans="1:9" x14ac:dyDescent="0.3">
      <c r="A4156" t="s">
        <v>9</v>
      </c>
      <c r="B4156" t="s">
        <v>10</v>
      </c>
      <c r="C4156">
        <v>-84.24</v>
      </c>
      <c r="E4156" t="s">
        <v>133</v>
      </c>
      <c r="F4156" t="s">
        <v>12</v>
      </c>
      <c r="G4156" t="s">
        <v>264</v>
      </c>
      <c r="H4156" t="s">
        <v>14</v>
      </c>
      <c r="I4156" t="s">
        <v>15</v>
      </c>
    </row>
    <row r="4157" spans="1:9" x14ac:dyDescent="0.3">
      <c r="A4157" t="s">
        <v>177</v>
      </c>
      <c r="B4157" t="s">
        <v>10</v>
      </c>
      <c r="C4157">
        <v>194.4</v>
      </c>
      <c r="E4157" t="s">
        <v>133</v>
      </c>
      <c r="F4157" t="s">
        <v>12</v>
      </c>
      <c r="G4157" t="s">
        <v>264</v>
      </c>
      <c r="H4157" t="s">
        <v>14</v>
      </c>
      <c r="I4157" t="s">
        <v>15</v>
      </c>
    </row>
    <row r="4158" spans="1:9" x14ac:dyDescent="0.3">
      <c r="A4158" t="s">
        <v>178</v>
      </c>
      <c r="B4158" t="s">
        <v>10</v>
      </c>
      <c r="C4158">
        <v>0</v>
      </c>
      <c r="E4158" t="s">
        <v>133</v>
      </c>
      <c r="F4158" t="s">
        <v>12</v>
      </c>
      <c r="G4158" t="s">
        <v>264</v>
      </c>
      <c r="H4158" t="s">
        <v>14</v>
      </c>
      <c r="I4158" t="s">
        <v>15</v>
      </c>
    </row>
    <row r="4159" spans="1:9" x14ac:dyDescent="0.3">
      <c r="A4159" t="s">
        <v>176</v>
      </c>
      <c r="B4159" t="s">
        <v>10</v>
      </c>
      <c r="C4159">
        <v>1.3</v>
      </c>
      <c r="E4159" t="s">
        <v>133</v>
      </c>
      <c r="F4159" t="s">
        <v>12</v>
      </c>
      <c r="G4159" t="s">
        <v>264</v>
      </c>
      <c r="H4159" t="s">
        <v>14</v>
      </c>
      <c r="I4159" t="s">
        <v>15</v>
      </c>
    </row>
    <row r="4160" spans="1:9" x14ac:dyDescent="0.3">
      <c r="A4160" t="s">
        <v>174</v>
      </c>
      <c r="B4160" t="s">
        <v>10</v>
      </c>
      <c r="C4160">
        <v>84.24</v>
      </c>
      <c r="E4160" t="s">
        <v>133</v>
      </c>
      <c r="F4160" t="s">
        <v>12</v>
      </c>
      <c r="G4160" t="s">
        <v>264</v>
      </c>
      <c r="H4160" t="s">
        <v>14</v>
      </c>
      <c r="I4160" t="s">
        <v>15</v>
      </c>
    </row>
    <row r="4161" spans="1:9" x14ac:dyDescent="0.3">
      <c r="A4161" t="s">
        <v>170</v>
      </c>
      <c r="B4161" t="s">
        <v>10</v>
      </c>
      <c r="C4161">
        <v>65</v>
      </c>
      <c r="E4161" t="s">
        <v>133</v>
      </c>
      <c r="F4161" t="s">
        <v>12</v>
      </c>
      <c r="G4161" t="s">
        <v>264</v>
      </c>
      <c r="H4161" t="s">
        <v>14</v>
      </c>
      <c r="I4161" t="s">
        <v>15</v>
      </c>
    </row>
    <row r="4162" spans="1:9" x14ac:dyDescent="0.3">
      <c r="A4162" t="s">
        <v>9</v>
      </c>
      <c r="B4162" t="s">
        <v>10</v>
      </c>
      <c r="C4162">
        <v>-32.4</v>
      </c>
      <c r="E4162" t="s">
        <v>28</v>
      </c>
      <c r="F4162" t="s">
        <v>12</v>
      </c>
      <c r="G4162" t="s">
        <v>30</v>
      </c>
      <c r="H4162" t="s">
        <v>14</v>
      </c>
      <c r="I4162" t="s">
        <v>15</v>
      </c>
    </row>
    <row r="4163" spans="1:9" x14ac:dyDescent="0.3">
      <c r="A4163" t="s">
        <v>169</v>
      </c>
      <c r="B4163" t="s">
        <v>10</v>
      </c>
      <c r="C4163">
        <v>-1.3</v>
      </c>
      <c r="E4163" t="s">
        <v>28</v>
      </c>
      <c r="F4163" t="s">
        <v>12</v>
      </c>
      <c r="G4163" t="s">
        <v>30</v>
      </c>
      <c r="H4163" t="s">
        <v>14</v>
      </c>
      <c r="I4163" t="s">
        <v>15</v>
      </c>
    </row>
    <row r="4164" spans="1:9" x14ac:dyDescent="0.3">
      <c r="A4164" t="s">
        <v>171</v>
      </c>
      <c r="B4164" t="s">
        <v>10</v>
      </c>
      <c r="C4164">
        <v>195</v>
      </c>
      <c r="E4164" t="s">
        <v>28</v>
      </c>
      <c r="F4164" t="s">
        <v>12</v>
      </c>
      <c r="G4164" t="s">
        <v>30</v>
      </c>
      <c r="H4164" t="s">
        <v>14</v>
      </c>
      <c r="I4164" t="s">
        <v>15</v>
      </c>
    </row>
    <row r="4165" spans="1:9" x14ac:dyDescent="0.3">
      <c r="A4165" t="s">
        <v>170</v>
      </c>
      <c r="B4165" t="s">
        <v>10</v>
      </c>
      <c r="C4165">
        <v>583</v>
      </c>
      <c r="E4165" t="s">
        <v>28</v>
      </c>
      <c r="F4165" t="s">
        <v>12</v>
      </c>
      <c r="G4165" t="s">
        <v>30</v>
      </c>
      <c r="H4165" t="s">
        <v>14</v>
      </c>
      <c r="I4165" t="s">
        <v>15</v>
      </c>
    </row>
    <row r="4166" spans="1:9" x14ac:dyDescent="0.3">
      <c r="A4166" t="s">
        <v>172</v>
      </c>
      <c r="B4166" t="s">
        <v>10</v>
      </c>
      <c r="C4166">
        <v>-85.28</v>
      </c>
      <c r="E4166" t="s">
        <v>28</v>
      </c>
      <c r="F4166" t="s">
        <v>12</v>
      </c>
      <c r="G4166" t="s">
        <v>30</v>
      </c>
      <c r="H4166" t="s">
        <v>14</v>
      </c>
      <c r="I4166" t="s">
        <v>15</v>
      </c>
    </row>
    <row r="4167" spans="1:9" x14ac:dyDescent="0.3">
      <c r="A4167" t="s">
        <v>169</v>
      </c>
      <c r="B4167" t="s">
        <v>10</v>
      </c>
      <c r="C4167">
        <v>-6.48</v>
      </c>
      <c r="E4167" t="s">
        <v>28</v>
      </c>
      <c r="F4167" t="s">
        <v>12</v>
      </c>
      <c r="G4167" t="s">
        <v>30</v>
      </c>
      <c r="H4167" t="s">
        <v>14</v>
      </c>
      <c r="I4167" t="s">
        <v>15</v>
      </c>
    </row>
    <row r="4168" spans="1:9" x14ac:dyDescent="0.3">
      <c r="A4168" t="s">
        <v>176</v>
      </c>
      <c r="B4168" t="s">
        <v>10</v>
      </c>
      <c r="C4168">
        <v>6.48</v>
      </c>
      <c r="E4168" t="s">
        <v>28</v>
      </c>
      <c r="F4168" t="s">
        <v>12</v>
      </c>
      <c r="G4168" t="s">
        <v>30</v>
      </c>
      <c r="H4168" t="s">
        <v>14</v>
      </c>
      <c r="I4168" t="s">
        <v>15</v>
      </c>
    </row>
    <row r="4169" spans="1:9" x14ac:dyDescent="0.3">
      <c r="A4169" t="s">
        <v>9</v>
      </c>
      <c r="B4169" t="s">
        <v>10</v>
      </c>
      <c r="C4169">
        <v>-84.24</v>
      </c>
      <c r="E4169" t="s">
        <v>28</v>
      </c>
      <c r="F4169" t="s">
        <v>12</v>
      </c>
      <c r="G4169" t="s">
        <v>30</v>
      </c>
      <c r="H4169" t="s">
        <v>14</v>
      </c>
      <c r="I4169" t="s">
        <v>15</v>
      </c>
    </row>
    <row r="4170" spans="1:9" x14ac:dyDescent="0.3">
      <c r="A4170" t="s">
        <v>177</v>
      </c>
      <c r="B4170" t="s">
        <v>10</v>
      </c>
      <c r="C4170">
        <v>194.4</v>
      </c>
      <c r="E4170" t="s">
        <v>28</v>
      </c>
      <c r="F4170" t="s">
        <v>12</v>
      </c>
      <c r="G4170" t="s">
        <v>30</v>
      </c>
      <c r="H4170" t="s">
        <v>14</v>
      </c>
      <c r="I4170" t="s">
        <v>15</v>
      </c>
    </row>
    <row r="4171" spans="1:9" x14ac:dyDescent="0.3">
      <c r="A4171" t="s">
        <v>178</v>
      </c>
      <c r="B4171" t="s">
        <v>10</v>
      </c>
      <c r="C4171">
        <v>0</v>
      </c>
      <c r="E4171" t="s">
        <v>28</v>
      </c>
      <c r="F4171" t="s">
        <v>12</v>
      </c>
      <c r="G4171" t="s">
        <v>30</v>
      </c>
      <c r="H4171" t="s">
        <v>14</v>
      </c>
      <c r="I4171" t="s">
        <v>15</v>
      </c>
    </row>
    <row r="4172" spans="1:9" x14ac:dyDescent="0.3">
      <c r="A4172" t="s">
        <v>176</v>
      </c>
      <c r="B4172" t="s">
        <v>10</v>
      </c>
      <c r="C4172">
        <v>1.3</v>
      </c>
      <c r="E4172" t="s">
        <v>28</v>
      </c>
      <c r="F4172" t="s">
        <v>12</v>
      </c>
      <c r="G4172" t="s">
        <v>30</v>
      </c>
      <c r="H4172" t="s">
        <v>14</v>
      </c>
      <c r="I4172" t="s">
        <v>15</v>
      </c>
    </row>
    <row r="4173" spans="1:9" x14ac:dyDescent="0.3">
      <c r="A4173" t="s">
        <v>174</v>
      </c>
      <c r="B4173" t="s">
        <v>10</v>
      </c>
      <c r="C4173">
        <v>84.24</v>
      </c>
      <c r="E4173" t="s">
        <v>28</v>
      </c>
      <c r="F4173" t="s">
        <v>12</v>
      </c>
      <c r="G4173" t="s">
        <v>30</v>
      </c>
      <c r="H4173" t="s">
        <v>14</v>
      </c>
      <c r="I4173" t="s">
        <v>15</v>
      </c>
    </row>
    <row r="4174" spans="1:9" x14ac:dyDescent="0.3">
      <c r="A4174" t="s">
        <v>170</v>
      </c>
      <c r="B4174" t="s">
        <v>10</v>
      </c>
      <c r="C4174">
        <v>65</v>
      </c>
      <c r="E4174" t="s">
        <v>28</v>
      </c>
      <c r="F4174" t="s">
        <v>12</v>
      </c>
      <c r="G4174" t="s">
        <v>30</v>
      </c>
      <c r="H4174" t="s">
        <v>14</v>
      </c>
      <c r="I4174" t="s">
        <v>15</v>
      </c>
    </row>
    <row r="4175" spans="1:9" x14ac:dyDescent="0.3">
      <c r="A4175" t="s">
        <v>9</v>
      </c>
      <c r="B4175" t="s">
        <v>10</v>
      </c>
      <c r="C4175">
        <v>-32.4</v>
      </c>
      <c r="E4175" t="s">
        <v>40</v>
      </c>
      <c r="F4175" t="s">
        <v>12</v>
      </c>
      <c r="G4175" t="s">
        <v>359</v>
      </c>
      <c r="H4175" t="s">
        <v>14</v>
      </c>
      <c r="I4175" t="s">
        <v>15</v>
      </c>
    </row>
    <row r="4176" spans="1:9" x14ac:dyDescent="0.3">
      <c r="A4176" t="s">
        <v>169</v>
      </c>
      <c r="B4176" t="s">
        <v>10</v>
      </c>
      <c r="C4176">
        <v>-1.3</v>
      </c>
      <c r="E4176" t="s">
        <v>40</v>
      </c>
      <c r="F4176" t="s">
        <v>12</v>
      </c>
      <c r="G4176" t="s">
        <v>359</v>
      </c>
      <c r="H4176" t="s">
        <v>14</v>
      </c>
      <c r="I4176" t="s">
        <v>15</v>
      </c>
    </row>
    <row r="4177" spans="1:9" x14ac:dyDescent="0.3">
      <c r="A4177" t="s">
        <v>171</v>
      </c>
      <c r="B4177" t="s">
        <v>10</v>
      </c>
      <c r="C4177">
        <v>195</v>
      </c>
      <c r="E4177" t="s">
        <v>40</v>
      </c>
      <c r="F4177" t="s">
        <v>12</v>
      </c>
      <c r="G4177" t="s">
        <v>359</v>
      </c>
      <c r="H4177" t="s">
        <v>14</v>
      </c>
      <c r="I4177" t="s">
        <v>15</v>
      </c>
    </row>
    <row r="4178" spans="1:9" x14ac:dyDescent="0.3">
      <c r="A4178" t="s">
        <v>170</v>
      </c>
      <c r="B4178" t="s">
        <v>10</v>
      </c>
      <c r="C4178">
        <v>583</v>
      </c>
      <c r="E4178" t="s">
        <v>40</v>
      </c>
      <c r="F4178" t="s">
        <v>12</v>
      </c>
      <c r="G4178" t="s">
        <v>359</v>
      </c>
      <c r="H4178" t="s">
        <v>14</v>
      </c>
      <c r="I4178" t="s">
        <v>15</v>
      </c>
    </row>
    <row r="4179" spans="1:9" x14ac:dyDescent="0.3">
      <c r="A4179" t="s">
        <v>172</v>
      </c>
      <c r="B4179" t="s">
        <v>10</v>
      </c>
      <c r="C4179">
        <v>-76.75</v>
      </c>
      <c r="E4179" t="s">
        <v>40</v>
      </c>
      <c r="F4179" t="s">
        <v>12</v>
      </c>
      <c r="G4179" t="s">
        <v>359</v>
      </c>
      <c r="H4179" t="s">
        <v>14</v>
      </c>
      <c r="I4179" t="s">
        <v>15</v>
      </c>
    </row>
    <row r="4180" spans="1:9" x14ac:dyDescent="0.3">
      <c r="A4180" t="s">
        <v>174</v>
      </c>
      <c r="B4180" t="s">
        <v>10</v>
      </c>
      <c r="C4180">
        <v>78</v>
      </c>
      <c r="E4180" t="s">
        <v>40</v>
      </c>
      <c r="F4180" t="s">
        <v>12</v>
      </c>
      <c r="G4180" t="s">
        <v>359</v>
      </c>
      <c r="H4180" t="s">
        <v>14</v>
      </c>
      <c r="I4180" t="s">
        <v>15</v>
      </c>
    </row>
    <row r="4181" spans="1:9" x14ac:dyDescent="0.3">
      <c r="A4181" t="s">
        <v>169</v>
      </c>
      <c r="B4181" t="s">
        <v>10</v>
      </c>
      <c r="C4181">
        <v>-6.48</v>
      </c>
      <c r="E4181" t="s">
        <v>40</v>
      </c>
      <c r="F4181" t="s">
        <v>12</v>
      </c>
      <c r="G4181" t="s">
        <v>359</v>
      </c>
      <c r="H4181" t="s">
        <v>14</v>
      </c>
      <c r="I4181" t="s">
        <v>15</v>
      </c>
    </row>
    <row r="4182" spans="1:9" x14ac:dyDescent="0.3">
      <c r="A4182" t="s">
        <v>175</v>
      </c>
      <c r="B4182" t="s">
        <v>10</v>
      </c>
      <c r="C4182">
        <v>-500</v>
      </c>
      <c r="E4182" t="s">
        <v>40</v>
      </c>
      <c r="F4182" t="s">
        <v>12</v>
      </c>
      <c r="G4182" t="s">
        <v>359</v>
      </c>
      <c r="H4182" t="s">
        <v>14</v>
      </c>
      <c r="I4182" t="s">
        <v>15</v>
      </c>
    </row>
    <row r="4183" spans="1:9" x14ac:dyDescent="0.3">
      <c r="A4183" t="s">
        <v>176</v>
      </c>
      <c r="B4183" t="s">
        <v>10</v>
      </c>
      <c r="C4183">
        <v>6.48</v>
      </c>
      <c r="E4183" t="s">
        <v>40</v>
      </c>
      <c r="F4183" t="s">
        <v>12</v>
      </c>
      <c r="G4183" t="s">
        <v>359</v>
      </c>
      <c r="H4183" t="s">
        <v>14</v>
      </c>
      <c r="I4183" t="s">
        <v>15</v>
      </c>
    </row>
    <row r="4184" spans="1:9" x14ac:dyDescent="0.3">
      <c r="A4184" t="s">
        <v>9</v>
      </c>
      <c r="B4184" t="s">
        <v>10</v>
      </c>
      <c r="C4184">
        <v>-84.24</v>
      </c>
      <c r="E4184" t="s">
        <v>40</v>
      </c>
      <c r="F4184" t="s">
        <v>12</v>
      </c>
      <c r="G4184" t="s">
        <v>359</v>
      </c>
      <c r="H4184" t="s">
        <v>14</v>
      </c>
      <c r="I4184" t="s">
        <v>15</v>
      </c>
    </row>
    <row r="4185" spans="1:9" x14ac:dyDescent="0.3">
      <c r="A4185" t="s">
        <v>177</v>
      </c>
      <c r="B4185" t="s">
        <v>10</v>
      </c>
      <c r="C4185">
        <v>194.4</v>
      </c>
      <c r="E4185" t="s">
        <v>40</v>
      </c>
      <c r="F4185" t="s">
        <v>12</v>
      </c>
      <c r="G4185" t="s">
        <v>359</v>
      </c>
      <c r="H4185" t="s">
        <v>14</v>
      </c>
      <c r="I4185" t="s">
        <v>15</v>
      </c>
    </row>
    <row r="4186" spans="1:9" x14ac:dyDescent="0.3">
      <c r="A4186" t="s">
        <v>178</v>
      </c>
      <c r="B4186" t="s">
        <v>10</v>
      </c>
      <c r="C4186">
        <v>0</v>
      </c>
      <c r="E4186" t="s">
        <v>40</v>
      </c>
      <c r="F4186" t="s">
        <v>12</v>
      </c>
      <c r="G4186" t="s">
        <v>359</v>
      </c>
      <c r="H4186" t="s">
        <v>14</v>
      </c>
      <c r="I4186" t="s">
        <v>15</v>
      </c>
    </row>
    <row r="4187" spans="1:9" x14ac:dyDescent="0.3">
      <c r="A4187" t="s">
        <v>176</v>
      </c>
      <c r="B4187" t="s">
        <v>10</v>
      </c>
      <c r="C4187">
        <v>1.3</v>
      </c>
      <c r="E4187" t="s">
        <v>40</v>
      </c>
      <c r="F4187" t="s">
        <v>12</v>
      </c>
      <c r="G4187" t="s">
        <v>359</v>
      </c>
      <c r="H4187" t="s">
        <v>14</v>
      </c>
      <c r="I4187" t="s">
        <v>15</v>
      </c>
    </row>
    <row r="4188" spans="1:9" x14ac:dyDescent="0.3">
      <c r="A4188" t="s">
        <v>174</v>
      </c>
      <c r="B4188" t="s">
        <v>10</v>
      </c>
      <c r="C4188">
        <v>84.24</v>
      </c>
      <c r="E4188" t="s">
        <v>40</v>
      </c>
      <c r="F4188" t="s">
        <v>12</v>
      </c>
      <c r="G4188" t="s">
        <v>359</v>
      </c>
      <c r="H4188" t="s">
        <v>14</v>
      </c>
      <c r="I4188" t="s">
        <v>15</v>
      </c>
    </row>
    <row r="4189" spans="1:9" x14ac:dyDescent="0.3">
      <c r="A4189" t="s">
        <v>170</v>
      </c>
      <c r="B4189" t="s">
        <v>10</v>
      </c>
      <c r="C4189">
        <v>65</v>
      </c>
      <c r="E4189" t="s">
        <v>40</v>
      </c>
      <c r="F4189" t="s">
        <v>12</v>
      </c>
      <c r="G4189" t="s">
        <v>359</v>
      </c>
      <c r="H4189" t="s">
        <v>14</v>
      </c>
      <c r="I4189" t="s">
        <v>15</v>
      </c>
    </row>
    <row r="4190" spans="1:9" x14ac:dyDescent="0.3">
      <c r="A4190" t="s">
        <v>9</v>
      </c>
      <c r="B4190" t="s">
        <v>10</v>
      </c>
      <c r="C4190">
        <v>-11.55</v>
      </c>
      <c r="E4190" t="s">
        <v>133</v>
      </c>
      <c r="F4190" t="s">
        <v>12</v>
      </c>
      <c r="G4190" t="s">
        <v>351</v>
      </c>
      <c r="H4190" t="s">
        <v>14</v>
      </c>
      <c r="I4190" t="s">
        <v>15</v>
      </c>
    </row>
    <row r="4191" spans="1:9" x14ac:dyDescent="0.3">
      <c r="A4191" t="s">
        <v>169</v>
      </c>
      <c r="B4191" t="s">
        <v>10</v>
      </c>
      <c r="C4191">
        <v>-0.46</v>
      </c>
      <c r="E4191" t="s">
        <v>133</v>
      </c>
      <c r="F4191" t="s">
        <v>12</v>
      </c>
      <c r="G4191" t="s">
        <v>351</v>
      </c>
      <c r="H4191" t="s">
        <v>14</v>
      </c>
      <c r="I4191" t="s">
        <v>15</v>
      </c>
    </row>
    <row r="4192" spans="1:9" x14ac:dyDescent="0.3">
      <c r="A4192" t="s">
        <v>171</v>
      </c>
      <c r="B4192" t="s">
        <v>10</v>
      </c>
      <c r="C4192">
        <v>195</v>
      </c>
      <c r="E4192" t="s">
        <v>133</v>
      </c>
      <c r="F4192" t="s">
        <v>12</v>
      </c>
      <c r="G4192" t="s">
        <v>351</v>
      </c>
      <c r="H4192" t="s">
        <v>14</v>
      </c>
      <c r="I4192" t="s">
        <v>15</v>
      </c>
    </row>
    <row r="4193" spans="1:9" x14ac:dyDescent="0.3">
      <c r="A4193" t="s">
        <v>170</v>
      </c>
      <c r="B4193" t="s">
        <v>10</v>
      </c>
      <c r="C4193">
        <v>168.38</v>
      </c>
      <c r="E4193" t="s">
        <v>133</v>
      </c>
      <c r="F4193" t="s">
        <v>12</v>
      </c>
      <c r="G4193" t="s">
        <v>351</v>
      </c>
      <c r="H4193" t="s">
        <v>14</v>
      </c>
      <c r="I4193" t="s">
        <v>15</v>
      </c>
    </row>
    <row r="4194" spans="1:9" x14ac:dyDescent="0.3">
      <c r="A4194" t="s">
        <v>172</v>
      </c>
      <c r="B4194" t="s">
        <v>10</v>
      </c>
      <c r="C4194">
        <v>-22.24</v>
      </c>
      <c r="E4194" t="s">
        <v>133</v>
      </c>
      <c r="F4194" t="s">
        <v>12</v>
      </c>
      <c r="G4194" t="s">
        <v>351</v>
      </c>
      <c r="H4194" t="s">
        <v>14</v>
      </c>
      <c r="I4194" t="s">
        <v>15</v>
      </c>
    </row>
    <row r="4195" spans="1:9" x14ac:dyDescent="0.3">
      <c r="A4195" t="s">
        <v>174</v>
      </c>
      <c r="B4195" t="s">
        <v>10</v>
      </c>
      <c r="C4195">
        <v>117</v>
      </c>
      <c r="E4195" t="s">
        <v>133</v>
      </c>
      <c r="F4195" t="s">
        <v>12</v>
      </c>
      <c r="G4195" t="s">
        <v>351</v>
      </c>
      <c r="H4195" t="s">
        <v>14</v>
      </c>
      <c r="I4195" t="s">
        <v>15</v>
      </c>
    </row>
    <row r="4196" spans="1:9" x14ac:dyDescent="0.3">
      <c r="A4196" t="s">
        <v>169</v>
      </c>
      <c r="B4196" t="s">
        <v>10</v>
      </c>
      <c r="C4196">
        <v>-2.31</v>
      </c>
      <c r="E4196" t="s">
        <v>133</v>
      </c>
      <c r="F4196" t="s">
        <v>12</v>
      </c>
      <c r="G4196" t="s">
        <v>351</v>
      </c>
      <c r="H4196" t="s">
        <v>14</v>
      </c>
      <c r="I4196" t="s">
        <v>15</v>
      </c>
    </row>
    <row r="4197" spans="1:9" x14ac:dyDescent="0.3">
      <c r="A4197" t="s">
        <v>175</v>
      </c>
      <c r="B4197" t="s">
        <v>10</v>
      </c>
      <c r="C4197">
        <v>-250</v>
      </c>
      <c r="E4197" t="s">
        <v>133</v>
      </c>
      <c r="F4197" t="s">
        <v>12</v>
      </c>
      <c r="G4197" t="s">
        <v>351</v>
      </c>
      <c r="H4197" t="s">
        <v>14</v>
      </c>
      <c r="I4197" t="s">
        <v>15</v>
      </c>
    </row>
    <row r="4198" spans="1:9" x14ac:dyDescent="0.3">
      <c r="A4198" t="s">
        <v>176</v>
      </c>
      <c r="B4198" t="s">
        <v>10</v>
      </c>
      <c r="C4198">
        <v>2.31</v>
      </c>
      <c r="E4198" t="s">
        <v>133</v>
      </c>
      <c r="F4198" t="s">
        <v>12</v>
      </c>
      <c r="G4198" t="s">
        <v>351</v>
      </c>
      <c r="H4198" t="s">
        <v>14</v>
      </c>
      <c r="I4198" t="s">
        <v>15</v>
      </c>
    </row>
    <row r="4199" spans="1:9" x14ac:dyDescent="0.3">
      <c r="A4199" t="s">
        <v>9</v>
      </c>
      <c r="B4199" t="s">
        <v>10</v>
      </c>
      <c r="C4199">
        <v>-30.03</v>
      </c>
      <c r="E4199" t="s">
        <v>133</v>
      </c>
      <c r="F4199" t="s">
        <v>12</v>
      </c>
      <c r="G4199" t="s">
        <v>351</v>
      </c>
      <c r="H4199" t="s">
        <v>14</v>
      </c>
      <c r="I4199" t="s">
        <v>15</v>
      </c>
    </row>
    <row r="4200" spans="1:9" x14ac:dyDescent="0.3">
      <c r="A4200" t="s">
        <v>177</v>
      </c>
      <c r="B4200" t="s">
        <v>10</v>
      </c>
      <c r="C4200">
        <v>69.3</v>
      </c>
      <c r="E4200" t="s">
        <v>133</v>
      </c>
      <c r="F4200" t="s">
        <v>12</v>
      </c>
      <c r="G4200" t="s">
        <v>351</v>
      </c>
      <c r="H4200" t="s">
        <v>14</v>
      </c>
      <c r="I4200" t="s">
        <v>15</v>
      </c>
    </row>
    <row r="4201" spans="1:9" x14ac:dyDescent="0.3">
      <c r="A4201" t="s">
        <v>178</v>
      </c>
      <c r="B4201" t="s">
        <v>10</v>
      </c>
      <c r="C4201">
        <v>0</v>
      </c>
      <c r="E4201" t="s">
        <v>133</v>
      </c>
      <c r="F4201" t="s">
        <v>12</v>
      </c>
      <c r="G4201" t="s">
        <v>351</v>
      </c>
      <c r="H4201" t="s">
        <v>14</v>
      </c>
      <c r="I4201" t="s">
        <v>15</v>
      </c>
    </row>
    <row r="4202" spans="1:9" x14ac:dyDescent="0.3">
      <c r="A4202" t="s">
        <v>176</v>
      </c>
      <c r="B4202" t="s">
        <v>10</v>
      </c>
      <c r="C4202">
        <v>0.46</v>
      </c>
      <c r="E4202" t="s">
        <v>133</v>
      </c>
      <c r="F4202" t="s">
        <v>12</v>
      </c>
      <c r="G4202" t="s">
        <v>351</v>
      </c>
      <c r="H4202" t="s">
        <v>14</v>
      </c>
      <c r="I4202" t="s">
        <v>15</v>
      </c>
    </row>
    <row r="4203" spans="1:9" x14ac:dyDescent="0.3">
      <c r="A4203" t="s">
        <v>174</v>
      </c>
      <c r="B4203" t="s">
        <v>10</v>
      </c>
      <c r="C4203">
        <v>30.03</v>
      </c>
      <c r="E4203" t="s">
        <v>133</v>
      </c>
      <c r="F4203" t="s">
        <v>12</v>
      </c>
      <c r="G4203" t="s">
        <v>351</v>
      </c>
      <c r="H4203" t="s">
        <v>14</v>
      </c>
      <c r="I4203" t="s">
        <v>15</v>
      </c>
    </row>
    <row r="4204" spans="1:9" x14ac:dyDescent="0.3">
      <c r="A4204" t="s">
        <v>170</v>
      </c>
      <c r="B4204" t="s">
        <v>10</v>
      </c>
      <c r="C4204">
        <v>7.62</v>
      </c>
      <c r="E4204" t="s">
        <v>133</v>
      </c>
      <c r="F4204" t="s">
        <v>12</v>
      </c>
      <c r="G4204" t="s">
        <v>351</v>
      </c>
      <c r="H4204" t="s">
        <v>14</v>
      </c>
      <c r="I4204" t="s">
        <v>15</v>
      </c>
    </row>
    <row r="4205" spans="1:9" x14ac:dyDescent="0.3">
      <c r="A4205" t="s">
        <v>170</v>
      </c>
      <c r="B4205" t="s">
        <v>10</v>
      </c>
      <c r="C4205">
        <v>55</v>
      </c>
      <c r="E4205" t="s">
        <v>133</v>
      </c>
      <c r="F4205" t="s">
        <v>12</v>
      </c>
      <c r="G4205" t="s">
        <v>351</v>
      </c>
      <c r="H4205" t="s">
        <v>14</v>
      </c>
      <c r="I4205" t="s">
        <v>15</v>
      </c>
    </row>
    <row r="4206" spans="1:9" x14ac:dyDescent="0.3">
      <c r="A4206" t="s">
        <v>9</v>
      </c>
      <c r="B4206" t="s">
        <v>10</v>
      </c>
      <c r="C4206">
        <v>-32.4</v>
      </c>
      <c r="E4206" t="s">
        <v>16</v>
      </c>
      <c r="F4206" t="s">
        <v>21</v>
      </c>
      <c r="G4206" t="s">
        <v>366</v>
      </c>
      <c r="H4206" t="s">
        <v>14</v>
      </c>
      <c r="I4206" t="s">
        <v>15</v>
      </c>
    </row>
    <row r="4207" spans="1:9" x14ac:dyDescent="0.3">
      <c r="A4207" t="s">
        <v>169</v>
      </c>
      <c r="B4207" t="s">
        <v>10</v>
      </c>
      <c r="C4207">
        <v>-1.3</v>
      </c>
      <c r="E4207" t="s">
        <v>16</v>
      </c>
      <c r="F4207" t="s">
        <v>21</v>
      </c>
      <c r="G4207" t="s">
        <v>366</v>
      </c>
      <c r="H4207" t="s">
        <v>14</v>
      </c>
      <c r="I4207" t="s">
        <v>15</v>
      </c>
    </row>
    <row r="4208" spans="1:9" x14ac:dyDescent="0.3">
      <c r="A4208" t="s">
        <v>171</v>
      </c>
      <c r="B4208" t="s">
        <v>10</v>
      </c>
      <c r="C4208">
        <v>195</v>
      </c>
      <c r="E4208" t="s">
        <v>16</v>
      </c>
      <c r="F4208" t="s">
        <v>21</v>
      </c>
      <c r="G4208" t="s">
        <v>366</v>
      </c>
      <c r="H4208" t="s">
        <v>14</v>
      </c>
      <c r="I4208" t="s">
        <v>15</v>
      </c>
    </row>
    <row r="4209" spans="1:9" x14ac:dyDescent="0.3">
      <c r="A4209" t="s">
        <v>170</v>
      </c>
      <c r="B4209" t="s">
        <v>10</v>
      </c>
      <c r="C4209">
        <v>583</v>
      </c>
      <c r="E4209" t="s">
        <v>16</v>
      </c>
      <c r="F4209" t="s">
        <v>21</v>
      </c>
      <c r="G4209" t="s">
        <v>366</v>
      </c>
      <c r="H4209" t="s">
        <v>14</v>
      </c>
      <c r="I4209" t="s">
        <v>15</v>
      </c>
    </row>
    <row r="4210" spans="1:9" x14ac:dyDescent="0.3">
      <c r="A4210" t="s">
        <v>172</v>
      </c>
      <c r="B4210" t="s">
        <v>10</v>
      </c>
      <c r="C4210">
        <v>-85.28</v>
      </c>
      <c r="E4210" t="s">
        <v>16</v>
      </c>
      <c r="F4210" t="s">
        <v>21</v>
      </c>
      <c r="G4210" t="s">
        <v>366</v>
      </c>
      <c r="H4210" t="s">
        <v>14</v>
      </c>
      <c r="I4210" t="s">
        <v>15</v>
      </c>
    </row>
    <row r="4211" spans="1:9" x14ac:dyDescent="0.3">
      <c r="A4211" t="s">
        <v>169</v>
      </c>
      <c r="B4211" t="s">
        <v>10</v>
      </c>
      <c r="C4211">
        <v>-6.48</v>
      </c>
      <c r="E4211" t="s">
        <v>16</v>
      </c>
      <c r="F4211" t="s">
        <v>21</v>
      </c>
      <c r="G4211" t="s">
        <v>366</v>
      </c>
      <c r="H4211" t="s">
        <v>14</v>
      </c>
      <c r="I4211" t="s">
        <v>15</v>
      </c>
    </row>
    <row r="4212" spans="1:9" x14ac:dyDescent="0.3">
      <c r="A4212" t="s">
        <v>176</v>
      </c>
      <c r="B4212" t="s">
        <v>10</v>
      </c>
      <c r="C4212">
        <v>6.48</v>
      </c>
      <c r="E4212" t="s">
        <v>16</v>
      </c>
      <c r="F4212" t="s">
        <v>21</v>
      </c>
      <c r="G4212" t="s">
        <v>366</v>
      </c>
      <c r="H4212" t="s">
        <v>14</v>
      </c>
      <c r="I4212" t="s">
        <v>15</v>
      </c>
    </row>
    <row r="4213" spans="1:9" x14ac:dyDescent="0.3">
      <c r="A4213" t="s">
        <v>9</v>
      </c>
      <c r="B4213" t="s">
        <v>10</v>
      </c>
      <c r="C4213">
        <v>-84.24</v>
      </c>
      <c r="E4213" t="s">
        <v>16</v>
      </c>
      <c r="F4213" t="s">
        <v>21</v>
      </c>
      <c r="G4213" t="s">
        <v>366</v>
      </c>
      <c r="H4213" t="s">
        <v>14</v>
      </c>
      <c r="I4213" t="s">
        <v>15</v>
      </c>
    </row>
    <row r="4214" spans="1:9" x14ac:dyDescent="0.3">
      <c r="A4214" t="s">
        <v>177</v>
      </c>
      <c r="B4214" t="s">
        <v>10</v>
      </c>
      <c r="C4214">
        <v>194.4</v>
      </c>
      <c r="E4214" t="s">
        <v>16</v>
      </c>
      <c r="F4214" t="s">
        <v>21</v>
      </c>
      <c r="G4214" t="s">
        <v>366</v>
      </c>
      <c r="H4214" t="s">
        <v>14</v>
      </c>
      <c r="I4214" t="s">
        <v>15</v>
      </c>
    </row>
    <row r="4215" spans="1:9" x14ac:dyDescent="0.3">
      <c r="A4215" t="s">
        <v>178</v>
      </c>
      <c r="B4215" t="s">
        <v>10</v>
      </c>
      <c r="C4215">
        <v>0</v>
      </c>
      <c r="E4215" t="s">
        <v>16</v>
      </c>
      <c r="F4215" t="s">
        <v>21</v>
      </c>
      <c r="G4215" t="s">
        <v>366</v>
      </c>
      <c r="H4215" t="s">
        <v>14</v>
      </c>
      <c r="I4215" t="s">
        <v>15</v>
      </c>
    </row>
    <row r="4216" spans="1:9" x14ac:dyDescent="0.3">
      <c r="A4216" t="s">
        <v>176</v>
      </c>
      <c r="B4216" t="s">
        <v>10</v>
      </c>
      <c r="C4216">
        <v>1.3</v>
      </c>
      <c r="E4216" t="s">
        <v>16</v>
      </c>
      <c r="F4216" t="s">
        <v>21</v>
      </c>
      <c r="G4216" t="s">
        <v>366</v>
      </c>
      <c r="H4216" t="s">
        <v>14</v>
      </c>
      <c r="I4216" t="s">
        <v>15</v>
      </c>
    </row>
    <row r="4217" spans="1:9" x14ac:dyDescent="0.3">
      <c r="A4217" t="s">
        <v>174</v>
      </c>
      <c r="B4217" t="s">
        <v>10</v>
      </c>
      <c r="C4217">
        <v>84.24</v>
      </c>
      <c r="E4217" t="s">
        <v>16</v>
      </c>
      <c r="F4217" t="s">
        <v>21</v>
      </c>
      <c r="G4217" t="s">
        <v>366</v>
      </c>
      <c r="H4217" t="s">
        <v>14</v>
      </c>
      <c r="I4217" t="s">
        <v>15</v>
      </c>
    </row>
    <row r="4218" spans="1:9" x14ac:dyDescent="0.3">
      <c r="A4218" t="s">
        <v>170</v>
      </c>
      <c r="B4218" t="s">
        <v>10</v>
      </c>
      <c r="C4218">
        <v>65</v>
      </c>
      <c r="E4218" t="s">
        <v>16</v>
      </c>
      <c r="F4218" t="s">
        <v>21</v>
      </c>
      <c r="G4218" t="s">
        <v>366</v>
      </c>
      <c r="H4218" t="s">
        <v>14</v>
      </c>
      <c r="I4218" t="s">
        <v>15</v>
      </c>
    </row>
    <row r="4219" spans="1:9" x14ac:dyDescent="0.3">
      <c r="A4219" t="s">
        <v>9</v>
      </c>
      <c r="B4219" t="s">
        <v>10</v>
      </c>
      <c r="C4219">
        <v>-52</v>
      </c>
      <c r="E4219" t="s">
        <v>63</v>
      </c>
      <c r="F4219" t="s">
        <v>404</v>
      </c>
      <c r="G4219" t="s">
        <v>405</v>
      </c>
      <c r="H4219" t="s">
        <v>14</v>
      </c>
      <c r="I4219" t="s">
        <v>66</v>
      </c>
    </row>
    <row r="4220" spans="1:9" x14ac:dyDescent="0.3">
      <c r="A4220" t="s">
        <v>169</v>
      </c>
      <c r="B4220" t="s">
        <v>10</v>
      </c>
      <c r="C4220">
        <v>-2.08</v>
      </c>
      <c r="E4220" t="s">
        <v>63</v>
      </c>
      <c r="F4220" t="s">
        <v>404</v>
      </c>
      <c r="G4220" t="s">
        <v>405</v>
      </c>
      <c r="H4220" t="s">
        <v>14</v>
      </c>
      <c r="I4220" t="s">
        <v>66</v>
      </c>
    </row>
    <row r="4221" spans="1:9" x14ac:dyDescent="0.3">
      <c r="A4221" t="s">
        <v>171</v>
      </c>
      <c r="B4221" t="s">
        <v>10</v>
      </c>
      <c r="C4221">
        <v>195</v>
      </c>
      <c r="E4221" t="s">
        <v>63</v>
      </c>
      <c r="F4221" t="s">
        <v>404</v>
      </c>
      <c r="G4221" t="s">
        <v>405</v>
      </c>
      <c r="H4221" t="s">
        <v>14</v>
      </c>
      <c r="I4221" t="s">
        <v>66</v>
      </c>
    </row>
    <row r="4222" spans="1:9" x14ac:dyDescent="0.3">
      <c r="A4222" t="s">
        <v>170</v>
      </c>
      <c r="B4222" t="s">
        <v>10</v>
      </c>
      <c r="C4222">
        <v>935</v>
      </c>
      <c r="E4222" t="s">
        <v>63</v>
      </c>
      <c r="F4222" t="s">
        <v>404</v>
      </c>
      <c r="G4222" t="s">
        <v>405</v>
      </c>
      <c r="H4222" t="s">
        <v>14</v>
      </c>
      <c r="I4222" t="s">
        <v>66</v>
      </c>
    </row>
    <row r="4223" spans="1:9" x14ac:dyDescent="0.3">
      <c r="A4223" t="s">
        <v>172</v>
      </c>
      <c r="B4223" t="s">
        <v>10</v>
      </c>
      <c r="C4223">
        <v>-179.82</v>
      </c>
      <c r="E4223" t="s">
        <v>63</v>
      </c>
      <c r="F4223" t="s">
        <v>404</v>
      </c>
      <c r="G4223" t="s">
        <v>405</v>
      </c>
      <c r="H4223" t="s">
        <v>14</v>
      </c>
      <c r="I4223" t="s">
        <v>66</v>
      </c>
    </row>
    <row r="4224" spans="1:9" x14ac:dyDescent="0.3">
      <c r="A4224" t="s">
        <v>174</v>
      </c>
      <c r="B4224" t="s">
        <v>10</v>
      </c>
      <c r="C4224">
        <v>39</v>
      </c>
      <c r="E4224" t="s">
        <v>63</v>
      </c>
      <c r="F4224" t="s">
        <v>404</v>
      </c>
      <c r="G4224" t="s">
        <v>405</v>
      </c>
      <c r="H4224" t="s">
        <v>14</v>
      </c>
      <c r="I4224" t="s">
        <v>66</v>
      </c>
    </row>
    <row r="4225" spans="1:9" x14ac:dyDescent="0.3">
      <c r="A4225" t="s">
        <v>169</v>
      </c>
      <c r="B4225" t="s">
        <v>10</v>
      </c>
      <c r="C4225">
        <v>-10.4</v>
      </c>
      <c r="E4225" t="s">
        <v>63</v>
      </c>
      <c r="F4225" t="s">
        <v>404</v>
      </c>
      <c r="G4225" t="s">
        <v>405</v>
      </c>
      <c r="H4225" t="s">
        <v>14</v>
      </c>
      <c r="I4225" t="s">
        <v>66</v>
      </c>
    </row>
    <row r="4226" spans="1:9" x14ac:dyDescent="0.3">
      <c r="A4226" t="s">
        <v>175</v>
      </c>
      <c r="B4226" t="s">
        <v>10</v>
      </c>
      <c r="C4226">
        <v>-650</v>
      </c>
      <c r="E4226" t="s">
        <v>63</v>
      </c>
      <c r="F4226" t="s">
        <v>404</v>
      </c>
      <c r="G4226" t="s">
        <v>405</v>
      </c>
      <c r="H4226" t="s">
        <v>14</v>
      </c>
      <c r="I4226" t="s">
        <v>66</v>
      </c>
    </row>
    <row r="4227" spans="1:9" x14ac:dyDescent="0.3">
      <c r="A4227" t="s">
        <v>176</v>
      </c>
      <c r="B4227" t="s">
        <v>10</v>
      </c>
      <c r="C4227">
        <v>10.4</v>
      </c>
      <c r="E4227" t="s">
        <v>63</v>
      </c>
      <c r="F4227" t="s">
        <v>404</v>
      </c>
      <c r="G4227" t="s">
        <v>405</v>
      </c>
      <c r="H4227" t="s">
        <v>14</v>
      </c>
      <c r="I4227" t="s">
        <v>66</v>
      </c>
    </row>
    <row r="4228" spans="1:9" x14ac:dyDescent="0.3">
      <c r="A4228" t="s">
        <v>9</v>
      </c>
      <c r="B4228" t="s">
        <v>10</v>
      </c>
      <c r="C4228">
        <v>-135.19999999999999</v>
      </c>
      <c r="E4228" t="s">
        <v>63</v>
      </c>
      <c r="F4228" t="s">
        <v>404</v>
      </c>
      <c r="G4228" t="s">
        <v>405</v>
      </c>
      <c r="H4228" t="s">
        <v>14</v>
      </c>
      <c r="I4228" t="s">
        <v>66</v>
      </c>
    </row>
    <row r="4229" spans="1:9" x14ac:dyDescent="0.3">
      <c r="A4229" t="s">
        <v>177</v>
      </c>
      <c r="B4229" t="s">
        <v>10</v>
      </c>
      <c r="C4229">
        <v>312</v>
      </c>
      <c r="E4229" t="s">
        <v>63</v>
      </c>
      <c r="F4229" t="s">
        <v>404</v>
      </c>
      <c r="G4229" t="s">
        <v>405</v>
      </c>
      <c r="H4229" t="s">
        <v>14</v>
      </c>
      <c r="I4229" t="s">
        <v>66</v>
      </c>
    </row>
    <row r="4230" spans="1:9" x14ac:dyDescent="0.3">
      <c r="A4230" t="s">
        <v>178</v>
      </c>
      <c r="B4230" t="s">
        <v>10</v>
      </c>
      <c r="C4230">
        <v>0</v>
      </c>
      <c r="E4230" t="s">
        <v>63</v>
      </c>
      <c r="F4230" t="s">
        <v>404</v>
      </c>
      <c r="G4230" t="s">
        <v>405</v>
      </c>
      <c r="H4230" t="s">
        <v>14</v>
      </c>
      <c r="I4230" t="s">
        <v>66</v>
      </c>
    </row>
    <row r="4231" spans="1:9" x14ac:dyDescent="0.3">
      <c r="A4231" t="s">
        <v>176</v>
      </c>
      <c r="B4231" t="s">
        <v>10</v>
      </c>
      <c r="C4231">
        <v>2.08</v>
      </c>
      <c r="E4231" t="s">
        <v>63</v>
      </c>
      <c r="F4231" t="s">
        <v>404</v>
      </c>
      <c r="G4231" t="s">
        <v>405</v>
      </c>
      <c r="H4231" t="s">
        <v>14</v>
      </c>
      <c r="I4231" t="s">
        <v>66</v>
      </c>
    </row>
    <row r="4232" spans="1:9" x14ac:dyDescent="0.3">
      <c r="A4232" t="s">
        <v>174</v>
      </c>
      <c r="B4232" t="s">
        <v>10</v>
      </c>
      <c r="C4232">
        <v>135.19999999999999</v>
      </c>
      <c r="E4232" t="s">
        <v>63</v>
      </c>
      <c r="F4232" t="s">
        <v>404</v>
      </c>
      <c r="G4232" t="s">
        <v>405</v>
      </c>
      <c r="H4232" t="s">
        <v>14</v>
      </c>
      <c r="I4232" t="s">
        <v>66</v>
      </c>
    </row>
    <row r="4233" spans="1:9" x14ac:dyDescent="0.3">
      <c r="A4233" t="s">
        <v>170</v>
      </c>
      <c r="B4233" t="s">
        <v>10</v>
      </c>
      <c r="C4233">
        <v>105</v>
      </c>
      <c r="E4233" t="s">
        <v>63</v>
      </c>
      <c r="F4233" t="s">
        <v>404</v>
      </c>
      <c r="G4233" t="s">
        <v>405</v>
      </c>
      <c r="H4233" t="s">
        <v>14</v>
      </c>
      <c r="I4233" t="s">
        <v>66</v>
      </c>
    </row>
    <row r="4234" spans="1:9" x14ac:dyDescent="0.3">
      <c r="A4234" t="s">
        <v>9</v>
      </c>
      <c r="B4234" t="s">
        <v>10</v>
      </c>
      <c r="C4234">
        <v>-89</v>
      </c>
      <c r="E4234" t="s">
        <v>133</v>
      </c>
      <c r="F4234" t="s">
        <v>45</v>
      </c>
      <c r="G4234" t="s">
        <v>227</v>
      </c>
      <c r="H4234" t="s">
        <v>14</v>
      </c>
      <c r="I4234" t="s">
        <v>15</v>
      </c>
    </row>
    <row r="4235" spans="1:9" x14ac:dyDescent="0.3">
      <c r="A4235" t="s">
        <v>169</v>
      </c>
      <c r="B4235" t="s">
        <v>10</v>
      </c>
      <c r="C4235">
        <v>-3.56</v>
      </c>
      <c r="E4235" t="s">
        <v>133</v>
      </c>
      <c r="F4235" t="s">
        <v>45</v>
      </c>
      <c r="G4235" t="s">
        <v>227</v>
      </c>
      <c r="H4235" t="s">
        <v>14</v>
      </c>
      <c r="I4235" t="s">
        <v>15</v>
      </c>
    </row>
    <row r="4236" spans="1:9" x14ac:dyDescent="0.3">
      <c r="A4236" t="s">
        <v>171</v>
      </c>
      <c r="B4236" t="s">
        <v>10</v>
      </c>
      <c r="C4236">
        <v>195</v>
      </c>
      <c r="E4236" t="s">
        <v>133</v>
      </c>
      <c r="F4236" t="s">
        <v>45</v>
      </c>
      <c r="G4236" t="s">
        <v>227</v>
      </c>
      <c r="H4236" t="s">
        <v>14</v>
      </c>
      <c r="I4236" t="s">
        <v>15</v>
      </c>
    </row>
    <row r="4237" spans="1:9" x14ac:dyDescent="0.3">
      <c r="A4237" t="s">
        <v>170</v>
      </c>
      <c r="B4237" t="s">
        <v>10</v>
      </c>
      <c r="C4237">
        <v>1321.71</v>
      </c>
      <c r="E4237" t="s">
        <v>133</v>
      </c>
      <c r="F4237" t="s">
        <v>45</v>
      </c>
      <c r="G4237" t="s">
        <v>227</v>
      </c>
      <c r="H4237" t="s">
        <v>14</v>
      </c>
      <c r="I4237" t="s">
        <v>15</v>
      </c>
    </row>
    <row r="4238" spans="1:9" x14ac:dyDescent="0.3">
      <c r="A4238" t="s">
        <v>172</v>
      </c>
      <c r="B4238" t="s">
        <v>10</v>
      </c>
      <c r="C4238">
        <v>-422.96</v>
      </c>
      <c r="E4238" t="s">
        <v>133</v>
      </c>
      <c r="F4238" t="s">
        <v>45</v>
      </c>
      <c r="G4238" t="s">
        <v>227</v>
      </c>
      <c r="H4238" t="s">
        <v>14</v>
      </c>
      <c r="I4238" t="s">
        <v>15</v>
      </c>
    </row>
    <row r="4239" spans="1:9" x14ac:dyDescent="0.3">
      <c r="A4239" t="s">
        <v>174</v>
      </c>
      <c r="B4239" t="s">
        <v>10</v>
      </c>
      <c r="C4239">
        <v>19.5</v>
      </c>
      <c r="E4239" t="s">
        <v>133</v>
      </c>
      <c r="F4239" t="s">
        <v>45</v>
      </c>
      <c r="G4239" t="s">
        <v>227</v>
      </c>
      <c r="H4239" t="s">
        <v>14</v>
      </c>
      <c r="I4239" t="s">
        <v>15</v>
      </c>
    </row>
    <row r="4240" spans="1:9" x14ac:dyDescent="0.3">
      <c r="A4240" t="s">
        <v>169</v>
      </c>
      <c r="B4240" t="s">
        <v>10</v>
      </c>
      <c r="C4240">
        <v>-17.8</v>
      </c>
      <c r="E4240" t="s">
        <v>133</v>
      </c>
      <c r="F4240" t="s">
        <v>45</v>
      </c>
      <c r="G4240" t="s">
        <v>227</v>
      </c>
      <c r="H4240" t="s">
        <v>14</v>
      </c>
      <c r="I4240" t="s">
        <v>15</v>
      </c>
    </row>
    <row r="4241" spans="1:9" x14ac:dyDescent="0.3">
      <c r="A4241" t="s">
        <v>176</v>
      </c>
      <c r="B4241" t="s">
        <v>10</v>
      </c>
      <c r="C4241">
        <v>17.8</v>
      </c>
      <c r="E4241" t="s">
        <v>133</v>
      </c>
      <c r="F4241" t="s">
        <v>45</v>
      </c>
      <c r="G4241" t="s">
        <v>227</v>
      </c>
      <c r="H4241" t="s">
        <v>14</v>
      </c>
      <c r="I4241" t="s">
        <v>15</v>
      </c>
    </row>
    <row r="4242" spans="1:9" x14ac:dyDescent="0.3">
      <c r="A4242" t="s">
        <v>9</v>
      </c>
      <c r="B4242" t="s">
        <v>10</v>
      </c>
      <c r="C4242">
        <v>-231.4</v>
      </c>
      <c r="E4242" t="s">
        <v>133</v>
      </c>
      <c r="F4242" t="s">
        <v>45</v>
      </c>
      <c r="G4242" t="s">
        <v>227</v>
      </c>
      <c r="H4242" t="s">
        <v>14</v>
      </c>
      <c r="I4242" t="s">
        <v>15</v>
      </c>
    </row>
    <row r="4243" spans="1:9" x14ac:dyDescent="0.3">
      <c r="A4243" t="s">
        <v>177</v>
      </c>
      <c r="B4243" t="s">
        <v>10</v>
      </c>
      <c r="C4243">
        <v>534</v>
      </c>
      <c r="E4243" t="s">
        <v>133</v>
      </c>
      <c r="F4243" t="s">
        <v>45</v>
      </c>
      <c r="G4243" t="s">
        <v>227</v>
      </c>
      <c r="H4243" t="s">
        <v>14</v>
      </c>
      <c r="I4243" t="s">
        <v>15</v>
      </c>
    </row>
    <row r="4244" spans="1:9" x14ac:dyDescent="0.3">
      <c r="A4244" t="s">
        <v>178</v>
      </c>
      <c r="B4244" t="s">
        <v>10</v>
      </c>
      <c r="C4244">
        <v>0</v>
      </c>
      <c r="E4244" t="s">
        <v>133</v>
      </c>
      <c r="F4244" t="s">
        <v>45</v>
      </c>
      <c r="G4244" t="s">
        <v>227</v>
      </c>
      <c r="H4244" t="s">
        <v>14</v>
      </c>
      <c r="I4244" t="s">
        <v>15</v>
      </c>
    </row>
    <row r="4245" spans="1:9" x14ac:dyDescent="0.3">
      <c r="A4245" t="s">
        <v>176</v>
      </c>
      <c r="B4245" t="s">
        <v>10</v>
      </c>
      <c r="C4245">
        <v>3.56</v>
      </c>
      <c r="E4245" t="s">
        <v>133</v>
      </c>
      <c r="F4245" t="s">
        <v>45</v>
      </c>
      <c r="G4245" t="s">
        <v>227</v>
      </c>
      <c r="H4245" t="s">
        <v>14</v>
      </c>
      <c r="I4245" t="s">
        <v>15</v>
      </c>
    </row>
    <row r="4246" spans="1:9" x14ac:dyDescent="0.3">
      <c r="A4246" t="s">
        <v>174</v>
      </c>
      <c r="B4246" t="s">
        <v>10</v>
      </c>
      <c r="C4246">
        <v>231.4</v>
      </c>
      <c r="E4246" t="s">
        <v>133</v>
      </c>
      <c r="F4246" t="s">
        <v>45</v>
      </c>
      <c r="G4246" t="s">
        <v>227</v>
      </c>
      <c r="H4246" t="s">
        <v>14</v>
      </c>
      <c r="I4246" t="s">
        <v>15</v>
      </c>
    </row>
    <row r="4247" spans="1:9" x14ac:dyDescent="0.3">
      <c r="A4247" t="s">
        <v>170</v>
      </c>
      <c r="B4247" t="s">
        <v>10</v>
      </c>
      <c r="C4247">
        <v>204</v>
      </c>
      <c r="E4247" t="s">
        <v>133</v>
      </c>
      <c r="F4247" t="s">
        <v>45</v>
      </c>
      <c r="G4247" t="s">
        <v>227</v>
      </c>
      <c r="H4247" t="s">
        <v>14</v>
      </c>
      <c r="I4247" t="s">
        <v>15</v>
      </c>
    </row>
    <row r="4248" spans="1:9" x14ac:dyDescent="0.3">
      <c r="A4248" t="s">
        <v>170</v>
      </c>
      <c r="B4248" t="s">
        <v>10</v>
      </c>
      <c r="C4248">
        <v>254.29</v>
      </c>
      <c r="E4248" t="s">
        <v>133</v>
      </c>
      <c r="F4248" t="s">
        <v>45</v>
      </c>
      <c r="G4248" t="s">
        <v>227</v>
      </c>
      <c r="H4248" t="s">
        <v>14</v>
      </c>
      <c r="I4248" t="s">
        <v>15</v>
      </c>
    </row>
    <row r="4249" spans="1:9" x14ac:dyDescent="0.3">
      <c r="A4249" t="s">
        <v>9</v>
      </c>
      <c r="B4249" t="s">
        <v>10</v>
      </c>
      <c r="C4249">
        <v>-52</v>
      </c>
      <c r="E4249" t="s">
        <v>53</v>
      </c>
      <c r="F4249" t="s">
        <v>12</v>
      </c>
      <c r="G4249" t="s">
        <v>330</v>
      </c>
      <c r="H4249" t="s">
        <v>14</v>
      </c>
      <c r="I4249" t="s">
        <v>15</v>
      </c>
    </row>
    <row r="4250" spans="1:9" x14ac:dyDescent="0.3">
      <c r="A4250" t="s">
        <v>169</v>
      </c>
      <c r="B4250" t="s">
        <v>10</v>
      </c>
      <c r="C4250">
        <v>-2.08</v>
      </c>
      <c r="E4250" t="s">
        <v>53</v>
      </c>
      <c r="F4250" t="s">
        <v>12</v>
      </c>
      <c r="G4250" t="s">
        <v>330</v>
      </c>
      <c r="H4250" t="s">
        <v>14</v>
      </c>
      <c r="I4250" t="s">
        <v>15</v>
      </c>
    </row>
    <row r="4251" spans="1:9" x14ac:dyDescent="0.3">
      <c r="A4251" t="s">
        <v>171</v>
      </c>
      <c r="B4251" t="s">
        <v>10</v>
      </c>
      <c r="C4251">
        <v>195</v>
      </c>
      <c r="E4251" t="s">
        <v>53</v>
      </c>
      <c r="F4251" t="s">
        <v>12</v>
      </c>
      <c r="G4251" t="s">
        <v>330</v>
      </c>
      <c r="H4251" t="s">
        <v>14</v>
      </c>
      <c r="I4251" t="s">
        <v>15</v>
      </c>
    </row>
    <row r="4252" spans="1:9" x14ac:dyDescent="0.3">
      <c r="A4252" t="s">
        <v>170</v>
      </c>
      <c r="B4252" t="s">
        <v>10</v>
      </c>
      <c r="C4252">
        <v>935</v>
      </c>
      <c r="E4252" t="s">
        <v>53</v>
      </c>
      <c r="F4252" t="s">
        <v>12</v>
      </c>
      <c r="G4252" t="s">
        <v>330</v>
      </c>
      <c r="H4252" t="s">
        <v>14</v>
      </c>
      <c r="I4252" t="s">
        <v>15</v>
      </c>
    </row>
    <row r="4253" spans="1:9" x14ac:dyDescent="0.3">
      <c r="A4253" t="s">
        <v>172</v>
      </c>
      <c r="B4253" t="s">
        <v>10</v>
      </c>
      <c r="C4253">
        <v>-168.35</v>
      </c>
      <c r="E4253" t="s">
        <v>53</v>
      </c>
      <c r="F4253" t="s">
        <v>12</v>
      </c>
      <c r="G4253" t="s">
        <v>330</v>
      </c>
      <c r="H4253" t="s">
        <v>14</v>
      </c>
      <c r="I4253" t="s">
        <v>15</v>
      </c>
    </row>
    <row r="4254" spans="1:9" x14ac:dyDescent="0.3">
      <c r="A4254" t="s">
        <v>174</v>
      </c>
      <c r="B4254" t="s">
        <v>10</v>
      </c>
      <c r="C4254">
        <v>97.5</v>
      </c>
      <c r="E4254" t="s">
        <v>53</v>
      </c>
      <c r="F4254" t="s">
        <v>12</v>
      </c>
      <c r="G4254" t="s">
        <v>330</v>
      </c>
      <c r="H4254" t="s">
        <v>14</v>
      </c>
      <c r="I4254" t="s">
        <v>15</v>
      </c>
    </row>
    <row r="4255" spans="1:9" x14ac:dyDescent="0.3">
      <c r="A4255" t="s">
        <v>169</v>
      </c>
      <c r="B4255" t="s">
        <v>10</v>
      </c>
      <c r="C4255">
        <v>-10.4</v>
      </c>
      <c r="E4255" t="s">
        <v>53</v>
      </c>
      <c r="F4255" t="s">
        <v>12</v>
      </c>
      <c r="G4255" t="s">
        <v>330</v>
      </c>
      <c r="H4255" t="s">
        <v>14</v>
      </c>
      <c r="I4255" t="s">
        <v>15</v>
      </c>
    </row>
    <row r="4256" spans="1:9" x14ac:dyDescent="0.3">
      <c r="A4256" t="s">
        <v>176</v>
      </c>
      <c r="B4256" t="s">
        <v>10</v>
      </c>
      <c r="C4256">
        <v>10.4</v>
      </c>
      <c r="E4256" t="s">
        <v>53</v>
      </c>
      <c r="F4256" t="s">
        <v>12</v>
      </c>
      <c r="G4256" t="s">
        <v>330</v>
      </c>
      <c r="H4256" t="s">
        <v>14</v>
      </c>
      <c r="I4256" t="s">
        <v>15</v>
      </c>
    </row>
    <row r="4257" spans="1:9" x14ac:dyDescent="0.3">
      <c r="A4257" t="s">
        <v>9</v>
      </c>
      <c r="B4257" t="s">
        <v>10</v>
      </c>
      <c r="C4257">
        <v>-135.19999999999999</v>
      </c>
      <c r="E4257" t="s">
        <v>53</v>
      </c>
      <c r="F4257" t="s">
        <v>12</v>
      </c>
      <c r="G4257" t="s">
        <v>330</v>
      </c>
      <c r="H4257" t="s">
        <v>14</v>
      </c>
      <c r="I4257" t="s">
        <v>15</v>
      </c>
    </row>
    <row r="4258" spans="1:9" x14ac:dyDescent="0.3">
      <c r="A4258" t="s">
        <v>177</v>
      </c>
      <c r="B4258" t="s">
        <v>10</v>
      </c>
      <c r="C4258">
        <v>312</v>
      </c>
      <c r="E4258" t="s">
        <v>53</v>
      </c>
      <c r="F4258" t="s">
        <v>12</v>
      </c>
      <c r="G4258" t="s">
        <v>330</v>
      </c>
      <c r="H4258" t="s">
        <v>14</v>
      </c>
      <c r="I4258" t="s">
        <v>15</v>
      </c>
    </row>
    <row r="4259" spans="1:9" x14ac:dyDescent="0.3">
      <c r="A4259" t="s">
        <v>178</v>
      </c>
      <c r="B4259" t="s">
        <v>10</v>
      </c>
      <c r="C4259">
        <v>0</v>
      </c>
      <c r="E4259" t="s">
        <v>53</v>
      </c>
      <c r="F4259" t="s">
        <v>12</v>
      </c>
      <c r="G4259" t="s">
        <v>330</v>
      </c>
      <c r="H4259" t="s">
        <v>14</v>
      </c>
      <c r="I4259" t="s">
        <v>15</v>
      </c>
    </row>
    <row r="4260" spans="1:9" x14ac:dyDescent="0.3">
      <c r="A4260" t="s">
        <v>176</v>
      </c>
      <c r="B4260" t="s">
        <v>10</v>
      </c>
      <c r="C4260">
        <v>2.08</v>
      </c>
      <c r="E4260" t="s">
        <v>53</v>
      </c>
      <c r="F4260" t="s">
        <v>12</v>
      </c>
      <c r="G4260" t="s">
        <v>330</v>
      </c>
      <c r="H4260" t="s">
        <v>14</v>
      </c>
      <c r="I4260" t="s">
        <v>15</v>
      </c>
    </row>
    <row r="4261" spans="1:9" x14ac:dyDescent="0.3">
      <c r="A4261" t="s">
        <v>174</v>
      </c>
      <c r="B4261" t="s">
        <v>10</v>
      </c>
      <c r="C4261">
        <v>135.19999999999999</v>
      </c>
      <c r="E4261" t="s">
        <v>53</v>
      </c>
      <c r="F4261" t="s">
        <v>12</v>
      </c>
      <c r="G4261" t="s">
        <v>330</v>
      </c>
      <c r="H4261" t="s">
        <v>14</v>
      </c>
      <c r="I4261" t="s">
        <v>15</v>
      </c>
    </row>
    <row r="4262" spans="1:9" x14ac:dyDescent="0.3">
      <c r="A4262" t="s">
        <v>170</v>
      </c>
      <c r="B4262" t="s">
        <v>10</v>
      </c>
      <c r="C4262">
        <v>105</v>
      </c>
      <c r="E4262" t="s">
        <v>53</v>
      </c>
      <c r="F4262" t="s">
        <v>12</v>
      </c>
      <c r="G4262" t="s">
        <v>330</v>
      </c>
      <c r="H4262" t="s">
        <v>14</v>
      </c>
      <c r="I4262" t="s">
        <v>15</v>
      </c>
    </row>
    <row r="4263" spans="1:9" x14ac:dyDescent="0.3">
      <c r="A4263" t="s">
        <v>9</v>
      </c>
      <c r="B4263" t="s">
        <v>10</v>
      </c>
      <c r="C4263">
        <v>-89</v>
      </c>
      <c r="E4263" t="s">
        <v>150</v>
      </c>
      <c r="F4263" t="s">
        <v>467</v>
      </c>
      <c r="G4263" t="s">
        <v>468</v>
      </c>
      <c r="H4263" t="s">
        <v>14</v>
      </c>
      <c r="I4263" t="s">
        <v>153</v>
      </c>
    </row>
    <row r="4264" spans="1:9" x14ac:dyDescent="0.3">
      <c r="A4264" t="s">
        <v>169</v>
      </c>
      <c r="B4264" t="s">
        <v>10</v>
      </c>
      <c r="C4264">
        <v>-3.56</v>
      </c>
      <c r="E4264" t="s">
        <v>150</v>
      </c>
      <c r="F4264" t="s">
        <v>467</v>
      </c>
      <c r="G4264" t="s">
        <v>468</v>
      </c>
      <c r="H4264" t="s">
        <v>14</v>
      </c>
      <c r="I4264" t="s">
        <v>153</v>
      </c>
    </row>
    <row r="4265" spans="1:9" x14ac:dyDescent="0.3">
      <c r="A4265" t="s">
        <v>171</v>
      </c>
      <c r="B4265" t="s">
        <v>10</v>
      </c>
      <c r="C4265">
        <v>195</v>
      </c>
      <c r="E4265" t="s">
        <v>150</v>
      </c>
      <c r="F4265" t="s">
        <v>467</v>
      </c>
      <c r="G4265" t="s">
        <v>468</v>
      </c>
      <c r="H4265" t="s">
        <v>14</v>
      </c>
      <c r="I4265" t="s">
        <v>153</v>
      </c>
    </row>
    <row r="4266" spans="1:9" x14ac:dyDescent="0.3">
      <c r="A4266" t="s">
        <v>170</v>
      </c>
      <c r="B4266" t="s">
        <v>10</v>
      </c>
      <c r="C4266">
        <v>1542</v>
      </c>
      <c r="E4266" t="s">
        <v>150</v>
      </c>
      <c r="F4266" t="s">
        <v>467</v>
      </c>
      <c r="G4266" t="s">
        <v>468</v>
      </c>
      <c r="H4266" t="s">
        <v>14</v>
      </c>
      <c r="I4266" t="s">
        <v>153</v>
      </c>
    </row>
    <row r="4267" spans="1:9" x14ac:dyDescent="0.3">
      <c r="A4267" t="s">
        <v>172</v>
      </c>
      <c r="B4267" t="s">
        <v>10</v>
      </c>
      <c r="C4267">
        <v>-387.71</v>
      </c>
      <c r="E4267" t="s">
        <v>150</v>
      </c>
      <c r="F4267" t="s">
        <v>467</v>
      </c>
      <c r="G4267" t="s">
        <v>468</v>
      </c>
      <c r="H4267" t="s">
        <v>14</v>
      </c>
      <c r="I4267" t="s">
        <v>153</v>
      </c>
    </row>
    <row r="4268" spans="1:9" x14ac:dyDescent="0.3">
      <c r="A4268" t="s">
        <v>174</v>
      </c>
      <c r="B4268" t="s">
        <v>10</v>
      </c>
      <c r="C4268">
        <v>97.5</v>
      </c>
      <c r="E4268" t="s">
        <v>150</v>
      </c>
      <c r="F4268" t="s">
        <v>467</v>
      </c>
      <c r="G4268" t="s">
        <v>468</v>
      </c>
      <c r="H4268" t="s">
        <v>14</v>
      </c>
      <c r="I4268" t="s">
        <v>153</v>
      </c>
    </row>
    <row r="4269" spans="1:9" x14ac:dyDescent="0.3">
      <c r="A4269" t="s">
        <v>169</v>
      </c>
      <c r="B4269" t="s">
        <v>10</v>
      </c>
      <c r="C4269">
        <v>-17.8</v>
      </c>
      <c r="E4269" t="s">
        <v>150</v>
      </c>
      <c r="F4269" t="s">
        <v>467</v>
      </c>
      <c r="G4269" t="s">
        <v>468</v>
      </c>
      <c r="H4269" t="s">
        <v>14</v>
      </c>
      <c r="I4269" t="s">
        <v>153</v>
      </c>
    </row>
    <row r="4270" spans="1:9" x14ac:dyDescent="0.3">
      <c r="A4270" t="s">
        <v>175</v>
      </c>
      <c r="B4270" t="s">
        <v>10</v>
      </c>
      <c r="C4270">
        <v>-1050</v>
      </c>
      <c r="E4270" t="s">
        <v>150</v>
      </c>
      <c r="F4270" t="s">
        <v>467</v>
      </c>
      <c r="G4270" t="s">
        <v>468</v>
      </c>
      <c r="H4270" t="s">
        <v>14</v>
      </c>
      <c r="I4270" t="s">
        <v>153</v>
      </c>
    </row>
    <row r="4271" spans="1:9" x14ac:dyDescent="0.3">
      <c r="A4271" t="s">
        <v>176</v>
      </c>
      <c r="B4271" t="s">
        <v>10</v>
      </c>
      <c r="C4271">
        <v>17.8</v>
      </c>
      <c r="E4271" t="s">
        <v>150</v>
      </c>
      <c r="F4271" t="s">
        <v>467</v>
      </c>
      <c r="G4271" t="s">
        <v>468</v>
      </c>
      <c r="H4271" t="s">
        <v>14</v>
      </c>
      <c r="I4271" t="s">
        <v>153</v>
      </c>
    </row>
    <row r="4272" spans="1:9" x14ac:dyDescent="0.3">
      <c r="A4272" t="s">
        <v>9</v>
      </c>
      <c r="B4272" t="s">
        <v>10</v>
      </c>
      <c r="C4272">
        <v>-231.4</v>
      </c>
      <c r="E4272" t="s">
        <v>150</v>
      </c>
      <c r="F4272" t="s">
        <v>467</v>
      </c>
      <c r="G4272" t="s">
        <v>468</v>
      </c>
      <c r="H4272" t="s">
        <v>14</v>
      </c>
      <c r="I4272" t="s">
        <v>153</v>
      </c>
    </row>
    <row r="4273" spans="1:9" x14ac:dyDescent="0.3">
      <c r="A4273" t="s">
        <v>177</v>
      </c>
      <c r="B4273" t="s">
        <v>10</v>
      </c>
      <c r="C4273">
        <v>534</v>
      </c>
      <c r="E4273" t="s">
        <v>150</v>
      </c>
      <c r="F4273" t="s">
        <v>467</v>
      </c>
      <c r="G4273" t="s">
        <v>468</v>
      </c>
      <c r="H4273" t="s">
        <v>14</v>
      </c>
      <c r="I4273" t="s">
        <v>153</v>
      </c>
    </row>
    <row r="4274" spans="1:9" x14ac:dyDescent="0.3">
      <c r="A4274" t="s">
        <v>178</v>
      </c>
      <c r="B4274" t="s">
        <v>10</v>
      </c>
      <c r="C4274">
        <v>0</v>
      </c>
      <c r="E4274" t="s">
        <v>150</v>
      </c>
      <c r="F4274" t="s">
        <v>467</v>
      </c>
      <c r="G4274" t="s">
        <v>468</v>
      </c>
      <c r="H4274" t="s">
        <v>14</v>
      </c>
      <c r="I4274" t="s">
        <v>153</v>
      </c>
    </row>
    <row r="4275" spans="1:9" x14ac:dyDescent="0.3">
      <c r="A4275" t="s">
        <v>176</v>
      </c>
      <c r="B4275" t="s">
        <v>10</v>
      </c>
      <c r="C4275">
        <v>3.56</v>
      </c>
      <c r="E4275" t="s">
        <v>150</v>
      </c>
      <c r="F4275" t="s">
        <v>467</v>
      </c>
      <c r="G4275" t="s">
        <v>468</v>
      </c>
      <c r="H4275" t="s">
        <v>14</v>
      </c>
      <c r="I4275" t="s">
        <v>153</v>
      </c>
    </row>
    <row r="4276" spans="1:9" x14ac:dyDescent="0.3">
      <c r="A4276" t="s">
        <v>174</v>
      </c>
      <c r="B4276" t="s">
        <v>10</v>
      </c>
      <c r="C4276">
        <v>231.4</v>
      </c>
      <c r="E4276" t="s">
        <v>150</v>
      </c>
      <c r="F4276" t="s">
        <v>467</v>
      </c>
      <c r="G4276" t="s">
        <v>468</v>
      </c>
      <c r="H4276" t="s">
        <v>14</v>
      </c>
      <c r="I4276" t="s">
        <v>153</v>
      </c>
    </row>
    <row r="4277" spans="1:9" x14ac:dyDescent="0.3">
      <c r="A4277" t="s">
        <v>170</v>
      </c>
      <c r="B4277" t="s">
        <v>10</v>
      </c>
      <c r="C4277">
        <v>238</v>
      </c>
      <c r="E4277" t="s">
        <v>150</v>
      </c>
      <c r="F4277" t="s">
        <v>467</v>
      </c>
      <c r="G4277" t="s">
        <v>468</v>
      </c>
      <c r="H4277" t="s">
        <v>14</v>
      </c>
      <c r="I4277" t="s">
        <v>153</v>
      </c>
    </row>
    <row r="4278" spans="1:9" x14ac:dyDescent="0.3">
      <c r="A4278" t="s">
        <v>9</v>
      </c>
      <c r="B4278" t="s">
        <v>10</v>
      </c>
      <c r="C4278">
        <v>-52</v>
      </c>
      <c r="E4278" t="s">
        <v>63</v>
      </c>
      <c r="F4278" t="s">
        <v>188</v>
      </c>
      <c r="G4278" t="s">
        <v>189</v>
      </c>
      <c r="H4278" t="s">
        <v>14</v>
      </c>
      <c r="I4278" t="s">
        <v>66</v>
      </c>
    </row>
    <row r="4279" spans="1:9" x14ac:dyDescent="0.3">
      <c r="A4279" t="s">
        <v>169</v>
      </c>
      <c r="B4279" t="s">
        <v>10</v>
      </c>
      <c r="C4279">
        <v>-2.08</v>
      </c>
      <c r="E4279" t="s">
        <v>63</v>
      </c>
      <c r="F4279" t="s">
        <v>188</v>
      </c>
      <c r="G4279" t="s">
        <v>189</v>
      </c>
      <c r="H4279" t="s">
        <v>14</v>
      </c>
      <c r="I4279" t="s">
        <v>66</v>
      </c>
    </row>
    <row r="4280" spans="1:9" x14ac:dyDescent="0.3">
      <c r="A4280" t="s">
        <v>171</v>
      </c>
      <c r="B4280" t="s">
        <v>10</v>
      </c>
      <c r="C4280">
        <v>195</v>
      </c>
      <c r="E4280" t="s">
        <v>63</v>
      </c>
      <c r="F4280" t="s">
        <v>188</v>
      </c>
      <c r="G4280" t="s">
        <v>189</v>
      </c>
      <c r="H4280" t="s">
        <v>14</v>
      </c>
      <c r="I4280" t="s">
        <v>66</v>
      </c>
    </row>
    <row r="4281" spans="1:9" x14ac:dyDescent="0.3">
      <c r="A4281" t="s">
        <v>170</v>
      </c>
      <c r="B4281" t="s">
        <v>10</v>
      </c>
      <c r="C4281">
        <v>935</v>
      </c>
      <c r="E4281" t="s">
        <v>63</v>
      </c>
      <c r="F4281" t="s">
        <v>188</v>
      </c>
      <c r="G4281" t="s">
        <v>189</v>
      </c>
      <c r="H4281" t="s">
        <v>14</v>
      </c>
      <c r="I4281" t="s">
        <v>66</v>
      </c>
    </row>
    <row r="4282" spans="1:9" x14ac:dyDescent="0.3">
      <c r="A4282" t="s">
        <v>172</v>
      </c>
      <c r="B4282" t="s">
        <v>10</v>
      </c>
      <c r="C4282">
        <v>-160.69</v>
      </c>
      <c r="E4282" t="s">
        <v>63</v>
      </c>
      <c r="F4282" t="s">
        <v>188</v>
      </c>
      <c r="G4282" t="s">
        <v>189</v>
      </c>
      <c r="H4282" t="s">
        <v>14</v>
      </c>
      <c r="I4282" t="s">
        <v>66</v>
      </c>
    </row>
    <row r="4283" spans="1:9" x14ac:dyDescent="0.3">
      <c r="A4283" t="s">
        <v>174</v>
      </c>
      <c r="B4283" t="s">
        <v>10</v>
      </c>
      <c r="C4283">
        <v>136.5</v>
      </c>
      <c r="E4283" t="s">
        <v>63</v>
      </c>
      <c r="F4283" t="s">
        <v>188</v>
      </c>
      <c r="G4283" t="s">
        <v>189</v>
      </c>
      <c r="H4283" t="s">
        <v>14</v>
      </c>
      <c r="I4283" t="s">
        <v>66</v>
      </c>
    </row>
    <row r="4284" spans="1:9" x14ac:dyDescent="0.3">
      <c r="A4284" t="s">
        <v>169</v>
      </c>
      <c r="B4284" t="s">
        <v>10</v>
      </c>
      <c r="C4284">
        <v>-10.4</v>
      </c>
      <c r="E4284" t="s">
        <v>63</v>
      </c>
      <c r="F4284" t="s">
        <v>188</v>
      </c>
      <c r="G4284" t="s">
        <v>189</v>
      </c>
      <c r="H4284" t="s">
        <v>14</v>
      </c>
      <c r="I4284" t="s">
        <v>66</v>
      </c>
    </row>
    <row r="4285" spans="1:9" x14ac:dyDescent="0.3">
      <c r="A4285" t="s">
        <v>175</v>
      </c>
      <c r="B4285" t="s">
        <v>10</v>
      </c>
      <c r="C4285">
        <v>-500</v>
      </c>
      <c r="E4285" t="s">
        <v>63</v>
      </c>
      <c r="F4285" t="s">
        <v>188</v>
      </c>
      <c r="G4285" t="s">
        <v>189</v>
      </c>
      <c r="H4285" t="s">
        <v>14</v>
      </c>
      <c r="I4285" t="s">
        <v>66</v>
      </c>
    </row>
    <row r="4286" spans="1:9" x14ac:dyDescent="0.3">
      <c r="A4286" t="s">
        <v>176</v>
      </c>
      <c r="B4286" t="s">
        <v>10</v>
      </c>
      <c r="C4286">
        <v>10.4</v>
      </c>
      <c r="E4286" t="s">
        <v>63</v>
      </c>
      <c r="F4286" t="s">
        <v>188</v>
      </c>
      <c r="G4286" t="s">
        <v>189</v>
      </c>
      <c r="H4286" t="s">
        <v>14</v>
      </c>
      <c r="I4286" t="s">
        <v>66</v>
      </c>
    </row>
    <row r="4287" spans="1:9" x14ac:dyDescent="0.3">
      <c r="A4287" t="s">
        <v>9</v>
      </c>
      <c r="B4287" t="s">
        <v>10</v>
      </c>
      <c r="C4287">
        <v>-135.19999999999999</v>
      </c>
      <c r="E4287" t="s">
        <v>63</v>
      </c>
      <c r="F4287" t="s">
        <v>188</v>
      </c>
      <c r="G4287" t="s">
        <v>189</v>
      </c>
      <c r="H4287" t="s">
        <v>14</v>
      </c>
      <c r="I4287" t="s">
        <v>66</v>
      </c>
    </row>
    <row r="4288" spans="1:9" x14ac:dyDescent="0.3">
      <c r="A4288" t="s">
        <v>177</v>
      </c>
      <c r="B4288" t="s">
        <v>10</v>
      </c>
      <c r="C4288">
        <v>312</v>
      </c>
      <c r="E4288" t="s">
        <v>63</v>
      </c>
      <c r="F4288" t="s">
        <v>188</v>
      </c>
      <c r="G4288" t="s">
        <v>189</v>
      </c>
      <c r="H4288" t="s">
        <v>14</v>
      </c>
      <c r="I4288" t="s">
        <v>66</v>
      </c>
    </row>
    <row r="4289" spans="1:9" x14ac:dyDescent="0.3">
      <c r="A4289" t="s">
        <v>178</v>
      </c>
      <c r="B4289" t="s">
        <v>10</v>
      </c>
      <c r="C4289">
        <v>0</v>
      </c>
      <c r="E4289" t="s">
        <v>63</v>
      </c>
      <c r="F4289" t="s">
        <v>188</v>
      </c>
      <c r="G4289" t="s">
        <v>189</v>
      </c>
      <c r="H4289" t="s">
        <v>14</v>
      </c>
      <c r="I4289" t="s">
        <v>66</v>
      </c>
    </row>
    <row r="4290" spans="1:9" x14ac:dyDescent="0.3">
      <c r="A4290" t="s">
        <v>176</v>
      </c>
      <c r="B4290" t="s">
        <v>10</v>
      </c>
      <c r="C4290">
        <v>2.08</v>
      </c>
      <c r="E4290" t="s">
        <v>63</v>
      </c>
      <c r="F4290" t="s">
        <v>188</v>
      </c>
      <c r="G4290" t="s">
        <v>189</v>
      </c>
      <c r="H4290" t="s">
        <v>14</v>
      </c>
      <c r="I4290" t="s">
        <v>66</v>
      </c>
    </row>
    <row r="4291" spans="1:9" x14ac:dyDescent="0.3">
      <c r="A4291" t="s">
        <v>174</v>
      </c>
      <c r="B4291" t="s">
        <v>10</v>
      </c>
      <c r="C4291">
        <v>135.19999999999999</v>
      </c>
      <c r="E4291" t="s">
        <v>63</v>
      </c>
      <c r="F4291" t="s">
        <v>188</v>
      </c>
      <c r="G4291" t="s">
        <v>189</v>
      </c>
      <c r="H4291" t="s">
        <v>14</v>
      </c>
      <c r="I4291" t="s">
        <v>66</v>
      </c>
    </row>
    <row r="4292" spans="1:9" x14ac:dyDescent="0.3">
      <c r="A4292" t="s">
        <v>170</v>
      </c>
      <c r="B4292" t="s">
        <v>10</v>
      </c>
      <c r="C4292">
        <v>105</v>
      </c>
      <c r="E4292" t="s">
        <v>63</v>
      </c>
      <c r="F4292" t="s">
        <v>188</v>
      </c>
      <c r="G4292" t="s">
        <v>189</v>
      </c>
      <c r="H4292" t="s">
        <v>14</v>
      </c>
      <c r="I4292" t="s">
        <v>66</v>
      </c>
    </row>
    <row r="4293" spans="1:9" x14ac:dyDescent="0.3">
      <c r="A4293" t="s">
        <v>9</v>
      </c>
      <c r="B4293" t="s">
        <v>10</v>
      </c>
      <c r="C4293">
        <v>-52</v>
      </c>
      <c r="E4293" t="s">
        <v>250</v>
      </c>
      <c r="F4293" t="s">
        <v>251</v>
      </c>
      <c r="G4293" t="s">
        <v>403</v>
      </c>
      <c r="H4293" t="s">
        <v>14</v>
      </c>
      <c r="I4293" t="s">
        <v>37</v>
      </c>
    </row>
    <row r="4294" spans="1:9" x14ac:dyDescent="0.3">
      <c r="A4294" t="s">
        <v>169</v>
      </c>
      <c r="B4294" t="s">
        <v>10</v>
      </c>
      <c r="C4294">
        <v>-2.08</v>
      </c>
      <c r="E4294" t="s">
        <v>250</v>
      </c>
      <c r="F4294" t="s">
        <v>251</v>
      </c>
      <c r="G4294" t="s">
        <v>403</v>
      </c>
      <c r="H4294" t="s">
        <v>14</v>
      </c>
      <c r="I4294" t="s">
        <v>37</v>
      </c>
    </row>
    <row r="4295" spans="1:9" x14ac:dyDescent="0.3">
      <c r="A4295" t="s">
        <v>171</v>
      </c>
      <c r="B4295" t="s">
        <v>10</v>
      </c>
      <c r="C4295">
        <v>195</v>
      </c>
      <c r="E4295" t="s">
        <v>250</v>
      </c>
      <c r="F4295" t="s">
        <v>251</v>
      </c>
      <c r="G4295" t="s">
        <v>403</v>
      </c>
      <c r="H4295" t="s">
        <v>14</v>
      </c>
      <c r="I4295" t="s">
        <v>37</v>
      </c>
    </row>
    <row r="4296" spans="1:9" x14ac:dyDescent="0.3">
      <c r="A4296" t="s">
        <v>170</v>
      </c>
      <c r="B4296" t="s">
        <v>10</v>
      </c>
      <c r="C4296">
        <v>890.48</v>
      </c>
      <c r="E4296" t="s">
        <v>250</v>
      </c>
      <c r="F4296" t="s">
        <v>251</v>
      </c>
      <c r="G4296" t="s">
        <v>403</v>
      </c>
      <c r="H4296" t="s">
        <v>14</v>
      </c>
      <c r="I4296" t="s">
        <v>37</v>
      </c>
    </row>
    <row r="4297" spans="1:9" x14ac:dyDescent="0.3">
      <c r="A4297" t="s">
        <v>172</v>
      </c>
      <c r="B4297" t="s">
        <v>10</v>
      </c>
      <c r="C4297">
        <v>-172.17</v>
      </c>
      <c r="E4297" t="s">
        <v>250</v>
      </c>
      <c r="F4297" t="s">
        <v>251</v>
      </c>
      <c r="G4297" t="s">
        <v>403</v>
      </c>
      <c r="H4297" t="s">
        <v>14</v>
      </c>
      <c r="I4297" t="s">
        <v>37</v>
      </c>
    </row>
    <row r="4298" spans="1:9" x14ac:dyDescent="0.3">
      <c r="A4298" t="s">
        <v>174</v>
      </c>
      <c r="B4298" t="s">
        <v>10</v>
      </c>
      <c r="C4298">
        <v>78</v>
      </c>
      <c r="E4298" t="s">
        <v>250</v>
      </c>
      <c r="F4298" t="s">
        <v>251</v>
      </c>
      <c r="G4298" t="s">
        <v>403</v>
      </c>
      <c r="H4298" t="s">
        <v>14</v>
      </c>
      <c r="I4298" t="s">
        <v>37</v>
      </c>
    </row>
    <row r="4299" spans="1:9" x14ac:dyDescent="0.3">
      <c r="A4299" t="s">
        <v>169</v>
      </c>
      <c r="B4299" t="s">
        <v>10</v>
      </c>
      <c r="C4299">
        <v>-10.4</v>
      </c>
      <c r="E4299" t="s">
        <v>250</v>
      </c>
      <c r="F4299" t="s">
        <v>251</v>
      </c>
      <c r="G4299" t="s">
        <v>403</v>
      </c>
      <c r="H4299" t="s">
        <v>14</v>
      </c>
      <c r="I4299" t="s">
        <v>37</v>
      </c>
    </row>
    <row r="4300" spans="1:9" x14ac:dyDescent="0.3">
      <c r="A4300" t="s">
        <v>176</v>
      </c>
      <c r="B4300" t="s">
        <v>10</v>
      </c>
      <c r="C4300">
        <v>10.4</v>
      </c>
      <c r="E4300" t="s">
        <v>250</v>
      </c>
      <c r="F4300" t="s">
        <v>251</v>
      </c>
      <c r="G4300" t="s">
        <v>403</v>
      </c>
      <c r="H4300" t="s">
        <v>14</v>
      </c>
      <c r="I4300" t="s">
        <v>37</v>
      </c>
    </row>
    <row r="4301" spans="1:9" x14ac:dyDescent="0.3">
      <c r="A4301" t="s">
        <v>9</v>
      </c>
      <c r="B4301" t="s">
        <v>10</v>
      </c>
      <c r="C4301">
        <v>-135.19999999999999</v>
      </c>
      <c r="E4301" t="s">
        <v>250</v>
      </c>
      <c r="F4301" t="s">
        <v>251</v>
      </c>
      <c r="G4301" t="s">
        <v>403</v>
      </c>
      <c r="H4301" t="s">
        <v>14</v>
      </c>
      <c r="I4301" t="s">
        <v>37</v>
      </c>
    </row>
    <row r="4302" spans="1:9" x14ac:dyDescent="0.3">
      <c r="A4302" t="s">
        <v>177</v>
      </c>
      <c r="B4302" t="s">
        <v>10</v>
      </c>
      <c r="C4302">
        <v>312</v>
      </c>
      <c r="E4302" t="s">
        <v>250</v>
      </c>
      <c r="F4302" t="s">
        <v>251</v>
      </c>
      <c r="G4302" t="s">
        <v>403</v>
      </c>
      <c r="H4302" t="s">
        <v>14</v>
      </c>
      <c r="I4302" t="s">
        <v>37</v>
      </c>
    </row>
    <row r="4303" spans="1:9" x14ac:dyDescent="0.3">
      <c r="A4303" t="s">
        <v>178</v>
      </c>
      <c r="B4303" t="s">
        <v>10</v>
      </c>
      <c r="C4303">
        <v>0</v>
      </c>
      <c r="E4303" t="s">
        <v>250</v>
      </c>
      <c r="F4303" t="s">
        <v>251</v>
      </c>
      <c r="G4303" t="s">
        <v>403</v>
      </c>
      <c r="H4303" t="s">
        <v>14</v>
      </c>
      <c r="I4303" t="s">
        <v>37</v>
      </c>
    </row>
    <row r="4304" spans="1:9" x14ac:dyDescent="0.3">
      <c r="A4304" t="s">
        <v>176</v>
      </c>
      <c r="B4304" t="s">
        <v>10</v>
      </c>
      <c r="C4304">
        <v>2.08</v>
      </c>
      <c r="E4304" t="s">
        <v>250</v>
      </c>
      <c r="F4304" t="s">
        <v>251</v>
      </c>
      <c r="G4304" t="s">
        <v>403</v>
      </c>
      <c r="H4304" t="s">
        <v>14</v>
      </c>
      <c r="I4304" t="s">
        <v>37</v>
      </c>
    </row>
    <row r="4305" spans="1:9" x14ac:dyDescent="0.3">
      <c r="A4305" t="s">
        <v>174</v>
      </c>
      <c r="B4305" t="s">
        <v>10</v>
      </c>
      <c r="C4305">
        <v>135.19999999999999</v>
      </c>
      <c r="E4305" t="s">
        <v>250</v>
      </c>
      <c r="F4305" t="s">
        <v>251</v>
      </c>
      <c r="G4305" t="s">
        <v>403</v>
      </c>
      <c r="H4305" t="s">
        <v>14</v>
      </c>
      <c r="I4305" t="s">
        <v>37</v>
      </c>
    </row>
    <row r="4306" spans="1:9" x14ac:dyDescent="0.3">
      <c r="A4306" t="s">
        <v>170</v>
      </c>
      <c r="B4306" t="s">
        <v>10</v>
      </c>
      <c r="C4306">
        <v>100</v>
      </c>
      <c r="E4306" t="s">
        <v>250</v>
      </c>
      <c r="F4306" t="s">
        <v>251</v>
      </c>
      <c r="G4306" t="s">
        <v>403</v>
      </c>
      <c r="H4306" t="s">
        <v>14</v>
      </c>
      <c r="I4306" t="s">
        <v>37</v>
      </c>
    </row>
    <row r="4307" spans="1:9" x14ac:dyDescent="0.3">
      <c r="A4307" t="s">
        <v>170</v>
      </c>
      <c r="B4307" t="s">
        <v>10</v>
      </c>
      <c r="C4307">
        <v>49.52</v>
      </c>
      <c r="E4307" t="s">
        <v>250</v>
      </c>
      <c r="F4307" t="s">
        <v>251</v>
      </c>
      <c r="G4307" t="s">
        <v>403</v>
      </c>
      <c r="H4307" t="s">
        <v>14</v>
      </c>
      <c r="I4307" t="s">
        <v>37</v>
      </c>
    </row>
    <row r="4308" spans="1:9" x14ac:dyDescent="0.3">
      <c r="A4308" t="s">
        <v>9</v>
      </c>
      <c r="B4308" t="s">
        <v>10</v>
      </c>
      <c r="C4308">
        <v>-141.15</v>
      </c>
      <c r="E4308" t="s">
        <v>77</v>
      </c>
      <c r="F4308" t="s">
        <v>384</v>
      </c>
      <c r="G4308" t="s">
        <v>385</v>
      </c>
      <c r="H4308" t="s">
        <v>14</v>
      </c>
      <c r="I4308" t="s">
        <v>15</v>
      </c>
    </row>
    <row r="4309" spans="1:9" x14ac:dyDescent="0.3">
      <c r="A4309" t="s">
        <v>169</v>
      </c>
      <c r="B4309" t="s">
        <v>10</v>
      </c>
      <c r="C4309">
        <v>-5.65</v>
      </c>
      <c r="E4309" t="s">
        <v>77</v>
      </c>
      <c r="F4309" t="s">
        <v>384</v>
      </c>
      <c r="G4309" t="s">
        <v>385</v>
      </c>
      <c r="H4309" t="s">
        <v>14</v>
      </c>
      <c r="I4309" t="s">
        <v>15</v>
      </c>
    </row>
    <row r="4310" spans="1:9" x14ac:dyDescent="0.3">
      <c r="A4310" t="s">
        <v>171</v>
      </c>
      <c r="B4310" t="s">
        <v>10</v>
      </c>
      <c r="C4310">
        <v>195</v>
      </c>
      <c r="E4310" t="s">
        <v>77</v>
      </c>
      <c r="F4310" t="s">
        <v>384</v>
      </c>
      <c r="G4310" t="s">
        <v>385</v>
      </c>
      <c r="H4310" t="s">
        <v>14</v>
      </c>
      <c r="I4310" t="s">
        <v>15</v>
      </c>
    </row>
    <row r="4311" spans="1:9" x14ac:dyDescent="0.3">
      <c r="A4311" t="s">
        <v>170</v>
      </c>
      <c r="B4311" t="s">
        <v>10</v>
      </c>
      <c r="C4311">
        <v>2313</v>
      </c>
      <c r="E4311" t="s">
        <v>77</v>
      </c>
      <c r="F4311" t="s">
        <v>384</v>
      </c>
      <c r="G4311" t="s">
        <v>385</v>
      </c>
      <c r="H4311" t="s">
        <v>14</v>
      </c>
      <c r="I4311" t="s">
        <v>15</v>
      </c>
    </row>
    <row r="4312" spans="1:9" x14ac:dyDescent="0.3">
      <c r="A4312" t="s">
        <v>172</v>
      </c>
      <c r="B4312" t="s">
        <v>10</v>
      </c>
      <c r="C4312">
        <v>-736.49</v>
      </c>
      <c r="E4312" t="s">
        <v>77</v>
      </c>
      <c r="F4312" t="s">
        <v>384</v>
      </c>
      <c r="G4312" t="s">
        <v>385</v>
      </c>
      <c r="H4312" t="s">
        <v>14</v>
      </c>
      <c r="I4312" t="s">
        <v>15</v>
      </c>
    </row>
    <row r="4313" spans="1:9" x14ac:dyDescent="0.3">
      <c r="A4313" t="s">
        <v>174</v>
      </c>
      <c r="B4313" t="s">
        <v>10</v>
      </c>
      <c r="C4313">
        <v>97.5</v>
      </c>
      <c r="E4313" t="s">
        <v>77</v>
      </c>
      <c r="F4313" t="s">
        <v>384</v>
      </c>
      <c r="G4313" t="s">
        <v>385</v>
      </c>
      <c r="H4313" t="s">
        <v>14</v>
      </c>
      <c r="I4313" t="s">
        <v>15</v>
      </c>
    </row>
    <row r="4314" spans="1:9" x14ac:dyDescent="0.3">
      <c r="A4314" t="s">
        <v>169</v>
      </c>
      <c r="B4314" t="s">
        <v>10</v>
      </c>
      <c r="C4314">
        <v>-28.23</v>
      </c>
      <c r="E4314" t="s">
        <v>77</v>
      </c>
      <c r="F4314" t="s">
        <v>384</v>
      </c>
      <c r="G4314" t="s">
        <v>385</v>
      </c>
      <c r="H4314" t="s">
        <v>14</v>
      </c>
      <c r="I4314" t="s">
        <v>15</v>
      </c>
    </row>
    <row r="4315" spans="1:9" x14ac:dyDescent="0.3">
      <c r="A4315" t="s">
        <v>176</v>
      </c>
      <c r="B4315" t="s">
        <v>10</v>
      </c>
      <c r="C4315">
        <v>28.23</v>
      </c>
      <c r="E4315" t="s">
        <v>77</v>
      </c>
      <c r="F4315" t="s">
        <v>384</v>
      </c>
      <c r="G4315" t="s">
        <v>385</v>
      </c>
      <c r="H4315" t="s">
        <v>14</v>
      </c>
      <c r="I4315" t="s">
        <v>15</v>
      </c>
    </row>
    <row r="4316" spans="1:9" x14ac:dyDescent="0.3">
      <c r="A4316" t="s">
        <v>9</v>
      </c>
      <c r="B4316" t="s">
        <v>10</v>
      </c>
      <c r="C4316">
        <v>-366.99</v>
      </c>
      <c r="E4316" t="s">
        <v>77</v>
      </c>
      <c r="F4316" t="s">
        <v>384</v>
      </c>
      <c r="G4316" t="s">
        <v>385</v>
      </c>
      <c r="H4316" t="s">
        <v>14</v>
      </c>
      <c r="I4316" t="s">
        <v>15</v>
      </c>
    </row>
    <row r="4317" spans="1:9" x14ac:dyDescent="0.3">
      <c r="A4317" t="s">
        <v>177</v>
      </c>
      <c r="B4317" t="s">
        <v>10</v>
      </c>
      <c r="C4317">
        <v>846.9</v>
      </c>
      <c r="E4317" t="s">
        <v>77</v>
      </c>
      <c r="F4317" t="s">
        <v>384</v>
      </c>
      <c r="G4317" t="s">
        <v>385</v>
      </c>
      <c r="H4317" t="s">
        <v>14</v>
      </c>
      <c r="I4317" t="s">
        <v>15</v>
      </c>
    </row>
    <row r="4318" spans="1:9" x14ac:dyDescent="0.3">
      <c r="A4318" t="s">
        <v>178</v>
      </c>
      <c r="B4318" t="s">
        <v>10</v>
      </c>
      <c r="C4318">
        <v>0</v>
      </c>
      <c r="E4318" t="s">
        <v>77</v>
      </c>
      <c r="F4318" t="s">
        <v>384</v>
      </c>
      <c r="G4318" t="s">
        <v>385</v>
      </c>
      <c r="H4318" t="s">
        <v>14</v>
      </c>
      <c r="I4318" t="s">
        <v>15</v>
      </c>
    </row>
    <row r="4319" spans="1:9" x14ac:dyDescent="0.3">
      <c r="A4319" t="s">
        <v>176</v>
      </c>
      <c r="B4319" t="s">
        <v>10</v>
      </c>
      <c r="C4319">
        <v>5.65</v>
      </c>
      <c r="E4319" t="s">
        <v>77</v>
      </c>
      <c r="F4319" t="s">
        <v>384</v>
      </c>
      <c r="G4319" t="s">
        <v>385</v>
      </c>
      <c r="H4319" t="s">
        <v>14</v>
      </c>
      <c r="I4319" t="s">
        <v>15</v>
      </c>
    </row>
    <row r="4320" spans="1:9" x14ac:dyDescent="0.3">
      <c r="A4320" t="s">
        <v>174</v>
      </c>
      <c r="B4320" t="s">
        <v>10</v>
      </c>
      <c r="C4320">
        <v>366.99</v>
      </c>
      <c r="E4320" t="s">
        <v>77</v>
      </c>
      <c r="F4320" t="s">
        <v>384</v>
      </c>
      <c r="G4320" t="s">
        <v>385</v>
      </c>
      <c r="H4320" t="s">
        <v>14</v>
      </c>
      <c r="I4320" t="s">
        <v>15</v>
      </c>
    </row>
    <row r="4321" spans="1:9" x14ac:dyDescent="0.3">
      <c r="A4321" t="s">
        <v>170</v>
      </c>
      <c r="B4321" t="s">
        <v>10</v>
      </c>
      <c r="C4321">
        <v>510</v>
      </c>
      <c r="E4321" t="s">
        <v>77</v>
      </c>
      <c r="F4321" t="s">
        <v>384</v>
      </c>
      <c r="G4321" t="s">
        <v>385</v>
      </c>
      <c r="H4321" t="s">
        <v>14</v>
      </c>
      <c r="I4321" t="s">
        <v>15</v>
      </c>
    </row>
    <row r="4322" spans="1:9" x14ac:dyDescent="0.3">
      <c r="A4322" t="s">
        <v>9</v>
      </c>
      <c r="B4322" t="s">
        <v>10</v>
      </c>
      <c r="C4322">
        <v>-32.4</v>
      </c>
      <c r="E4322" t="s">
        <v>40</v>
      </c>
      <c r="F4322" t="s">
        <v>12</v>
      </c>
      <c r="G4322" t="s">
        <v>357</v>
      </c>
      <c r="H4322" t="s">
        <v>14</v>
      </c>
      <c r="I4322" t="s">
        <v>15</v>
      </c>
    </row>
    <row r="4323" spans="1:9" x14ac:dyDescent="0.3">
      <c r="A4323" t="s">
        <v>169</v>
      </c>
      <c r="B4323" t="s">
        <v>10</v>
      </c>
      <c r="C4323">
        <v>-1.3</v>
      </c>
      <c r="E4323" t="s">
        <v>40</v>
      </c>
      <c r="F4323" t="s">
        <v>12</v>
      </c>
      <c r="G4323" t="s">
        <v>357</v>
      </c>
      <c r="H4323" t="s">
        <v>14</v>
      </c>
      <c r="I4323" t="s">
        <v>15</v>
      </c>
    </row>
    <row r="4324" spans="1:9" x14ac:dyDescent="0.3">
      <c r="A4324" t="s">
        <v>171</v>
      </c>
      <c r="B4324" t="s">
        <v>10</v>
      </c>
      <c r="C4324">
        <v>195</v>
      </c>
      <c r="E4324" t="s">
        <v>40</v>
      </c>
      <c r="F4324" t="s">
        <v>12</v>
      </c>
      <c r="G4324" t="s">
        <v>357</v>
      </c>
      <c r="H4324" t="s">
        <v>14</v>
      </c>
      <c r="I4324" t="s">
        <v>15</v>
      </c>
    </row>
    <row r="4325" spans="1:9" x14ac:dyDescent="0.3">
      <c r="A4325" t="s">
        <v>170</v>
      </c>
      <c r="B4325" t="s">
        <v>10</v>
      </c>
      <c r="C4325">
        <v>583</v>
      </c>
      <c r="E4325" t="s">
        <v>40</v>
      </c>
      <c r="F4325" t="s">
        <v>12</v>
      </c>
      <c r="G4325" t="s">
        <v>357</v>
      </c>
      <c r="H4325" t="s">
        <v>14</v>
      </c>
      <c r="I4325" t="s">
        <v>15</v>
      </c>
    </row>
    <row r="4326" spans="1:9" x14ac:dyDescent="0.3">
      <c r="A4326" t="s">
        <v>172</v>
      </c>
      <c r="B4326" t="s">
        <v>10</v>
      </c>
      <c r="C4326">
        <v>-78.459999999999994</v>
      </c>
      <c r="E4326" t="s">
        <v>40</v>
      </c>
      <c r="F4326" t="s">
        <v>12</v>
      </c>
      <c r="G4326" t="s">
        <v>357</v>
      </c>
      <c r="H4326" t="s">
        <v>14</v>
      </c>
      <c r="I4326" t="s">
        <v>15</v>
      </c>
    </row>
    <row r="4327" spans="1:9" x14ac:dyDescent="0.3">
      <c r="A4327" t="s">
        <v>174</v>
      </c>
      <c r="B4327" t="s">
        <v>10</v>
      </c>
      <c r="C4327">
        <v>58.5</v>
      </c>
      <c r="E4327" t="s">
        <v>40</v>
      </c>
      <c r="F4327" t="s">
        <v>12</v>
      </c>
      <c r="G4327" t="s">
        <v>357</v>
      </c>
      <c r="H4327" t="s">
        <v>14</v>
      </c>
      <c r="I4327" t="s">
        <v>15</v>
      </c>
    </row>
    <row r="4328" spans="1:9" x14ac:dyDescent="0.3">
      <c r="A4328" t="s">
        <v>169</v>
      </c>
      <c r="B4328" t="s">
        <v>10</v>
      </c>
      <c r="C4328">
        <v>-6.48</v>
      </c>
      <c r="E4328" t="s">
        <v>40</v>
      </c>
      <c r="F4328" t="s">
        <v>12</v>
      </c>
      <c r="G4328" t="s">
        <v>357</v>
      </c>
      <c r="H4328" t="s">
        <v>14</v>
      </c>
      <c r="I4328" t="s">
        <v>15</v>
      </c>
    </row>
    <row r="4329" spans="1:9" x14ac:dyDescent="0.3">
      <c r="A4329" t="s">
        <v>176</v>
      </c>
      <c r="B4329" t="s">
        <v>10</v>
      </c>
      <c r="C4329">
        <v>6.48</v>
      </c>
      <c r="E4329" t="s">
        <v>40</v>
      </c>
      <c r="F4329" t="s">
        <v>12</v>
      </c>
      <c r="G4329" t="s">
        <v>357</v>
      </c>
      <c r="H4329" t="s">
        <v>14</v>
      </c>
      <c r="I4329" t="s">
        <v>15</v>
      </c>
    </row>
    <row r="4330" spans="1:9" x14ac:dyDescent="0.3">
      <c r="A4330" t="s">
        <v>9</v>
      </c>
      <c r="B4330" t="s">
        <v>10</v>
      </c>
      <c r="C4330">
        <v>-84.24</v>
      </c>
      <c r="E4330" t="s">
        <v>40</v>
      </c>
      <c r="F4330" t="s">
        <v>12</v>
      </c>
      <c r="G4330" t="s">
        <v>357</v>
      </c>
      <c r="H4330" t="s">
        <v>14</v>
      </c>
      <c r="I4330" t="s">
        <v>15</v>
      </c>
    </row>
    <row r="4331" spans="1:9" x14ac:dyDescent="0.3">
      <c r="A4331" t="s">
        <v>177</v>
      </c>
      <c r="B4331" t="s">
        <v>10</v>
      </c>
      <c r="C4331">
        <v>194.4</v>
      </c>
      <c r="E4331" t="s">
        <v>40</v>
      </c>
      <c r="F4331" t="s">
        <v>12</v>
      </c>
      <c r="G4331" t="s">
        <v>357</v>
      </c>
      <c r="H4331" t="s">
        <v>14</v>
      </c>
      <c r="I4331" t="s">
        <v>15</v>
      </c>
    </row>
    <row r="4332" spans="1:9" x14ac:dyDescent="0.3">
      <c r="A4332" t="s">
        <v>178</v>
      </c>
      <c r="B4332" t="s">
        <v>10</v>
      </c>
      <c r="C4332">
        <v>0</v>
      </c>
      <c r="E4332" t="s">
        <v>40</v>
      </c>
      <c r="F4332" t="s">
        <v>12</v>
      </c>
      <c r="G4332" t="s">
        <v>357</v>
      </c>
      <c r="H4332" t="s">
        <v>14</v>
      </c>
      <c r="I4332" t="s">
        <v>15</v>
      </c>
    </row>
    <row r="4333" spans="1:9" x14ac:dyDescent="0.3">
      <c r="A4333" t="s">
        <v>176</v>
      </c>
      <c r="B4333" t="s">
        <v>10</v>
      </c>
      <c r="C4333">
        <v>1.3</v>
      </c>
      <c r="E4333" t="s">
        <v>40</v>
      </c>
      <c r="F4333" t="s">
        <v>12</v>
      </c>
      <c r="G4333" t="s">
        <v>357</v>
      </c>
      <c r="H4333" t="s">
        <v>14</v>
      </c>
      <c r="I4333" t="s">
        <v>15</v>
      </c>
    </row>
    <row r="4334" spans="1:9" x14ac:dyDescent="0.3">
      <c r="A4334" t="s">
        <v>174</v>
      </c>
      <c r="B4334" t="s">
        <v>10</v>
      </c>
      <c r="C4334">
        <v>84.24</v>
      </c>
      <c r="E4334" t="s">
        <v>40</v>
      </c>
      <c r="F4334" t="s">
        <v>12</v>
      </c>
      <c r="G4334" t="s">
        <v>357</v>
      </c>
      <c r="H4334" t="s">
        <v>14</v>
      </c>
      <c r="I4334" t="s">
        <v>15</v>
      </c>
    </row>
    <row r="4335" spans="1:9" x14ac:dyDescent="0.3">
      <c r="A4335" t="s">
        <v>170</v>
      </c>
      <c r="B4335" t="s">
        <v>10</v>
      </c>
      <c r="C4335">
        <v>65</v>
      </c>
      <c r="E4335" t="s">
        <v>40</v>
      </c>
      <c r="F4335" t="s">
        <v>12</v>
      </c>
      <c r="G4335" t="s">
        <v>357</v>
      </c>
      <c r="H4335" t="s">
        <v>14</v>
      </c>
      <c r="I4335" t="s">
        <v>15</v>
      </c>
    </row>
    <row r="4336" spans="1:9" x14ac:dyDescent="0.3">
      <c r="A4336" t="s">
        <v>9</v>
      </c>
      <c r="B4336" t="s">
        <v>10</v>
      </c>
      <c r="C4336">
        <v>-89</v>
      </c>
      <c r="E4336" t="s">
        <v>34</v>
      </c>
      <c r="F4336" t="s">
        <v>376</v>
      </c>
      <c r="G4336" t="s">
        <v>377</v>
      </c>
      <c r="H4336" t="s">
        <v>14</v>
      </c>
      <c r="I4336" t="s">
        <v>37</v>
      </c>
    </row>
    <row r="4337" spans="1:9" x14ac:dyDescent="0.3">
      <c r="A4337" t="s">
        <v>169</v>
      </c>
      <c r="B4337" t="s">
        <v>10</v>
      </c>
      <c r="C4337">
        <v>-3.56</v>
      </c>
      <c r="E4337" t="s">
        <v>34</v>
      </c>
      <c r="F4337" t="s">
        <v>376</v>
      </c>
      <c r="G4337" t="s">
        <v>377</v>
      </c>
      <c r="H4337" t="s">
        <v>14</v>
      </c>
      <c r="I4337" t="s">
        <v>37</v>
      </c>
    </row>
    <row r="4338" spans="1:9" x14ac:dyDescent="0.3">
      <c r="A4338" t="s">
        <v>171</v>
      </c>
      <c r="B4338" t="s">
        <v>10</v>
      </c>
      <c r="C4338">
        <v>195</v>
      </c>
      <c r="E4338" t="s">
        <v>34</v>
      </c>
      <c r="F4338" t="s">
        <v>376</v>
      </c>
      <c r="G4338" t="s">
        <v>377</v>
      </c>
      <c r="H4338" t="s">
        <v>14</v>
      </c>
      <c r="I4338" t="s">
        <v>37</v>
      </c>
    </row>
    <row r="4339" spans="1:9" x14ac:dyDescent="0.3">
      <c r="A4339" t="s">
        <v>170</v>
      </c>
      <c r="B4339" t="s">
        <v>10</v>
      </c>
      <c r="C4339">
        <v>1542</v>
      </c>
      <c r="E4339" t="s">
        <v>34</v>
      </c>
      <c r="F4339" t="s">
        <v>376</v>
      </c>
      <c r="G4339" t="s">
        <v>377</v>
      </c>
      <c r="H4339" t="s">
        <v>14</v>
      </c>
      <c r="I4339" t="s">
        <v>37</v>
      </c>
    </row>
    <row r="4340" spans="1:9" x14ac:dyDescent="0.3">
      <c r="A4340" t="s">
        <v>172</v>
      </c>
      <c r="B4340" t="s">
        <v>10</v>
      </c>
      <c r="C4340">
        <v>-370.09</v>
      </c>
      <c r="E4340" t="s">
        <v>34</v>
      </c>
      <c r="F4340" t="s">
        <v>376</v>
      </c>
      <c r="G4340" t="s">
        <v>377</v>
      </c>
      <c r="H4340" t="s">
        <v>14</v>
      </c>
      <c r="I4340" t="s">
        <v>37</v>
      </c>
    </row>
    <row r="4341" spans="1:9" x14ac:dyDescent="0.3">
      <c r="A4341" t="s">
        <v>174</v>
      </c>
      <c r="B4341" t="s">
        <v>10</v>
      </c>
      <c r="C4341">
        <v>136.5</v>
      </c>
      <c r="E4341" t="s">
        <v>34</v>
      </c>
      <c r="F4341" t="s">
        <v>376</v>
      </c>
      <c r="G4341" t="s">
        <v>377</v>
      </c>
      <c r="H4341" t="s">
        <v>14</v>
      </c>
      <c r="I4341" t="s">
        <v>37</v>
      </c>
    </row>
    <row r="4342" spans="1:9" x14ac:dyDescent="0.3">
      <c r="A4342" t="s">
        <v>169</v>
      </c>
      <c r="B4342" t="s">
        <v>10</v>
      </c>
      <c r="C4342">
        <v>-17.8</v>
      </c>
      <c r="E4342" t="s">
        <v>34</v>
      </c>
      <c r="F4342" t="s">
        <v>376</v>
      </c>
      <c r="G4342" t="s">
        <v>377</v>
      </c>
      <c r="H4342" t="s">
        <v>14</v>
      </c>
      <c r="I4342" t="s">
        <v>37</v>
      </c>
    </row>
    <row r="4343" spans="1:9" x14ac:dyDescent="0.3">
      <c r="A4343" t="s">
        <v>176</v>
      </c>
      <c r="B4343" t="s">
        <v>10</v>
      </c>
      <c r="C4343">
        <v>17.8</v>
      </c>
      <c r="E4343" t="s">
        <v>34</v>
      </c>
      <c r="F4343" t="s">
        <v>376</v>
      </c>
      <c r="G4343" t="s">
        <v>377</v>
      </c>
      <c r="H4343" t="s">
        <v>14</v>
      </c>
      <c r="I4343" t="s">
        <v>37</v>
      </c>
    </row>
    <row r="4344" spans="1:9" x14ac:dyDescent="0.3">
      <c r="A4344" t="s">
        <v>9</v>
      </c>
      <c r="B4344" t="s">
        <v>10</v>
      </c>
      <c r="C4344">
        <v>-231.4</v>
      </c>
      <c r="E4344" t="s">
        <v>34</v>
      </c>
      <c r="F4344" t="s">
        <v>376</v>
      </c>
      <c r="G4344" t="s">
        <v>377</v>
      </c>
      <c r="H4344" t="s">
        <v>14</v>
      </c>
      <c r="I4344" t="s">
        <v>37</v>
      </c>
    </row>
    <row r="4345" spans="1:9" x14ac:dyDescent="0.3">
      <c r="A4345" t="s">
        <v>177</v>
      </c>
      <c r="B4345" t="s">
        <v>10</v>
      </c>
      <c r="C4345">
        <v>534</v>
      </c>
      <c r="E4345" t="s">
        <v>34</v>
      </c>
      <c r="F4345" t="s">
        <v>376</v>
      </c>
      <c r="G4345" t="s">
        <v>377</v>
      </c>
      <c r="H4345" t="s">
        <v>14</v>
      </c>
      <c r="I4345" t="s">
        <v>37</v>
      </c>
    </row>
    <row r="4346" spans="1:9" x14ac:dyDescent="0.3">
      <c r="A4346" t="s">
        <v>178</v>
      </c>
      <c r="B4346" t="s">
        <v>10</v>
      </c>
      <c r="C4346">
        <v>0</v>
      </c>
      <c r="E4346" t="s">
        <v>34</v>
      </c>
      <c r="F4346" t="s">
        <v>376</v>
      </c>
      <c r="G4346" t="s">
        <v>377</v>
      </c>
      <c r="H4346" t="s">
        <v>14</v>
      </c>
      <c r="I4346" t="s">
        <v>37</v>
      </c>
    </row>
    <row r="4347" spans="1:9" x14ac:dyDescent="0.3">
      <c r="A4347" t="s">
        <v>176</v>
      </c>
      <c r="B4347" t="s">
        <v>10</v>
      </c>
      <c r="C4347">
        <v>3.56</v>
      </c>
      <c r="E4347" t="s">
        <v>34</v>
      </c>
      <c r="F4347" t="s">
        <v>376</v>
      </c>
      <c r="G4347" t="s">
        <v>377</v>
      </c>
      <c r="H4347" t="s">
        <v>14</v>
      </c>
      <c r="I4347" t="s">
        <v>37</v>
      </c>
    </row>
    <row r="4348" spans="1:9" x14ac:dyDescent="0.3">
      <c r="A4348" t="s">
        <v>174</v>
      </c>
      <c r="B4348" t="s">
        <v>10</v>
      </c>
      <c r="C4348">
        <v>231.4</v>
      </c>
      <c r="E4348" t="s">
        <v>34</v>
      </c>
      <c r="F4348" t="s">
        <v>376</v>
      </c>
      <c r="G4348" t="s">
        <v>377</v>
      </c>
      <c r="H4348" t="s">
        <v>14</v>
      </c>
      <c r="I4348" t="s">
        <v>37</v>
      </c>
    </row>
    <row r="4349" spans="1:9" x14ac:dyDescent="0.3">
      <c r="A4349" t="s">
        <v>170</v>
      </c>
      <c r="B4349" t="s">
        <v>10</v>
      </c>
      <c r="C4349">
        <v>238</v>
      </c>
      <c r="E4349" t="s">
        <v>34</v>
      </c>
      <c r="F4349" t="s">
        <v>376</v>
      </c>
      <c r="G4349" t="s">
        <v>377</v>
      </c>
      <c r="H4349" t="s">
        <v>14</v>
      </c>
      <c r="I4349" t="s">
        <v>37</v>
      </c>
    </row>
    <row r="4350" spans="1:9" x14ac:dyDescent="0.3">
      <c r="A4350" t="s">
        <v>9</v>
      </c>
      <c r="B4350" t="s">
        <v>10</v>
      </c>
      <c r="C4350">
        <v>-16.5</v>
      </c>
      <c r="E4350" t="s">
        <v>16</v>
      </c>
      <c r="F4350" t="s">
        <v>21</v>
      </c>
      <c r="G4350" t="s">
        <v>118</v>
      </c>
      <c r="H4350" t="s">
        <v>14</v>
      </c>
      <c r="I4350" t="s">
        <v>15</v>
      </c>
    </row>
    <row r="4351" spans="1:9" x14ac:dyDescent="0.3">
      <c r="A4351" t="s">
        <v>169</v>
      </c>
      <c r="B4351" t="s">
        <v>10</v>
      </c>
      <c r="C4351">
        <v>-0.66</v>
      </c>
      <c r="E4351" t="s">
        <v>16</v>
      </c>
      <c r="F4351" t="s">
        <v>21</v>
      </c>
      <c r="G4351" t="s">
        <v>118</v>
      </c>
      <c r="H4351" t="s">
        <v>14</v>
      </c>
      <c r="I4351" t="s">
        <v>15</v>
      </c>
    </row>
    <row r="4352" spans="1:9" x14ac:dyDescent="0.3">
      <c r="A4352" t="s">
        <v>171</v>
      </c>
      <c r="B4352" t="s">
        <v>10</v>
      </c>
      <c r="C4352">
        <v>195</v>
      </c>
      <c r="E4352" t="s">
        <v>16</v>
      </c>
      <c r="F4352" t="s">
        <v>21</v>
      </c>
      <c r="G4352" t="s">
        <v>118</v>
      </c>
      <c r="H4352" t="s">
        <v>14</v>
      </c>
      <c r="I4352" t="s">
        <v>15</v>
      </c>
    </row>
    <row r="4353" spans="1:9" x14ac:dyDescent="0.3">
      <c r="A4353" t="s">
        <v>170</v>
      </c>
      <c r="B4353" t="s">
        <v>10</v>
      </c>
      <c r="C4353">
        <v>309</v>
      </c>
      <c r="E4353" t="s">
        <v>16</v>
      </c>
      <c r="F4353" t="s">
        <v>21</v>
      </c>
      <c r="G4353" t="s">
        <v>118</v>
      </c>
      <c r="H4353" t="s">
        <v>14</v>
      </c>
      <c r="I4353" t="s">
        <v>15</v>
      </c>
    </row>
    <row r="4354" spans="1:9" x14ac:dyDescent="0.3">
      <c r="A4354" t="s">
        <v>172</v>
      </c>
      <c r="B4354" t="s">
        <v>10</v>
      </c>
      <c r="C4354">
        <v>-32.770000000000003</v>
      </c>
      <c r="E4354" t="s">
        <v>16</v>
      </c>
      <c r="F4354" t="s">
        <v>21</v>
      </c>
      <c r="G4354" t="s">
        <v>118</v>
      </c>
      <c r="H4354" t="s">
        <v>14</v>
      </c>
      <c r="I4354" t="s">
        <v>15</v>
      </c>
    </row>
    <row r="4355" spans="1:9" x14ac:dyDescent="0.3">
      <c r="A4355" t="s">
        <v>174</v>
      </c>
      <c r="B4355" t="s">
        <v>10</v>
      </c>
      <c r="C4355">
        <v>156</v>
      </c>
      <c r="E4355" t="s">
        <v>16</v>
      </c>
      <c r="F4355" t="s">
        <v>21</v>
      </c>
      <c r="G4355" t="s">
        <v>118</v>
      </c>
      <c r="H4355" t="s">
        <v>14</v>
      </c>
      <c r="I4355" t="s">
        <v>15</v>
      </c>
    </row>
    <row r="4356" spans="1:9" x14ac:dyDescent="0.3">
      <c r="A4356" t="s">
        <v>169</v>
      </c>
      <c r="B4356" t="s">
        <v>10</v>
      </c>
      <c r="C4356">
        <v>-3.3</v>
      </c>
      <c r="E4356" t="s">
        <v>16</v>
      </c>
      <c r="F4356" t="s">
        <v>21</v>
      </c>
      <c r="G4356" t="s">
        <v>118</v>
      </c>
      <c r="H4356" t="s">
        <v>14</v>
      </c>
      <c r="I4356" t="s">
        <v>15</v>
      </c>
    </row>
    <row r="4357" spans="1:9" x14ac:dyDescent="0.3">
      <c r="A4357" t="s">
        <v>175</v>
      </c>
      <c r="B4357" t="s">
        <v>10</v>
      </c>
      <c r="C4357">
        <v>-300</v>
      </c>
      <c r="E4357" t="s">
        <v>16</v>
      </c>
      <c r="F4357" t="s">
        <v>21</v>
      </c>
      <c r="G4357" t="s">
        <v>118</v>
      </c>
      <c r="H4357" t="s">
        <v>14</v>
      </c>
      <c r="I4357" t="s">
        <v>15</v>
      </c>
    </row>
    <row r="4358" spans="1:9" x14ac:dyDescent="0.3">
      <c r="A4358" t="s">
        <v>176</v>
      </c>
      <c r="B4358" t="s">
        <v>10</v>
      </c>
      <c r="C4358">
        <v>3.3</v>
      </c>
      <c r="E4358" t="s">
        <v>16</v>
      </c>
      <c r="F4358" t="s">
        <v>21</v>
      </c>
      <c r="G4358" t="s">
        <v>118</v>
      </c>
      <c r="H4358" t="s">
        <v>14</v>
      </c>
      <c r="I4358" t="s">
        <v>15</v>
      </c>
    </row>
    <row r="4359" spans="1:9" x14ac:dyDescent="0.3">
      <c r="A4359" t="s">
        <v>9</v>
      </c>
      <c r="B4359" t="s">
        <v>10</v>
      </c>
      <c r="C4359">
        <v>-42.9</v>
      </c>
      <c r="E4359" t="s">
        <v>16</v>
      </c>
      <c r="F4359" t="s">
        <v>21</v>
      </c>
      <c r="G4359" t="s">
        <v>118</v>
      </c>
      <c r="H4359" t="s">
        <v>14</v>
      </c>
      <c r="I4359" t="s">
        <v>15</v>
      </c>
    </row>
    <row r="4360" spans="1:9" x14ac:dyDescent="0.3">
      <c r="A4360" t="s">
        <v>177</v>
      </c>
      <c r="B4360" t="s">
        <v>10</v>
      </c>
      <c r="C4360">
        <v>99</v>
      </c>
      <c r="E4360" t="s">
        <v>16</v>
      </c>
      <c r="F4360" t="s">
        <v>21</v>
      </c>
      <c r="G4360" t="s">
        <v>118</v>
      </c>
      <c r="H4360" t="s">
        <v>14</v>
      </c>
      <c r="I4360" t="s">
        <v>15</v>
      </c>
    </row>
    <row r="4361" spans="1:9" x14ac:dyDescent="0.3">
      <c r="A4361" t="s">
        <v>178</v>
      </c>
      <c r="B4361" t="s">
        <v>10</v>
      </c>
      <c r="C4361">
        <v>0</v>
      </c>
      <c r="E4361" t="s">
        <v>16</v>
      </c>
      <c r="F4361" t="s">
        <v>21</v>
      </c>
      <c r="G4361" t="s">
        <v>118</v>
      </c>
      <c r="H4361" t="s">
        <v>14</v>
      </c>
      <c r="I4361" t="s">
        <v>15</v>
      </c>
    </row>
    <row r="4362" spans="1:9" x14ac:dyDescent="0.3">
      <c r="A4362" t="s">
        <v>176</v>
      </c>
      <c r="B4362" t="s">
        <v>10</v>
      </c>
      <c r="C4362">
        <v>0.66</v>
      </c>
      <c r="E4362" t="s">
        <v>16</v>
      </c>
      <c r="F4362" t="s">
        <v>21</v>
      </c>
      <c r="G4362" t="s">
        <v>118</v>
      </c>
      <c r="H4362" t="s">
        <v>14</v>
      </c>
      <c r="I4362" t="s">
        <v>15</v>
      </c>
    </row>
    <row r="4363" spans="1:9" x14ac:dyDescent="0.3">
      <c r="A4363" t="s">
        <v>174</v>
      </c>
      <c r="B4363" t="s">
        <v>10</v>
      </c>
      <c r="C4363">
        <v>42.9</v>
      </c>
      <c r="E4363" t="s">
        <v>16</v>
      </c>
      <c r="F4363" t="s">
        <v>21</v>
      </c>
      <c r="G4363" t="s">
        <v>118</v>
      </c>
      <c r="H4363" t="s">
        <v>14</v>
      </c>
      <c r="I4363" t="s">
        <v>15</v>
      </c>
    </row>
    <row r="4364" spans="1:9" x14ac:dyDescent="0.3">
      <c r="A4364" t="s">
        <v>170</v>
      </c>
      <c r="B4364" t="s">
        <v>10</v>
      </c>
      <c r="C4364">
        <v>21</v>
      </c>
      <c r="E4364" t="s">
        <v>16</v>
      </c>
      <c r="F4364" t="s">
        <v>21</v>
      </c>
      <c r="G4364" t="s">
        <v>118</v>
      </c>
      <c r="H4364" t="s">
        <v>14</v>
      </c>
      <c r="I4364" t="s">
        <v>15</v>
      </c>
    </row>
    <row r="4365" spans="1:9" x14ac:dyDescent="0.3">
      <c r="A4365" t="s">
        <v>9</v>
      </c>
      <c r="B4365" t="s">
        <v>10</v>
      </c>
      <c r="C4365">
        <v>-89</v>
      </c>
      <c r="E4365" t="s">
        <v>34</v>
      </c>
      <c r="F4365" t="s">
        <v>341</v>
      </c>
      <c r="G4365" t="s">
        <v>342</v>
      </c>
      <c r="H4365" t="s">
        <v>14</v>
      </c>
      <c r="I4365" t="s">
        <v>37</v>
      </c>
    </row>
    <row r="4366" spans="1:9" x14ac:dyDescent="0.3">
      <c r="A4366" t="s">
        <v>169</v>
      </c>
      <c r="B4366" t="s">
        <v>10</v>
      </c>
      <c r="C4366">
        <v>-3.56</v>
      </c>
      <c r="E4366" t="s">
        <v>34</v>
      </c>
      <c r="F4366" t="s">
        <v>341</v>
      </c>
      <c r="G4366" t="s">
        <v>342</v>
      </c>
      <c r="H4366" t="s">
        <v>14</v>
      </c>
      <c r="I4366" t="s">
        <v>37</v>
      </c>
    </row>
    <row r="4367" spans="1:9" x14ac:dyDescent="0.3">
      <c r="A4367" t="s">
        <v>171</v>
      </c>
      <c r="B4367" t="s">
        <v>10</v>
      </c>
      <c r="C4367">
        <v>195</v>
      </c>
      <c r="E4367" t="s">
        <v>34</v>
      </c>
      <c r="F4367" t="s">
        <v>341</v>
      </c>
      <c r="G4367" t="s">
        <v>342</v>
      </c>
      <c r="H4367" t="s">
        <v>14</v>
      </c>
      <c r="I4367" t="s">
        <v>37</v>
      </c>
    </row>
    <row r="4368" spans="1:9" x14ac:dyDescent="0.3">
      <c r="A4368" t="s">
        <v>170</v>
      </c>
      <c r="B4368" t="s">
        <v>10</v>
      </c>
      <c r="C4368">
        <v>1542</v>
      </c>
      <c r="E4368" t="s">
        <v>34</v>
      </c>
      <c r="F4368" t="s">
        <v>341</v>
      </c>
      <c r="G4368" t="s">
        <v>342</v>
      </c>
      <c r="H4368" t="s">
        <v>14</v>
      </c>
      <c r="I4368" t="s">
        <v>37</v>
      </c>
    </row>
    <row r="4369" spans="1:9" x14ac:dyDescent="0.3">
      <c r="A4369" t="s">
        <v>172</v>
      </c>
      <c r="B4369" t="s">
        <v>10</v>
      </c>
      <c r="C4369">
        <v>-396.52</v>
      </c>
      <c r="E4369" t="s">
        <v>34</v>
      </c>
      <c r="F4369" t="s">
        <v>341</v>
      </c>
      <c r="G4369" t="s">
        <v>342</v>
      </c>
      <c r="H4369" t="s">
        <v>14</v>
      </c>
      <c r="I4369" t="s">
        <v>37</v>
      </c>
    </row>
    <row r="4370" spans="1:9" x14ac:dyDescent="0.3">
      <c r="A4370" t="s">
        <v>174</v>
      </c>
      <c r="B4370" t="s">
        <v>10</v>
      </c>
      <c r="C4370">
        <v>78</v>
      </c>
      <c r="E4370" t="s">
        <v>34</v>
      </c>
      <c r="F4370" t="s">
        <v>341</v>
      </c>
      <c r="G4370" t="s">
        <v>342</v>
      </c>
      <c r="H4370" t="s">
        <v>14</v>
      </c>
      <c r="I4370" t="s">
        <v>37</v>
      </c>
    </row>
    <row r="4371" spans="1:9" x14ac:dyDescent="0.3">
      <c r="A4371" t="s">
        <v>169</v>
      </c>
      <c r="B4371" t="s">
        <v>10</v>
      </c>
      <c r="C4371">
        <v>-17.8</v>
      </c>
      <c r="E4371" t="s">
        <v>34</v>
      </c>
      <c r="F4371" t="s">
        <v>341</v>
      </c>
      <c r="G4371" t="s">
        <v>342</v>
      </c>
      <c r="H4371" t="s">
        <v>14</v>
      </c>
      <c r="I4371" t="s">
        <v>37</v>
      </c>
    </row>
    <row r="4372" spans="1:9" x14ac:dyDescent="0.3">
      <c r="A4372" t="s">
        <v>176</v>
      </c>
      <c r="B4372" t="s">
        <v>10</v>
      </c>
      <c r="C4372">
        <v>17.8</v>
      </c>
      <c r="E4372" t="s">
        <v>34</v>
      </c>
      <c r="F4372" t="s">
        <v>341</v>
      </c>
      <c r="G4372" t="s">
        <v>342</v>
      </c>
      <c r="H4372" t="s">
        <v>14</v>
      </c>
      <c r="I4372" t="s">
        <v>37</v>
      </c>
    </row>
    <row r="4373" spans="1:9" x14ac:dyDescent="0.3">
      <c r="A4373" t="s">
        <v>9</v>
      </c>
      <c r="B4373" t="s">
        <v>10</v>
      </c>
      <c r="C4373">
        <v>-231.4</v>
      </c>
      <c r="E4373" t="s">
        <v>34</v>
      </c>
      <c r="F4373" t="s">
        <v>341</v>
      </c>
      <c r="G4373" t="s">
        <v>342</v>
      </c>
      <c r="H4373" t="s">
        <v>14</v>
      </c>
      <c r="I4373" t="s">
        <v>37</v>
      </c>
    </row>
    <row r="4374" spans="1:9" x14ac:dyDescent="0.3">
      <c r="A4374" t="s">
        <v>177</v>
      </c>
      <c r="B4374" t="s">
        <v>10</v>
      </c>
      <c r="C4374">
        <v>534</v>
      </c>
      <c r="E4374" t="s">
        <v>34</v>
      </c>
      <c r="F4374" t="s">
        <v>341</v>
      </c>
      <c r="G4374" t="s">
        <v>342</v>
      </c>
      <c r="H4374" t="s">
        <v>14</v>
      </c>
      <c r="I4374" t="s">
        <v>37</v>
      </c>
    </row>
    <row r="4375" spans="1:9" x14ac:dyDescent="0.3">
      <c r="A4375" t="s">
        <v>178</v>
      </c>
      <c r="B4375" t="s">
        <v>10</v>
      </c>
      <c r="C4375">
        <v>0</v>
      </c>
      <c r="E4375" t="s">
        <v>34</v>
      </c>
      <c r="F4375" t="s">
        <v>341</v>
      </c>
      <c r="G4375" t="s">
        <v>342</v>
      </c>
      <c r="H4375" t="s">
        <v>14</v>
      </c>
      <c r="I4375" t="s">
        <v>37</v>
      </c>
    </row>
    <row r="4376" spans="1:9" x14ac:dyDescent="0.3">
      <c r="A4376" t="s">
        <v>176</v>
      </c>
      <c r="B4376" t="s">
        <v>10</v>
      </c>
      <c r="C4376">
        <v>3.56</v>
      </c>
      <c r="E4376" t="s">
        <v>34</v>
      </c>
      <c r="F4376" t="s">
        <v>341</v>
      </c>
      <c r="G4376" t="s">
        <v>342</v>
      </c>
      <c r="H4376" t="s">
        <v>14</v>
      </c>
      <c r="I4376" t="s">
        <v>37</v>
      </c>
    </row>
    <row r="4377" spans="1:9" x14ac:dyDescent="0.3">
      <c r="A4377" t="s">
        <v>174</v>
      </c>
      <c r="B4377" t="s">
        <v>10</v>
      </c>
      <c r="C4377">
        <v>231.4</v>
      </c>
      <c r="E4377" t="s">
        <v>34</v>
      </c>
      <c r="F4377" t="s">
        <v>341</v>
      </c>
      <c r="G4377" t="s">
        <v>342</v>
      </c>
      <c r="H4377" t="s">
        <v>14</v>
      </c>
      <c r="I4377" t="s">
        <v>37</v>
      </c>
    </row>
    <row r="4378" spans="1:9" x14ac:dyDescent="0.3">
      <c r="A4378" t="s">
        <v>170</v>
      </c>
      <c r="B4378" t="s">
        <v>10</v>
      </c>
      <c r="C4378">
        <v>238</v>
      </c>
      <c r="E4378" t="s">
        <v>34</v>
      </c>
      <c r="F4378" t="s">
        <v>341</v>
      </c>
      <c r="G4378" t="s">
        <v>342</v>
      </c>
      <c r="H4378" t="s">
        <v>14</v>
      </c>
      <c r="I4378" t="s">
        <v>37</v>
      </c>
    </row>
    <row r="4379" spans="1:9" x14ac:dyDescent="0.3">
      <c r="A4379" t="s">
        <v>9</v>
      </c>
      <c r="B4379" t="s">
        <v>10</v>
      </c>
      <c r="C4379">
        <v>-32.4</v>
      </c>
      <c r="E4379" t="s">
        <v>28</v>
      </c>
      <c r="F4379" t="s">
        <v>12</v>
      </c>
      <c r="G4379" t="s">
        <v>29</v>
      </c>
      <c r="H4379" t="s">
        <v>14</v>
      </c>
      <c r="I4379" t="s">
        <v>15</v>
      </c>
    </row>
    <row r="4380" spans="1:9" x14ac:dyDescent="0.3">
      <c r="A4380" t="s">
        <v>169</v>
      </c>
      <c r="B4380" t="s">
        <v>10</v>
      </c>
      <c r="C4380">
        <v>-1.3</v>
      </c>
      <c r="E4380" t="s">
        <v>28</v>
      </c>
      <c r="F4380" t="s">
        <v>12</v>
      </c>
      <c r="G4380" t="s">
        <v>29</v>
      </c>
      <c r="H4380" t="s">
        <v>14</v>
      </c>
      <c r="I4380" t="s">
        <v>15</v>
      </c>
    </row>
    <row r="4381" spans="1:9" x14ac:dyDescent="0.3">
      <c r="A4381" t="s">
        <v>171</v>
      </c>
      <c r="B4381" t="s">
        <v>10</v>
      </c>
      <c r="C4381">
        <v>195</v>
      </c>
      <c r="E4381" t="s">
        <v>28</v>
      </c>
      <c r="F4381" t="s">
        <v>12</v>
      </c>
      <c r="G4381" t="s">
        <v>29</v>
      </c>
      <c r="H4381" t="s">
        <v>14</v>
      </c>
      <c r="I4381" t="s">
        <v>15</v>
      </c>
    </row>
    <row r="4382" spans="1:9" x14ac:dyDescent="0.3">
      <c r="A4382" t="s">
        <v>170</v>
      </c>
      <c r="B4382" t="s">
        <v>10</v>
      </c>
      <c r="C4382">
        <v>583</v>
      </c>
      <c r="E4382" t="s">
        <v>28</v>
      </c>
      <c r="F4382" t="s">
        <v>12</v>
      </c>
      <c r="G4382" t="s">
        <v>29</v>
      </c>
      <c r="H4382" t="s">
        <v>14</v>
      </c>
      <c r="I4382" t="s">
        <v>15</v>
      </c>
    </row>
    <row r="4383" spans="1:9" x14ac:dyDescent="0.3">
      <c r="A4383" t="s">
        <v>172</v>
      </c>
      <c r="B4383" t="s">
        <v>10</v>
      </c>
      <c r="C4383">
        <v>-73.34</v>
      </c>
      <c r="E4383" t="s">
        <v>28</v>
      </c>
      <c r="F4383" t="s">
        <v>12</v>
      </c>
      <c r="G4383" t="s">
        <v>29</v>
      </c>
      <c r="H4383" t="s">
        <v>14</v>
      </c>
      <c r="I4383" t="s">
        <v>15</v>
      </c>
    </row>
    <row r="4384" spans="1:9" x14ac:dyDescent="0.3">
      <c r="A4384" t="s">
        <v>174</v>
      </c>
      <c r="B4384" t="s">
        <v>10</v>
      </c>
      <c r="C4384">
        <v>117</v>
      </c>
      <c r="E4384" t="s">
        <v>28</v>
      </c>
      <c r="F4384" t="s">
        <v>12</v>
      </c>
      <c r="G4384" t="s">
        <v>29</v>
      </c>
      <c r="H4384" t="s">
        <v>14</v>
      </c>
      <c r="I4384" t="s">
        <v>15</v>
      </c>
    </row>
    <row r="4385" spans="1:9" x14ac:dyDescent="0.3">
      <c r="A4385" t="s">
        <v>169</v>
      </c>
      <c r="B4385" t="s">
        <v>10</v>
      </c>
      <c r="C4385">
        <v>-6.48</v>
      </c>
      <c r="E4385" t="s">
        <v>28</v>
      </c>
      <c r="F4385" t="s">
        <v>12</v>
      </c>
      <c r="G4385" t="s">
        <v>29</v>
      </c>
      <c r="H4385" t="s">
        <v>14</v>
      </c>
      <c r="I4385" t="s">
        <v>15</v>
      </c>
    </row>
    <row r="4386" spans="1:9" x14ac:dyDescent="0.3">
      <c r="A4386" t="s">
        <v>175</v>
      </c>
      <c r="B4386" t="s">
        <v>10</v>
      </c>
      <c r="C4386">
        <v>-400</v>
      </c>
      <c r="E4386" t="s">
        <v>28</v>
      </c>
      <c r="F4386" t="s">
        <v>12</v>
      </c>
      <c r="G4386" t="s">
        <v>29</v>
      </c>
      <c r="H4386" t="s">
        <v>14</v>
      </c>
      <c r="I4386" t="s">
        <v>15</v>
      </c>
    </row>
    <row r="4387" spans="1:9" x14ac:dyDescent="0.3">
      <c r="A4387" t="s">
        <v>176</v>
      </c>
      <c r="B4387" t="s">
        <v>10</v>
      </c>
      <c r="C4387">
        <v>6.48</v>
      </c>
      <c r="E4387" t="s">
        <v>28</v>
      </c>
      <c r="F4387" t="s">
        <v>12</v>
      </c>
      <c r="G4387" t="s">
        <v>29</v>
      </c>
      <c r="H4387" t="s">
        <v>14</v>
      </c>
      <c r="I4387" t="s">
        <v>15</v>
      </c>
    </row>
    <row r="4388" spans="1:9" x14ac:dyDescent="0.3">
      <c r="A4388" t="s">
        <v>9</v>
      </c>
      <c r="B4388" t="s">
        <v>10</v>
      </c>
      <c r="C4388">
        <v>-84.24</v>
      </c>
      <c r="E4388" t="s">
        <v>28</v>
      </c>
      <c r="F4388" t="s">
        <v>12</v>
      </c>
      <c r="G4388" t="s">
        <v>29</v>
      </c>
      <c r="H4388" t="s">
        <v>14</v>
      </c>
      <c r="I4388" t="s">
        <v>15</v>
      </c>
    </row>
    <row r="4389" spans="1:9" x14ac:dyDescent="0.3">
      <c r="A4389" t="s">
        <v>177</v>
      </c>
      <c r="B4389" t="s">
        <v>10</v>
      </c>
      <c r="C4389">
        <v>194.4</v>
      </c>
      <c r="E4389" t="s">
        <v>28</v>
      </c>
      <c r="F4389" t="s">
        <v>12</v>
      </c>
      <c r="G4389" t="s">
        <v>29</v>
      </c>
      <c r="H4389" t="s">
        <v>14</v>
      </c>
      <c r="I4389" t="s">
        <v>15</v>
      </c>
    </row>
    <row r="4390" spans="1:9" x14ac:dyDescent="0.3">
      <c r="A4390" t="s">
        <v>178</v>
      </c>
      <c r="B4390" t="s">
        <v>10</v>
      </c>
      <c r="C4390">
        <v>0</v>
      </c>
      <c r="E4390" t="s">
        <v>28</v>
      </c>
      <c r="F4390" t="s">
        <v>12</v>
      </c>
      <c r="G4390" t="s">
        <v>29</v>
      </c>
      <c r="H4390" t="s">
        <v>14</v>
      </c>
      <c r="I4390" t="s">
        <v>15</v>
      </c>
    </row>
    <row r="4391" spans="1:9" x14ac:dyDescent="0.3">
      <c r="A4391" t="s">
        <v>176</v>
      </c>
      <c r="B4391" t="s">
        <v>10</v>
      </c>
      <c r="C4391">
        <v>1.3</v>
      </c>
      <c r="E4391" t="s">
        <v>28</v>
      </c>
      <c r="F4391" t="s">
        <v>12</v>
      </c>
      <c r="G4391" t="s">
        <v>29</v>
      </c>
      <c r="H4391" t="s">
        <v>14</v>
      </c>
      <c r="I4391" t="s">
        <v>15</v>
      </c>
    </row>
    <row r="4392" spans="1:9" x14ac:dyDescent="0.3">
      <c r="A4392" t="s">
        <v>174</v>
      </c>
      <c r="B4392" t="s">
        <v>10</v>
      </c>
      <c r="C4392">
        <v>84.24</v>
      </c>
      <c r="E4392" t="s">
        <v>28</v>
      </c>
      <c r="F4392" t="s">
        <v>12</v>
      </c>
      <c r="G4392" t="s">
        <v>29</v>
      </c>
      <c r="H4392" t="s">
        <v>14</v>
      </c>
      <c r="I4392" t="s">
        <v>15</v>
      </c>
    </row>
    <row r="4393" spans="1:9" x14ac:dyDescent="0.3">
      <c r="A4393" t="s">
        <v>170</v>
      </c>
      <c r="B4393" t="s">
        <v>10</v>
      </c>
      <c r="C4393">
        <v>65</v>
      </c>
      <c r="E4393" t="s">
        <v>28</v>
      </c>
      <c r="F4393" t="s">
        <v>12</v>
      </c>
      <c r="G4393" t="s">
        <v>29</v>
      </c>
      <c r="H4393" t="s">
        <v>14</v>
      </c>
      <c r="I4393" t="s">
        <v>15</v>
      </c>
    </row>
    <row r="4394" spans="1:9" x14ac:dyDescent="0.3">
      <c r="A4394" t="s">
        <v>9</v>
      </c>
      <c r="B4394" t="s">
        <v>10</v>
      </c>
      <c r="C4394">
        <v>-9.9</v>
      </c>
      <c r="E4394" t="s">
        <v>133</v>
      </c>
      <c r="F4394" t="s">
        <v>12</v>
      </c>
      <c r="G4394" t="s">
        <v>210</v>
      </c>
      <c r="H4394" t="s">
        <v>14</v>
      </c>
      <c r="I4394" t="s">
        <v>15</v>
      </c>
    </row>
    <row r="4395" spans="1:9" x14ac:dyDescent="0.3">
      <c r="A4395" t="s">
        <v>169</v>
      </c>
      <c r="B4395" t="s">
        <v>10</v>
      </c>
      <c r="C4395">
        <v>-0.4</v>
      </c>
      <c r="E4395" t="s">
        <v>133</v>
      </c>
      <c r="F4395" t="s">
        <v>12</v>
      </c>
      <c r="G4395" t="s">
        <v>210</v>
      </c>
      <c r="H4395" t="s">
        <v>14</v>
      </c>
      <c r="I4395" t="s">
        <v>15</v>
      </c>
    </row>
    <row r="4396" spans="1:9" x14ac:dyDescent="0.3">
      <c r="A4396" t="s">
        <v>171</v>
      </c>
      <c r="B4396" t="s">
        <v>10</v>
      </c>
      <c r="C4396">
        <v>167.14</v>
      </c>
      <c r="E4396" t="s">
        <v>133</v>
      </c>
      <c r="F4396" t="s">
        <v>12</v>
      </c>
      <c r="G4396" t="s">
        <v>210</v>
      </c>
      <c r="H4396" t="s">
        <v>14</v>
      </c>
      <c r="I4396" t="s">
        <v>15</v>
      </c>
    </row>
    <row r="4397" spans="1:9" x14ac:dyDescent="0.3">
      <c r="A4397" t="s">
        <v>170</v>
      </c>
      <c r="B4397" t="s">
        <v>10</v>
      </c>
      <c r="C4397">
        <v>189.43</v>
      </c>
      <c r="E4397" t="s">
        <v>133</v>
      </c>
      <c r="F4397" t="s">
        <v>12</v>
      </c>
      <c r="G4397" t="s">
        <v>210</v>
      </c>
      <c r="H4397" t="s">
        <v>14</v>
      </c>
      <c r="I4397" t="s">
        <v>15</v>
      </c>
    </row>
    <row r="4398" spans="1:9" x14ac:dyDescent="0.3">
      <c r="A4398" t="s">
        <v>172</v>
      </c>
      <c r="B4398" t="s">
        <v>10</v>
      </c>
      <c r="C4398">
        <v>-21.16</v>
      </c>
      <c r="E4398" t="s">
        <v>133</v>
      </c>
      <c r="F4398" t="s">
        <v>12</v>
      </c>
      <c r="G4398" t="s">
        <v>210</v>
      </c>
      <c r="H4398" t="s">
        <v>14</v>
      </c>
      <c r="I4398" t="s">
        <v>15</v>
      </c>
    </row>
    <row r="4399" spans="1:9" x14ac:dyDescent="0.3">
      <c r="A4399" t="s">
        <v>169</v>
      </c>
      <c r="B4399" t="s">
        <v>10</v>
      </c>
      <c r="C4399">
        <v>-1.98</v>
      </c>
      <c r="E4399" t="s">
        <v>133</v>
      </c>
      <c r="F4399" t="s">
        <v>12</v>
      </c>
      <c r="G4399" t="s">
        <v>210</v>
      </c>
      <c r="H4399" t="s">
        <v>14</v>
      </c>
      <c r="I4399" t="s">
        <v>15</v>
      </c>
    </row>
    <row r="4400" spans="1:9" x14ac:dyDescent="0.3">
      <c r="A4400" t="s">
        <v>175</v>
      </c>
      <c r="B4400" t="s">
        <v>10</v>
      </c>
      <c r="C4400">
        <v>-220</v>
      </c>
      <c r="E4400" t="s">
        <v>133</v>
      </c>
      <c r="F4400" t="s">
        <v>12</v>
      </c>
      <c r="G4400" t="s">
        <v>210</v>
      </c>
      <c r="H4400" t="s">
        <v>14</v>
      </c>
      <c r="I4400" t="s">
        <v>15</v>
      </c>
    </row>
    <row r="4401" spans="1:9" x14ac:dyDescent="0.3">
      <c r="A4401" t="s">
        <v>176</v>
      </c>
      <c r="B4401" t="s">
        <v>10</v>
      </c>
      <c r="C4401">
        <v>1.98</v>
      </c>
      <c r="E4401" t="s">
        <v>133</v>
      </c>
      <c r="F4401" t="s">
        <v>12</v>
      </c>
      <c r="G4401" t="s">
        <v>210</v>
      </c>
      <c r="H4401" t="s">
        <v>14</v>
      </c>
      <c r="I4401" t="s">
        <v>15</v>
      </c>
    </row>
    <row r="4402" spans="1:9" x14ac:dyDescent="0.3">
      <c r="A4402" t="s">
        <v>9</v>
      </c>
      <c r="B4402" t="s">
        <v>10</v>
      </c>
      <c r="C4402">
        <v>-25.74</v>
      </c>
      <c r="E4402" t="s">
        <v>133</v>
      </c>
      <c r="F4402" t="s">
        <v>12</v>
      </c>
      <c r="G4402" t="s">
        <v>210</v>
      </c>
      <c r="H4402" t="s">
        <v>14</v>
      </c>
      <c r="I4402" t="s">
        <v>15</v>
      </c>
    </row>
    <row r="4403" spans="1:9" x14ac:dyDescent="0.3">
      <c r="A4403" t="s">
        <v>177</v>
      </c>
      <c r="B4403" t="s">
        <v>10</v>
      </c>
      <c r="C4403">
        <v>59.4</v>
      </c>
      <c r="E4403" t="s">
        <v>133</v>
      </c>
      <c r="F4403" t="s">
        <v>12</v>
      </c>
      <c r="G4403" t="s">
        <v>210</v>
      </c>
      <c r="H4403" t="s">
        <v>14</v>
      </c>
      <c r="I4403" t="s">
        <v>15</v>
      </c>
    </row>
    <row r="4404" spans="1:9" x14ac:dyDescent="0.3">
      <c r="A4404" t="s">
        <v>178</v>
      </c>
      <c r="B4404" t="s">
        <v>10</v>
      </c>
      <c r="C4404">
        <v>0</v>
      </c>
      <c r="E4404" t="s">
        <v>133</v>
      </c>
      <c r="F4404" t="s">
        <v>12</v>
      </c>
      <c r="G4404" t="s">
        <v>210</v>
      </c>
      <c r="H4404" t="s">
        <v>14</v>
      </c>
      <c r="I4404" t="s">
        <v>15</v>
      </c>
    </row>
    <row r="4405" spans="1:9" x14ac:dyDescent="0.3">
      <c r="A4405" t="s">
        <v>176</v>
      </c>
      <c r="B4405" t="s">
        <v>10</v>
      </c>
      <c r="C4405">
        <v>0.4</v>
      </c>
      <c r="E4405" t="s">
        <v>133</v>
      </c>
      <c r="F4405" t="s">
        <v>12</v>
      </c>
      <c r="G4405" t="s">
        <v>210</v>
      </c>
      <c r="H4405" t="s">
        <v>14</v>
      </c>
      <c r="I4405" t="s">
        <v>15</v>
      </c>
    </row>
    <row r="4406" spans="1:9" x14ac:dyDescent="0.3">
      <c r="A4406" t="s">
        <v>174</v>
      </c>
      <c r="B4406" t="s">
        <v>10</v>
      </c>
      <c r="C4406">
        <v>25.74</v>
      </c>
      <c r="E4406" t="s">
        <v>133</v>
      </c>
      <c r="F4406" t="s">
        <v>12</v>
      </c>
      <c r="G4406" t="s">
        <v>210</v>
      </c>
      <c r="H4406" t="s">
        <v>14</v>
      </c>
      <c r="I4406" t="s">
        <v>15</v>
      </c>
    </row>
    <row r="4407" spans="1:9" x14ac:dyDescent="0.3">
      <c r="A4407" t="s">
        <v>170</v>
      </c>
      <c r="B4407" t="s">
        <v>10</v>
      </c>
      <c r="C4407">
        <v>8.57</v>
      </c>
      <c r="E4407" t="s">
        <v>133</v>
      </c>
      <c r="F4407" t="s">
        <v>12</v>
      </c>
      <c r="G4407" t="s">
        <v>210</v>
      </c>
      <c r="H4407" t="s">
        <v>14</v>
      </c>
      <c r="I4407" t="s">
        <v>15</v>
      </c>
    </row>
    <row r="4408" spans="1:9" x14ac:dyDescent="0.3">
      <c r="A4408" t="s">
        <v>9</v>
      </c>
      <c r="B4408" t="s">
        <v>10</v>
      </c>
      <c r="C4408">
        <v>-32.4</v>
      </c>
      <c r="E4408" t="s">
        <v>26</v>
      </c>
      <c r="F4408" t="s">
        <v>12</v>
      </c>
      <c r="G4408" t="s">
        <v>185</v>
      </c>
      <c r="H4408" t="s">
        <v>14</v>
      </c>
      <c r="I4408" t="s">
        <v>15</v>
      </c>
    </row>
    <row r="4409" spans="1:9" x14ac:dyDescent="0.3">
      <c r="A4409" t="s">
        <v>169</v>
      </c>
      <c r="B4409" t="s">
        <v>10</v>
      </c>
      <c r="C4409">
        <v>-1.3</v>
      </c>
      <c r="E4409" t="s">
        <v>26</v>
      </c>
      <c r="F4409" t="s">
        <v>12</v>
      </c>
      <c r="G4409" t="s">
        <v>185</v>
      </c>
      <c r="H4409" t="s">
        <v>14</v>
      </c>
      <c r="I4409" t="s">
        <v>15</v>
      </c>
    </row>
    <row r="4410" spans="1:9" x14ac:dyDescent="0.3">
      <c r="A4410" t="s">
        <v>171</v>
      </c>
      <c r="B4410" t="s">
        <v>10</v>
      </c>
      <c r="C4410">
        <v>195</v>
      </c>
      <c r="E4410" t="s">
        <v>26</v>
      </c>
      <c r="F4410" t="s">
        <v>12</v>
      </c>
      <c r="G4410" t="s">
        <v>185</v>
      </c>
      <c r="H4410" t="s">
        <v>14</v>
      </c>
      <c r="I4410" t="s">
        <v>15</v>
      </c>
    </row>
    <row r="4411" spans="1:9" x14ac:dyDescent="0.3">
      <c r="A4411" t="s">
        <v>170</v>
      </c>
      <c r="B4411" t="s">
        <v>10</v>
      </c>
      <c r="C4411">
        <v>583</v>
      </c>
      <c r="E4411" t="s">
        <v>26</v>
      </c>
      <c r="F4411" t="s">
        <v>12</v>
      </c>
      <c r="G4411" t="s">
        <v>185</v>
      </c>
      <c r="H4411" t="s">
        <v>14</v>
      </c>
      <c r="I4411" t="s">
        <v>15</v>
      </c>
    </row>
    <row r="4412" spans="1:9" x14ac:dyDescent="0.3">
      <c r="A4412" t="s">
        <v>172</v>
      </c>
      <c r="B4412" t="s">
        <v>10</v>
      </c>
      <c r="C4412">
        <v>-85.28</v>
      </c>
      <c r="E4412" t="s">
        <v>26</v>
      </c>
      <c r="F4412" t="s">
        <v>12</v>
      </c>
      <c r="G4412" t="s">
        <v>185</v>
      </c>
      <c r="H4412" t="s">
        <v>14</v>
      </c>
      <c r="I4412" t="s">
        <v>15</v>
      </c>
    </row>
    <row r="4413" spans="1:9" x14ac:dyDescent="0.3">
      <c r="A4413" t="s">
        <v>169</v>
      </c>
      <c r="B4413" t="s">
        <v>10</v>
      </c>
      <c r="C4413">
        <v>-6.48</v>
      </c>
      <c r="E4413" t="s">
        <v>26</v>
      </c>
      <c r="F4413" t="s">
        <v>12</v>
      </c>
      <c r="G4413" t="s">
        <v>185</v>
      </c>
      <c r="H4413" t="s">
        <v>14</v>
      </c>
      <c r="I4413" t="s">
        <v>15</v>
      </c>
    </row>
    <row r="4414" spans="1:9" x14ac:dyDescent="0.3">
      <c r="A4414" t="s">
        <v>176</v>
      </c>
      <c r="B4414" t="s">
        <v>10</v>
      </c>
      <c r="C4414">
        <v>6.48</v>
      </c>
      <c r="E4414" t="s">
        <v>26</v>
      </c>
      <c r="F4414" t="s">
        <v>12</v>
      </c>
      <c r="G4414" t="s">
        <v>185</v>
      </c>
      <c r="H4414" t="s">
        <v>14</v>
      </c>
      <c r="I4414" t="s">
        <v>15</v>
      </c>
    </row>
    <row r="4415" spans="1:9" x14ac:dyDescent="0.3">
      <c r="A4415" t="s">
        <v>9</v>
      </c>
      <c r="B4415" t="s">
        <v>10</v>
      </c>
      <c r="C4415">
        <v>-84.24</v>
      </c>
      <c r="E4415" t="s">
        <v>26</v>
      </c>
      <c r="F4415" t="s">
        <v>12</v>
      </c>
      <c r="G4415" t="s">
        <v>185</v>
      </c>
      <c r="H4415" t="s">
        <v>14</v>
      </c>
      <c r="I4415" t="s">
        <v>15</v>
      </c>
    </row>
    <row r="4416" spans="1:9" x14ac:dyDescent="0.3">
      <c r="A4416" t="s">
        <v>177</v>
      </c>
      <c r="B4416" t="s">
        <v>10</v>
      </c>
      <c r="C4416">
        <v>194.4</v>
      </c>
      <c r="E4416" t="s">
        <v>26</v>
      </c>
      <c r="F4416" t="s">
        <v>12</v>
      </c>
      <c r="G4416" t="s">
        <v>185</v>
      </c>
      <c r="H4416" t="s">
        <v>14</v>
      </c>
      <c r="I4416" t="s">
        <v>15</v>
      </c>
    </row>
    <row r="4417" spans="1:9" x14ac:dyDescent="0.3">
      <c r="A4417" t="s">
        <v>178</v>
      </c>
      <c r="B4417" t="s">
        <v>10</v>
      </c>
      <c r="C4417">
        <v>0</v>
      </c>
      <c r="E4417" t="s">
        <v>26</v>
      </c>
      <c r="F4417" t="s">
        <v>12</v>
      </c>
      <c r="G4417" t="s">
        <v>185</v>
      </c>
      <c r="H4417" t="s">
        <v>14</v>
      </c>
      <c r="I4417" t="s">
        <v>15</v>
      </c>
    </row>
    <row r="4418" spans="1:9" x14ac:dyDescent="0.3">
      <c r="A4418" t="s">
        <v>176</v>
      </c>
      <c r="B4418" t="s">
        <v>10</v>
      </c>
      <c r="C4418">
        <v>1.3</v>
      </c>
      <c r="E4418" t="s">
        <v>26</v>
      </c>
      <c r="F4418" t="s">
        <v>12</v>
      </c>
      <c r="G4418" t="s">
        <v>185</v>
      </c>
      <c r="H4418" t="s">
        <v>14</v>
      </c>
      <c r="I4418" t="s">
        <v>15</v>
      </c>
    </row>
    <row r="4419" spans="1:9" x14ac:dyDescent="0.3">
      <c r="A4419" t="s">
        <v>174</v>
      </c>
      <c r="B4419" t="s">
        <v>10</v>
      </c>
      <c r="C4419">
        <v>84.24</v>
      </c>
      <c r="E4419" t="s">
        <v>26</v>
      </c>
      <c r="F4419" t="s">
        <v>12</v>
      </c>
      <c r="G4419" t="s">
        <v>185</v>
      </c>
      <c r="H4419" t="s">
        <v>14</v>
      </c>
      <c r="I4419" t="s">
        <v>15</v>
      </c>
    </row>
    <row r="4420" spans="1:9" x14ac:dyDescent="0.3">
      <c r="A4420" t="s">
        <v>170</v>
      </c>
      <c r="B4420" t="s">
        <v>10</v>
      </c>
      <c r="C4420">
        <v>65</v>
      </c>
      <c r="E4420" t="s">
        <v>26</v>
      </c>
      <c r="F4420" t="s">
        <v>12</v>
      </c>
      <c r="G4420" t="s">
        <v>185</v>
      </c>
      <c r="H4420" t="s">
        <v>14</v>
      </c>
      <c r="I4420" t="s">
        <v>15</v>
      </c>
    </row>
    <row r="4421" spans="1:9" x14ac:dyDescent="0.3">
      <c r="A4421" t="s">
        <v>9</v>
      </c>
      <c r="B4421" t="s">
        <v>10</v>
      </c>
      <c r="C4421">
        <v>-32.4</v>
      </c>
      <c r="E4421" t="s">
        <v>34</v>
      </c>
      <c r="F4421" t="s">
        <v>35</v>
      </c>
      <c r="G4421" t="s">
        <v>145</v>
      </c>
      <c r="H4421" t="s">
        <v>14</v>
      </c>
      <c r="I4421" t="s">
        <v>37</v>
      </c>
    </row>
    <row r="4422" spans="1:9" x14ac:dyDescent="0.3">
      <c r="A4422" t="s">
        <v>169</v>
      </c>
      <c r="B4422" t="s">
        <v>10</v>
      </c>
      <c r="C4422">
        <v>-1.3</v>
      </c>
      <c r="E4422" t="s">
        <v>34</v>
      </c>
      <c r="F4422" t="s">
        <v>35</v>
      </c>
      <c r="G4422" t="s">
        <v>145</v>
      </c>
      <c r="H4422" t="s">
        <v>14</v>
      </c>
      <c r="I4422" t="s">
        <v>37</v>
      </c>
    </row>
    <row r="4423" spans="1:9" x14ac:dyDescent="0.3">
      <c r="A4423" t="s">
        <v>171</v>
      </c>
      <c r="B4423" t="s">
        <v>10</v>
      </c>
      <c r="C4423">
        <v>195</v>
      </c>
      <c r="E4423" t="s">
        <v>34</v>
      </c>
      <c r="F4423" t="s">
        <v>35</v>
      </c>
      <c r="G4423" t="s">
        <v>145</v>
      </c>
      <c r="H4423" t="s">
        <v>14</v>
      </c>
      <c r="I4423" t="s">
        <v>37</v>
      </c>
    </row>
    <row r="4424" spans="1:9" x14ac:dyDescent="0.3">
      <c r="A4424" t="s">
        <v>170</v>
      </c>
      <c r="B4424" t="s">
        <v>10</v>
      </c>
      <c r="C4424">
        <v>583</v>
      </c>
      <c r="E4424" t="s">
        <v>34</v>
      </c>
      <c r="F4424" t="s">
        <v>35</v>
      </c>
      <c r="G4424" t="s">
        <v>145</v>
      </c>
      <c r="H4424" t="s">
        <v>14</v>
      </c>
      <c r="I4424" t="s">
        <v>37</v>
      </c>
    </row>
    <row r="4425" spans="1:9" x14ac:dyDescent="0.3">
      <c r="A4425" t="s">
        <v>172</v>
      </c>
      <c r="B4425" t="s">
        <v>10</v>
      </c>
      <c r="C4425">
        <v>-85.28</v>
      </c>
      <c r="E4425" t="s">
        <v>34</v>
      </c>
      <c r="F4425" t="s">
        <v>35</v>
      </c>
      <c r="G4425" t="s">
        <v>145</v>
      </c>
      <c r="H4425" t="s">
        <v>14</v>
      </c>
      <c r="I4425" t="s">
        <v>37</v>
      </c>
    </row>
    <row r="4426" spans="1:9" x14ac:dyDescent="0.3">
      <c r="A4426" t="s">
        <v>169</v>
      </c>
      <c r="B4426" t="s">
        <v>10</v>
      </c>
      <c r="C4426">
        <v>-6.48</v>
      </c>
      <c r="E4426" t="s">
        <v>34</v>
      </c>
      <c r="F4426" t="s">
        <v>35</v>
      </c>
      <c r="G4426" t="s">
        <v>145</v>
      </c>
      <c r="H4426" t="s">
        <v>14</v>
      </c>
      <c r="I4426" t="s">
        <v>37</v>
      </c>
    </row>
    <row r="4427" spans="1:9" x14ac:dyDescent="0.3">
      <c r="A4427" t="s">
        <v>175</v>
      </c>
      <c r="B4427" t="s">
        <v>10</v>
      </c>
      <c r="C4427">
        <v>-100</v>
      </c>
      <c r="E4427" t="s">
        <v>34</v>
      </c>
      <c r="F4427" t="s">
        <v>35</v>
      </c>
      <c r="G4427" t="s">
        <v>145</v>
      </c>
      <c r="H4427" t="s">
        <v>14</v>
      </c>
      <c r="I4427" t="s">
        <v>37</v>
      </c>
    </row>
    <row r="4428" spans="1:9" x14ac:dyDescent="0.3">
      <c r="A4428" t="s">
        <v>176</v>
      </c>
      <c r="B4428" t="s">
        <v>10</v>
      </c>
      <c r="C4428">
        <v>6.48</v>
      </c>
      <c r="E4428" t="s">
        <v>34</v>
      </c>
      <c r="F4428" t="s">
        <v>35</v>
      </c>
      <c r="G4428" t="s">
        <v>145</v>
      </c>
      <c r="H4428" t="s">
        <v>14</v>
      </c>
      <c r="I4428" t="s">
        <v>37</v>
      </c>
    </row>
    <row r="4429" spans="1:9" x14ac:dyDescent="0.3">
      <c r="A4429" t="s">
        <v>9</v>
      </c>
      <c r="B4429" t="s">
        <v>10</v>
      </c>
      <c r="C4429">
        <v>-84.24</v>
      </c>
      <c r="E4429" t="s">
        <v>34</v>
      </c>
      <c r="F4429" t="s">
        <v>35</v>
      </c>
      <c r="G4429" t="s">
        <v>145</v>
      </c>
      <c r="H4429" t="s">
        <v>14</v>
      </c>
      <c r="I4429" t="s">
        <v>37</v>
      </c>
    </row>
    <row r="4430" spans="1:9" x14ac:dyDescent="0.3">
      <c r="A4430" t="s">
        <v>177</v>
      </c>
      <c r="B4430" t="s">
        <v>10</v>
      </c>
      <c r="C4430">
        <v>194.4</v>
      </c>
      <c r="E4430" t="s">
        <v>34</v>
      </c>
      <c r="F4430" t="s">
        <v>35</v>
      </c>
      <c r="G4430" t="s">
        <v>145</v>
      </c>
      <c r="H4430" t="s">
        <v>14</v>
      </c>
      <c r="I4430" t="s">
        <v>37</v>
      </c>
    </row>
    <row r="4431" spans="1:9" x14ac:dyDescent="0.3">
      <c r="A4431" t="s">
        <v>178</v>
      </c>
      <c r="B4431" t="s">
        <v>10</v>
      </c>
      <c r="C4431">
        <v>0</v>
      </c>
      <c r="E4431" t="s">
        <v>34</v>
      </c>
      <c r="F4431" t="s">
        <v>35</v>
      </c>
      <c r="G4431" t="s">
        <v>145</v>
      </c>
      <c r="H4431" t="s">
        <v>14</v>
      </c>
      <c r="I4431" t="s">
        <v>37</v>
      </c>
    </row>
    <row r="4432" spans="1:9" x14ac:dyDescent="0.3">
      <c r="A4432" t="s">
        <v>176</v>
      </c>
      <c r="B4432" t="s">
        <v>10</v>
      </c>
      <c r="C4432">
        <v>1.3</v>
      </c>
      <c r="E4432" t="s">
        <v>34</v>
      </c>
      <c r="F4432" t="s">
        <v>35</v>
      </c>
      <c r="G4432" t="s">
        <v>145</v>
      </c>
      <c r="H4432" t="s">
        <v>14</v>
      </c>
      <c r="I4432" t="s">
        <v>37</v>
      </c>
    </row>
    <row r="4433" spans="1:9" x14ac:dyDescent="0.3">
      <c r="A4433" t="s">
        <v>174</v>
      </c>
      <c r="B4433" t="s">
        <v>10</v>
      </c>
      <c r="C4433">
        <v>84.24</v>
      </c>
      <c r="E4433" t="s">
        <v>34</v>
      </c>
      <c r="F4433" t="s">
        <v>35</v>
      </c>
      <c r="G4433" t="s">
        <v>145</v>
      </c>
      <c r="H4433" t="s">
        <v>14</v>
      </c>
      <c r="I4433" t="s">
        <v>37</v>
      </c>
    </row>
    <row r="4434" spans="1:9" x14ac:dyDescent="0.3">
      <c r="A4434" t="s">
        <v>170</v>
      </c>
      <c r="B4434" t="s">
        <v>10</v>
      </c>
      <c r="C4434">
        <v>65</v>
      </c>
      <c r="E4434" t="s">
        <v>34</v>
      </c>
      <c r="F4434" t="s">
        <v>35</v>
      </c>
      <c r="G4434" t="s">
        <v>145</v>
      </c>
      <c r="H4434" t="s">
        <v>14</v>
      </c>
      <c r="I4434" t="s">
        <v>37</v>
      </c>
    </row>
    <row r="4435" spans="1:9" x14ac:dyDescent="0.3">
      <c r="A4435" t="s">
        <v>9</v>
      </c>
      <c r="B4435" t="s">
        <v>10</v>
      </c>
      <c r="C4435">
        <v>-35.28</v>
      </c>
      <c r="E4435" t="s">
        <v>26</v>
      </c>
      <c r="F4435" t="s">
        <v>12</v>
      </c>
      <c r="G4435" t="s">
        <v>282</v>
      </c>
      <c r="H4435" t="s">
        <v>14</v>
      </c>
      <c r="I4435" t="s">
        <v>15</v>
      </c>
    </row>
    <row r="4436" spans="1:9" x14ac:dyDescent="0.3">
      <c r="A4436" t="s">
        <v>169</v>
      </c>
      <c r="B4436" t="s">
        <v>10</v>
      </c>
      <c r="C4436">
        <v>-1.41</v>
      </c>
      <c r="E4436" t="s">
        <v>26</v>
      </c>
      <c r="F4436" t="s">
        <v>12</v>
      </c>
      <c r="G4436" t="s">
        <v>282</v>
      </c>
      <c r="H4436" t="s">
        <v>14</v>
      </c>
      <c r="I4436" t="s">
        <v>15</v>
      </c>
    </row>
    <row r="4437" spans="1:9" x14ac:dyDescent="0.3">
      <c r="A4437" t="s">
        <v>171</v>
      </c>
      <c r="B4437" t="s">
        <v>10</v>
      </c>
      <c r="C4437">
        <v>195</v>
      </c>
      <c r="E4437" t="s">
        <v>26</v>
      </c>
      <c r="F4437" t="s">
        <v>12</v>
      </c>
      <c r="G4437" t="s">
        <v>282</v>
      </c>
      <c r="H4437" t="s">
        <v>14</v>
      </c>
      <c r="I4437" t="s">
        <v>15</v>
      </c>
    </row>
    <row r="4438" spans="1:9" x14ac:dyDescent="0.3">
      <c r="A4438" t="s">
        <v>170</v>
      </c>
      <c r="B4438" t="s">
        <v>10</v>
      </c>
      <c r="C4438">
        <v>583</v>
      </c>
      <c r="E4438" t="s">
        <v>26</v>
      </c>
      <c r="F4438" t="s">
        <v>12</v>
      </c>
      <c r="G4438" t="s">
        <v>282</v>
      </c>
      <c r="H4438" t="s">
        <v>14</v>
      </c>
      <c r="I4438" t="s">
        <v>15</v>
      </c>
    </row>
    <row r="4439" spans="1:9" x14ac:dyDescent="0.3">
      <c r="A4439" t="s">
        <v>170</v>
      </c>
      <c r="B4439" t="s">
        <v>10</v>
      </c>
      <c r="C4439">
        <v>57.6</v>
      </c>
      <c r="E4439" t="s">
        <v>26</v>
      </c>
      <c r="F4439" t="s">
        <v>12</v>
      </c>
      <c r="G4439" t="s">
        <v>282</v>
      </c>
      <c r="H4439" t="s">
        <v>14</v>
      </c>
      <c r="I4439" t="s">
        <v>15</v>
      </c>
    </row>
    <row r="4440" spans="1:9" x14ac:dyDescent="0.3">
      <c r="A4440" t="s">
        <v>172</v>
      </c>
      <c r="B4440" t="s">
        <v>10</v>
      </c>
      <c r="C4440">
        <v>-86.4</v>
      </c>
      <c r="E4440" t="s">
        <v>26</v>
      </c>
      <c r="F4440" t="s">
        <v>12</v>
      </c>
      <c r="G4440" t="s">
        <v>282</v>
      </c>
      <c r="H4440" t="s">
        <v>14</v>
      </c>
      <c r="I4440" t="s">
        <v>15</v>
      </c>
    </row>
    <row r="4441" spans="1:9" x14ac:dyDescent="0.3">
      <c r="A4441" t="s">
        <v>174</v>
      </c>
      <c r="B4441" t="s">
        <v>10</v>
      </c>
      <c r="C4441">
        <v>78</v>
      </c>
      <c r="E4441" t="s">
        <v>26</v>
      </c>
      <c r="F4441" t="s">
        <v>12</v>
      </c>
      <c r="G4441" t="s">
        <v>282</v>
      </c>
      <c r="H4441" t="s">
        <v>14</v>
      </c>
      <c r="I4441" t="s">
        <v>15</v>
      </c>
    </row>
    <row r="4442" spans="1:9" x14ac:dyDescent="0.3">
      <c r="A4442" t="s">
        <v>169</v>
      </c>
      <c r="B4442" t="s">
        <v>10</v>
      </c>
      <c r="C4442">
        <v>-7.06</v>
      </c>
      <c r="E4442" t="s">
        <v>26</v>
      </c>
      <c r="F4442" t="s">
        <v>12</v>
      </c>
      <c r="G4442" t="s">
        <v>282</v>
      </c>
      <c r="H4442" t="s">
        <v>14</v>
      </c>
      <c r="I4442" t="s">
        <v>15</v>
      </c>
    </row>
    <row r="4443" spans="1:9" x14ac:dyDescent="0.3">
      <c r="A4443" t="s">
        <v>176</v>
      </c>
      <c r="B4443" t="s">
        <v>10</v>
      </c>
      <c r="C4443">
        <v>7.06</v>
      </c>
      <c r="E4443" t="s">
        <v>26</v>
      </c>
      <c r="F4443" t="s">
        <v>12</v>
      </c>
      <c r="G4443" t="s">
        <v>282</v>
      </c>
      <c r="H4443" t="s">
        <v>14</v>
      </c>
      <c r="I4443" t="s">
        <v>15</v>
      </c>
    </row>
    <row r="4444" spans="1:9" x14ac:dyDescent="0.3">
      <c r="A4444" t="s">
        <v>9</v>
      </c>
      <c r="B4444" t="s">
        <v>10</v>
      </c>
      <c r="C4444">
        <v>-91.73</v>
      </c>
      <c r="E4444" t="s">
        <v>26</v>
      </c>
      <c r="F4444" t="s">
        <v>12</v>
      </c>
      <c r="G4444" t="s">
        <v>282</v>
      </c>
      <c r="H4444" t="s">
        <v>14</v>
      </c>
      <c r="I4444" t="s">
        <v>15</v>
      </c>
    </row>
    <row r="4445" spans="1:9" x14ac:dyDescent="0.3">
      <c r="A4445" t="s">
        <v>177</v>
      </c>
      <c r="B4445" t="s">
        <v>10</v>
      </c>
      <c r="C4445">
        <v>194.4</v>
      </c>
      <c r="E4445" t="s">
        <v>26</v>
      </c>
      <c r="F4445" t="s">
        <v>12</v>
      </c>
      <c r="G4445" t="s">
        <v>282</v>
      </c>
      <c r="H4445" t="s">
        <v>14</v>
      </c>
      <c r="I4445" t="s">
        <v>15</v>
      </c>
    </row>
    <row r="4446" spans="1:9" x14ac:dyDescent="0.3">
      <c r="A4446" t="s">
        <v>178</v>
      </c>
      <c r="B4446" t="s">
        <v>10</v>
      </c>
      <c r="C4446">
        <v>0</v>
      </c>
      <c r="E4446" t="s">
        <v>26</v>
      </c>
      <c r="F4446" t="s">
        <v>12</v>
      </c>
      <c r="G4446" t="s">
        <v>282</v>
      </c>
      <c r="H4446" t="s">
        <v>14</v>
      </c>
      <c r="I4446" t="s">
        <v>15</v>
      </c>
    </row>
    <row r="4447" spans="1:9" x14ac:dyDescent="0.3">
      <c r="A4447" t="s">
        <v>176</v>
      </c>
      <c r="B4447" t="s">
        <v>10</v>
      </c>
      <c r="C4447">
        <v>1.41</v>
      </c>
      <c r="E4447" t="s">
        <v>26</v>
      </c>
      <c r="F4447" t="s">
        <v>12</v>
      </c>
      <c r="G4447" t="s">
        <v>282</v>
      </c>
      <c r="H4447" t="s">
        <v>14</v>
      </c>
      <c r="I4447" t="s">
        <v>15</v>
      </c>
    </row>
    <row r="4448" spans="1:9" x14ac:dyDescent="0.3">
      <c r="A4448" t="s">
        <v>174</v>
      </c>
      <c r="B4448" t="s">
        <v>10</v>
      </c>
      <c r="C4448">
        <v>91.73</v>
      </c>
      <c r="E4448" t="s">
        <v>26</v>
      </c>
      <c r="F4448" t="s">
        <v>12</v>
      </c>
      <c r="G4448" t="s">
        <v>282</v>
      </c>
      <c r="H4448" t="s">
        <v>14</v>
      </c>
      <c r="I4448" t="s">
        <v>15</v>
      </c>
    </row>
    <row r="4449" spans="1:9" x14ac:dyDescent="0.3">
      <c r="A4449" t="s">
        <v>170</v>
      </c>
      <c r="B4449" t="s">
        <v>10</v>
      </c>
      <c r="C4449">
        <v>65</v>
      </c>
      <c r="E4449" t="s">
        <v>26</v>
      </c>
      <c r="F4449" t="s">
        <v>12</v>
      </c>
      <c r="G4449" t="s">
        <v>282</v>
      </c>
      <c r="H4449" t="s">
        <v>14</v>
      </c>
      <c r="I4449" t="s">
        <v>15</v>
      </c>
    </row>
    <row r="4450" spans="1:9" x14ac:dyDescent="0.3">
      <c r="A4450" t="s">
        <v>9</v>
      </c>
      <c r="B4450" t="s">
        <v>10</v>
      </c>
      <c r="C4450">
        <v>-32.4</v>
      </c>
      <c r="E4450" t="s">
        <v>26</v>
      </c>
      <c r="F4450" t="s">
        <v>12</v>
      </c>
      <c r="G4450" t="s">
        <v>410</v>
      </c>
      <c r="H4450" t="s">
        <v>14</v>
      </c>
      <c r="I4450" t="s">
        <v>15</v>
      </c>
    </row>
    <row r="4451" spans="1:9" x14ac:dyDescent="0.3">
      <c r="A4451" t="s">
        <v>169</v>
      </c>
      <c r="B4451" t="s">
        <v>10</v>
      </c>
      <c r="C4451">
        <v>-1.3</v>
      </c>
      <c r="E4451" t="s">
        <v>26</v>
      </c>
      <c r="F4451" t="s">
        <v>12</v>
      </c>
      <c r="G4451" t="s">
        <v>410</v>
      </c>
      <c r="H4451" t="s">
        <v>14</v>
      </c>
      <c r="I4451" t="s">
        <v>15</v>
      </c>
    </row>
    <row r="4452" spans="1:9" x14ac:dyDescent="0.3">
      <c r="A4452" t="s">
        <v>171</v>
      </c>
      <c r="B4452" t="s">
        <v>10</v>
      </c>
      <c r="C4452">
        <v>195</v>
      </c>
      <c r="E4452" t="s">
        <v>26</v>
      </c>
      <c r="F4452" t="s">
        <v>12</v>
      </c>
      <c r="G4452" t="s">
        <v>410</v>
      </c>
      <c r="H4452" t="s">
        <v>14</v>
      </c>
      <c r="I4452" t="s">
        <v>15</v>
      </c>
    </row>
    <row r="4453" spans="1:9" x14ac:dyDescent="0.3">
      <c r="A4453" t="s">
        <v>170</v>
      </c>
      <c r="B4453" t="s">
        <v>10</v>
      </c>
      <c r="C4453">
        <v>583</v>
      </c>
      <c r="E4453" t="s">
        <v>26</v>
      </c>
      <c r="F4453" t="s">
        <v>12</v>
      </c>
      <c r="G4453" t="s">
        <v>410</v>
      </c>
      <c r="H4453" t="s">
        <v>14</v>
      </c>
      <c r="I4453" t="s">
        <v>15</v>
      </c>
    </row>
    <row r="4454" spans="1:9" x14ac:dyDescent="0.3">
      <c r="A4454" t="s">
        <v>172</v>
      </c>
      <c r="B4454" t="s">
        <v>10</v>
      </c>
      <c r="C4454">
        <v>-76.75</v>
      </c>
      <c r="E4454" t="s">
        <v>26</v>
      </c>
      <c r="F4454" t="s">
        <v>12</v>
      </c>
      <c r="G4454" t="s">
        <v>410</v>
      </c>
      <c r="H4454" t="s">
        <v>14</v>
      </c>
      <c r="I4454" t="s">
        <v>15</v>
      </c>
    </row>
    <row r="4455" spans="1:9" x14ac:dyDescent="0.3">
      <c r="A4455" t="s">
        <v>174</v>
      </c>
      <c r="B4455" t="s">
        <v>10</v>
      </c>
      <c r="C4455">
        <v>78</v>
      </c>
      <c r="E4455" t="s">
        <v>26</v>
      </c>
      <c r="F4455" t="s">
        <v>12</v>
      </c>
      <c r="G4455" t="s">
        <v>410</v>
      </c>
      <c r="H4455" t="s">
        <v>14</v>
      </c>
      <c r="I4455" t="s">
        <v>15</v>
      </c>
    </row>
    <row r="4456" spans="1:9" x14ac:dyDescent="0.3">
      <c r="A4456" t="s">
        <v>169</v>
      </c>
      <c r="B4456" t="s">
        <v>10</v>
      </c>
      <c r="C4456">
        <v>-6.48</v>
      </c>
      <c r="E4456" t="s">
        <v>26</v>
      </c>
      <c r="F4456" t="s">
        <v>12</v>
      </c>
      <c r="G4456" t="s">
        <v>410</v>
      </c>
      <c r="H4456" t="s">
        <v>14</v>
      </c>
      <c r="I4456" t="s">
        <v>15</v>
      </c>
    </row>
    <row r="4457" spans="1:9" x14ac:dyDescent="0.3">
      <c r="A4457" t="s">
        <v>176</v>
      </c>
      <c r="B4457" t="s">
        <v>10</v>
      </c>
      <c r="C4457">
        <v>6.48</v>
      </c>
      <c r="E4457" t="s">
        <v>26</v>
      </c>
      <c r="F4457" t="s">
        <v>12</v>
      </c>
      <c r="G4457" t="s">
        <v>410</v>
      </c>
      <c r="H4457" t="s">
        <v>14</v>
      </c>
      <c r="I4457" t="s">
        <v>15</v>
      </c>
    </row>
    <row r="4458" spans="1:9" x14ac:dyDescent="0.3">
      <c r="A4458" t="s">
        <v>9</v>
      </c>
      <c r="B4458" t="s">
        <v>10</v>
      </c>
      <c r="C4458">
        <v>-84.24</v>
      </c>
      <c r="E4458" t="s">
        <v>26</v>
      </c>
      <c r="F4458" t="s">
        <v>12</v>
      </c>
      <c r="G4458" t="s">
        <v>410</v>
      </c>
      <c r="H4458" t="s">
        <v>14</v>
      </c>
      <c r="I4458" t="s">
        <v>15</v>
      </c>
    </row>
    <row r="4459" spans="1:9" x14ac:dyDescent="0.3">
      <c r="A4459" t="s">
        <v>177</v>
      </c>
      <c r="B4459" t="s">
        <v>10</v>
      </c>
      <c r="C4459">
        <v>194.4</v>
      </c>
      <c r="E4459" t="s">
        <v>26</v>
      </c>
      <c r="F4459" t="s">
        <v>12</v>
      </c>
      <c r="G4459" t="s">
        <v>410</v>
      </c>
      <c r="H4459" t="s">
        <v>14</v>
      </c>
      <c r="I4459" t="s">
        <v>15</v>
      </c>
    </row>
    <row r="4460" spans="1:9" x14ac:dyDescent="0.3">
      <c r="A4460" t="s">
        <v>178</v>
      </c>
      <c r="B4460" t="s">
        <v>10</v>
      </c>
      <c r="C4460">
        <v>0</v>
      </c>
      <c r="E4460" t="s">
        <v>26</v>
      </c>
      <c r="F4460" t="s">
        <v>12</v>
      </c>
      <c r="G4460" t="s">
        <v>410</v>
      </c>
      <c r="H4460" t="s">
        <v>14</v>
      </c>
      <c r="I4460" t="s">
        <v>15</v>
      </c>
    </row>
    <row r="4461" spans="1:9" x14ac:dyDescent="0.3">
      <c r="A4461" t="s">
        <v>176</v>
      </c>
      <c r="B4461" t="s">
        <v>10</v>
      </c>
      <c r="C4461">
        <v>1.3</v>
      </c>
      <c r="E4461" t="s">
        <v>26</v>
      </c>
      <c r="F4461" t="s">
        <v>12</v>
      </c>
      <c r="G4461" t="s">
        <v>410</v>
      </c>
      <c r="H4461" t="s">
        <v>14</v>
      </c>
      <c r="I4461" t="s">
        <v>15</v>
      </c>
    </row>
    <row r="4462" spans="1:9" x14ac:dyDescent="0.3">
      <c r="A4462" t="s">
        <v>174</v>
      </c>
      <c r="B4462" t="s">
        <v>10</v>
      </c>
      <c r="C4462">
        <v>84.24</v>
      </c>
      <c r="E4462" t="s">
        <v>26</v>
      </c>
      <c r="F4462" t="s">
        <v>12</v>
      </c>
      <c r="G4462" t="s">
        <v>410</v>
      </c>
      <c r="H4462" t="s">
        <v>14</v>
      </c>
      <c r="I4462" t="s">
        <v>15</v>
      </c>
    </row>
    <row r="4463" spans="1:9" x14ac:dyDescent="0.3">
      <c r="A4463" t="s">
        <v>170</v>
      </c>
      <c r="B4463" t="s">
        <v>10</v>
      </c>
      <c r="C4463">
        <v>65</v>
      </c>
      <c r="E4463" t="s">
        <v>26</v>
      </c>
      <c r="F4463" t="s">
        <v>12</v>
      </c>
      <c r="G4463" t="s">
        <v>410</v>
      </c>
      <c r="H4463" t="s">
        <v>14</v>
      </c>
      <c r="I4463" t="s">
        <v>15</v>
      </c>
    </row>
    <row r="4464" spans="1:9" x14ac:dyDescent="0.3">
      <c r="A4464" t="s">
        <v>9</v>
      </c>
      <c r="B4464" t="s">
        <v>10</v>
      </c>
      <c r="C4464">
        <v>-89</v>
      </c>
      <c r="E4464" t="s">
        <v>16</v>
      </c>
      <c r="F4464" t="s">
        <v>21</v>
      </c>
      <c r="G4464" t="s">
        <v>56</v>
      </c>
      <c r="H4464" t="s">
        <v>14</v>
      </c>
      <c r="I4464" t="s">
        <v>15</v>
      </c>
    </row>
    <row r="4465" spans="1:9" x14ac:dyDescent="0.3">
      <c r="A4465" t="s">
        <v>169</v>
      </c>
      <c r="B4465" t="s">
        <v>10</v>
      </c>
      <c r="C4465">
        <v>-3.56</v>
      </c>
      <c r="E4465" t="s">
        <v>16</v>
      </c>
      <c r="F4465" t="s">
        <v>21</v>
      </c>
      <c r="G4465" t="s">
        <v>56</v>
      </c>
      <c r="H4465" t="s">
        <v>14</v>
      </c>
      <c r="I4465" t="s">
        <v>15</v>
      </c>
    </row>
    <row r="4466" spans="1:9" x14ac:dyDescent="0.3">
      <c r="A4466" t="s">
        <v>171</v>
      </c>
      <c r="B4466" t="s">
        <v>10</v>
      </c>
      <c r="C4466">
        <v>195</v>
      </c>
      <c r="E4466" t="s">
        <v>16</v>
      </c>
      <c r="F4466" t="s">
        <v>21</v>
      </c>
      <c r="G4466" t="s">
        <v>56</v>
      </c>
      <c r="H4466" t="s">
        <v>14</v>
      </c>
      <c r="I4466" t="s">
        <v>15</v>
      </c>
    </row>
    <row r="4467" spans="1:9" x14ac:dyDescent="0.3">
      <c r="A4467" t="s">
        <v>170</v>
      </c>
      <c r="B4467" t="s">
        <v>10</v>
      </c>
      <c r="C4467">
        <v>1542</v>
      </c>
      <c r="E4467" t="s">
        <v>16</v>
      </c>
      <c r="F4467" t="s">
        <v>21</v>
      </c>
      <c r="G4467" t="s">
        <v>56</v>
      </c>
      <c r="H4467" t="s">
        <v>14</v>
      </c>
      <c r="I4467" t="s">
        <v>15</v>
      </c>
    </row>
    <row r="4468" spans="1:9" x14ac:dyDescent="0.3">
      <c r="A4468" t="s">
        <v>172</v>
      </c>
      <c r="B4468" t="s">
        <v>10</v>
      </c>
      <c r="C4468">
        <v>-370.09</v>
      </c>
      <c r="E4468" t="s">
        <v>16</v>
      </c>
      <c r="F4468" t="s">
        <v>21</v>
      </c>
      <c r="G4468" t="s">
        <v>56</v>
      </c>
      <c r="H4468" t="s">
        <v>14</v>
      </c>
      <c r="I4468" t="s">
        <v>15</v>
      </c>
    </row>
    <row r="4469" spans="1:9" x14ac:dyDescent="0.3">
      <c r="A4469" t="s">
        <v>174</v>
      </c>
      <c r="B4469" t="s">
        <v>10</v>
      </c>
      <c r="C4469">
        <v>136.5</v>
      </c>
      <c r="E4469" t="s">
        <v>16</v>
      </c>
      <c r="F4469" t="s">
        <v>21</v>
      </c>
      <c r="G4469" t="s">
        <v>56</v>
      </c>
      <c r="H4469" t="s">
        <v>14</v>
      </c>
      <c r="I4469" t="s">
        <v>15</v>
      </c>
    </row>
    <row r="4470" spans="1:9" x14ac:dyDescent="0.3">
      <c r="A4470" t="s">
        <v>169</v>
      </c>
      <c r="B4470" t="s">
        <v>10</v>
      </c>
      <c r="C4470">
        <v>-17.8</v>
      </c>
      <c r="E4470" t="s">
        <v>16</v>
      </c>
      <c r="F4470" t="s">
        <v>21</v>
      </c>
      <c r="G4470" t="s">
        <v>56</v>
      </c>
      <c r="H4470" t="s">
        <v>14</v>
      </c>
      <c r="I4470" t="s">
        <v>15</v>
      </c>
    </row>
    <row r="4471" spans="1:9" x14ac:dyDescent="0.3">
      <c r="A4471" t="s">
        <v>176</v>
      </c>
      <c r="B4471" t="s">
        <v>10</v>
      </c>
      <c r="C4471">
        <v>17.8</v>
      </c>
      <c r="E4471" t="s">
        <v>16</v>
      </c>
      <c r="F4471" t="s">
        <v>21</v>
      </c>
      <c r="G4471" t="s">
        <v>56</v>
      </c>
      <c r="H4471" t="s">
        <v>14</v>
      </c>
      <c r="I4471" t="s">
        <v>15</v>
      </c>
    </row>
    <row r="4472" spans="1:9" x14ac:dyDescent="0.3">
      <c r="A4472" t="s">
        <v>9</v>
      </c>
      <c r="B4472" t="s">
        <v>10</v>
      </c>
      <c r="C4472">
        <v>-231.4</v>
      </c>
      <c r="E4472" t="s">
        <v>16</v>
      </c>
      <c r="F4472" t="s">
        <v>21</v>
      </c>
      <c r="G4472" t="s">
        <v>56</v>
      </c>
      <c r="H4472" t="s">
        <v>14</v>
      </c>
      <c r="I4472" t="s">
        <v>15</v>
      </c>
    </row>
    <row r="4473" spans="1:9" x14ac:dyDescent="0.3">
      <c r="A4473" t="s">
        <v>177</v>
      </c>
      <c r="B4473" t="s">
        <v>10</v>
      </c>
      <c r="C4473">
        <v>534</v>
      </c>
      <c r="E4473" t="s">
        <v>16</v>
      </c>
      <c r="F4473" t="s">
        <v>21</v>
      </c>
      <c r="G4473" t="s">
        <v>56</v>
      </c>
      <c r="H4473" t="s">
        <v>14</v>
      </c>
      <c r="I4473" t="s">
        <v>15</v>
      </c>
    </row>
    <row r="4474" spans="1:9" x14ac:dyDescent="0.3">
      <c r="A4474" t="s">
        <v>178</v>
      </c>
      <c r="B4474" t="s">
        <v>10</v>
      </c>
      <c r="C4474">
        <v>0</v>
      </c>
      <c r="E4474" t="s">
        <v>16</v>
      </c>
      <c r="F4474" t="s">
        <v>21</v>
      </c>
      <c r="G4474" t="s">
        <v>56</v>
      </c>
      <c r="H4474" t="s">
        <v>14</v>
      </c>
      <c r="I4474" t="s">
        <v>15</v>
      </c>
    </row>
    <row r="4475" spans="1:9" x14ac:dyDescent="0.3">
      <c r="A4475" t="s">
        <v>176</v>
      </c>
      <c r="B4475" t="s">
        <v>10</v>
      </c>
      <c r="C4475">
        <v>3.56</v>
      </c>
      <c r="E4475" t="s">
        <v>16</v>
      </c>
      <c r="F4475" t="s">
        <v>21</v>
      </c>
      <c r="G4475" t="s">
        <v>56</v>
      </c>
      <c r="H4475" t="s">
        <v>14</v>
      </c>
      <c r="I4475" t="s">
        <v>15</v>
      </c>
    </row>
    <row r="4476" spans="1:9" x14ac:dyDescent="0.3">
      <c r="A4476" t="s">
        <v>174</v>
      </c>
      <c r="B4476" t="s">
        <v>10</v>
      </c>
      <c r="C4476">
        <v>231.4</v>
      </c>
      <c r="E4476" t="s">
        <v>16</v>
      </c>
      <c r="F4476" t="s">
        <v>21</v>
      </c>
      <c r="G4476" t="s">
        <v>56</v>
      </c>
      <c r="H4476" t="s">
        <v>14</v>
      </c>
      <c r="I4476" t="s">
        <v>15</v>
      </c>
    </row>
    <row r="4477" spans="1:9" x14ac:dyDescent="0.3">
      <c r="A4477" t="s">
        <v>170</v>
      </c>
      <c r="B4477" t="s">
        <v>10</v>
      </c>
      <c r="C4477">
        <v>238</v>
      </c>
      <c r="E4477" t="s">
        <v>16</v>
      </c>
      <c r="F4477" t="s">
        <v>21</v>
      </c>
      <c r="G4477" t="s">
        <v>56</v>
      </c>
      <c r="H4477" t="s">
        <v>14</v>
      </c>
      <c r="I4477" t="s">
        <v>15</v>
      </c>
    </row>
    <row r="4478" spans="1:9" x14ac:dyDescent="0.3">
      <c r="A4478" t="s">
        <v>9</v>
      </c>
      <c r="B4478" t="s">
        <v>10</v>
      </c>
      <c r="C4478">
        <v>-25.09</v>
      </c>
      <c r="E4478" t="s">
        <v>34</v>
      </c>
      <c r="F4478" t="s">
        <v>124</v>
      </c>
      <c r="G4478" t="s">
        <v>125</v>
      </c>
      <c r="H4478" t="s">
        <v>14</v>
      </c>
      <c r="I4478" t="s">
        <v>37</v>
      </c>
    </row>
    <row r="4479" spans="1:9" x14ac:dyDescent="0.3">
      <c r="A4479" t="s">
        <v>169</v>
      </c>
      <c r="B4479" t="s">
        <v>10</v>
      </c>
      <c r="C4479">
        <v>-1</v>
      </c>
      <c r="E4479" t="s">
        <v>34</v>
      </c>
      <c r="F4479" t="s">
        <v>124</v>
      </c>
      <c r="G4479" t="s">
        <v>125</v>
      </c>
      <c r="H4479" t="s">
        <v>14</v>
      </c>
      <c r="I4479" t="s">
        <v>37</v>
      </c>
    </row>
    <row r="4480" spans="1:9" x14ac:dyDescent="0.3">
      <c r="A4480" t="s">
        <v>171</v>
      </c>
      <c r="B4480" t="s">
        <v>10</v>
      </c>
      <c r="C4480">
        <v>195</v>
      </c>
      <c r="E4480" t="s">
        <v>34</v>
      </c>
      <c r="F4480" t="s">
        <v>124</v>
      </c>
      <c r="G4480" t="s">
        <v>125</v>
      </c>
      <c r="H4480" t="s">
        <v>14</v>
      </c>
      <c r="I4480" t="s">
        <v>37</v>
      </c>
    </row>
    <row r="4481" spans="1:9" x14ac:dyDescent="0.3">
      <c r="A4481" t="s">
        <v>170</v>
      </c>
      <c r="B4481" t="s">
        <v>10</v>
      </c>
      <c r="C4481">
        <v>309</v>
      </c>
      <c r="E4481" t="s">
        <v>34</v>
      </c>
      <c r="F4481" t="s">
        <v>124</v>
      </c>
      <c r="G4481" t="s">
        <v>125</v>
      </c>
      <c r="H4481" t="s">
        <v>14</v>
      </c>
      <c r="I4481" t="s">
        <v>37</v>
      </c>
    </row>
    <row r="4482" spans="1:9" x14ac:dyDescent="0.3">
      <c r="A4482" t="s">
        <v>170</v>
      </c>
      <c r="B4482" t="s">
        <v>10</v>
      </c>
      <c r="C4482">
        <v>50.29</v>
      </c>
      <c r="E4482" t="s">
        <v>34</v>
      </c>
      <c r="F4482" t="s">
        <v>124</v>
      </c>
      <c r="G4482" t="s">
        <v>125</v>
      </c>
      <c r="H4482" t="s">
        <v>14</v>
      </c>
      <c r="I4482" t="s">
        <v>37</v>
      </c>
    </row>
    <row r="4483" spans="1:9" x14ac:dyDescent="0.3">
      <c r="A4483" t="s">
        <v>172</v>
      </c>
      <c r="B4483" t="s">
        <v>10</v>
      </c>
      <c r="C4483">
        <v>-56.72</v>
      </c>
      <c r="E4483" t="s">
        <v>34</v>
      </c>
      <c r="F4483" t="s">
        <v>124</v>
      </c>
      <c r="G4483" t="s">
        <v>125</v>
      </c>
      <c r="H4483" t="s">
        <v>14</v>
      </c>
      <c r="I4483" t="s">
        <v>37</v>
      </c>
    </row>
    <row r="4484" spans="1:9" x14ac:dyDescent="0.3">
      <c r="A4484" t="s">
        <v>170</v>
      </c>
      <c r="B4484" t="s">
        <v>10</v>
      </c>
      <c r="C4484">
        <v>32.69</v>
      </c>
      <c r="E4484" t="s">
        <v>34</v>
      </c>
      <c r="F4484" t="s">
        <v>124</v>
      </c>
      <c r="G4484" t="s">
        <v>125</v>
      </c>
      <c r="H4484" t="s">
        <v>14</v>
      </c>
      <c r="I4484" t="s">
        <v>37</v>
      </c>
    </row>
    <row r="4485" spans="1:9" x14ac:dyDescent="0.3">
      <c r="A4485" t="s">
        <v>174</v>
      </c>
      <c r="B4485" t="s">
        <v>10</v>
      </c>
      <c r="C4485">
        <v>97.5</v>
      </c>
      <c r="E4485" t="s">
        <v>34</v>
      </c>
      <c r="F4485" t="s">
        <v>124</v>
      </c>
      <c r="G4485" t="s">
        <v>125</v>
      </c>
      <c r="H4485" t="s">
        <v>14</v>
      </c>
      <c r="I4485" t="s">
        <v>37</v>
      </c>
    </row>
    <row r="4486" spans="1:9" x14ac:dyDescent="0.3">
      <c r="A4486" t="s">
        <v>169</v>
      </c>
      <c r="B4486" t="s">
        <v>10</v>
      </c>
      <c r="C4486">
        <v>-5.0199999999999996</v>
      </c>
      <c r="E4486" t="s">
        <v>34</v>
      </c>
      <c r="F4486" t="s">
        <v>124</v>
      </c>
      <c r="G4486" t="s">
        <v>125</v>
      </c>
      <c r="H4486" t="s">
        <v>14</v>
      </c>
      <c r="I4486" t="s">
        <v>37</v>
      </c>
    </row>
    <row r="4487" spans="1:9" x14ac:dyDescent="0.3">
      <c r="A4487" t="s">
        <v>175</v>
      </c>
      <c r="B4487" t="s">
        <v>10</v>
      </c>
      <c r="C4487">
        <v>-150</v>
      </c>
      <c r="E4487" t="s">
        <v>34</v>
      </c>
      <c r="F4487" t="s">
        <v>124</v>
      </c>
      <c r="G4487" t="s">
        <v>125</v>
      </c>
      <c r="H4487" t="s">
        <v>14</v>
      </c>
      <c r="I4487" t="s">
        <v>37</v>
      </c>
    </row>
    <row r="4488" spans="1:9" x14ac:dyDescent="0.3">
      <c r="A4488" t="s">
        <v>170</v>
      </c>
      <c r="B4488" t="s">
        <v>10</v>
      </c>
      <c r="C4488">
        <v>88.84</v>
      </c>
      <c r="E4488" t="s">
        <v>34</v>
      </c>
      <c r="F4488" t="s">
        <v>124</v>
      </c>
      <c r="G4488" t="s">
        <v>125</v>
      </c>
      <c r="H4488" t="s">
        <v>14</v>
      </c>
      <c r="I4488" t="s">
        <v>37</v>
      </c>
    </row>
    <row r="4489" spans="1:9" x14ac:dyDescent="0.3">
      <c r="A4489" t="s">
        <v>176</v>
      </c>
      <c r="B4489" t="s">
        <v>10</v>
      </c>
      <c r="C4489">
        <v>5.0199999999999996</v>
      </c>
      <c r="E4489" t="s">
        <v>34</v>
      </c>
      <c r="F4489" t="s">
        <v>124</v>
      </c>
      <c r="G4489" t="s">
        <v>125</v>
      </c>
      <c r="H4489" t="s">
        <v>14</v>
      </c>
      <c r="I4489" t="s">
        <v>37</v>
      </c>
    </row>
    <row r="4490" spans="1:9" x14ac:dyDescent="0.3">
      <c r="A4490" t="s">
        <v>9</v>
      </c>
      <c r="B4490" t="s">
        <v>10</v>
      </c>
      <c r="C4490">
        <v>-65.239999999999995</v>
      </c>
      <c r="E4490" t="s">
        <v>34</v>
      </c>
      <c r="F4490" t="s">
        <v>124</v>
      </c>
      <c r="G4490" t="s">
        <v>125</v>
      </c>
      <c r="H4490" t="s">
        <v>14</v>
      </c>
      <c r="I4490" t="s">
        <v>37</v>
      </c>
    </row>
    <row r="4491" spans="1:9" x14ac:dyDescent="0.3">
      <c r="A4491" t="s">
        <v>177</v>
      </c>
      <c r="B4491" t="s">
        <v>10</v>
      </c>
      <c r="C4491">
        <v>99</v>
      </c>
      <c r="E4491" t="s">
        <v>34</v>
      </c>
      <c r="F4491" t="s">
        <v>124</v>
      </c>
      <c r="G4491" t="s">
        <v>125</v>
      </c>
      <c r="H4491" t="s">
        <v>14</v>
      </c>
      <c r="I4491" t="s">
        <v>37</v>
      </c>
    </row>
    <row r="4492" spans="1:9" x14ac:dyDescent="0.3">
      <c r="A4492" t="s">
        <v>178</v>
      </c>
      <c r="B4492" t="s">
        <v>10</v>
      </c>
      <c r="C4492">
        <v>0</v>
      </c>
      <c r="E4492" t="s">
        <v>34</v>
      </c>
      <c r="F4492" t="s">
        <v>124</v>
      </c>
      <c r="G4492" t="s">
        <v>125</v>
      </c>
      <c r="H4492" t="s">
        <v>14</v>
      </c>
      <c r="I4492" t="s">
        <v>37</v>
      </c>
    </row>
    <row r="4493" spans="1:9" x14ac:dyDescent="0.3">
      <c r="A4493" t="s">
        <v>176</v>
      </c>
      <c r="B4493" t="s">
        <v>10</v>
      </c>
      <c r="C4493">
        <v>1</v>
      </c>
      <c r="E4493" t="s">
        <v>34</v>
      </c>
      <c r="F4493" t="s">
        <v>124</v>
      </c>
      <c r="G4493" t="s">
        <v>125</v>
      </c>
      <c r="H4493" t="s">
        <v>14</v>
      </c>
      <c r="I4493" t="s">
        <v>37</v>
      </c>
    </row>
    <row r="4494" spans="1:9" x14ac:dyDescent="0.3">
      <c r="A4494" t="s">
        <v>174</v>
      </c>
      <c r="B4494" t="s">
        <v>10</v>
      </c>
      <c r="C4494">
        <v>65.239999999999995</v>
      </c>
      <c r="E4494" t="s">
        <v>34</v>
      </c>
      <c r="F4494" t="s">
        <v>124</v>
      </c>
      <c r="G4494" t="s">
        <v>125</v>
      </c>
      <c r="H4494" t="s">
        <v>14</v>
      </c>
      <c r="I4494" t="s">
        <v>37</v>
      </c>
    </row>
    <row r="4495" spans="1:9" x14ac:dyDescent="0.3">
      <c r="A4495" t="s">
        <v>170</v>
      </c>
      <c r="B4495" t="s">
        <v>10</v>
      </c>
      <c r="C4495">
        <v>21</v>
      </c>
      <c r="E4495" t="s">
        <v>34</v>
      </c>
      <c r="F4495" t="s">
        <v>124</v>
      </c>
      <c r="G4495" t="s">
        <v>125</v>
      </c>
      <c r="H4495" t="s">
        <v>14</v>
      </c>
      <c r="I4495" t="s">
        <v>37</v>
      </c>
    </row>
    <row r="4496" spans="1:9" x14ac:dyDescent="0.3">
      <c r="A4496" t="s">
        <v>9</v>
      </c>
      <c r="B4496" t="s">
        <v>10</v>
      </c>
      <c r="C4496">
        <v>-89</v>
      </c>
      <c r="E4496" t="s">
        <v>26</v>
      </c>
      <c r="F4496" t="s">
        <v>12</v>
      </c>
      <c r="G4496" t="s">
        <v>287</v>
      </c>
      <c r="H4496" t="s">
        <v>14</v>
      </c>
      <c r="I4496" t="s">
        <v>15</v>
      </c>
    </row>
    <row r="4497" spans="1:9" x14ac:dyDescent="0.3">
      <c r="A4497" t="s">
        <v>169</v>
      </c>
      <c r="B4497" t="s">
        <v>10</v>
      </c>
      <c r="C4497">
        <v>-3.56</v>
      </c>
      <c r="E4497" t="s">
        <v>26</v>
      </c>
      <c r="F4497" t="s">
        <v>12</v>
      </c>
      <c r="G4497" t="s">
        <v>287</v>
      </c>
      <c r="H4497" t="s">
        <v>14</v>
      </c>
      <c r="I4497" t="s">
        <v>15</v>
      </c>
    </row>
    <row r="4498" spans="1:9" x14ac:dyDescent="0.3">
      <c r="A4498" t="s">
        <v>171</v>
      </c>
      <c r="B4498" t="s">
        <v>10</v>
      </c>
      <c r="C4498">
        <v>195</v>
      </c>
      <c r="E4498" t="s">
        <v>26</v>
      </c>
      <c r="F4498" t="s">
        <v>12</v>
      </c>
      <c r="G4498" t="s">
        <v>287</v>
      </c>
      <c r="H4498" t="s">
        <v>14</v>
      </c>
      <c r="I4498" t="s">
        <v>15</v>
      </c>
    </row>
    <row r="4499" spans="1:9" x14ac:dyDescent="0.3">
      <c r="A4499" t="s">
        <v>170</v>
      </c>
      <c r="B4499" t="s">
        <v>10</v>
      </c>
      <c r="C4499">
        <v>1542</v>
      </c>
      <c r="E4499" t="s">
        <v>26</v>
      </c>
      <c r="F4499" t="s">
        <v>12</v>
      </c>
      <c r="G4499" t="s">
        <v>287</v>
      </c>
      <c r="H4499" t="s">
        <v>14</v>
      </c>
      <c r="I4499" t="s">
        <v>15</v>
      </c>
    </row>
    <row r="4500" spans="1:9" x14ac:dyDescent="0.3">
      <c r="A4500" t="s">
        <v>172</v>
      </c>
      <c r="B4500" t="s">
        <v>10</v>
      </c>
      <c r="C4500">
        <v>-396.52</v>
      </c>
      <c r="E4500" t="s">
        <v>26</v>
      </c>
      <c r="F4500" t="s">
        <v>12</v>
      </c>
      <c r="G4500" t="s">
        <v>287</v>
      </c>
      <c r="H4500" t="s">
        <v>14</v>
      </c>
      <c r="I4500" t="s">
        <v>15</v>
      </c>
    </row>
    <row r="4501" spans="1:9" x14ac:dyDescent="0.3">
      <c r="A4501" t="s">
        <v>174</v>
      </c>
      <c r="B4501" t="s">
        <v>10</v>
      </c>
      <c r="C4501">
        <v>78</v>
      </c>
      <c r="E4501" t="s">
        <v>26</v>
      </c>
      <c r="F4501" t="s">
        <v>12</v>
      </c>
      <c r="G4501" t="s">
        <v>287</v>
      </c>
      <c r="H4501" t="s">
        <v>14</v>
      </c>
      <c r="I4501" t="s">
        <v>15</v>
      </c>
    </row>
    <row r="4502" spans="1:9" x14ac:dyDescent="0.3">
      <c r="A4502" t="s">
        <v>169</v>
      </c>
      <c r="B4502" t="s">
        <v>10</v>
      </c>
      <c r="C4502">
        <v>-17.8</v>
      </c>
      <c r="E4502" t="s">
        <v>26</v>
      </c>
      <c r="F4502" t="s">
        <v>12</v>
      </c>
      <c r="G4502" t="s">
        <v>287</v>
      </c>
      <c r="H4502" t="s">
        <v>14</v>
      </c>
      <c r="I4502" t="s">
        <v>15</v>
      </c>
    </row>
    <row r="4503" spans="1:9" x14ac:dyDescent="0.3">
      <c r="A4503" t="s">
        <v>176</v>
      </c>
      <c r="B4503" t="s">
        <v>10</v>
      </c>
      <c r="C4503">
        <v>17.8</v>
      </c>
      <c r="E4503" t="s">
        <v>26</v>
      </c>
      <c r="F4503" t="s">
        <v>12</v>
      </c>
      <c r="G4503" t="s">
        <v>287</v>
      </c>
      <c r="H4503" t="s">
        <v>14</v>
      </c>
      <c r="I4503" t="s">
        <v>15</v>
      </c>
    </row>
    <row r="4504" spans="1:9" x14ac:dyDescent="0.3">
      <c r="A4504" t="s">
        <v>9</v>
      </c>
      <c r="B4504" t="s">
        <v>10</v>
      </c>
      <c r="C4504">
        <v>-231.4</v>
      </c>
      <c r="E4504" t="s">
        <v>26</v>
      </c>
      <c r="F4504" t="s">
        <v>12</v>
      </c>
      <c r="G4504" t="s">
        <v>287</v>
      </c>
      <c r="H4504" t="s">
        <v>14</v>
      </c>
      <c r="I4504" t="s">
        <v>15</v>
      </c>
    </row>
    <row r="4505" spans="1:9" x14ac:dyDescent="0.3">
      <c r="A4505" t="s">
        <v>177</v>
      </c>
      <c r="B4505" t="s">
        <v>10</v>
      </c>
      <c r="C4505">
        <v>534</v>
      </c>
      <c r="E4505" t="s">
        <v>26</v>
      </c>
      <c r="F4505" t="s">
        <v>12</v>
      </c>
      <c r="G4505" t="s">
        <v>287</v>
      </c>
      <c r="H4505" t="s">
        <v>14</v>
      </c>
      <c r="I4505" t="s">
        <v>15</v>
      </c>
    </row>
    <row r="4506" spans="1:9" x14ac:dyDescent="0.3">
      <c r="A4506" t="s">
        <v>178</v>
      </c>
      <c r="B4506" t="s">
        <v>10</v>
      </c>
      <c r="C4506">
        <v>0</v>
      </c>
      <c r="E4506" t="s">
        <v>26</v>
      </c>
      <c r="F4506" t="s">
        <v>12</v>
      </c>
      <c r="G4506" t="s">
        <v>287</v>
      </c>
      <c r="H4506" t="s">
        <v>14</v>
      </c>
      <c r="I4506" t="s">
        <v>15</v>
      </c>
    </row>
    <row r="4507" spans="1:9" x14ac:dyDescent="0.3">
      <c r="A4507" t="s">
        <v>176</v>
      </c>
      <c r="B4507" t="s">
        <v>10</v>
      </c>
      <c r="C4507">
        <v>3.56</v>
      </c>
      <c r="E4507" t="s">
        <v>26</v>
      </c>
      <c r="F4507" t="s">
        <v>12</v>
      </c>
      <c r="G4507" t="s">
        <v>287</v>
      </c>
      <c r="H4507" t="s">
        <v>14</v>
      </c>
      <c r="I4507" t="s">
        <v>15</v>
      </c>
    </row>
    <row r="4508" spans="1:9" x14ac:dyDescent="0.3">
      <c r="A4508" t="s">
        <v>174</v>
      </c>
      <c r="B4508" t="s">
        <v>10</v>
      </c>
      <c r="C4508">
        <v>231.4</v>
      </c>
      <c r="E4508" t="s">
        <v>26</v>
      </c>
      <c r="F4508" t="s">
        <v>12</v>
      </c>
      <c r="G4508" t="s">
        <v>287</v>
      </c>
      <c r="H4508" t="s">
        <v>14</v>
      </c>
      <c r="I4508" t="s">
        <v>15</v>
      </c>
    </row>
    <row r="4509" spans="1:9" x14ac:dyDescent="0.3">
      <c r="A4509" t="s">
        <v>170</v>
      </c>
      <c r="B4509" t="s">
        <v>10</v>
      </c>
      <c r="C4509">
        <v>238</v>
      </c>
      <c r="E4509" t="s">
        <v>26</v>
      </c>
      <c r="F4509" t="s">
        <v>12</v>
      </c>
      <c r="G4509" t="s">
        <v>287</v>
      </c>
      <c r="H4509" t="s">
        <v>14</v>
      </c>
      <c r="I4509" t="s">
        <v>15</v>
      </c>
    </row>
    <row r="4510" spans="1:9" x14ac:dyDescent="0.3">
      <c r="A4510" t="s">
        <v>9</v>
      </c>
      <c r="B4510" t="s">
        <v>10</v>
      </c>
      <c r="C4510">
        <v>-141.15</v>
      </c>
      <c r="E4510" t="s">
        <v>16</v>
      </c>
      <c r="F4510" t="s">
        <v>19</v>
      </c>
      <c r="G4510" t="s">
        <v>20</v>
      </c>
      <c r="H4510" t="s">
        <v>14</v>
      </c>
      <c r="I4510" t="s">
        <v>15</v>
      </c>
    </row>
    <row r="4511" spans="1:9" x14ac:dyDescent="0.3">
      <c r="A4511" t="s">
        <v>169</v>
      </c>
      <c r="B4511" t="s">
        <v>10</v>
      </c>
      <c r="C4511">
        <v>-5.65</v>
      </c>
      <c r="E4511" t="s">
        <v>16</v>
      </c>
      <c r="F4511" t="s">
        <v>19</v>
      </c>
      <c r="G4511" t="s">
        <v>20</v>
      </c>
      <c r="H4511" t="s">
        <v>14</v>
      </c>
      <c r="I4511" t="s">
        <v>15</v>
      </c>
    </row>
    <row r="4512" spans="1:9" x14ac:dyDescent="0.3">
      <c r="A4512" t="s">
        <v>171</v>
      </c>
      <c r="B4512" t="s">
        <v>10</v>
      </c>
      <c r="C4512">
        <v>195</v>
      </c>
      <c r="E4512" t="s">
        <v>16</v>
      </c>
      <c r="F4512" t="s">
        <v>19</v>
      </c>
      <c r="G4512" t="s">
        <v>20</v>
      </c>
      <c r="H4512" t="s">
        <v>14</v>
      </c>
      <c r="I4512" t="s">
        <v>15</v>
      </c>
    </row>
    <row r="4513" spans="1:9" x14ac:dyDescent="0.3">
      <c r="A4513" t="s">
        <v>170</v>
      </c>
      <c r="B4513" t="s">
        <v>10</v>
      </c>
      <c r="C4513">
        <v>2313</v>
      </c>
      <c r="E4513" t="s">
        <v>16</v>
      </c>
      <c r="F4513" t="s">
        <v>19</v>
      </c>
      <c r="G4513" t="s">
        <v>20</v>
      </c>
      <c r="H4513" t="s">
        <v>14</v>
      </c>
      <c r="I4513" t="s">
        <v>15</v>
      </c>
    </row>
    <row r="4514" spans="1:9" x14ac:dyDescent="0.3">
      <c r="A4514" t="s">
        <v>172</v>
      </c>
      <c r="B4514" t="s">
        <v>10</v>
      </c>
      <c r="C4514">
        <v>-804.55</v>
      </c>
      <c r="E4514" t="s">
        <v>16</v>
      </c>
      <c r="F4514" t="s">
        <v>19</v>
      </c>
      <c r="G4514" t="s">
        <v>20</v>
      </c>
      <c r="H4514" t="s">
        <v>14</v>
      </c>
      <c r="I4514" t="s">
        <v>15</v>
      </c>
    </row>
    <row r="4515" spans="1:9" x14ac:dyDescent="0.3">
      <c r="A4515" t="s">
        <v>169</v>
      </c>
      <c r="B4515" t="s">
        <v>10</v>
      </c>
      <c r="C4515">
        <v>-28.23</v>
      </c>
      <c r="E4515" t="s">
        <v>16</v>
      </c>
      <c r="F4515" t="s">
        <v>19</v>
      </c>
      <c r="G4515" t="s">
        <v>20</v>
      </c>
      <c r="H4515" t="s">
        <v>14</v>
      </c>
      <c r="I4515" t="s">
        <v>15</v>
      </c>
    </row>
    <row r="4516" spans="1:9" x14ac:dyDescent="0.3">
      <c r="A4516" t="s">
        <v>175</v>
      </c>
      <c r="B4516" t="s">
        <v>10</v>
      </c>
      <c r="C4516">
        <v>-1300</v>
      </c>
      <c r="E4516" t="s">
        <v>16</v>
      </c>
      <c r="F4516" t="s">
        <v>19</v>
      </c>
      <c r="G4516" t="s">
        <v>20</v>
      </c>
      <c r="H4516" t="s">
        <v>14</v>
      </c>
      <c r="I4516" t="s">
        <v>15</v>
      </c>
    </row>
    <row r="4517" spans="1:9" x14ac:dyDescent="0.3">
      <c r="A4517" t="s">
        <v>176</v>
      </c>
      <c r="B4517" t="s">
        <v>10</v>
      </c>
      <c r="C4517">
        <v>28.23</v>
      </c>
      <c r="E4517" t="s">
        <v>16</v>
      </c>
      <c r="F4517" t="s">
        <v>19</v>
      </c>
      <c r="G4517" t="s">
        <v>20</v>
      </c>
      <c r="H4517" t="s">
        <v>14</v>
      </c>
      <c r="I4517" t="s">
        <v>15</v>
      </c>
    </row>
    <row r="4518" spans="1:9" x14ac:dyDescent="0.3">
      <c r="A4518" t="s">
        <v>9</v>
      </c>
      <c r="B4518" t="s">
        <v>10</v>
      </c>
      <c r="C4518">
        <v>-366.99</v>
      </c>
      <c r="E4518" t="s">
        <v>16</v>
      </c>
      <c r="F4518" t="s">
        <v>19</v>
      </c>
      <c r="G4518" t="s">
        <v>20</v>
      </c>
      <c r="H4518" t="s">
        <v>14</v>
      </c>
      <c r="I4518" t="s">
        <v>15</v>
      </c>
    </row>
    <row r="4519" spans="1:9" x14ac:dyDescent="0.3">
      <c r="A4519" t="s">
        <v>177</v>
      </c>
      <c r="B4519" t="s">
        <v>10</v>
      </c>
      <c r="C4519">
        <v>846.9</v>
      </c>
      <c r="E4519" t="s">
        <v>16</v>
      </c>
      <c r="F4519" t="s">
        <v>19</v>
      </c>
      <c r="G4519" t="s">
        <v>20</v>
      </c>
      <c r="H4519" t="s">
        <v>14</v>
      </c>
      <c r="I4519" t="s">
        <v>15</v>
      </c>
    </row>
    <row r="4520" spans="1:9" x14ac:dyDescent="0.3">
      <c r="A4520" t="s">
        <v>178</v>
      </c>
      <c r="B4520" t="s">
        <v>10</v>
      </c>
      <c r="C4520">
        <v>0</v>
      </c>
      <c r="E4520" t="s">
        <v>16</v>
      </c>
      <c r="F4520" t="s">
        <v>19</v>
      </c>
      <c r="G4520" t="s">
        <v>20</v>
      </c>
      <c r="H4520" t="s">
        <v>14</v>
      </c>
      <c r="I4520" t="s">
        <v>15</v>
      </c>
    </row>
    <row r="4521" spans="1:9" x14ac:dyDescent="0.3">
      <c r="A4521" t="s">
        <v>176</v>
      </c>
      <c r="B4521" t="s">
        <v>10</v>
      </c>
      <c r="C4521">
        <v>5.65</v>
      </c>
      <c r="E4521" t="s">
        <v>16</v>
      </c>
      <c r="F4521" t="s">
        <v>19</v>
      </c>
      <c r="G4521" t="s">
        <v>20</v>
      </c>
      <c r="H4521" t="s">
        <v>14</v>
      </c>
      <c r="I4521" t="s">
        <v>15</v>
      </c>
    </row>
    <row r="4522" spans="1:9" x14ac:dyDescent="0.3">
      <c r="A4522" t="s">
        <v>174</v>
      </c>
      <c r="B4522" t="s">
        <v>10</v>
      </c>
      <c r="C4522">
        <v>366.99</v>
      </c>
      <c r="E4522" t="s">
        <v>16</v>
      </c>
      <c r="F4522" t="s">
        <v>19</v>
      </c>
      <c r="G4522" t="s">
        <v>20</v>
      </c>
      <c r="H4522" t="s">
        <v>14</v>
      </c>
      <c r="I4522" t="s">
        <v>15</v>
      </c>
    </row>
    <row r="4523" spans="1:9" x14ac:dyDescent="0.3">
      <c r="A4523" t="s">
        <v>170</v>
      </c>
      <c r="B4523" t="s">
        <v>10</v>
      </c>
      <c r="C4523">
        <v>510</v>
      </c>
      <c r="E4523" t="s">
        <v>16</v>
      </c>
      <c r="F4523" t="s">
        <v>19</v>
      </c>
      <c r="G4523" t="s">
        <v>20</v>
      </c>
      <c r="H4523" t="s">
        <v>14</v>
      </c>
      <c r="I4523" t="s">
        <v>15</v>
      </c>
    </row>
    <row r="4524" spans="1:9" x14ac:dyDescent="0.3">
      <c r="A4524" t="s">
        <v>9</v>
      </c>
      <c r="B4524" t="s">
        <v>10</v>
      </c>
      <c r="C4524">
        <v>-141.15</v>
      </c>
      <c r="E4524" t="s">
        <v>11</v>
      </c>
      <c r="F4524" t="s">
        <v>12</v>
      </c>
      <c r="G4524" t="s">
        <v>253</v>
      </c>
      <c r="H4524" t="s">
        <v>14</v>
      </c>
      <c r="I4524" t="s">
        <v>15</v>
      </c>
    </row>
    <row r="4525" spans="1:9" x14ac:dyDescent="0.3">
      <c r="A4525" t="s">
        <v>169</v>
      </c>
      <c r="B4525" t="s">
        <v>10</v>
      </c>
      <c r="C4525">
        <v>-5.65</v>
      </c>
      <c r="E4525" t="s">
        <v>11</v>
      </c>
      <c r="F4525" t="s">
        <v>12</v>
      </c>
      <c r="G4525" t="s">
        <v>253</v>
      </c>
      <c r="H4525" t="s">
        <v>14</v>
      </c>
      <c r="I4525" t="s">
        <v>15</v>
      </c>
    </row>
    <row r="4526" spans="1:9" x14ac:dyDescent="0.3">
      <c r="A4526" t="s">
        <v>171</v>
      </c>
      <c r="B4526" t="s">
        <v>10</v>
      </c>
      <c r="C4526">
        <v>195</v>
      </c>
      <c r="E4526" t="s">
        <v>11</v>
      </c>
      <c r="F4526" t="s">
        <v>12</v>
      </c>
      <c r="G4526" t="s">
        <v>253</v>
      </c>
      <c r="H4526" t="s">
        <v>14</v>
      </c>
      <c r="I4526" t="s">
        <v>15</v>
      </c>
    </row>
    <row r="4527" spans="1:9" x14ac:dyDescent="0.3">
      <c r="A4527" t="s">
        <v>170</v>
      </c>
      <c r="B4527" t="s">
        <v>10</v>
      </c>
      <c r="C4527">
        <v>2313</v>
      </c>
      <c r="E4527" t="s">
        <v>11</v>
      </c>
      <c r="F4527" t="s">
        <v>12</v>
      </c>
      <c r="G4527" t="s">
        <v>253</v>
      </c>
      <c r="H4527" t="s">
        <v>14</v>
      </c>
      <c r="I4527" t="s">
        <v>15</v>
      </c>
    </row>
    <row r="4528" spans="1:9" x14ac:dyDescent="0.3">
      <c r="A4528" t="s">
        <v>172</v>
      </c>
      <c r="B4528" t="s">
        <v>10</v>
      </c>
      <c r="C4528">
        <v>-803.44</v>
      </c>
      <c r="E4528" t="s">
        <v>11</v>
      </c>
      <c r="F4528" t="s">
        <v>12</v>
      </c>
      <c r="G4528" t="s">
        <v>253</v>
      </c>
      <c r="H4528" t="s">
        <v>14</v>
      </c>
      <c r="I4528" t="s">
        <v>15</v>
      </c>
    </row>
    <row r="4529" spans="1:9" x14ac:dyDescent="0.3">
      <c r="A4529" t="s">
        <v>174</v>
      </c>
      <c r="B4529" t="s">
        <v>10</v>
      </c>
      <c r="C4529">
        <v>19.5</v>
      </c>
      <c r="E4529" t="s">
        <v>11</v>
      </c>
      <c r="F4529" t="s">
        <v>12</v>
      </c>
      <c r="G4529" t="s">
        <v>253</v>
      </c>
      <c r="H4529" t="s">
        <v>14</v>
      </c>
      <c r="I4529" t="s">
        <v>15</v>
      </c>
    </row>
    <row r="4530" spans="1:9" x14ac:dyDescent="0.3">
      <c r="A4530" t="s">
        <v>169</v>
      </c>
      <c r="B4530" t="s">
        <v>10</v>
      </c>
      <c r="C4530">
        <v>-28.23</v>
      </c>
      <c r="E4530" t="s">
        <v>11</v>
      </c>
      <c r="F4530" t="s">
        <v>12</v>
      </c>
      <c r="G4530" t="s">
        <v>253</v>
      </c>
      <c r="H4530" t="s">
        <v>14</v>
      </c>
      <c r="I4530" t="s">
        <v>15</v>
      </c>
    </row>
    <row r="4531" spans="1:9" x14ac:dyDescent="0.3">
      <c r="A4531" t="s">
        <v>176</v>
      </c>
      <c r="B4531" t="s">
        <v>10</v>
      </c>
      <c r="C4531">
        <v>28.23</v>
      </c>
      <c r="E4531" t="s">
        <v>11</v>
      </c>
      <c r="F4531" t="s">
        <v>12</v>
      </c>
      <c r="G4531" t="s">
        <v>253</v>
      </c>
      <c r="H4531" t="s">
        <v>14</v>
      </c>
      <c r="I4531" t="s">
        <v>15</v>
      </c>
    </row>
    <row r="4532" spans="1:9" x14ac:dyDescent="0.3">
      <c r="A4532" t="s">
        <v>9</v>
      </c>
      <c r="B4532" t="s">
        <v>10</v>
      </c>
      <c r="C4532">
        <v>-366.99</v>
      </c>
      <c r="E4532" t="s">
        <v>11</v>
      </c>
      <c r="F4532" t="s">
        <v>12</v>
      </c>
      <c r="G4532" t="s">
        <v>253</v>
      </c>
      <c r="H4532" t="s">
        <v>14</v>
      </c>
      <c r="I4532" t="s">
        <v>15</v>
      </c>
    </row>
    <row r="4533" spans="1:9" x14ac:dyDescent="0.3">
      <c r="A4533" t="s">
        <v>177</v>
      </c>
      <c r="B4533" t="s">
        <v>10</v>
      </c>
      <c r="C4533">
        <v>846.9</v>
      </c>
      <c r="E4533" t="s">
        <v>11</v>
      </c>
      <c r="F4533" t="s">
        <v>12</v>
      </c>
      <c r="G4533" t="s">
        <v>253</v>
      </c>
      <c r="H4533" t="s">
        <v>14</v>
      </c>
      <c r="I4533" t="s">
        <v>15</v>
      </c>
    </row>
    <row r="4534" spans="1:9" x14ac:dyDescent="0.3">
      <c r="A4534" t="s">
        <v>178</v>
      </c>
      <c r="B4534" t="s">
        <v>10</v>
      </c>
      <c r="C4534">
        <v>0</v>
      </c>
      <c r="E4534" t="s">
        <v>11</v>
      </c>
      <c r="F4534" t="s">
        <v>12</v>
      </c>
      <c r="G4534" t="s">
        <v>253</v>
      </c>
      <c r="H4534" t="s">
        <v>14</v>
      </c>
      <c r="I4534" t="s">
        <v>15</v>
      </c>
    </row>
    <row r="4535" spans="1:9" x14ac:dyDescent="0.3">
      <c r="A4535" t="s">
        <v>176</v>
      </c>
      <c r="B4535" t="s">
        <v>10</v>
      </c>
      <c r="C4535">
        <v>5.65</v>
      </c>
      <c r="E4535" t="s">
        <v>11</v>
      </c>
      <c r="F4535" t="s">
        <v>12</v>
      </c>
      <c r="G4535" t="s">
        <v>253</v>
      </c>
      <c r="H4535" t="s">
        <v>14</v>
      </c>
      <c r="I4535" t="s">
        <v>15</v>
      </c>
    </row>
    <row r="4536" spans="1:9" x14ac:dyDescent="0.3">
      <c r="A4536" t="s">
        <v>174</v>
      </c>
      <c r="B4536" t="s">
        <v>10</v>
      </c>
      <c r="C4536">
        <v>366.99</v>
      </c>
      <c r="E4536" t="s">
        <v>11</v>
      </c>
      <c r="F4536" t="s">
        <v>12</v>
      </c>
      <c r="G4536" t="s">
        <v>253</v>
      </c>
      <c r="H4536" t="s">
        <v>14</v>
      </c>
      <c r="I4536" t="s">
        <v>15</v>
      </c>
    </row>
    <row r="4537" spans="1:9" x14ac:dyDescent="0.3">
      <c r="A4537" t="s">
        <v>170</v>
      </c>
      <c r="B4537" t="s">
        <v>10</v>
      </c>
      <c r="C4537">
        <v>510</v>
      </c>
      <c r="E4537" t="s">
        <v>11</v>
      </c>
      <c r="F4537" t="s">
        <v>12</v>
      </c>
      <c r="G4537" t="s">
        <v>253</v>
      </c>
      <c r="H4537" t="s">
        <v>14</v>
      </c>
      <c r="I4537" t="s">
        <v>15</v>
      </c>
    </row>
    <row r="4538" spans="1:9" x14ac:dyDescent="0.3">
      <c r="A4538" t="s">
        <v>9</v>
      </c>
      <c r="B4538" t="s">
        <v>10</v>
      </c>
      <c r="C4538">
        <v>-32.4</v>
      </c>
      <c r="E4538" t="s">
        <v>250</v>
      </c>
      <c r="F4538" t="s">
        <v>251</v>
      </c>
      <c r="G4538" t="s">
        <v>320</v>
      </c>
      <c r="H4538" t="s">
        <v>14</v>
      </c>
      <c r="I4538" t="s">
        <v>37</v>
      </c>
    </row>
    <row r="4539" spans="1:9" x14ac:dyDescent="0.3">
      <c r="A4539" t="s">
        <v>169</v>
      </c>
      <c r="B4539" t="s">
        <v>10</v>
      </c>
      <c r="C4539">
        <v>-1.3</v>
      </c>
      <c r="E4539" t="s">
        <v>250</v>
      </c>
      <c r="F4539" t="s">
        <v>251</v>
      </c>
      <c r="G4539" t="s">
        <v>320</v>
      </c>
      <c r="H4539" t="s">
        <v>14</v>
      </c>
      <c r="I4539" t="s">
        <v>37</v>
      </c>
    </row>
    <row r="4540" spans="1:9" x14ac:dyDescent="0.3">
      <c r="A4540" t="s">
        <v>171</v>
      </c>
      <c r="B4540" t="s">
        <v>10</v>
      </c>
      <c r="C4540">
        <v>195</v>
      </c>
      <c r="E4540" t="s">
        <v>250</v>
      </c>
      <c r="F4540" t="s">
        <v>251</v>
      </c>
      <c r="G4540" t="s">
        <v>320</v>
      </c>
      <c r="H4540" t="s">
        <v>14</v>
      </c>
      <c r="I4540" t="s">
        <v>37</v>
      </c>
    </row>
    <row r="4541" spans="1:9" x14ac:dyDescent="0.3">
      <c r="A4541" t="s">
        <v>170</v>
      </c>
      <c r="B4541" t="s">
        <v>10</v>
      </c>
      <c r="C4541">
        <v>583</v>
      </c>
      <c r="E4541" t="s">
        <v>250</v>
      </c>
      <c r="F4541" t="s">
        <v>251</v>
      </c>
      <c r="G4541" t="s">
        <v>320</v>
      </c>
      <c r="H4541" t="s">
        <v>14</v>
      </c>
      <c r="I4541" t="s">
        <v>37</v>
      </c>
    </row>
    <row r="4542" spans="1:9" x14ac:dyDescent="0.3">
      <c r="A4542" t="s">
        <v>172</v>
      </c>
      <c r="B4542" t="s">
        <v>10</v>
      </c>
      <c r="C4542">
        <v>-85.28</v>
      </c>
      <c r="E4542" t="s">
        <v>250</v>
      </c>
      <c r="F4542" t="s">
        <v>251</v>
      </c>
      <c r="G4542" t="s">
        <v>320</v>
      </c>
      <c r="H4542" t="s">
        <v>14</v>
      </c>
      <c r="I4542" t="s">
        <v>37</v>
      </c>
    </row>
    <row r="4543" spans="1:9" x14ac:dyDescent="0.3">
      <c r="A4543" t="s">
        <v>169</v>
      </c>
      <c r="B4543" t="s">
        <v>10</v>
      </c>
      <c r="C4543">
        <v>-6.48</v>
      </c>
      <c r="E4543" t="s">
        <v>250</v>
      </c>
      <c r="F4543" t="s">
        <v>251</v>
      </c>
      <c r="G4543" t="s">
        <v>320</v>
      </c>
      <c r="H4543" t="s">
        <v>14</v>
      </c>
      <c r="I4543" t="s">
        <v>37</v>
      </c>
    </row>
    <row r="4544" spans="1:9" x14ac:dyDescent="0.3">
      <c r="A4544" t="s">
        <v>176</v>
      </c>
      <c r="B4544" t="s">
        <v>10</v>
      </c>
      <c r="C4544">
        <v>6.48</v>
      </c>
      <c r="E4544" t="s">
        <v>250</v>
      </c>
      <c r="F4544" t="s">
        <v>251</v>
      </c>
      <c r="G4544" t="s">
        <v>320</v>
      </c>
      <c r="H4544" t="s">
        <v>14</v>
      </c>
      <c r="I4544" t="s">
        <v>37</v>
      </c>
    </row>
    <row r="4545" spans="1:9" x14ac:dyDescent="0.3">
      <c r="A4545" t="s">
        <v>9</v>
      </c>
      <c r="B4545" t="s">
        <v>10</v>
      </c>
      <c r="C4545">
        <v>-84.24</v>
      </c>
      <c r="E4545" t="s">
        <v>250</v>
      </c>
      <c r="F4545" t="s">
        <v>251</v>
      </c>
      <c r="G4545" t="s">
        <v>320</v>
      </c>
      <c r="H4545" t="s">
        <v>14</v>
      </c>
      <c r="I4545" t="s">
        <v>37</v>
      </c>
    </row>
    <row r="4546" spans="1:9" x14ac:dyDescent="0.3">
      <c r="A4546" t="s">
        <v>177</v>
      </c>
      <c r="B4546" t="s">
        <v>10</v>
      </c>
      <c r="C4546">
        <v>194.4</v>
      </c>
      <c r="E4546" t="s">
        <v>250</v>
      </c>
      <c r="F4546" t="s">
        <v>251</v>
      </c>
      <c r="G4546" t="s">
        <v>320</v>
      </c>
      <c r="H4546" t="s">
        <v>14</v>
      </c>
      <c r="I4546" t="s">
        <v>37</v>
      </c>
    </row>
    <row r="4547" spans="1:9" x14ac:dyDescent="0.3">
      <c r="A4547" t="s">
        <v>178</v>
      </c>
      <c r="B4547" t="s">
        <v>10</v>
      </c>
      <c r="C4547">
        <v>0</v>
      </c>
      <c r="E4547" t="s">
        <v>250</v>
      </c>
      <c r="F4547" t="s">
        <v>251</v>
      </c>
      <c r="G4547" t="s">
        <v>320</v>
      </c>
      <c r="H4547" t="s">
        <v>14</v>
      </c>
      <c r="I4547" t="s">
        <v>37</v>
      </c>
    </row>
    <row r="4548" spans="1:9" x14ac:dyDescent="0.3">
      <c r="A4548" t="s">
        <v>176</v>
      </c>
      <c r="B4548" t="s">
        <v>10</v>
      </c>
      <c r="C4548">
        <v>1.3</v>
      </c>
      <c r="E4548" t="s">
        <v>250</v>
      </c>
      <c r="F4548" t="s">
        <v>251</v>
      </c>
      <c r="G4548" t="s">
        <v>320</v>
      </c>
      <c r="H4548" t="s">
        <v>14</v>
      </c>
      <c r="I4548" t="s">
        <v>37</v>
      </c>
    </row>
    <row r="4549" spans="1:9" x14ac:dyDescent="0.3">
      <c r="A4549" t="s">
        <v>174</v>
      </c>
      <c r="B4549" t="s">
        <v>10</v>
      </c>
      <c r="C4549">
        <v>84.24</v>
      </c>
      <c r="E4549" t="s">
        <v>250</v>
      </c>
      <c r="F4549" t="s">
        <v>251</v>
      </c>
      <c r="G4549" t="s">
        <v>320</v>
      </c>
      <c r="H4549" t="s">
        <v>14</v>
      </c>
      <c r="I4549" t="s">
        <v>37</v>
      </c>
    </row>
    <row r="4550" spans="1:9" x14ac:dyDescent="0.3">
      <c r="A4550" t="s">
        <v>170</v>
      </c>
      <c r="B4550" t="s">
        <v>10</v>
      </c>
      <c r="C4550">
        <v>65</v>
      </c>
      <c r="E4550" t="s">
        <v>250</v>
      </c>
      <c r="F4550" t="s">
        <v>251</v>
      </c>
      <c r="G4550" t="s">
        <v>320</v>
      </c>
      <c r="H4550" t="s">
        <v>14</v>
      </c>
      <c r="I4550" t="s">
        <v>37</v>
      </c>
    </row>
    <row r="4551" spans="1:9" x14ac:dyDescent="0.3">
      <c r="A4551" t="s">
        <v>9</v>
      </c>
      <c r="B4551" t="s">
        <v>10</v>
      </c>
      <c r="C4551">
        <v>-24.5</v>
      </c>
      <c r="E4551" t="s">
        <v>63</v>
      </c>
      <c r="F4551" t="s">
        <v>305</v>
      </c>
      <c r="G4551" t="s">
        <v>306</v>
      </c>
      <c r="H4551" t="s">
        <v>14</v>
      </c>
      <c r="I4551" t="s">
        <v>66</v>
      </c>
    </row>
    <row r="4552" spans="1:9" x14ac:dyDescent="0.3">
      <c r="A4552" t="s">
        <v>169</v>
      </c>
      <c r="B4552" t="s">
        <v>10</v>
      </c>
      <c r="C4552">
        <v>-0.98</v>
      </c>
      <c r="E4552" t="s">
        <v>63</v>
      </c>
      <c r="F4552" t="s">
        <v>305</v>
      </c>
      <c r="G4552" t="s">
        <v>306</v>
      </c>
      <c r="H4552" t="s">
        <v>14</v>
      </c>
      <c r="I4552" t="s">
        <v>66</v>
      </c>
    </row>
    <row r="4553" spans="1:9" x14ac:dyDescent="0.3">
      <c r="A4553" t="s">
        <v>171</v>
      </c>
      <c r="B4553" t="s">
        <v>10</v>
      </c>
      <c r="C4553">
        <v>195</v>
      </c>
      <c r="E4553" t="s">
        <v>63</v>
      </c>
      <c r="F4553" t="s">
        <v>305</v>
      </c>
      <c r="G4553" t="s">
        <v>306</v>
      </c>
      <c r="H4553" t="s">
        <v>14</v>
      </c>
      <c r="I4553" t="s">
        <v>66</v>
      </c>
    </row>
    <row r="4554" spans="1:9" x14ac:dyDescent="0.3">
      <c r="A4554" t="s">
        <v>170</v>
      </c>
      <c r="B4554" t="s">
        <v>10</v>
      </c>
      <c r="C4554">
        <v>309</v>
      </c>
      <c r="E4554" t="s">
        <v>63</v>
      </c>
      <c r="F4554" t="s">
        <v>305</v>
      </c>
      <c r="G4554" t="s">
        <v>306</v>
      </c>
      <c r="H4554" t="s">
        <v>14</v>
      </c>
      <c r="I4554" t="s">
        <v>66</v>
      </c>
    </row>
    <row r="4555" spans="1:9" x14ac:dyDescent="0.3">
      <c r="A4555" t="s">
        <v>170</v>
      </c>
      <c r="B4555" t="s">
        <v>10</v>
      </c>
      <c r="C4555">
        <v>117.33</v>
      </c>
      <c r="E4555" t="s">
        <v>63</v>
      </c>
      <c r="F4555" t="s">
        <v>305</v>
      </c>
      <c r="G4555" t="s">
        <v>306</v>
      </c>
      <c r="H4555" t="s">
        <v>14</v>
      </c>
      <c r="I4555" t="s">
        <v>66</v>
      </c>
    </row>
    <row r="4556" spans="1:9" x14ac:dyDescent="0.3">
      <c r="A4556" t="s">
        <v>172</v>
      </c>
      <c r="B4556" t="s">
        <v>10</v>
      </c>
      <c r="C4556">
        <v>-59.01</v>
      </c>
      <c r="E4556" t="s">
        <v>63</v>
      </c>
      <c r="F4556" t="s">
        <v>305</v>
      </c>
      <c r="G4556" t="s">
        <v>306</v>
      </c>
      <c r="H4556" t="s">
        <v>14</v>
      </c>
      <c r="I4556" t="s">
        <v>66</v>
      </c>
    </row>
    <row r="4557" spans="1:9" x14ac:dyDescent="0.3">
      <c r="A4557" t="s">
        <v>170</v>
      </c>
      <c r="B4557" t="s">
        <v>10</v>
      </c>
      <c r="C4557">
        <v>32.69</v>
      </c>
      <c r="E4557" t="s">
        <v>63</v>
      </c>
      <c r="F4557" t="s">
        <v>305</v>
      </c>
      <c r="G4557" t="s">
        <v>306</v>
      </c>
      <c r="H4557" t="s">
        <v>14</v>
      </c>
      <c r="I4557" t="s">
        <v>66</v>
      </c>
    </row>
    <row r="4558" spans="1:9" x14ac:dyDescent="0.3">
      <c r="A4558" t="s">
        <v>174</v>
      </c>
      <c r="B4558" t="s">
        <v>10</v>
      </c>
      <c r="C4558">
        <v>39</v>
      </c>
      <c r="E4558" t="s">
        <v>63</v>
      </c>
      <c r="F4558" t="s">
        <v>305</v>
      </c>
      <c r="G4558" t="s">
        <v>306</v>
      </c>
      <c r="H4558" t="s">
        <v>14</v>
      </c>
      <c r="I4558" t="s">
        <v>66</v>
      </c>
    </row>
    <row r="4559" spans="1:9" x14ac:dyDescent="0.3">
      <c r="A4559" t="s">
        <v>169</v>
      </c>
      <c r="B4559" t="s">
        <v>10</v>
      </c>
      <c r="C4559">
        <v>-4.9000000000000004</v>
      </c>
      <c r="E4559" t="s">
        <v>63</v>
      </c>
      <c r="F4559" t="s">
        <v>305</v>
      </c>
      <c r="G4559" t="s">
        <v>306</v>
      </c>
      <c r="H4559" t="s">
        <v>14</v>
      </c>
      <c r="I4559" t="s">
        <v>66</v>
      </c>
    </row>
    <row r="4560" spans="1:9" x14ac:dyDescent="0.3">
      <c r="A4560" t="s">
        <v>175</v>
      </c>
      <c r="B4560" t="s">
        <v>10</v>
      </c>
      <c r="C4560">
        <v>-300</v>
      </c>
      <c r="E4560" t="s">
        <v>63</v>
      </c>
      <c r="F4560" t="s">
        <v>305</v>
      </c>
      <c r="G4560" t="s">
        <v>306</v>
      </c>
      <c r="H4560" t="s">
        <v>14</v>
      </c>
      <c r="I4560" t="s">
        <v>66</v>
      </c>
    </row>
    <row r="4561" spans="1:9" x14ac:dyDescent="0.3">
      <c r="A4561" t="s">
        <v>170</v>
      </c>
      <c r="B4561" t="s">
        <v>10</v>
      </c>
      <c r="C4561">
        <v>10.06</v>
      </c>
      <c r="E4561" t="s">
        <v>63</v>
      </c>
      <c r="F4561" t="s">
        <v>305</v>
      </c>
      <c r="G4561" t="s">
        <v>306</v>
      </c>
      <c r="H4561" t="s">
        <v>14</v>
      </c>
      <c r="I4561" t="s">
        <v>66</v>
      </c>
    </row>
    <row r="4562" spans="1:9" x14ac:dyDescent="0.3">
      <c r="A4562" t="s">
        <v>176</v>
      </c>
      <c r="B4562" t="s">
        <v>10</v>
      </c>
      <c r="C4562">
        <v>4.9000000000000004</v>
      </c>
      <c r="E4562" t="s">
        <v>63</v>
      </c>
      <c r="F4562" t="s">
        <v>305</v>
      </c>
      <c r="G4562" t="s">
        <v>306</v>
      </c>
      <c r="H4562" t="s">
        <v>14</v>
      </c>
      <c r="I4562" t="s">
        <v>66</v>
      </c>
    </row>
    <row r="4563" spans="1:9" x14ac:dyDescent="0.3">
      <c r="A4563" t="s">
        <v>9</v>
      </c>
      <c r="B4563" t="s">
        <v>10</v>
      </c>
      <c r="C4563">
        <v>-63.71</v>
      </c>
      <c r="E4563" t="s">
        <v>63</v>
      </c>
      <c r="F4563" t="s">
        <v>305</v>
      </c>
      <c r="G4563" t="s">
        <v>306</v>
      </c>
      <c r="H4563" t="s">
        <v>14</v>
      </c>
      <c r="I4563" t="s">
        <v>66</v>
      </c>
    </row>
    <row r="4564" spans="1:9" x14ac:dyDescent="0.3">
      <c r="A4564" t="s">
        <v>177</v>
      </c>
      <c r="B4564" t="s">
        <v>10</v>
      </c>
      <c r="C4564">
        <v>99</v>
      </c>
      <c r="E4564" t="s">
        <v>63</v>
      </c>
      <c r="F4564" t="s">
        <v>305</v>
      </c>
      <c r="G4564" t="s">
        <v>306</v>
      </c>
      <c r="H4564" t="s">
        <v>14</v>
      </c>
      <c r="I4564" t="s">
        <v>66</v>
      </c>
    </row>
    <row r="4565" spans="1:9" x14ac:dyDescent="0.3">
      <c r="A4565" t="s">
        <v>178</v>
      </c>
      <c r="B4565" t="s">
        <v>10</v>
      </c>
      <c r="C4565">
        <v>0</v>
      </c>
      <c r="E4565" t="s">
        <v>63</v>
      </c>
      <c r="F4565" t="s">
        <v>305</v>
      </c>
      <c r="G4565" t="s">
        <v>306</v>
      </c>
      <c r="H4565" t="s">
        <v>14</v>
      </c>
      <c r="I4565" t="s">
        <v>66</v>
      </c>
    </row>
    <row r="4566" spans="1:9" x14ac:dyDescent="0.3">
      <c r="A4566" t="s">
        <v>176</v>
      </c>
      <c r="B4566" t="s">
        <v>10</v>
      </c>
      <c r="C4566">
        <v>0.98</v>
      </c>
      <c r="E4566" t="s">
        <v>63</v>
      </c>
      <c r="F4566" t="s">
        <v>305</v>
      </c>
      <c r="G4566" t="s">
        <v>306</v>
      </c>
      <c r="H4566" t="s">
        <v>14</v>
      </c>
      <c r="I4566" t="s">
        <v>66</v>
      </c>
    </row>
    <row r="4567" spans="1:9" x14ac:dyDescent="0.3">
      <c r="A4567" t="s">
        <v>174</v>
      </c>
      <c r="B4567" t="s">
        <v>10</v>
      </c>
      <c r="C4567">
        <v>63.71</v>
      </c>
      <c r="E4567" t="s">
        <v>63</v>
      </c>
      <c r="F4567" t="s">
        <v>305</v>
      </c>
      <c r="G4567" t="s">
        <v>306</v>
      </c>
      <c r="H4567" t="s">
        <v>14</v>
      </c>
      <c r="I4567" t="s">
        <v>66</v>
      </c>
    </row>
    <row r="4568" spans="1:9" x14ac:dyDescent="0.3">
      <c r="A4568" t="s">
        <v>170</v>
      </c>
      <c r="B4568" t="s">
        <v>10</v>
      </c>
      <c r="C4568">
        <v>21</v>
      </c>
      <c r="E4568" t="s">
        <v>63</v>
      </c>
      <c r="F4568" t="s">
        <v>305</v>
      </c>
      <c r="G4568" t="s">
        <v>306</v>
      </c>
      <c r="H4568" t="s">
        <v>14</v>
      </c>
      <c r="I4568" t="s">
        <v>66</v>
      </c>
    </row>
    <row r="4569" spans="1:9" x14ac:dyDescent="0.3">
      <c r="A4569" t="s">
        <v>9</v>
      </c>
      <c r="B4569" t="s">
        <v>10</v>
      </c>
      <c r="C4569">
        <v>-89</v>
      </c>
      <c r="E4569" t="s">
        <v>11</v>
      </c>
      <c r="F4569" t="s">
        <v>12</v>
      </c>
      <c r="G4569" t="s">
        <v>395</v>
      </c>
      <c r="H4569" t="s">
        <v>14</v>
      </c>
      <c r="I4569" t="s">
        <v>15</v>
      </c>
    </row>
    <row r="4570" spans="1:9" x14ac:dyDescent="0.3">
      <c r="A4570" t="s">
        <v>169</v>
      </c>
      <c r="B4570" t="s">
        <v>10</v>
      </c>
      <c r="C4570">
        <v>-3.56</v>
      </c>
      <c r="E4570" t="s">
        <v>11</v>
      </c>
      <c r="F4570" t="s">
        <v>12</v>
      </c>
      <c r="G4570" t="s">
        <v>395</v>
      </c>
      <c r="H4570" t="s">
        <v>14</v>
      </c>
      <c r="I4570" t="s">
        <v>15</v>
      </c>
    </row>
    <row r="4571" spans="1:9" x14ac:dyDescent="0.3">
      <c r="A4571" t="s">
        <v>171</v>
      </c>
      <c r="B4571" t="s">
        <v>10</v>
      </c>
      <c r="C4571">
        <v>195</v>
      </c>
      <c r="E4571" t="s">
        <v>11</v>
      </c>
      <c r="F4571" t="s">
        <v>12</v>
      </c>
      <c r="G4571" t="s">
        <v>395</v>
      </c>
      <c r="H4571" t="s">
        <v>14</v>
      </c>
      <c r="I4571" t="s">
        <v>15</v>
      </c>
    </row>
    <row r="4572" spans="1:9" x14ac:dyDescent="0.3">
      <c r="A4572" t="s">
        <v>170</v>
      </c>
      <c r="B4572" t="s">
        <v>10</v>
      </c>
      <c r="C4572">
        <v>1542</v>
      </c>
      <c r="E4572" t="s">
        <v>11</v>
      </c>
      <c r="F4572" t="s">
        <v>12</v>
      </c>
      <c r="G4572" t="s">
        <v>395</v>
      </c>
      <c r="H4572" t="s">
        <v>14</v>
      </c>
      <c r="I4572" t="s">
        <v>15</v>
      </c>
    </row>
    <row r="4573" spans="1:9" x14ac:dyDescent="0.3">
      <c r="A4573" t="s">
        <v>172</v>
      </c>
      <c r="B4573" t="s">
        <v>10</v>
      </c>
      <c r="C4573">
        <v>-387.71</v>
      </c>
      <c r="E4573" t="s">
        <v>11</v>
      </c>
      <c r="F4573" t="s">
        <v>12</v>
      </c>
      <c r="G4573" t="s">
        <v>395</v>
      </c>
      <c r="H4573" t="s">
        <v>14</v>
      </c>
      <c r="I4573" t="s">
        <v>15</v>
      </c>
    </row>
    <row r="4574" spans="1:9" x14ac:dyDescent="0.3">
      <c r="A4574" t="s">
        <v>174</v>
      </c>
      <c r="B4574" t="s">
        <v>10</v>
      </c>
      <c r="C4574">
        <v>97.5</v>
      </c>
      <c r="E4574" t="s">
        <v>11</v>
      </c>
      <c r="F4574" t="s">
        <v>12</v>
      </c>
      <c r="G4574" t="s">
        <v>395</v>
      </c>
      <c r="H4574" t="s">
        <v>14</v>
      </c>
      <c r="I4574" t="s">
        <v>15</v>
      </c>
    </row>
    <row r="4575" spans="1:9" x14ac:dyDescent="0.3">
      <c r="A4575" t="s">
        <v>169</v>
      </c>
      <c r="B4575" t="s">
        <v>10</v>
      </c>
      <c r="C4575">
        <v>-17.8</v>
      </c>
      <c r="E4575" t="s">
        <v>11</v>
      </c>
      <c r="F4575" t="s">
        <v>12</v>
      </c>
      <c r="G4575" t="s">
        <v>395</v>
      </c>
      <c r="H4575" t="s">
        <v>14</v>
      </c>
      <c r="I4575" t="s">
        <v>15</v>
      </c>
    </row>
    <row r="4576" spans="1:9" x14ac:dyDescent="0.3">
      <c r="A4576" t="s">
        <v>175</v>
      </c>
      <c r="B4576" t="s">
        <v>10</v>
      </c>
      <c r="C4576">
        <v>-500</v>
      </c>
      <c r="E4576" t="s">
        <v>11</v>
      </c>
      <c r="F4576" t="s">
        <v>12</v>
      </c>
      <c r="G4576" t="s">
        <v>395</v>
      </c>
      <c r="H4576" t="s">
        <v>14</v>
      </c>
      <c r="I4576" t="s">
        <v>15</v>
      </c>
    </row>
    <row r="4577" spans="1:9" x14ac:dyDescent="0.3">
      <c r="A4577" t="s">
        <v>176</v>
      </c>
      <c r="B4577" t="s">
        <v>10</v>
      </c>
      <c r="C4577">
        <v>17.8</v>
      </c>
      <c r="E4577" t="s">
        <v>11</v>
      </c>
      <c r="F4577" t="s">
        <v>12</v>
      </c>
      <c r="G4577" t="s">
        <v>395</v>
      </c>
      <c r="H4577" t="s">
        <v>14</v>
      </c>
      <c r="I4577" t="s">
        <v>15</v>
      </c>
    </row>
    <row r="4578" spans="1:9" x14ac:dyDescent="0.3">
      <c r="A4578" t="s">
        <v>9</v>
      </c>
      <c r="B4578" t="s">
        <v>10</v>
      </c>
      <c r="C4578">
        <v>-231.4</v>
      </c>
      <c r="E4578" t="s">
        <v>11</v>
      </c>
      <c r="F4578" t="s">
        <v>12</v>
      </c>
      <c r="G4578" t="s">
        <v>395</v>
      </c>
      <c r="H4578" t="s">
        <v>14</v>
      </c>
      <c r="I4578" t="s">
        <v>15</v>
      </c>
    </row>
    <row r="4579" spans="1:9" x14ac:dyDescent="0.3">
      <c r="A4579" t="s">
        <v>177</v>
      </c>
      <c r="B4579" t="s">
        <v>10</v>
      </c>
      <c r="C4579">
        <v>534</v>
      </c>
      <c r="E4579" t="s">
        <v>11</v>
      </c>
      <c r="F4579" t="s">
        <v>12</v>
      </c>
      <c r="G4579" t="s">
        <v>395</v>
      </c>
      <c r="H4579" t="s">
        <v>14</v>
      </c>
      <c r="I4579" t="s">
        <v>15</v>
      </c>
    </row>
    <row r="4580" spans="1:9" x14ac:dyDescent="0.3">
      <c r="A4580" t="s">
        <v>178</v>
      </c>
      <c r="B4580" t="s">
        <v>10</v>
      </c>
      <c r="C4580">
        <v>0</v>
      </c>
      <c r="E4580" t="s">
        <v>11</v>
      </c>
      <c r="F4580" t="s">
        <v>12</v>
      </c>
      <c r="G4580" t="s">
        <v>395</v>
      </c>
      <c r="H4580" t="s">
        <v>14</v>
      </c>
      <c r="I4580" t="s">
        <v>15</v>
      </c>
    </row>
    <row r="4581" spans="1:9" x14ac:dyDescent="0.3">
      <c r="A4581" t="s">
        <v>176</v>
      </c>
      <c r="B4581" t="s">
        <v>10</v>
      </c>
      <c r="C4581">
        <v>3.56</v>
      </c>
      <c r="E4581" t="s">
        <v>11</v>
      </c>
      <c r="F4581" t="s">
        <v>12</v>
      </c>
      <c r="G4581" t="s">
        <v>395</v>
      </c>
      <c r="H4581" t="s">
        <v>14</v>
      </c>
      <c r="I4581" t="s">
        <v>15</v>
      </c>
    </row>
    <row r="4582" spans="1:9" x14ac:dyDescent="0.3">
      <c r="A4582" t="s">
        <v>174</v>
      </c>
      <c r="B4582" t="s">
        <v>10</v>
      </c>
      <c r="C4582">
        <v>231.4</v>
      </c>
      <c r="E4582" t="s">
        <v>11</v>
      </c>
      <c r="F4582" t="s">
        <v>12</v>
      </c>
      <c r="G4582" t="s">
        <v>395</v>
      </c>
      <c r="H4582" t="s">
        <v>14</v>
      </c>
      <c r="I4582" t="s">
        <v>15</v>
      </c>
    </row>
    <row r="4583" spans="1:9" x14ac:dyDescent="0.3">
      <c r="A4583" t="s">
        <v>170</v>
      </c>
      <c r="B4583" t="s">
        <v>10</v>
      </c>
      <c r="C4583">
        <v>238</v>
      </c>
      <c r="E4583" t="s">
        <v>11</v>
      </c>
      <c r="F4583" t="s">
        <v>12</v>
      </c>
      <c r="G4583" t="s">
        <v>395</v>
      </c>
      <c r="H4583" t="s">
        <v>14</v>
      </c>
      <c r="I4583" t="s">
        <v>15</v>
      </c>
    </row>
    <row r="4584" spans="1:9" x14ac:dyDescent="0.3">
      <c r="A4584" t="s">
        <v>9</v>
      </c>
      <c r="B4584" t="s">
        <v>10</v>
      </c>
      <c r="C4584">
        <v>-16.5</v>
      </c>
      <c r="E4584" t="s">
        <v>63</v>
      </c>
      <c r="F4584" t="s">
        <v>305</v>
      </c>
      <c r="G4584" t="s">
        <v>450</v>
      </c>
      <c r="H4584" t="s">
        <v>14</v>
      </c>
      <c r="I4584" t="s">
        <v>66</v>
      </c>
    </row>
    <row r="4585" spans="1:9" x14ac:dyDescent="0.3">
      <c r="A4585" t="s">
        <v>169</v>
      </c>
      <c r="B4585" t="s">
        <v>10</v>
      </c>
      <c r="C4585">
        <v>-0.66</v>
      </c>
      <c r="E4585" t="s">
        <v>63</v>
      </c>
      <c r="F4585" t="s">
        <v>305</v>
      </c>
      <c r="G4585" t="s">
        <v>450</v>
      </c>
      <c r="H4585" t="s">
        <v>14</v>
      </c>
      <c r="I4585" t="s">
        <v>66</v>
      </c>
    </row>
    <row r="4586" spans="1:9" x14ac:dyDescent="0.3">
      <c r="A4586" t="s">
        <v>171</v>
      </c>
      <c r="B4586" t="s">
        <v>10</v>
      </c>
      <c r="C4586">
        <v>195</v>
      </c>
      <c r="E4586" t="s">
        <v>63</v>
      </c>
      <c r="F4586" t="s">
        <v>305</v>
      </c>
      <c r="G4586" t="s">
        <v>450</v>
      </c>
      <c r="H4586" t="s">
        <v>14</v>
      </c>
      <c r="I4586" t="s">
        <v>66</v>
      </c>
    </row>
    <row r="4587" spans="1:9" x14ac:dyDescent="0.3">
      <c r="A4587" t="s">
        <v>170</v>
      </c>
      <c r="B4587" t="s">
        <v>10</v>
      </c>
      <c r="C4587">
        <v>309</v>
      </c>
      <c r="E4587" t="s">
        <v>63</v>
      </c>
      <c r="F4587" t="s">
        <v>305</v>
      </c>
      <c r="G4587" t="s">
        <v>450</v>
      </c>
      <c r="H4587" t="s">
        <v>14</v>
      </c>
      <c r="I4587" t="s">
        <v>66</v>
      </c>
    </row>
    <row r="4588" spans="1:9" x14ac:dyDescent="0.3">
      <c r="A4588" t="s">
        <v>172</v>
      </c>
      <c r="B4588" t="s">
        <v>10</v>
      </c>
      <c r="C4588">
        <v>-35.97</v>
      </c>
      <c r="E4588" t="s">
        <v>63</v>
      </c>
      <c r="F4588" t="s">
        <v>305</v>
      </c>
      <c r="G4588" t="s">
        <v>450</v>
      </c>
      <c r="H4588" t="s">
        <v>14</v>
      </c>
      <c r="I4588" t="s">
        <v>66</v>
      </c>
    </row>
    <row r="4589" spans="1:9" x14ac:dyDescent="0.3">
      <c r="A4589" t="s">
        <v>174</v>
      </c>
      <c r="B4589" t="s">
        <v>10</v>
      </c>
      <c r="C4589">
        <v>78</v>
      </c>
      <c r="E4589" t="s">
        <v>63</v>
      </c>
      <c r="F4589" t="s">
        <v>305</v>
      </c>
      <c r="G4589" t="s">
        <v>450</v>
      </c>
      <c r="H4589" t="s">
        <v>14</v>
      </c>
      <c r="I4589" t="s">
        <v>66</v>
      </c>
    </row>
    <row r="4590" spans="1:9" x14ac:dyDescent="0.3">
      <c r="A4590" t="s">
        <v>169</v>
      </c>
      <c r="B4590" t="s">
        <v>10</v>
      </c>
      <c r="C4590">
        <v>-3.3</v>
      </c>
      <c r="E4590" t="s">
        <v>63</v>
      </c>
      <c r="F4590" t="s">
        <v>305</v>
      </c>
      <c r="G4590" t="s">
        <v>450</v>
      </c>
      <c r="H4590" t="s">
        <v>14</v>
      </c>
      <c r="I4590" t="s">
        <v>66</v>
      </c>
    </row>
    <row r="4591" spans="1:9" x14ac:dyDescent="0.3">
      <c r="A4591" t="s">
        <v>175</v>
      </c>
      <c r="B4591" t="s">
        <v>10</v>
      </c>
      <c r="C4591">
        <v>-250</v>
      </c>
      <c r="E4591" t="s">
        <v>63</v>
      </c>
      <c r="F4591" t="s">
        <v>305</v>
      </c>
      <c r="G4591" t="s">
        <v>450</v>
      </c>
      <c r="H4591" t="s">
        <v>14</v>
      </c>
      <c r="I4591" t="s">
        <v>66</v>
      </c>
    </row>
    <row r="4592" spans="1:9" x14ac:dyDescent="0.3">
      <c r="A4592" t="s">
        <v>176</v>
      </c>
      <c r="B4592" t="s">
        <v>10</v>
      </c>
      <c r="C4592">
        <v>3.3</v>
      </c>
      <c r="E4592" t="s">
        <v>63</v>
      </c>
      <c r="F4592" t="s">
        <v>305</v>
      </c>
      <c r="G4592" t="s">
        <v>450</v>
      </c>
      <c r="H4592" t="s">
        <v>14</v>
      </c>
      <c r="I4592" t="s">
        <v>66</v>
      </c>
    </row>
    <row r="4593" spans="1:9" x14ac:dyDescent="0.3">
      <c r="A4593" t="s">
        <v>9</v>
      </c>
      <c r="B4593" t="s">
        <v>10</v>
      </c>
      <c r="C4593">
        <v>-42.9</v>
      </c>
      <c r="E4593" t="s">
        <v>63</v>
      </c>
      <c r="F4593" t="s">
        <v>305</v>
      </c>
      <c r="G4593" t="s">
        <v>450</v>
      </c>
      <c r="H4593" t="s">
        <v>14</v>
      </c>
      <c r="I4593" t="s">
        <v>66</v>
      </c>
    </row>
    <row r="4594" spans="1:9" x14ac:dyDescent="0.3">
      <c r="A4594" t="s">
        <v>177</v>
      </c>
      <c r="B4594" t="s">
        <v>10</v>
      </c>
      <c r="C4594">
        <v>99</v>
      </c>
      <c r="E4594" t="s">
        <v>63</v>
      </c>
      <c r="F4594" t="s">
        <v>305</v>
      </c>
      <c r="G4594" t="s">
        <v>450</v>
      </c>
      <c r="H4594" t="s">
        <v>14</v>
      </c>
      <c r="I4594" t="s">
        <v>66</v>
      </c>
    </row>
    <row r="4595" spans="1:9" x14ac:dyDescent="0.3">
      <c r="A4595" t="s">
        <v>178</v>
      </c>
      <c r="B4595" t="s">
        <v>10</v>
      </c>
      <c r="C4595">
        <v>0</v>
      </c>
      <c r="E4595" t="s">
        <v>63</v>
      </c>
      <c r="F4595" t="s">
        <v>305</v>
      </c>
      <c r="G4595" t="s">
        <v>450</v>
      </c>
      <c r="H4595" t="s">
        <v>14</v>
      </c>
      <c r="I4595" t="s">
        <v>66</v>
      </c>
    </row>
    <row r="4596" spans="1:9" x14ac:dyDescent="0.3">
      <c r="A4596" t="s">
        <v>176</v>
      </c>
      <c r="B4596" t="s">
        <v>10</v>
      </c>
      <c r="C4596">
        <v>0.66</v>
      </c>
      <c r="E4596" t="s">
        <v>63</v>
      </c>
      <c r="F4596" t="s">
        <v>305</v>
      </c>
      <c r="G4596" t="s">
        <v>450</v>
      </c>
      <c r="H4596" t="s">
        <v>14</v>
      </c>
      <c r="I4596" t="s">
        <v>66</v>
      </c>
    </row>
    <row r="4597" spans="1:9" x14ac:dyDescent="0.3">
      <c r="A4597" t="s">
        <v>174</v>
      </c>
      <c r="B4597" t="s">
        <v>10</v>
      </c>
      <c r="C4597">
        <v>42.9</v>
      </c>
      <c r="E4597" t="s">
        <v>63</v>
      </c>
      <c r="F4597" t="s">
        <v>305</v>
      </c>
      <c r="G4597" t="s">
        <v>450</v>
      </c>
      <c r="H4597" t="s">
        <v>14</v>
      </c>
      <c r="I4597" t="s">
        <v>66</v>
      </c>
    </row>
    <row r="4598" spans="1:9" x14ac:dyDescent="0.3">
      <c r="A4598" t="s">
        <v>170</v>
      </c>
      <c r="B4598" t="s">
        <v>10</v>
      </c>
      <c r="C4598">
        <v>21</v>
      </c>
      <c r="E4598" t="s">
        <v>63</v>
      </c>
      <c r="F4598" t="s">
        <v>305</v>
      </c>
      <c r="G4598" t="s">
        <v>450</v>
      </c>
      <c r="H4598" t="s">
        <v>14</v>
      </c>
      <c r="I4598" t="s">
        <v>66</v>
      </c>
    </row>
    <row r="4599" spans="1:9" x14ac:dyDescent="0.3">
      <c r="A4599" t="s">
        <v>9</v>
      </c>
      <c r="B4599" t="s">
        <v>10</v>
      </c>
      <c r="C4599">
        <v>-32.4</v>
      </c>
      <c r="E4599" t="s">
        <v>34</v>
      </c>
      <c r="F4599" t="s">
        <v>35</v>
      </c>
      <c r="G4599" t="s">
        <v>358</v>
      </c>
      <c r="H4599" t="s">
        <v>14</v>
      </c>
      <c r="I4599" t="s">
        <v>37</v>
      </c>
    </row>
    <row r="4600" spans="1:9" x14ac:dyDescent="0.3">
      <c r="A4600" t="s">
        <v>169</v>
      </c>
      <c r="B4600" t="s">
        <v>10</v>
      </c>
      <c r="C4600">
        <v>-1.3</v>
      </c>
      <c r="E4600" t="s">
        <v>34</v>
      </c>
      <c r="F4600" t="s">
        <v>35</v>
      </c>
      <c r="G4600" t="s">
        <v>358</v>
      </c>
      <c r="H4600" t="s">
        <v>14</v>
      </c>
      <c r="I4600" t="s">
        <v>37</v>
      </c>
    </row>
    <row r="4601" spans="1:9" x14ac:dyDescent="0.3">
      <c r="A4601" t="s">
        <v>171</v>
      </c>
      <c r="B4601" t="s">
        <v>10</v>
      </c>
      <c r="C4601">
        <v>195</v>
      </c>
      <c r="E4601" t="s">
        <v>34</v>
      </c>
      <c r="F4601" t="s">
        <v>35</v>
      </c>
      <c r="G4601" t="s">
        <v>358</v>
      </c>
      <c r="H4601" t="s">
        <v>14</v>
      </c>
      <c r="I4601" t="s">
        <v>37</v>
      </c>
    </row>
    <row r="4602" spans="1:9" x14ac:dyDescent="0.3">
      <c r="A4602" t="s">
        <v>170</v>
      </c>
      <c r="B4602" t="s">
        <v>10</v>
      </c>
      <c r="C4602">
        <v>583</v>
      </c>
      <c r="E4602" t="s">
        <v>34</v>
      </c>
      <c r="F4602" t="s">
        <v>35</v>
      </c>
      <c r="G4602" t="s">
        <v>358</v>
      </c>
      <c r="H4602" t="s">
        <v>14</v>
      </c>
      <c r="I4602" t="s">
        <v>37</v>
      </c>
    </row>
    <row r="4603" spans="1:9" x14ac:dyDescent="0.3">
      <c r="A4603" t="s">
        <v>172</v>
      </c>
      <c r="B4603" t="s">
        <v>10</v>
      </c>
      <c r="C4603">
        <v>-76.75</v>
      </c>
      <c r="E4603" t="s">
        <v>34</v>
      </c>
      <c r="F4603" t="s">
        <v>35</v>
      </c>
      <c r="G4603" t="s">
        <v>358</v>
      </c>
      <c r="H4603" t="s">
        <v>14</v>
      </c>
      <c r="I4603" t="s">
        <v>37</v>
      </c>
    </row>
    <row r="4604" spans="1:9" x14ac:dyDescent="0.3">
      <c r="A4604" t="s">
        <v>174</v>
      </c>
      <c r="B4604" t="s">
        <v>10</v>
      </c>
      <c r="C4604">
        <v>78</v>
      </c>
      <c r="E4604" t="s">
        <v>34</v>
      </c>
      <c r="F4604" t="s">
        <v>35</v>
      </c>
      <c r="G4604" t="s">
        <v>358</v>
      </c>
      <c r="H4604" t="s">
        <v>14</v>
      </c>
      <c r="I4604" t="s">
        <v>37</v>
      </c>
    </row>
    <row r="4605" spans="1:9" x14ac:dyDescent="0.3">
      <c r="A4605" t="s">
        <v>169</v>
      </c>
      <c r="B4605" t="s">
        <v>10</v>
      </c>
      <c r="C4605">
        <v>-6.48</v>
      </c>
      <c r="E4605" t="s">
        <v>34</v>
      </c>
      <c r="F4605" t="s">
        <v>35</v>
      </c>
      <c r="G4605" t="s">
        <v>358</v>
      </c>
      <c r="H4605" t="s">
        <v>14</v>
      </c>
      <c r="I4605" t="s">
        <v>37</v>
      </c>
    </row>
    <row r="4606" spans="1:9" x14ac:dyDescent="0.3">
      <c r="A4606" t="s">
        <v>176</v>
      </c>
      <c r="B4606" t="s">
        <v>10</v>
      </c>
      <c r="C4606">
        <v>6.48</v>
      </c>
      <c r="E4606" t="s">
        <v>34</v>
      </c>
      <c r="F4606" t="s">
        <v>35</v>
      </c>
      <c r="G4606" t="s">
        <v>358</v>
      </c>
      <c r="H4606" t="s">
        <v>14</v>
      </c>
      <c r="I4606" t="s">
        <v>37</v>
      </c>
    </row>
    <row r="4607" spans="1:9" x14ac:dyDescent="0.3">
      <c r="A4607" t="s">
        <v>9</v>
      </c>
      <c r="B4607" t="s">
        <v>10</v>
      </c>
      <c r="C4607">
        <v>-84.24</v>
      </c>
      <c r="E4607" t="s">
        <v>34</v>
      </c>
      <c r="F4607" t="s">
        <v>35</v>
      </c>
      <c r="G4607" t="s">
        <v>358</v>
      </c>
      <c r="H4607" t="s">
        <v>14</v>
      </c>
      <c r="I4607" t="s">
        <v>37</v>
      </c>
    </row>
    <row r="4608" spans="1:9" x14ac:dyDescent="0.3">
      <c r="A4608" t="s">
        <v>177</v>
      </c>
      <c r="B4608" t="s">
        <v>10</v>
      </c>
      <c r="C4608">
        <v>194.4</v>
      </c>
      <c r="E4608" t="s">
        <v>34</v>
      </c>
      <c r="F4608" t="s">
        <v>35</v>
      </c>
      <c r="G4608" t="s">
        <v>358</v>
      </c>
      <c r="H4608" t="s">
        <v>14</v>
      </c>
      <c r="I4608" t="s">
        <v>37</v>
      </c>
    </row>
    <row r="4609" spans="1:9" x14ac:dyDescent="0.3">
      <c r="A4609" t="s">
        <v>178</v>
      </c>
      <c r="B4609" t="s">
        <v>10</v>
      </c>
      <c r="C4609">
        <v>0</v>
      </c>
      <c r="E4609" t="s">
        <v>34</v>
      </c>
      <c r="F4609" t="s">
        <v>35</v>
      </c>
      <c r="G4609" t="s">
        <v>358</v>
      </c>
      <c r="H4609" t="s">
        <v>14</v>
      </c>
      <c r="I4609" t="s">
        <v>37</v>
      </c>
    </row>
    <row r="4610" spans="1:9" x14ac:dyDescent="0.3">
      <c r="A4610" t="s">
        <v>176</v>
      </c>
      <c r="B4610" t="s">
        <v>10</v>
      </c>
      <c r="C4610">
        <v>1.3</v>
      </c>
      <c r="E4610" t="s">
        <v>34</v>
      </c>
      <c r="F4610" t="s">
        <v>35</v>
      </c>
      <c r="G4610" t="s">
        <v>358</v>
      </c>
      <c r="H4610" t="s">
        <v>14</v>
      </c>
      <c r="I4610" t="s">
        <v>37</v>
      </c>
    </row>
    <row r="4611" spans="1:9" x14ac:dyDescent="0.3">
      <c r="A4611" t="s">
        <v>174</v>
      </c>
      <c r="B4611" t="s">
        <v>10</v>
      </c>
      <c r="C4611">
        <v>84.24</v>
      </c>
      <c r="E4611" t="s">
        <v>34</v>
      </c>
      <c r="F4611" t="s">
        <v>35</v>
      </c>
      <c r="G4611" t="s">
        <v>358</v>
      </c>
      <c r="H4611" t="s">
        <v>14</v>
      </c>
      <c r="I4611" t="s">
        <v>37</v>
      </c>
    </row>
    <row r="4612" spans="1:9" x14ac:dyDescent="0.3">
      <c r="A4612" t="s">
        <v>170</v>
      </c>
      <c r="B4612" t="s">
        <v>10</v>
      </c>
      <c r="C4612">
        <v>65</v>
      </c>
      <c r="E4612" t="s">
        <v>34</v>
      </c>
      <c r="F4612" t="s">
        <v>35</v>
      </c>
      <c r="G4612" t="s">
        <v>358</v>
      </c>
      <c r="H4612" t="s">
        <v>14</v>
      </c>
      <c r="I4612" t="s">
        <v>37</v>
      </c>
    </row>
    <row r="4613" spans="1:9" x14ac:dyDescent="0.3">
      <c r="A4613" t="s">
        <v>9</v>
      </c>
      <c r="B4613" t="s">
        <v>10</v>
      </c>
      <c r="C4613">
        <v>-89</v>
      </c>
      <c r="E4613" t="s">
        <v>11</v>
      </c>
      <c r="F4613" t="s">
        <v>12</v>
      </c>
      <c r="G4613" t="s">
        <v>182</v>
      </c>
      <c r="H4613" t="s">
        <v>14</v>
      </c>
      <c r="I4613" t="s">
        <v>15</v>
      </c>
    </row>
    <row r="4614" spans="1:9" x14ac:dyDescent="0.3">
      <c r="A4614" t="s">
        <v>169</v>
      </c>
      <c r="B4614" t="s">
        <v>10</v>
      </c>
      <c r="C4614">
        <v>-3.56</v>
      </c>
      <c r="E4614" t="s">
        <v>11</v>
      </c>
      <c r="F4614" t="s">
        <v>12</v>
      </c>
      <c r="G4614" t="s">
        <v>182</v>
      </c>
      <c r="H4614" t="s">
        <v>14</v>
      </c>
      <c r="I4614" t="s">
        <v>15</v>
      </c>
    </row>
    <row r="4615" spans="1:9" x14ac:dyDescent="0.3">
      <c r="A4615" t="s">
        <v>171</v>
      </c>
      <c r="B4615" t="s">
        <v>10</v>
      </c>
      <c r="C4615">
        <v>195</v>
      </c>
      <c r="E4615" t="s">
        <v>11</v>
      </c>
      <c r="F4615" t="s">
        <v>12</v>
      </c>
      <c r="G4615" t="s">
        <v>182</v>
      </c>
      <c r="H4615" t="s">
        <v>14</v>
      </c>
      <c r="I4615" t="s">
        <v>15</v>
      </c>
    </row>
    <row r="4616" spans="1:9" x14ac:dyDescent="0.3">
      <c r="A4616" t="s">
        <v>170</v>
      </c>
      <c r="B4616" t="s">
        <v>10</v>
      </c>
      <c r="C4616">
        <v>1542</v>
      </c>
      <c r="E4616" t="s">
        <v>11</v>
      </c>
      <c r="F4616" t="s">
        <v>12</v>
      </c>
      <c r="G4616" t="s">
        <v>182</v>
      </c>
      <c r="H4616" t="s">
        <v>14</v>
      </c>
      <c r="I4616" t="s">
        <v>15</v>
      </c>
    </row>
    <row r="4617" spans="1:9" x14ac:dyDescent="0.3">
      <c r="A4617" t="s">
        <v>172</v>
      </c>
      <c r="B4617" t="s">
        <v>10</v>
      </c>
      <c r="C4617">
        <v>-405.33</v>
      </c>
      <c r="E4617" t="s">
        <v>11</v>
      </c>
      <c r="F4617" t="s">
        <v>12</v>
      </c>
      <c r="G4617" t="s">
        <v>182</v>
      </c>
      <c r="H4617" t="s">
        <v>14</v>
      </c>
      <c r="I4617" t="s">
        <v>15</v>
      </c>
    </row>
    <row r="4618" spans="1:9" x14ac:dyDescent="0.3">
      <c r="A4618" t="s">
        <v>174</v>
      </c>
      <c r="B4618" t="s">
        <v>10</v>
      </c>
      <c r="C4618">
        <v>58.5</v>
      </c>
      <c r="E4618" t="s">
        <v>11</v>
      </c>
      <c r="F4618" t="s">
        <v>12</v>
      </c>
      <c r="G4618" t="s">
        <v>182</v>
      </c>
      <c r="H4618" t="s">
        <v>14</v>
      </c>
      <c r="I4618" t="s">
        <v>15</v>
      </c>
    </row>
    <row r="4619" spans="1:9" x14ac:dyDescent="0.3">
      <c r="A4619" t="s">
        <v>169</v>
      </c>
      <c r="B4619" t="s">
        <v>10</v>
      </c>
      <c r="C4619">
        <v>-17.8</v>
      </c>
      <c r="E4619" t="s">
        <v>11</v>
      </c>
      <c r="F4619" t="s">
        <v>12</v>
      </c>
      <c r="G4619" t="s">
        <v>182</v>
      </c>
      <c r="H4619" t="s">
        <v>14</v>
      </c>
      <c r="I4619" t="s">
        <v>15</v>
      </c>
    </row>
    <row r="4620" spans="1:9" x14ac:dyDescent="0.3">
      <c r="A4620" t="s">
        <v>175</v>
      </c>
      <c r="B4620" t="s">
        <v>10</v>
      </c>
      <c r="C4620">
        <v>-1000</v>
      </c>
      <c r="E4620" t="s">
        <v>11</v>
      </c>
      <c r="F4620" t="s">
        <v>12</v>
      </c>
      <c r="G4620" t="s">
        <v>182</v>
      </c>
      <c r="H4620" t="s">
        <v>14</v>
      </c>
      <c r="I4620" t="s">
        <v>15</v>
      </c>
    </row>
    <row r="4621" spans="1:9" x14ac:dyDescent="0.3">
      <c r="A4621" t="s">
        <v>176</v>
      </c>
      <c r="B4621" t="s">
        <v>10</v>
      </c>
      <c r="C4621">
        <v>17.8</v>
      </c>
      <c r="E4621" t="s">
        <v>11</v>
      </c>
      <c r="F4621" t="s">
        <v>12</v>
      </c>
      <c r="G4621" t="s">
        <v>182</v>
      </c>
      <c r="H4621" t="s">
        <v>14</v>
      </c>
      <c r="I4621" t="s">
        <v>15</v>
      </c>
    </row>
    <row r="4622" spans="1:9" x14ac:dyDescent="0.3">
      <c r="A4622" t="s">
        <v>9</v>
      </c>
      <c r="B4622" t="s">
        <v>10</v>
      </c>
      <c r="C4622">
        <v>-231.4</v>
      </c>
      <c r="E4622" t="s">
        <v>11</v>
      </c>
      <c r="F4622" t="s">
        <v>12</v>
      </c>
      <c r="G4622" t="s">
        <v>182</v>
      </c>
      <c r="H4622" t="s">
        <v>14</v>
      </c>
      <c r="I4622" t="s">
        <v>15</v>
      </c>
    </row>
    <row r="4623" spans="1:9" x14ac:dyDescent="0.3">
      <c r="A4623" t="s">
        <v>177</v>
      </c>
      <c r="B4623" t="s">
        <v>10</v>
      </c>
      <c r="C4623">
        <v>534</v>
      </c>
      <c r="E4623" t="s">
        <v>11</v>
      </c>
      <c r="F4623" t="s">
        <v>12</v>
      </c>
      <c r="G4623" t="s">
        <v>182</v>
      </c>
      <c r="H4623" t="s">
        <v>14</v>
      </c>
      <c r="I4623" t="s">
        <v>15</v>
      </c>
    </row>
    <row r="4624" spans="1:9" x14ac:dyDescent="0.3">
      <c r="A4624" t="s">
        <v>178</v>
      </c>
      <c r="B4624" t="s">
        <v>10</v>
      </c>
      <c r="C4624">
        <v>0</v>
      </c>
      <c r="E4624" t="s">
        <v>11</v>
      </c>
      <c r="F4624" t="s">
        <v>12</v>
      </c>
      <c r="G4624" t="s">
        <v>182</v>
      </c>
      <c r="H4624" t="s">
        <v>14</v>
      </c>
      <c r="I4624" t="s">
        <v>15</v>
      </c>
    </row>
    <row r="4625" spans="1:9" x14ac:dyDescent="0.3">
      <c r="A4625" t="s">
        <v>176</v>
      </c>
      <c r="B4625" t="s">
        <v>10</v>
      </c>
      <c r="C4625">
        <v>3.56</v>
      </c>
      <c r="E4625" t="s">
        <v>11</v>
      </c>
      <c r="F4625" t="s">
        <v>12</v>
      </c>
      <c r="G4625" t="s">
        <v>182</v>
      </c>
      <c r="H4625" t="s">
        <v>14</v>
      </c>
      <c r="I4625" t="s">
        <v>15</v>
      </c>
    </row>
    <row r="4626" spans="1:9" x14ac:dyDescent="0.3">
      <c r="A4626" t="s">
        <v>174</v>
      </c>
      <c r="B4626" t="s">
        <v>10</v>
      </c>
      <c r="C4626">
        <v>231.4</v>
      </c>
      <c r="E4626" t="s">
        <v>11</v>
      </c>
      <c r="F4626" t="s">
        <v>12</v>
      </c>
      <c r="G4626" t="s">
        <v>182</v>
      </c>
      <c r="H4626" t="s">
        <v>14</v>
      </c>
      <c r="I4626" t="s">
        <v>15</v>
      </c>
    </row>
    <row r="4627" spans="1:9" x14ac:dyDescent="0.3">
      <c r="A4627" t="s">
        <v>170</v>
      </c>
      <c r="B4627" t="s">
        <v>10</v>
      </c>
      <c r="C4627">
        <v>238</v>
      </c>
      <c r="E4627" t="s">
        <v>11</v>
      </c>
      <c r="F4627" t="s">
        <v>12</v>
      </c>
      <c r="G4627" t="s">
        <v>182</v>
      </c>
      <c r="H4627" t="s">
        <v>14</v>
      </c>
      <c r="I4627" t="s">
        <v>15</v>
      </c>
    </row>
    <row r="4628" spans="1:9" x14ac:dyDescent="0.3">
      <c r="A4628" t="s">
        <v>9</v>
      </c>
      <c r="B4628" t="s">
        <v>10</v>
      </c>
      <c r="C4628">
        <v>-52</v>
      </c>
      <c r="E4628" t="s">
        <v>53</v>
      </c>
      <c r="F4628" t="s">
        <v>12</v>
      </c>
      <c r="G4628" t="s">
        <v>349</v>
      </c>
      <c r="H4628" t="s">
        <v>14</v>
      </c>
      <c r="I4628" t="s">
        <v>15</v>
      </c>
    </row>
    <row r="4629" spans="1:9" x14ac:dyDescent="0.3">
      <c r="A4629" t="s">
        <v>169</v>
      </c>
      <c r="B4629" t="s">
        <v>10</v>
      </c>
      <c r="C4629">
        <v>-2.08</v>
      </c>
      <c r="E4629" t="s">
        <v>53</v>
      </c>
      <c r="F4629" t="s">
        <v>12</v>
      </c>
      <c r="G4629" t="s">
        <v>349</v>
      </c>
      <c r="H4629" t="s">
        <v>14</v>
      </c>
      <c r="I4629" t="s">
        <v>15</v>
      </c>
    </row>
    <row r="4630" spans="1:9" x14ac:dyDescent="0.3">
      <c r="A4630" t="s">
        <v>171</v>
      </c>
      <c r="B4630" t="s">
        <v>10</v>
      </c>
      <c r="C4630">
        <v>195</v>
      </c>
      <c r="E4630" t="s">
        <v>53</v>
      </c>
      <c r="F4630" t="s">
        <v>12</v>
      </c>
      <c r="G4630" t="s">
        <v>349</v>
      </c>
      <c r="H4630" t="s">
        <v>14</v>
      </c>
      <c r="I4630" t="s">
        <v>15</v>
      </c>
    </row>
    <row r="4631" spans="1:9" x14ac:dyDescent="0.3">
      <c r="A4631" t="s">
        <v>170</v>
      </c>
      <c r="B4631" t="s">
        <v>10</v>
      </c>
      <c r="C4631">
        <v>935</v>
      </c>
      <c r="E4631" t="s">
        <v>53</v>
      </c>
      <c r="F4631" t="s">
        <v>12</v>
      </c>
      <c r="G4631" t="s">
        <v>349</v>
      </c>
      <c r="H4631" t="s">
        <v>14</v>
      </c>
      <c r="I4631" t="s">
        <v>15</v>
      </c>
    </row>
    <row r="4632" spans="1:9" x14ac:dyDescent="0.3">
      <c r="A4632" t="s">
        <v>172</v>
      </c>
      <c r="B4632" t="s">
        <v>10</v>
      </c>
      <c r="C4632">
        <v>-176</v>
      </c>
      <c r="E4632" t="s">
        <v>53</v>
      </c>
      <c r="F4632" t="s">
        <v>12</v>
      </c>
      <c r="G4632" t="s">
        <v>349</v>
      </c>
      <c r="H4632" t="s">
        <v>14</v>
      </c>
      <c r="I4632" t="s">
        <v>15</v>
      </c>
    </row>
    <row r="4633" spans="1:9" x14ac:dyDescent="0.3">
      <c r="A4633" t="s">
        <v>174</v>
      </c>
      <c r="B4633" t="s">
        <v>10</v>
      </c>
      <c r="C4633">
        <v>58.5</v>
      </c>
      <c r="E4633" t="s">
        <v>53</v>
      </c>
      <c r="F4633" t="s">
        <v>12</v>
      </c>
      <c r="G4633" t="s">
        <v>349</v>
      </c>
      <c r="H4633" t="s">
        <v>14</v>
      </c>
      <c r="I4633" t="s">
        <v>15</v>
      </c>
    </row>
    <row r="4634" spans="1:9" x14ac:dyDescent="0.3">
      <c r="A4634" t="s">
        <v>169</v>
      </c>
      <c r="B4634" t="s">
        <v>10</v>
      </c>
      <c r="C4634">
        <v>-10.4</v>
      </c>
      <c r="E4634" t="s">
        <v>53</v>
      </c>
      <c r="F4634" t="s">
        <v>12</v>
      </c>
      <c r="G4634" t="s">
        <v>349</v>
      </c>
      <c r="H4634" t="s">
        <v>14</v>
      </c>
      <c r="I4634" t="s">
        <v>15</v>
      </c>
    </row>
    <row r="4635" spans="1:9" x14ac:dyDescent="0.3">
      <c r="A4635" t="s">
        <v>176</v>
      </c>
      <c r="B4635" t="s">
        <v>10</v>
      </c>
      <c r="C4635">
        <v>10.4</v>
      </c>
      <c r="E4635" t="s">
        <v>53</v>
      </c>
      <c r="F4635" t="s">
        <v>12</v>
      </c>
      <c r="G4635" t="s">
        <v>349</v>
      </c>
      <c r="H4635" t="s">
        <v>14</v>
      </c>
      <c r="I4635" t="s">
        <v>15</v>
      </c>
    </row>
    <row r="4636" spans="1:9" x14ac:dyDescent="0.3">
      <c r="A4636" t="s">
        <v>9</v>
      </c>
      <c r="B4636" t="s">
        <v>10</v>
      </c>
      <c r="C4636">
        <v>-135.19999999999999</v>
      </c>
      <c r="E4636" t="s">
        <v>53</v>
      </c>
      <c r="F4636" t="s">
        <v>12</v>
      </c>
      <c r="G4636" t="s">
        <v>349</v>
      </c>
      <c r="H4636" t="s">
        <v>14</v>
      </c>
      <c r="I4636" t="s">
        <v>15</v>
      </c>
    </row>
    <row r="4637" spans="1:9" x14ac:dyDescent="0.3">
      <c r="A4637" t="s">
        <v>177</v>
      </c>
      <c r="B4637" t="s">
        <v>10</v>
      </c>
      <c r="C4637">
        <v>312</v>
      </c>
      <c r="E4637" t="s">
        <v>53</v>
      </c>
      <c r="F4637" t="s">
        <v>12</v>
      </c>
      <c r="G4637" t="s">
        <v>349</v>
      </c>
      <c r="H4637" t="s">
        <v>14</v>
      </c>
      <c r="I4637" t="s">
        <v>15</v>
      </c>
    </row>
    <row r="4638" spans="1:9" x14ac:dyDescent="0.3">
      <c r="A4638" t="s">
        <v>178</v>
      </c>
      <c r="B4638" t="s">
        <v>10</v>
      </c>
      <c r="C4638">
        <v>0</v>
      </c>
      <c r="E4638" t="s">
        <v>53</v>
      </c>
      <c r="F4638" t="s">
        <v>12</v>
      </c>
      <c r="G4638" t="s">
        <v>349</v>
      </c>
      <c r="H4638" t="s">
        <v>14</v>
      </c>
      <c r="I4638" t="s">
        <v>15</v>
      </c>
    </row>
    <row r="4639" spans="1:9" x14ac:dyDescent="0.3">
      <c r="A4639" t="s">
        <v>176</v>
      </c>
      <c r="B4639" t="s">
        <v>10</v>
      </c>
      <c r="C4639">
        <v>2.08</v>
      </c>
      <c r="E4639" t="s">
        <v>53</v>
      </c>
      <c r="F4639" t="s">
        <v>12</v>
      </c>
      <c r="G4639" t="s">
        <v>349</v>
      </c>
      <c r="H4639" t="s">
        <v>14</v>
      </c>
      <c r="I4639" t="s">
        <v>15</v>
      </c>
    </row>
    <row r="4640" spans="1:9" x14ac:dyDescent="0.3">
      <c r="A4640" t="s">
        <v>174</v>
      </c>
      <c r="B4640" t="s">
        <v>10</v>
      </c>
      <c r="C4640">
        <v>135.19999999999999</v>
      </c>
      <c r="E4640" t="s">
        <v>53</v>
      </c>
      <c r="F4640" t="s">
        <v>12</v>
      </c>
      <c r="G4640" t="s">
        <v>349</v>
      </c>
      <c r="H4640" t="s">
        <v>14</v>
      </c>
      <c r="I4640" t="s">
        <v>15</v>
      </c>
    </row>
    <row r="4641" spans="1:9" x14ac:dyDescent="0.3">
      <c r="A4641" t="s">
        <v>170</v>
      </c>
      <c r="B4641" t="s">
        <v>10</v>
      </c>
      <c r="C4641">
        <v>105</v>
      </c>
      <c r="E4641" t="s">
        <v>53</v>
      </c>
      <c r="F4641" t="s">
        <v>12</v>
      </c>
      <c r="G4641" t="s">
        <v>349</v>
      </c>
      <c r="H4641" t="s">
        <v>14</v>
      </c>
      <c r="I4641" t="s">
        <v>15</v>
      </c>
    </row>
    <row r="4642" spans="1:9" x14ac:dyDescent="0.3">
      <c r="A4642" t="s">
        <v>9</v>
      </c>
      <c r="B4642" t="s">
        <v>10</v>
      </c>
      <c r="C4642">
        <v>-141.15</v>
      </c>
      <c r="E4642" s="3" t="s">
        <v>28</v>
      </c>
      <c r="F4642" s="3" t="s">
        <v>38</v>
      </c>
      <c r="G4642" t="s">
        <v>370</v>
      </c>
      <c r="H4642" t="s">
        <v>14</v>
      </c>
      <c r="I4642" t="s">
        <v>15</v>
      </c>
    </row>
    <row r="4643" spans="1:9" x14ac:dyDescent="0.3">
      <c r="A4643" t="s">
        <v>169</v>
      </c>
      <c r="B4643" t="s">
        <v>10</v>
      </c>
      <c r="C4643">
        <v>-5.65</v>
      </c>
      <c r="E4643" s="3" t="s">
        <v>28</v>
      </c>
      <c r="F4643" s="3" t="s">
        <v>38</v>
      </c>
      <c r="G4643" t="s">
        <v>370</v>
      </c>
      <c r="H4643" t="s">
        <v>14</v>
      </c>
      <c r="I4643" t="s">
        <v>15</v>
      </c>
    </row>
    <row r="4644" spans="1:9" x14ac:dyDescent="0.3">
      <c r="A4644" t="s">
        <v>171</v>
      </c>
      <c r="B4644" t="s">
        <v>10</v>
      </c>
      <c r="C4644">
        <v>195</v>
      </c>
      <c r="E4644" s="3" t="s">
        <v>28</v>
      </c>
      <c r="F4644" s="3" t="s">
        <v>38</v>
      </c>
      <c r="G4644" t="s">
        <v>370</v>
      </c>
      <c r="H4644" t="s">
        <v>14</v>
      </c>
      <c r="I4644" t="s">
        <v>15</v>
      </c>
    </row>
    <row r="4645" spans="1:9" x14ac:dyDescent="0.3">
      <c r="A4645" t="s">
        <v>170</v>
      </c>
      <c r="B4645" t="s">
        <v>10</v>
      </c>
      <c r="C4645">
        <v>2313</v>
      </c>
      <c r="E4645" s="3" t="s">
        <v>28</v>
      </c>
      <c r="F4645" s="3" t="s">
        <v>38</v>
      </c>
      <c r="G4645" t="s">
        <v>370</v>
      </c>
      <c r="H4645" t="s">
        <v>14</v>
      </c>
      <c r="I4645" t="s">
        <v>15</v>
      </c>
    </row>
    <row r="4646" spans="1:9" x14ac:dyDescent="0.3">
      <c r="A4646" t="s">
        <v>172</v>
      </c>
      <c r="B4646" t="s">
        <v>10</v>
      </c>
      <c r="C4646">
        <v>-769.97</v>
      </c>
      <c r="E4646" s="3" t="s">
        <v>28</v>
      </c>
      <c r="F4646" s="3" t="s">
        <v>38</v>
      </c>
      <c r="G4646" t="s">
        <v>370</v>
      </c>
      <c r="H4646" t="s">
        <v>14</v>
      </c>
      <c r="I4646" t="s">
        <v>15</v>
      </c>
    </row>
    <row r="4647" spans="1:9" x14ac:dyDescent="0.3">
      <c r="A4647" t="s">
        <v>174</v>
      </c>
      <c r="B4647" t="s">
        <v>10</v>
      </c>
      <c r="C4647">
        <v>58.5</v>
      </c>
      <c r="E4647" s="3" t="s">
        <v>28</v>
      </c>
      <c r="F4647" s="3" t="s">
        <v>38</v>
      </c>
      <c r="G4647" t="s">
        <v>370</v>
      </c>
      <c r="H4647" t="s">
        <v>14</v>
      </c>
      <c r="I4647" t="s">
        <v>15</v>
      </c>
    </row>
    <row r="4648" spans="1:9" x14ac:dyDescent="0.3">
      <c r="A4648" t="s">
        <v>169</v>
      </c>
      <c r="B4648" t="s">
        <v>10</v>
      </c>
      <c r="C4648">
        <v>-28.23</v>
      </c>
      <c r="E4648" s="3" t="s">
        <v>28</v>
      </c>
      <c r="F4648" s="3" t="s">
        <v>38</v>
      </c>
      <c r="G4648" t="s">
        <v>370</v>
      </c>
      <c r="H4648" t="s">
        <v>14</v>
      </c>
      <c r="I4648" t="s">
        <v>15</v>
      </c>
    </row>
    <row r="4649" spans="1:9" x14ac:dyDescent="0.3">
      <c r="A4649" t="s">
        <v>176</v>
      </c>
      <c r="B4649" t="s">
        <v>10</v>
      </c>
      <c r="C4649">
        <v>28.23</v>
      </c>
      <c r="E4649" s="3" t="s">
        <v>28</v>
      </c>
      <c r="F4649" s="3" t="s">
        <v>38</v>
      </c>
      <c r="G4649" t="s">
        <v>370</v>
      </c>
      <c r="H4649" t="s">
        <v>14</v>
      </c>
      <c r="I4649" t="s">
        <v>15</v>
      </c>
    </row>
    <row r="4650" spans="1:9" x14ac:dyDescent="0.3">
      <c r="A4650" t="s">
        <v>9</v>
      </c>
      <c r="B4650" t="s">
        <v>10</v>
      </c>
      <c r="C4650">
        <v>-366.99</v>
      </c>
      <c r="E4650" s="3" t="s">
        <v>28</v>
      </c>
      <c r="F4650" s="3" t="s">
        <v>38</v>
      </c>
      <c r="G4650" t="s">
        <v>370</v>
      </c>
      <c r="H4650" t="s">
        <v>14</v>
      </c>
      <c r="I4650" t="s">
        <v>15</v>
      </c>
    </row>
    <row r="4651" spans="1:9" x14ac:dyDescent="0.3">
      <c r="A4651" t="s">
        <v>177</v>
      </c>
      <c r="B4651" t="s">
        <v>10</v>
      </c>
      <c r="C4651">
        <v>846.9</v>
      </c>
      <c r="E4651" s="3" t="s">
        <v>28</v>
      </c>
      <c r="F4651" s="3" t="s">
        <v>38</v>
      </c>
      <c r="G4651" t="s">
        <v>370</v>
      </c>
      <c r="H4651" t="s">
        <v>14</v>
      </c>
      <c r="I4651" t="s">
        <v>15</v>
      </c>
    </row>
    <row r="4652" spans="1:9" x14ac:dyDescent="0.3">
      <c r="A4652" t="s">
        <v>178</v>
      </c>
      <c r="B4652" t="s">
        <v>10</v>
      </c>
      <c r="C4652">
        <v>0</v>
      </c>
      <c r="E4652" s="3" t="s">
        <v>28</v>
      </c>
      <c r="F4652" s="3" t="s">
        <v>38</v>
      </c>
      <c r="G4652" t="s">
        <v>370</v>
      </c>
      <c r="H4652" t="s">
        <v>14</v>
      </c>
      <c r="I4652" t="s">
        <v>15</v>
      </c>
    </row>
    <row r="4653" spans="1:9" x14ac:dyDescent="0.3">
      <c r="A4653" t="s">
        <v>176</v>
      </c>
      <c r="B4653" t="s">
        <v>10</v>
      </c>
      <c r="C4653">
        <v>5.65</v>
      </c>
      <c r="E4653" s="3" t="s">
        <v>28</v>
      </c>
      <c r="F4653" s="3" t="s">
        <v>38</v>
      </c>
      <c r="G4653" t="s">
        <v>370</v>
      </c>
      <c r="H4653" t="s">
        <v>14</v>
      </c>
      <c r="I4653" t="s">
        <v>15</v>
      </c>
    </row>
    <row r="4654" spans="1:9" x14ac:dyDescent="0.3">
      <c r="A4654" t="s">
        <v>174</v>
      </c>
      <c r="B4654" t="s">
        <v>10</v>
      </c>
      <c r="C4654">
        <v>366.99</v>
      </c>
      <c r="E4654" s="3" t="s">
        <v>28</v>
      </c>
      <c r="F4654" s="3" t="s">
        <v>38</v>
      </c>
      <c r="G4654" t="s">
        <v>370</v>
      </c>
      <c r="H4654" t="s">
        <v>14</v>
      </c>
      <c r="I4654" t="s">
        <v>15</v>
      </c>
    </row>
    <row r="4655" spans="1:9" x14ac:dyDescent="0.3">
      <c r="A4655" t="s">
        <v>170</v>
      </c>
      <c r="B4655" t="s">
        <v>10</v>
      </c>
      <c r="C4655">
        <v>510</v>
      </c>
      <c r="E4655" s="3" t="s">
        <v>28</v>
      </c>
      <c r="F4655" s="3" t="s">
        <v>38</v>
      </c>
      <c r="G4655" t="s">
        <v>370</v>
      </c>
      <c r="H4655" t="s">
        <v>14</v>
      </c>
      <c r="I4655" t="s">
        <v>15</v>
      </c>
    </row>
    <row r="4656" spans="1:9" x14ac:dyDescent="0.3">
      <c r="A4656" t="s">
        <v>9</v>
      </c>
      <c r="B4656" t="s">
        <v>10</v>
      </c>
      <c r="C4656">
        <v>-32.4</v>
      </c>
      <c r="E4656" s="3" t="s">
        <v>53</v>
      </c>
      <c r="F4656" s="3" t="s">
        <v>275</v>
      </c>
      <c r="G4656" t="s">
        <v>323</v>
      </c>
      <c r="H4656" t="s">
        <v>14</v>
      </c>
      <c r="I4656" t="s">
        <v>15</v>
      </c>
    </row>
    <row r="4657" spans="1:9" x14ac:dyDescent="0.3">
      <c r="A4657" t="s">
        <v>169</v>
      </c>
      <c r="B4657" t="s">
        <v>10</v>
      </c>
      <c r="C4657">
        <v>-1.3</v>
      </c>
      <c r="E4657" s="3" t="s">
        <v>53</v>
      </c>
      <c r="F4657" s="3" t="s">
        <v>275</v>
      </c>
      <c r="G4657" t="s">
        <v>323</v>
      </c>
      <c r="H4657" t="s">
        <v>14</v>
      </c>
      <c r="I4657" t="s">
        <v>15</v>
      </c>
    </row>
    <row r="4658" spans="1:9" x14ac:dyDescent="0.3">
      <c r="A4658" t="s">
        <v>171</v>
      </c>
      <c r="B4658" t="s">
        <v>10</v>
      </c>
      <c r="C4658">
        <v>195</v>
      </c>
      <c r="E4658" s="3" t="s">
        <v>53</v>
      </c>
      <c r="F4658" s="3" t="s">
        <v>275</v>
      </c>
      <c r="G4658" t="s">
        <v>323</v>
      </c>
      <c r="H4658" t="s">
        <v>14</v>
      </c>
      <c r="I4658" t="s">
        <v>15</v>
      </c>
    </row>
    <row r="4659" spans="1:9" x14ac:dyDescent="0.3">
      <c r="A4659" t="s">
        <v>170</v>
      </c>
      <c r="B4659" t="s">
        <v>10</v>
      </c>
      <c r="C4659">
        <v>583</v>
      </c>
      <c r="E4659" s="3" t="s">
        <v>53</v>
      </c>
      <c r="F4659" s="3" t="s">
        <v>275</v>
      </c>
      <c r="G4659" t="s">
        <v>323</v>
      </c>
      <c r="H4659" t="s">
        <v>14</v>
      </c>
      <c r="I4659" t="s">
        <v>15</v>
      </c>
    </row>
    <row r="4660" spans="1:9" x14ac:dyDescent="0.3">
      <c r="A4660" t="s">
        <v>172</v>
      </c>
      <c r="B4660" t="s">
        <v>10</v>
      </c>
      <c r="C4660">
        <v>-85.28</v>
      </c>
      <c r="E4660" s="3" t="s">
        <v>53</v>
      </c>
      <c r="F4660" s="3" t="s">
        <v>275</v>
      </c>
      <c r="G4660" t="s">
        <v>323</v>
      </c>
      <c r="H4660" t="s">
        <v>14</v>
      </c>
      <c r="I4660" t="s">
        <v>15</v>
      </c>
    </row>
    <row r="4661" spans="1:9" x14ac:dyDescent="0.3">
      <c r="A4661" t="s">
        <v>169</v>
      </c>
      <c r="B4661" t="s">
        <v>10</v>
      </c>
      <c r="C4661">
        <v>-6.48</v>
      </c>
      <c r="E4661" s="3" t="s">
        <v>53</v>
      </c>
      <c r="F4661" s="3" t="s">
        <v>275</v>
      </c>
      <c r="G4661" t="s">
        <v>323</v>
      </c>
      <c r="H4661" t="s">
        <v>14</v>
      </c>
      <c r="I4661" t="s">
        <v>15</v>
      </c>
    </row>
    <row r="4662" spans="1:9" x14ac:dyDescent="0.3">
      <c r="A4662" t="s">
        <v>176</v>
      </c>
      <c r="B4662" t="s">
        <v>10</v>
      </c>
      <c r="C4662">
        <v>6.48</v>
      </c>
      <c r="E4662" s="3" t="s">
        <v>53</v>
      </c>
      <c r="F4662" s="3" t="s">
        <v>275</v>
      </c>
      <c r="G4662" t="s">
        <v>323</v>
      </c>
      <c r="H4662" t="s">
        <v>14</v>
      </c>
      <c r="I4662" t="s">
        <v>15</v>
      </c>
    </row>
    <row r="4663" spans="1:9" x14ac:dyDescent="0.3">
      <c r="A4663" t="s">
        <v>9</v>
      </c>
      <c r="B4663" t="s">
        <v>10</v>
      </c>
      <c r="C4663">
        <v>-84.24</v>
      </c>
      <c r="E4663" s="3" t="s">
        <v>53</v>
      </c>
      <c r="F4663" s="3" t="s">
        <v>275</v>
      </c>
      <c r="G4663" t="s">
        <v>323</v>
      </c>
      <c r="H4663" t="s">
        <v>14</v>
      </c>
      <c r="I4663" t="s">
        <v>15</v>
      </c>
    </row>
    <row r="4664" spans="1:9" x14ac:dyDescent="0.3">
      <c r="A4664" t="s">
        <v>177</v>
      </c>
      <c r="B4664" t="s">
        <v>10</v>
      </c>
      <c r="C4664">
        <v>194.4</v>
      </c>
      <c r="E4664" s="3" t="s">
        <v>53</v>
      </c>
      <c r="F4664" s="3" t="s">
        <v>275</v>
      </c>
      <c r="G4664" t="s">
        <v>323</v>
      </c>
      <c r="H4664" t="s">
        <v>14</v>
      </c>
      <c r="I4664" t="s">
        <v>15</v>
      </c>
    </row>
    <row r="4665" spans="1:9" x14ac:dyDescent="0.3">
      <c r="A4665" t="s">
        <v>178</v>
      </c>
      <c r="B4665" t="s">
        <v>10</v>
      </c>
      <c r="C4665">
        <v>0</v>
      </c>
      <c r="E4665" s="3" t="s">
        <v>53</v>
      </c>
      <c r="F4665" s="3" t="s">
        <v>275</v>
      </c>
      <c r="G4665" t="s">
        <v>323</v>
      </c>
      <c r="H4665" t="s">
        <v>14</v>
      </c>
      <c r="I4665" t="s">
        <v>15</v>
      </c>
    </row>
    <row r="4666" spans="1:9" x14ac:dyDescent="0.3">
      <c r="A4666" t="s">
        <v>176</v>
      </c>
      <c r="B4666" t="s">
        <v>10</v>
      </c>
      <c r="C4666">
        <v>1.3</v>
      </c>
      <c r="E4666" s="3" t="s">
        <v>53</v>
      </c>
      <c r="F4666" s="3" t="s">
        <v>275</v>
      </c>
      <c r="G4666" t="s">
        <v>323</v>
      </c>
      <c r="H4666" t="s">
        <v>14</v>
      </c>
      <c r="I4666" t="s">
        <v>15</v>
      </c>
    </row>
    <row r="4667" spans="1:9" x14ac:dyDescent="0.3">
      <c r="A4667" t="s">
        <v>174</v>
      </c>
      <c r="B4667" t="s">
        <v>10</v>
      </c>
      <c r="C4667">
        <v>84.24</v>
      </c>
      <c r="E4667" s="3" t="s">
        <v>53</v>
      </c>
      <c r="F4667" s="3" t="s">
        <v>275</v>
      </c>
      <c r="G4667" t="s">
        <v>323</v>
      </c>
      <c r="H4667" t="s">
        <v>14</v>
      </c>
      <c r="I4667" t="s">
        <v>15</v>
      </c>
    </row>
    <row r="4668" spans="1:9" x14ac:dyDescent="0.3">
      <c r="A4668" t="s">
        <v>170</v>
      </c>
      <c r="B4668" t="s">
        <v>10</v>
      </c>
      <c r="C4668">
        <v>65</v>
      </c>
      <c r="E4668" s="3" t="s">
        <v>53</v>
      </c>
      <c r="F4668" s="3" t="s">
        <v>275</v>
      </c>
      <c r="G4668" t="s">
        <v>323</v>
      </c>
      <c r="H4668" t="s">
        <v>14</v>
      </c>
      <c r="I4668" t="s">
        <v>15</v>
      </c>
    </row>
    <row r="4669" spans="1:9" x14ac:dyDescent="0.3">
      <c r="A4669" t="s">
        <v>9</v>
      </c>
      <c r="B4669" t="s">
        <v>10</v>
      </c>
      <c r="C4669">
        <v>-141.15</v>
      </c>
      <c r="E4669" t="s">
        <v>26</v>
      </c>
      <c r="F4669" t="s">
        <v>45</v>
      </c>
      <c r="G4669" t="s">
        <v>462</v>
      </c>
      <c r="H4669" t="s">
        <v>14</v>
      </c>
      <c r="I4669" t="s">
        <v>15</v>
      </c>
    </row>
    <row r="4670" spans="1:9" x14ac:dyDescent="0.3">
      <c r="A4670" t="s">
        <v>169</v>
      </c>
      <c r="B4670" t="s">
        <v>10</v>
      </c>
      <c r="C4670">
        <v>-5.65</v>
      </c>
      <c r="E4670" t="s">
        <v>26</v>
      </c>
      <c r="F4670" t="s">
        <v>45</v>
      </c>
      <c r="G4670" t="s">
        <v>462</v>
      </c>
      <c r="H4670" t="s">
        <v>14</v>
      </c>
      <c r="I4670" t="s">
        <v>15</v>
      </c>
    </row>
    <row r="4671" spans="1:9" x14ac:dyDescent="0.3">
      <c r="A4671" t="s">
        <v>171</v>
      </c>
      <c r="B4671" t="s">
        <v>10</v>
      </c>
      <c r="C4671">
        <v>195</v>
      </c>
      <c r="E4671" t="s">
        <v>26</v>
      </c>
      <c r="F4671" t="s">
        <v>45</v>
      </c>
      <c r="G4671" t="s">
        <v>462</v>
      </c>
      <c r="H4671" t="s">
        <v>14</v>
      </c>
      <c r="I4671" t="s">
        <v>15</v>
      </c>
    </row>
    <row r="4672" spans="1:9" x14ac:dyDescent="0.3">
      <c r="A4672" t="s">
        <v>170</v>
      </c>
      <c r="B4672" t="s">
        <v>10</v>
      </c>
      <c r="C4672">
        <v>2313</v>
      </c>
      <c r="E4672" t="s">
        <v>26</v>
      </c>
      <c r="F4672" t="s">
        <v>45</v>
      </c>
      <c r="G4672" t="s">
        <v>462</v>
      </c>
      <c r="H4672" t="s">
        <v>14</v>
      </c>
      <c r="I4672" t="s">
        <v>15</v>
      </c>
    </row>
    <row r="4673" spans="1:9" x14ac:dyDescent="0.3">
      <c r="A4673" t="s">
        <v>172</v>
      </c>
      <c r="B4673" t="s">
        <v>10</v>
      </c>
      <c r="C4673">
        <v>-769.97</v>
      </c>
      <c r="E4673" t="s">
        <v>26</v>
      </c>
      <c r="F4673" t="s">
        <v>45</v>
      </c>
      <c r="G4673" t="s">
        <v>462</v>
      </c>
      <c r="H4673" t="s">
        <v>14</v>
      </c>
      <c r="I4673" t="s">
        <v>15</v>
      </c>
    </row>
    <row r="4674" spans="1:9" x14ac:dyDescent="0.3">
      <c r="A4674" t="s">
        <v>174</v>
      </c>
      <c r="B4674" t="s">
        <v>10</v>
      </c>
      <c r="C4674">
        <v>58.5</v>
      </c>
      <c r="E4674" t="s">
        <v>26</v>
      </c>
      <c r="F4674" t="s">
        <v>45</v>
      </c>
      <c r="G4674" t="s">
        <v>462</v>
      </c>
      <c r="H4674" t="s">
        <v>14</v>
      </c>
      <c r="I4674" t="s">
        <v>15</v>
      </c>
    </row>
    <row r="4675" spans="1:9" x14ac:dyDescent="0.3">
      <c r="A4675" t="s">
        <v>169</v>
      </c>
      <c r="B4675" t="s">
        <v>10</v>
      </c>
      <c r="C4675">
        <v>-28.23</v>
      </c>
      <c r="E4675" t="s">
        <v>26</v>
      </c>
      <c r="F4675" t="s">
        <v>45</v>
      </c>
      <c r="G4675" t="s">
        <v>462</v>
      </c>
      <c r="H4675" t="s">
        <v>14</v>
      </c>
      <c r="I4675" t="s">
        <v>15</v>
      </c>
    </row>
    <row r="4676" spans="1:9" x14ac:dyDescent="0.3">
      <c r="A4676" t="s">
        <v>176</v>
      </c>
      <c r="B4676" t="s">
        <v>10</v>
      </c>
      <c r="C4676">
        <v>28.23</v>
      </c>
      <c r="E4676" t="s">
        <v>26</v>
      </c>
      <c r="F4676" t="s">
        <v>45</v>
      </c>
      <c r="G4676" t="s">
        <v>462</v>
      </c>
      <c r="H4676" t="s">
        <v>14</v>
      </c>
      <c r="I4676" t="s">
        <v>15</v>
      </c>
    </row>
    <row r="4677" spans="1:9" x14ac:dyDescent="0.3">
      <c r="A4677" t="s">
        <v>9</v>
      </c>
      <c r="B4677" t="s">
        <v>10</v>
      </c>
      <c r="C4677">
        <v>-366.99</v>
      </c>
      <c r="E4677" t="s">
        <v>26</v>
      </c>
      <c r="F4677" t="s">
        <v>45</v>
      </c>
      <c r="G4677" t="s">
        <v>462</v>
      </c>
      <c r="H4677" t="s">
        <v>14</v>
      </c>
      <c r="I4677" t="s">
        <v>15</v>
      </c>
    </row>
    <row r="4678" spans="1:9" x14ac:dyDescent="0.3">
      <c r="A4678" t="s">
        <v>177</v>
      </c>
      <c r="B4678" t="s">
        <v>10</v>
      </c>
      <c r="C4678">
        <v>846.9</v>
      </c>
      <c r="E4678" t="s">
        <v>26</v>
      </c>
      <c r="F4678" t="s">
        <v>45</v>
      </c>
      <c r="G4678" t="s">
        <v>462</v>
      </c>
      <c r="H4678" t="s">
        <v>14</v>
      </c>
      <c r="I4678" t="s">
        <v>15</v>
      </c>
    </row>
    <row r="4679" spans="1:9" x14ac:dyDescent="0.3">
      <c r="A4679" t="s">
        <v>178</v>
      </c>
      <c r="B4679" t="s">
        <v>10</v>
      </c>
      <c r="C4679">
        <v>0</v>
      </c>
      <c r="E4679" t="s">
        <v>26</v>
      </c>
      <c r="F4679" t="s">
        <v>45</v>
      </c>
      <c r="G4679" t="s">
        <v>462</v>
      </c>
      <c r="H4679" t="s">
        <v>14</v>
      </c>
      <c r="I4679" t="s">
        <v>15</v>
      </c>
    </row>
    <row r="4680" spans="1:9" x14ac:dyDescent="0.3">
      <c r="A4680" t="s">
        <v>176</v>
      </c>
      <c r="B4680" t="s">
        <v>10</v>
      </c>
      <c r="C4680">
        <v>5.65</v>
      </c>
      <c r="E4680" t="s">
        <v>26</v>
      </c>
      <c r="F4680" t="s">
        <v>45</v>
      </c>
      <c r="G4680" t="s">
        <v>462</v>
      </c>
      <c r="H4680" t="s">
        <v>14</v>
      </c>
      <c r="I4680" t="s">
        <v>15</v>
      </c>
    </row>
    <row r="4681" spans="1:9" x14ac:dyDescent="0.3">
      <c r="A4681" t="s">
        <v>174</v>
      </c>
      <c r="B4681" t="s">
        <v>10</v>
      </c>
      <c r="C4681">
        <v>366.99</v>
      </c>
      <c r="E4681" t="s">
        <v>26</v>
      </c>
      <c r="F4681" t="s">
        <v>45</v>
      </c>
      <c r="G4681" t="s">
        <v>462</v>
      </c>
      <c r="H4681" t="s">
        <v>14</v>
      </c>
      <c r="I4681" t="s">
        <v>15</v>
      </c>
    </row>
    <row r="4682" spans="1:9" x14ac:dyDescent="0.3">
      <c r="A4682" t="s">
        <v>170</v>
      </c>
      <c r="B4682" t="s">
        <v>10</v>
      </c>
      <c r="C4682">
        <v>510</v>
      </c>
      <c r="E4682" t="s">
        <v>26</v>
      </c>
      <c r="F4682" t="s">
        <v>45</v>
      </c>
      <c r="G4682" t="s">
        <v>462</v>
      </c>
      <c r="H4682" t="s">
        <v>14</v>
      </c>
      <c r="I4682" t="s">
        <v>15</v>
      </c>
    </row>
    <row r="4683" spans="1:9" x14ac:dyDescent="0.3">
      <c r="A4683" t="s">
        <v>9</v>
      </c>
      <c r="B4683" t="s">
        <v>10</v>
      </c>
      <c r="C4683">
        <v>-52</v>
      </c>
      <c r="E4683" s="3" t="s">
        <v>28</v>
      </c>
      <c r="F4683" s="3" t="s">
        <v>38</v>
      </c>
      <c r="G4683" t="s">
        <v>105</v>
      </c>
      <c r="H4683" t="s">
        <v>14</v>
      </c>
      <c r="I4683" t="s">
        <v>15</v>
      </c>
    </row>
    <row r="4684" spans="1:9" x14ac:dyDescent="0.3">
      <c r="A4684" t="s">
        <v>169</v>
      </c>
      <c r="B4684" t="s">
        <v>10</v>
      </c>
      <c r="C4684">
        <v>-2.08</v>
      </c>
      <c r="E4684" s="3" t="s">
        <v>28</v>
      </c>
      <c r="F4684" s="3" t="s">
        <v>38</v>
      </c>
      <c r="G4684" t="s">
        <v>105</v>
      </c>
      <c r="H4684" t="s">
        <v>14</v>
      </c>
      <c r="I4684" t="s">
        <v>15</v>
      </c>
    </row>
    <row r="4685" spans="1:9" x14ac:dyDescent="0.3">
      <c r="A4685" t="s">
        <v>171</v>
      </c>
      <c r="B4685" t="s">
        <v>10</v>
      </c>
      <c r="C4685">
        <v>195</v>
      </c>
      <c r="E4685" s="3" t="s">
        <v>28</v>
      </c>
      <c r="F4685" s="3" t="s">
        <v>38</v>
      </c>
      <c r="G4685" t="s">
        <v>105</v>
      </c>
      <c r="H4685" t="s">
        <v>14</v>
      </c>
      <c r="I4685" t="s">
        <v>15</v>
      </c>
    </row>
    <row r="4686" spans="1:9" x14ac:dyDescent="0.3">
      <c r="A4686" t="s">
        <v>170</v>
      </c>
      <c r="B4686" t="s">
        <v>10</v>
      </c>
      <c r="C4686">
        <v>935</v>
      </c>
      <c r="E4686" s="3" t="s">
        <v>28</v>
      </c>
      <c r="F4686" s="3" t="s">
        <v>38</v>
      </c>
      <c r="G4686" t="s">
        <v>105</v>
      </c>
      <c r="H4686" t="s">
        <v>14</v>
      </c>
      <c r="I4686" t="s">
        <v>15</v>
      </c>
    </row>
    <row r="4687" spans="1:9" x14ac:dyDescent="0.3">
      <c r="A4687" t="s">
        <v>172</v>
      </c>
      <c r="B4687" t="s">
        <v>10</v>
      </c>
      <c r="C4687">
        <v>-183.65</v>
      </c>
      <c r="E4687" s="3" t="s">
        <v>28</v>
      </c>
      <c r="F4687" s="3" t="s">
        <v>38</v>
      </c>
      <c r="G4687" t="s">
        <v>105</v>
      </c>
      <c r="H4687" t="s">
        <v>14</v>
      </c>
      <c r="I4687" t="s">
        <v>15</v>
      </c>
    </row>
    <row r="4688" spans="1:9" x14ac:dyDescent="0.3">
      <c r="A4688" t="s">
        <v>174</v>
      </c>
      <c r="B4688" t="s">
        <v>10</v>
      </c>
      <c r="C4688">
        <v>19.5</v>
      </c>
      <c r="E4688" s="3" t="s">
        <v>28</v>
      </c>
      <c r="F4688" s="3" t="s">
        <v>38</v>
      </c>
      <c r="G4688" t="s">
        <v>105</v>
      </c>
      <c r="H4688" t="s">
        <v>14</v>
      </c>
      <c r="I4688" t="s">
        <v>15</v>
      </c>
    </row>
    <row r="4689" spans="1:9" x14ac:dyDescent="0.3">
      <c r="A4689" t="s">
        <v>169</v>
      </c>
      <c r="B4689" t="s">
        <v>10</v>
      </c>
      <c r="C4689">
        <v>-10.4</v>
      </c>
      <c r="E4689" s="3" t="s">
        <v>28</v>
      </c>
      <c r="F4689" s="3" t="s">
        <v>38</v>
      </c>
      <c r="G4689" t="s">
        <v>105</v>
      </c>
      <c r="H4689" t="s">
        <v>14</v>
      </c>
      <c r="I4689" t="s">
        <v>15</v>
      </c>
    </row>
    <row r="4690" spans="1:9" x14ac:dyDescent="0.3">
      <c r="A4690" t="s">
        <v>176</v>
      </c>
      <c r="B4690" t="s">
        <v>10</v>
      </c>
      <c r="C4690">
        <v>10.4</v>
      </c>
      <c r="E4690" s="3" t="s">
        <v>28</v>
      </c>
      <c r="F4690" s="3" t="s">
        <v>38</v>
      </c>
      <c r="G4690" t="s">
        <v>105</v>
      </c>
      <c r="H4690" t="s">
        <v>14</v>
      </c>
      <c r="I4690" t="s">
        <v>15</v>
      </c>
    </row>
    <row r="4691" spans="1:9" x14ac:dyDescent="0.3">
      <c r="A4691" t="s">
        <v>9</v>
      </c>
      <c r="B4691" t="s">
        <v>10</v>
      </c>
      <c r="C4691">
        <v>-135.19999999999999</v>
      </c>
      <c r="E4691" s="3" t="s">
        <v>28</v>
      </c>
      <c r="F4691" s="3" t="s">
        <v>38</v>
      </c>
      <c r="G4691" t="s">
        <v>105</v>
      </c>
      <c r="H4691" t="s">
        <v>14</v>
      </c>
      <c r="I4691" t="s">
        <v>15</v>
      </c>
    </row>
    <row r="4692" spans="1:9" x14ac:dyDescent="0.3">
      <c r="A4692" t="s">
        <v>177</v>
      </c>
      <c r="B4692" t="s">
        <v>10</v>
      </c>
      <c r="C4692">
        <v>312</v>
      </c>
      <c r="E4692" s="3" t="s">
        <v>28</v>
      </c>
      <c r="F4692" s="3" t="s">
        <v>38</v>
      </c>
      <c r="G4692" t="s">
        <v>105</v>
      </c>
      <c r="H4692" t="s">
        <v>14</v>
      </c>
      <c r="I4692" t="s">
        <v>15</v>
      </c>
    </row>
    <row r="4693" spans="1:9" x14ac:dyDescent="0.3">
      <c r="A4693" t="s">
        <v>178</v>
      </c>
      <c r="B4693" t="s">
        <v>10</v>
      </c>
      <c r="C4693">
        <v>0</v>
      </c>
      <c r="E4693" s="3" t="s">
        <v>28</v>
      </c>
      <c r="F4693" s="3" t="s">
        <v>38</v>
      </c>
      <c r="G4693" t="s">
        <v>105</v>
      </c>
      <c r="H4693" t="s">
        <v>14</v>
      </c>
      <c r="I4693" t="s">
        <v>15</v>
      </c>
    </row>
    <row r="4694" spans="1:9" x14ac:dyDescent="0.3">
      <c r="A4694" t="s">
        <v>176</v>
      </c>
      <c r="B4694" t="s">
        <v>10</v>
      </c>
      <c r="C4694">
        <v>2.08</v>
      </c>
      <c r="E4694" s="3" t="s">
        <v>28</v>
      </c>
      <c r="F4694" s="3" t="s">
        <v>38</v>
      </c>
      <c r="G4694" t="s">
        <v>105</v>
      </c>
      <c r="H4694" t="s">
        <v>14</v>
      </c>
      <c r="I4694" t="s">
        <v>15</v>
      </c>
    </row>
    <row r="4695" spans="1:9" x14ac:dyDescent="0.3">
      <c r="A4695" t="s">
        <v>174</v>
      </c>
      <c r="B4695" t="s">
        <v>10</v>
      </c>
      <c r="C4695">
        <v>135.19999999999999</v>
      </c>
      <c r="E4695" s="3" t="s">
        <v>28</v>
      </c>
      <c r="F4695" s="3" t="s">
        <v>38</v>
      </c>
      <c r="G4695" t="s">
        <v>105</v>
      </c>
      <c r="H4695" t="s">
        <v>14</v>
      </c>
      <c r="I4695" t="s">
        <v>15</v>
      </c>
    </row>
    <row r="4696" spans="1:9" x14ac:dyDescent="0.3">
      <c r="A4696" t="s">
        <v>170</v>
      </c>
      <c r="B4696" t="s">
        <v>10</v>
      </c>
      <c r="C4696">
        <v>105</v>
      </c>
      <c r="E4696" s="3" t="s">
        <v>28</v>
      </c>
      <c r="F4696" s="3" t="s">
        <v>38</v>
      </c>
      <c r="G4696" t="s">
        <v>105</v>
      </c>
      <c r="H4696" t="s">
        <v>14</v>
      </c>
      <c r="I4696" t="s">
        <v>15</v>
      </c>
    </row>
    <row r="4697" spans="1:9" x14ac:dyDescent="0.3">
      <c r="A4697" t="s">
        <v>9</v>
      </c>
      <c r="B4697" t="s">
        <v>10</v>
      </c>
      <c r="C4697">
        <v>-52</v>
      </c>
      <c r="E4697" t="s">
        <v>28</v>
      </c>
      <c r="F4697" t="s">
        <v>12</v>
      </c>
      <c r="G4697" t="s">
        <v>424</v>
      </c>
      <c r="H4697" t="s">
        <v>14</v>
      </c>
      <c r="I4697" t="s">
        <v>15</v>
      </c>
    </row>
    <row r="4698" spans="1:9" x14ac:dyDescent="0.3">
      <c r="A4698" t="s">
        <v>169</v>
      </c>
      <c r="B4698" t="s">
        <v>10</v>
      </c>
      <c r="C4698">
        <v>-2.08</v>
      </c>
      <c r="E4698" t="s">
        <v>28</v>
      </c>
      <c r="F4698" t="s">
        <v>12</v>
      </c>
      <c r="G4698" t="s">
        <v>424</v>
      </c>
      <c r="H4698" t="s">
        <v>14</v>
      </c>
      <c r="I4698" t="s">
        <v>15</v>
      </c>
    </row>
    <row r="4699" spans="1:9" x14ac:dyDescent="0.3">
      <c r="A4699" t="s">
        <v>171</v>
      </c>
      <c r="B4699" t="s">
        <v>10</v>
      </c>
      <c r="C4699">
        <v>195</v>
      </c>
      <c r="E4699" t="s">
        <v>28</v>
      </c>
      <c r="F4699" t="s">
        <v>12</v>
      </c>
      <c r="G4699" t="s">
        <v>424</v>
      </c>
      <c r="H4699" t="s">
        <v>14</v>
      </c>
      <c r="I4699" t="s">
        <v>15</v>
      </c>
    </row>
    <row r="4700" spans="1:9" x14ac:dyDescent="0.3">
      <c r="A4700" t="s">
        <v>170</v>
      </c>
      <c r="B4700" t="s">
        <v>10</v>
      </c>
      <c r="C4700">
        <v>935</v>
      </c>
      <c r="E4700" t="s">
        <v>28</v>
      </c>
      <c r="F4700" t="s">
        <v>12</v>
      </c>
      <c r="G4700" t="s">
        <v>424</v>
      </c>
      <c r="H4700" t="s">
        <v>14</v>
      </c>
      <c r="I4700" t="s">
        <v>15</v>
      </c>
    </row>
    <row r="4701" spans="1:9" x14ac:dyDescent="0.3">
      <c r="A4701" t="s">
        <v>172</v>
      </c>
      <c r="B4701" t="s">
        <v>10</v>
      </c>
      <c r="C4701">
        <v>-164.52</v>
      </c>
      <c r="E4701" t="s">
        <v>28</v>
      </c>
      <c r="F4701" t="s">
        <v>12</v>
      </c>
      <c r="G4701" t="s">
        <v>424</v>
      </c>
      <c r="H4701" t="s">
        <v>14</v>
      </c>
      <c r="I4701" t="s">
        <v>15</v>
      </c>
    </row>
    <row r="4702" spans="1:9" x14ac:dyDescent="0.3">
      <c r="A4702" t="s">
        <v>174</v>
      </c>
      <c r="B4702" t="s">
        <v>10</v>
      </c>
      <c r="C4702">
        <v>117</v>
      </c>
      <c r="E4702" t="s">
        <v>28</v>
      </c>
      <c r="F4702" t="s">
        <v>12</v>
      </c>
      <c r="G4702" t="s">
        <v>424</v>
      </c>
      <c r="H4702" t="s">
        <v>14</v>
      </c>
      <c r="I4702" t="s">
        <v>15</v>
      </c>
    </row>
    <row r="4703" spans="1:9" x14ac:dyDescent="0.3">
      <c r="A4703" t="s">
        <v>169</v>
      </c>
      <c r="B4703" t="s">
        <v>10</v>
      </c>
      <c r="C4703">
        <v>-10.4</v>
      </c>
      <c r="E4703" t="s">
        <v>28</v>
      </c>
      <c r="F4703" t="s">
        <v>12</v>
      </c>
      <c r="G4703" t="s">
        <v>424</v>
      </c>
      <c r="H4703" t="s">
        <v>14</v>
      </c>
      <c r="I4703" t="s">
        <v>15</v>
      </c>
    </row>
    <row r="4704" spans="1:9" x14ac:dyDescent="0.3">
      <c r="A4704" t="s">
        <v>176</v>
      </c>
      <c r="B4704" t="s">
        <v>10</v>
      </c>
      <c r="C4704">
        <v>10.4</v>
      </c>
      <c r="E4704" t="s">
        <v>28</v>
      </c>
      <c r="F4704" t="s">
        <v>12</v>
      </c>
      <c r="G4704" t="s">
        <v>424</v>
      </c>
      <c r="H4704" t="s">
        <v>14</v>
      </c>
      <c r="I4704" t="s">
        <v>15</v>
      </c>
    </row>
    <row r="4705" spans="1:9" x14ac:dyDescent="0.3">
      <c r="A4705" t="s">
        <v>9</v>
      </c>
      <c r="B4705" t="s">
        <v>10</v>
      </c>
      <c r="C4705">
        <v>-135.19999999999999</v>
      </c>
      <c r="E4705" t="s">
        <v>28</v>
      </c>
      <c r="F4705" t="s">
        <v>12</v>
      </c>
      <c r="G4705" t="s">
        <v>424</v>
      </c>
      <c r="H4705" t="s">
        <v>14</v>
      </c>
      <c r="I4705" t="s">
        <v>15</v>
      </c>
    </row>
    <row r="4706" spans="1:9" x14ac:dyDescent="0.3">
      <c r="A4706" t="s">
        <v>177</v>
      </c>
      <c r="B4706" t="s">
        <v>10</v>
      </c>
      <c r="C4706">
        <v>312</v>
      </c>
      <c r="E4706" t="s">
        <v>28</v>
      </c>
      <c r="F4706" t="s">
        <v>12</v>
      </c>
      <c r="G4706" t="s">
        <v>424</v>
      </c>
      <c r="H4706" t="s">
        <v>14</v>
      </c>
      <c r="I4706" t="s">
        <v>15</v>
      </c>
    </row>
    <row r="4707" spans="1:9" x14ac:dyDescent="0.3">
      <c r="A4707" t="s">
        <v>178</v>
      </c>
      <c r="B4707" t="s">
        <v>10</v>
      </c>
      <c r="C4707">
        <v>0</v>
      </c>
      <c r="E4707" t="s">
        <v>28</v>
      </c>
      <c r="F4707" t="s">
        <v>12</v>
      </c>
      <c r="G4707" t="s">
        <v>424</v>
      </c>
      <c r="H4707" t="s">
        <v>14</v>
      </c>
      <c r="I4707" t="s">
        <v>15</v>
      </c>
    </row>
    <row r="4708" spans="1:9" x14ac:dyDescent="0.3">
      <c r="A4708" t="s">
        <v>176</v>
      </c>
      <c r="B4708" t="s">
        <v>10</v>
      </c>
      <c r="C4708">
        <v>2.08</v>
      </c>
      <c r="E4708" t="s">
        <v>28</v>
      </c>
      <c r="F4708" t="s">
        <v>12</v>
      </c>
      <c r="G4708" t="s">
        <v>424</v>
      </c>
      <c r="H4708" t="s">
        <v>14</v>
      </c>
      <c r="I4708" t="s">
        <v>15</v>
      </c>
    </row>
    <row r="4709" spans="1:9" x14ac:dyDescent="0.3">
      <c r="A4709" t="s">
        <v>174</v>
      </c>
      <c r="B4709" t="s">
        <v>10</v>
      </c>
      <c r="C4709">
        <v>135.19999999999999</v>
      </c>
      <c r="E4709" t="s">
        <v>28</v>
      </c>
      <c r="F4709" t="s">
        <v>12</v>
      </c>
      <c r="G4709" t="s">
        <v>424</v>
      </c>
      <c r="H4709" t="s">
        <v>14</v>
      </c>
      <c r="I4709" t="s">
        <v>15</v>
      </c>
    </row>
    <row r="4710" spans="1:9" x14ac:dyDescent="0.3">
      <c r="A4710" t="s">
        <v>170</v>
      </c>
      <c r="B4710" t="s">
        <v>10</v>
      </c>
      <c r="C4710">
        <v>105</v>
      </c>
      <c r="E4710" t="s">
        <v>28</v>
      </c>
      <c r="F4710" t="s">
        <v>12</v>
      </c>
      <c r="G4710" t="s">
        <v>424</v>
      </c>
      <c r="H4710" t="s">
        <v>14</v>
      </c>
      <c r="I4710" t="s">
        <v>15</v>
      </c>
    </row>
    <row r="4711" spans="1:9" x14ac:dyDescent="0.3">
      <c r="A4711" t="s">
        <v>9</v>
      </c>
      <c r="B4711" t="s">
        <v>10</v>
      </c>
      <c r="C4711">
        <v>-89</v>
      </c>
      <c r="E4711" t="s">
        <v>16</v>
      </c>
      <c r="F4711" t="s">
        <v>21</v>
      </c>
      <c r="G4711" t="s">
        <v>22</v>
      </c>
      <c r="H4711" t="s">
        <v>14</v>
      </c>
      <c r="I4711" t="s">
        <v>15</v>
      </c>
    </row>
    <row r="4712" spans="1:9" x14ac:dyDescent="0.3">
      <c r="A4712" t="s">
        <v>169</v>
      </c>
      <c r="B4712" t="s">
        <v>10</v>
      </c>
      <c r="C4712">
        <v>-3.56</v>
      </c>
      <c r="E4712" t="s">
        <v>16</v>
      </c>
      <c r="F4712" t="s">
        <v>21</v>
      </c>
      <c r="G4712" t="s">
        <v>22</v>
      </c>
      <c r="H4712" t="s">
        <v>14</v>
      </c>
      <c r="I4712" t="s">
        <v>15</v>
      </c>
    </row>
    <row r="4713" spans="1:9" x14ac:dyDescent="0.3">
      <c r="A4713" t="s">
        <v>171</v>
      </c>
      <c r="B4713" t="s">
        <v>10</v>
      </c>
      <c r="C4713">
        <v>195</v>
      </c>
      <c r="E4713" t="s">
        <v>16</v>
      </c>
      <c r="F4713" t="s">
        <v>21</v>
      </c>
      <c r="G4713" t="s">
        <v>22</v>
      </c>
      <c r="H4713" t="s">
        <v>14</v>
      </c>
      <c r="I4713" t="s">
        <v>15</v>
      </c>
    </row>
    <row r="4714" spans="1:9" x14ac:dyDescent="0.3">
      <c r="A4714" t="s">
        <v>170</v>
      </c>
      <c r="B4714" t="s">
        <v>10</v>
      </c>
      <c r="C4714">
        <v>1542</v>
      </c>
      <c r="E4714" t="s">
        <v>16</v>
      </c>
      <c r="F4714" t="s">
        <v>21</v>
      </c>
      <c r="G4714" t="s">
        <v>22</v>
      </c>
      <c r="H4714" t="s">
        <v>14</v>
      </c>
      <c r="I4714" t="s">
        <v>15</v>
      </c>
    </row>
    <row r="4715" spans="1:9" x14ac:dyDescent="0.3">
      <c r="A4715" t="s">
        <v>172</v>
      </c>
      <c r="B4715" t="s">
        <v>10</v>
      </c>
      <c r="C4715">
        <v>-387.71</v>
      </c>
      <c r="E4715" t="s">
        <v>16</v>
      </c>
      <c r="F4715" t="s">
        <v>21</v>
      </c>
      <c r="G4715" t="s">
        <v>22</v>
      </c>
      <c r="H4715" t="s">
        <v>14</v>
      </c>
      <c r="I4715" t="s">
        <v>15</v>
      </c>
    </row>
    <row r="4716" spans="1:9" x14ac:dyDescent="0.3">
      <c r="A4716" t="s">
        <v>174</v>
      </c>
      <c r="B4716" t="s">
        <v>10</v>
      </c>
      <c r="C4716">
        <v>97.5</v>
      </c>
      <c r="E4716" t="s">
        <v>16</v>
      </c>
      <c r="F4716" t="s">
        <v>21</v>
      </c>
      <c r="G4716" t="s">
        <v>22</v>
      </c>
      <c r="H4716" t="s">
        <v>14</v>
      </c>
      <c r="I4716" t="s">
        <v>15</v>
      </c>
    </row>
    <row r="4717" spans="1:9" x14ac:dyDescent="0.3">
      <c r="A4717" t="s">
        <v>169</v>
      </c>
      <c r="B4717" t="s">
        <v>10</v>
      </c>
      <c r="C4717">
        <v>-17.8</v>
      </c>
      <c r="E4717" t="s">
        <v>16</v>
      </c>
      <c r="F4717" t="s">
        <v>21</v>
      </c>
      <c r="G4717" t="s">
        <v>22</v>
      </c>
      <c r="H4717" t="s">
        <v>14</v>
      </c>
      <c r="I4717" t="s">
        <v>15</v>
      </c>
    </row>
    <row r="4718" spans="1:9" x14ac:dyDescent="0.3">
      <c r="A4718" t="s">
        <v>176</v>
      </c>
      <c r="B4718" t="s">
        <v>10</v>
      </c>
      <c r="C4718">
        <v>17.8</v>
      </c>
      <c r="E4718" t="s">
        <v>16</v>
      </c>
      <c r="F4718" t="s">
        <v>21</v>
      </c>
      <c r="G4718" t="s">
        <v>22</v>
      </c>
      <c r="H4718" t="s">
        <v>14</v>
      </c>
      <c r="I4718" t="s">
        <v>15</v>
      </c>
    </row>
    <row r="4719" spans="1:9" x14ac:dyDescent="0.3">
      <c r="A4719" t="s">
        <v>9</v>
      </c>
      <c r="B4719" t="s">
        <v>10</v>
      </c>
      <c r="C4719">
        <v>-231.4</v>
      </c>
      <c r="E4719" t="s">
        <v>16</v>
      </c>
      <c r="F4719" t="s">
        <v>21</v>
      </c>
      <c r="G4719" t="s">
        <v>22</v>
      </c>
      <c r="H4719" t="s">
        <v>14</v>
      </c>
      <c r="I4719" t="s">
        <v>15</v>
      </c>
    </row>
    <row r="4720" spans="1:9" x14ac:dyDescent="0.3">
      <c r="A4720" t="s">
        <v>177</v>
      </c>
      <c r="B4720" t="s">
        <v>10</v>
      </c>
      <c r="C4720">
        <v>534</v>
      </c>
      <c r="E4720" t="s">
        <v>16</v>
      </c>
      <c r="F4720" t="s">
        <v>21</v>
      </c>
      <c r="G4720" t="s">
        <v>22</v>
      </c>
      <c r="H4720" t="s">
        <v>14</v>
      </c>
      <c r="I4720" t="s">
        <v>15</v>
      </c>
    </row>
    <row r="4721" spans="1:9" x14ac:dyDescent="0.3">
      <c r="A4721" t="s">
        <v>178</v>
      </c>
      <c r="B4721" t="s">
        <v>10</v>
      </c>
      <c r="C4721">
        <v>0</v>
      </c>
      <c r="E4721" t="s">
        <v>16</v>
      </c>
      <c r="F4721" t="s">
        <v>21</v>
      </c>
      <c r="G4721" t="s">
        <v>22</v>
      </c>
      <c r="H4721" t="s">
        <v>14</v>
      </c>
      <c r="I4721" t="s">
        <v>15</v>
      </c>
    </row>
    <row r="4722" spans="1:9" x14ac:dyDescent="0.3">
      <c r="A4722" t="s">
        <v>176</v>
      </c>
      <c r="B4722" t="s">
        <v>10</v>
      </c>
      <c r="C4722">
        <v>3.56</v>
      </c>
      <c r="E4722" t="s">
        <v>16</v>
      </c>
      <c r="F4722" t="s">
        <v>21</v>
      </c>
      <c r="G4722" t="s">
        <v>22</v>
      </c>
      <c r="H4722" t="s">
        <v>14</v>
      </c>
      <c r="I4722" t="s">
        <v>15</v>
      </c>
    </row>
    <row r="4723" spans="1:9" x14ac:dyDescent="0.3">
      <c r="A4723" t="s">
        <v>174</v>
      </c>
      <c r="B4723" t="s">
        <v>10</v>
      </c>
      <c r="C4723">
        <v>231.4</v>
      </c>
      <c r="E4723" t="s">
        <v>16</v>
      </c>
      <c r="F4723" t="s">
        <v>21</v>
      </c>
      <c r="G4723" t="s">
        <v>22</v>
      </c>
      <c r="H4723" t="s">
        <v>14</v>
      </c>
      <c r="I4723" t="s">
        <v>15</v>
      </c>
    </row>
    <row r="4724" spans="1:9" x14ac:dyDescent="0.3">
      <c r="A4724" t="s">
        <v>170</v>
      </c>
      <c r="B4724" t="s">
        <v>10</v>
      </c>
      <c r="C4724">
        <v>238</v>
      </c>
      <c r="E4724" t="s">
        <v>16</v>
      </c>
      <c r="F4724" t="s">
        <v>21</v>
      </c>
      <c r="G4724" t="s">
        <v>22</v>
      </c>
      <c r="H4724" t="s">
        <v>14</v>
      </c>
      <c r="I4724" t="s">
        <v>15</v>
      </c>
    </row>
    <row r="4725" spans="1:9" x14ac:dyDescent="0.3">
      <c r="A4725" t="s">
        <v>9</v>
      </c>
      <c r="B4725" t="s">
        <v>10</v>
      </c>
      <c r="C4725">
        <v>-141.15</v>
      </c>
      <c r="E4725" t="s">
        <v>53</v>
      </c>
      <c r="F4725" t="s">
        <v>45</v>
      </c>
      <c r="G4725" t="s">
        <v>236</v>
      </c>
      <c r="H4725" t="s">
        <v>14</v>
      </c>
      <c r="I4725" t="s">
        <v>15</v>
      </c>
    </row>
    <row r="4726" spans="1:9" x14ac:dyDescent="0.3">
      <c r="A4726" t="s">
        <v>169</v>
      </c>
      <c r="B4726" t="s">
        <v>10</v>
      </c>
      <c r="C4726">
        <v>-5.65</v>
      </c>
      <c r="E4726" t="s">
        <v>53</v>
      </c>
      <c r="F4726" t="s">
        <v>45</v>
      </c>
      <c r="G4726" t="s">
        <v>236</v>
      </c>
      <c r="H4726" t="s">
        <v>14</v>
      </c>
      <c r="I4726" t="s">
        <v>15</v>
      </c>
    </row>
    <row r="4727" spans="1:9" x14ac:dyDescent="0.3">
      <c r="A4727" t="s">
        <v>171</v>
      </c>
      <c r="B4727" t="s">
        <v>10</v>
      </c>
      <c r="C4727">
        <v>195</v>
      </c>
      <c r="E4727" t="s">
        <v>53</v>
      </c>
      <c r="F4727" t="s">
        <v>45</v>
      </c>
      <c r="G4727" t="s">
        <v>236</v>
      </c>
      <c r="H4727" t="s">
        <v>14</v>
      </c>
      <c r="I4727" t="s">
        <v>15</v>
      </c>
    </row>
    <row r="4728" spans="1:9" x14ac:dyDescent="0.3">
      <c r="A4728" t="s">
        <v>170</v>
      </c>
      <c r="B4728" t="s">
        <v>10</v>
      </c>
      <c r="C4728">
        <v>2313</v>
      </c>
      <c r="E4728" t="s">
        <v>53</v>
      </c>
      <c r="F4728" t="s">
        <v>45</v>
      </c>
      <c r="G4728" t="s">
        <v>236</v>
      </c>
      <c r="H4728" t="s">
        <v>14</v>
      </c>
      <c r="I4728" t="s">
        <v>15</v>
      </c>
    </row>
    <row r="4729" spans="1:9" x14ac:dyDescent="0.3">
      <c r="A4729" t="s">
        <v>172</v>
      </c>
      <c r="B4729" t="s">
        <v>10</v>
      </c>
      <c r="C4729">
        <v>-786.71</v>
      </c>
      <c r="E4729" t="s">
        <v>53</v>
      </c>
      <c r="F4729" t="s">
        <v>45</v>
      </c>
      <c r="G4729" t="s">
        <v>236</v>
      </c>
      <c r="H4729" t="s">
        <v>14</v>
      </c>
      <c r="I4729" t="s">
        <v>15</v>
      </c>
    </row>
    <row r="4730" spans="1:9" x14ac:dyDescent="0.3">
      <c r="A4730" t="s">
        <v>174</v>
      </c>
      <c r="B4730" t="s">
        <v>10</v>
      </c>
      <c r="C4730">
        <v>39</v>
      </c>
      <c r="E4730" t="s">
        <v>53</v>
      </c>
      <c r="F4730" t="s">
        <v>45</v>
      </c>
      <c r="G4730" t="s">
        <v>236</v>
      </c>
      <c r="H4730" t="s">
        <v>14</v>
      </c>
      <c r="I4730" t="s">
        <v>15</v>
      </c>
    </row>
    <row r="4731" spans="1:9" x14ac:dyDescent="0.3">
      <c r="A4731" t="s">
        <v>169</v>
      </c>
      <c r="B4731" t="s">
        <v>10</v>
      </c>
      <c r="C4731">
        <v>-28.23</v>
      </c>
      <c r="E4731" t="s">
        <v>53</v>
      </c>
      <c r="F4731" t="s">
        <v>45</v>
      </c>
      <c r="G4731" t="s">
        <v>236</v>
      </c>
      <c r="H4731" t="s">
        <v>14</v>
      </c>
      <c r="I4731" t="s">
        <v>15</v>
      </c>
    </row>
    <row r="4732" spans="1:9" x14ac:dyDescent="0.3">
      <c r="A4732" t="s">
        <v>176</v>
      </c>
      <c r="B4732" t="s">
        <v>10</v>
      </c>
      <c r="C4732">
        <v>28.23</v>
      </c>
      <c r="E4732" t="s">
        <v>53</v>
      </c>
      <c r="F4732" t="s">
        <v>45</v>
      </c>
      <c r="G4732" t="s">
        <v>236</v>
      </c>
      <c r="H4732" t="s">
        <v>14</v>
      </c>
      <c r="I4732" t="s">
        <v>15</v>
      </c>
    </row>
    <row r="4733" spans="1:9" x14ac:dyDescent="0.3">
      <c r="A4733" t="s">
        <v>9</v>
      </c>
      <c r="B4733" t="s">
        <v>10</v>
      </c>
      <c r="C4733">
        <v>-366.99</v>
      </c>
      <c r="E4733" t="s">
        <v>53</v>
      </c>
      <c r="F4733" t="s">
        <v>45</v>
      </c>
      <c r="G4733" t="s">
        <v>236</v>
      </c>
      <c r="H4733" t="s">
        <v>14</v>
      </c>
      <c r="I4733" t="s">
        <v>15</v>
      </c>
    </row>
    <row r="4734" spans="1:9" x14ac:dyDescent="0.3">
      <c r="A4734" t="s">
        <v>177</v>
      </c>
      <c r="B4734" t="s">
        <v>10</v>
      </c>
      <c r="C4734">
        <v>846.9</v>
      </c>
      <c r="E4734" t="s">
        <v>53</v>
      </c>
      <c r="F4734" t="s">
        <v>45</v>
      </c>
      <c r="G4734" t="s">
        <v>236</v>
      </c>
      <c r="H4734" t="s">
        <v>14</v>
      </c>
      <c r="I4734" t="s">
        <v>15</v>
      </c>
    </row>
    <row r="4735" spans="1:9" x14ac:dyDescent="0.3">
      <c r="A4735" t="s">
        <v>178</v>
      </c>
      <c r="B4735" t="s">
        <v>10</v>
      </c>
      <c r="C4735">
        <v>0</v>
      </c>
      <c r="E4735" t="s">
        <v>53</v>
      </c>
      <c r="F4735" t="s">
        <v>45</v>
      </c>
      <c r="G4735" t="s">
        <v>236</v>
      </c>
      <c r="H4735" t="s">
        <v>14</v>
      </c>
      <c r="I4735" t="s">
        <v>15</v>
      </c>
    </row>
    <row r="4736" spans="1:9" x14ac:dyDescent="0.3">
      <c r="A4736" t="s">
        <v>176</v>
      </c>
      <c r="B4736" t="s">
        <v>10</v>
      </c>
      <c r="C4736">
        <v>5.65</v>
      </c>
      <c r="E4736" t="s">
        <v>53</v>
      </c>
      <c r="F4736" t="s">
        <v>45</v>
      </c>
      <c r="G4736" t="s">
        <v>236</v>
      </c>
      <c r="H4736" t="s">
        <v>14</v>
      </c>
      <c r="I4736" t="s">
        <v>15</v>
      </c>
    </row>
    <row r="4737" spans="1:9" x14ac:dyDescent="0.3">
      <c r="A4737" t="s">
        <v>174</v>
      </c>
      <c r="B4737" t="s">
        <v>10</v>
      </c>
      <c r="C4737">
        <v>366.99</v>
      </c>
      <c r="E4737" t="s">
        <v>53</v>
      </c>
      <c r="F4737" t="s">
        <v>45</v>
      </c>
      <c r="G4737" t="s">
        <v>236</v>
      </c>
      <c r="H4737" t="s">
        <v>14</v>
      </c>
      <c r="I4737" t="s">
        <v>15</v>
      </c>
    </row>
    <row r="4738" spans="1:9" x14ac:dyDescent="0.3">
      <c r="A4738" t="s">
        <v>170</v>
      </c>
      <c r="B4738" t="s">
        <v>10</v>
      </c>
      <c r="C4738">
        <v>510</v>
      </c>
      <c r="E4738" t="s">
        <v>53</v>
      </c>
      <c r="F4738" t="s">
        <v>45</v>
      </c>
      <c r="G4738" t="s">
        <v>236</v>
      </c>
      <c r="H4738" t="s">
        <v>14</v>
      </c>
      <c r="I4738" t="s">
        <v>15</v>
      </c>
    </row>
    <row r="4739" spans="1:9" x14ac:dyDescent="0.3">
      <c r="A4739" t="s">
        <v>9</v>
      </c>
      <c r="B4739" t="s">
        <v>10</v>
      </c>
      <c r="C4739">
        <v>-89</v>
      </c>
      <c r="E4739" t="s">
        <v>40</v>
      </c>
      <c r="F4739" t="s">
        <v>12</v>
      </c>
      <c r="G4739" t="s">
        <v>128</v>
      </c>
      <c r="H4739" t="s">
        <v>14</v>
      </c>
      <c r="I4739" t="s">
        <v>15</v>
      </c>
    </row>
    <row r="4740" spans="1:9" x14ac:dyDescent="0.3">
      <c r="A4740" t="s">
        <v>169</v>
      </c>
      <c r="B4740" t="s">
        <v>10</v>
      </c>
      <c r="C4740">
        <v>-3.56</v>
      </c>
      <c r="E4740" t="s">
        <v>40</v>
      </c>
      <c r="F4740" t="s">
        <v>12</v>
      </c>
      <c r="G4740" t="s">
        <v>128</v>
      </c>
      <c r="H4740" t="s">
        <v>14</v>
      </c>
      <c r="I4740" t="s">
        <v>15</v>
      </c>
    </row>
    <row r="4741" spans="1:9" x14ac:dyDescent="0.3">
      <c r="A4741" t="s">
        <v>171</v>
      </c>
      <c r="B4741" t="s">
        <v>10</v>
      </c>
      <c r="C4741">
        <v>195</v>
      </c>
      <c r="E4741" t="s">
        <v>40</v>
      </c>
      <c r="F4741" t="s">
        <v>12</v>
      </c>
      <c r="G4741" t="s">
        <v>128</v>
      </c>
      <c r="H4741" t="s">
        <v>14</v>
      </c>
      <c r="I4741" t="s">
        <v>15</v>
      </c>
    </row>
    <row r="4742" spans="1:9" x14ac:dyDescent="0.3">
      <c r="A4742" t="s">
        <v>170</v>
      </c>
      <c r="B4742" t="s">
        <v>10</v>
      </c>
      <c r="C4742">
        <v>1542</v>
      </c>
      <c r="E4742" t="s">
        <v>40</v>
      </c>
      <c r="F4742" t="s">
        <v>12</v>
      </c>
      <c r="G4742" t="s">
        <v>128</v>
      </c>
      <c r="H4742" t="s">
        <v>14</v>
      </c>
      <c r="I4742" t="s">
        <v>15</v>
      </c>
    </row>
    <row r="4743" spans="1:9" x14ac:dyDescent="0.3">
      <c r="A4743" t="s">
        <v>172</v>
      </c>
      <c r="B4743" t="s">
        <v>10</v>
      </c>
      <c r="C4743">
        <v>-396.52</v>
      </c>
      <c r="E4743" t="s">
        <v>40</v>
      </c>
      <c r="F4743" t="s">
        <v>12</v>
      </c>
      <c r="G4743" t="s">
        <v>128</v>
      </c>
      <c r="H4743" t="s">
        <v>14</v>
      </c>
      <c r="I4743" t="s">
        <v>15</v>
      </c>
    </row>
    <row r="4744" spans="1:9" x14ac:dyDescent="0.3">
      <c r="A4744" t="s">
        <v>174</v>
      </c>
      <c r="B4744" t="s">
        <v>10</v>
      </c>
      <c r="C4744">
        <v>78</v>
      </c>
      <c r="E4744" t="s">
        <v>40</v>
      </c>
      <c r="F4744" t="s">
        <v>12</v>
      </c>
      <c r="G4744" t="s">
        <v>128</v>
      </c>
      <c r="H4744" t="s">
        <v>14</v>
      </c>
      <c r="I4744" t="s">
        <v>15</v>
      </c>
    </row>
    <row r="4745" spans="1:9" x14ac:dyDescent="0.3">
      <c r="A4745" t="s">
        <v>169</v>
      </c>
      <c r="B4745" t="s">
        <v>10</v>
      </c>
      <c r="C4745">
        <v>-17.8</v>
      </c>
      <c r="E4745" t="s">
        <v>40</v>
      </c>
      <c r="F4745" t="s">
        <v>12</v>
      </c>
      <c r="G4745" t="s">
        <v>128</v>
      </c>
      <c r="H4745" t="s">
        <v>14</v>
      </c>
      <c r="I4745" t="s">
        <v>15</v>
      </c>
    </row>
    <row r="4746" spans="1:9" x14ac:dyDescent="0.3">
      <c r="A4746" t="s">
        <v>176</v>
      </c>
      <c r="B4746" t="s">
        <v>10</v>
      </c>
      <c r="C4746">
        <v>17.8</v>
      </c>
      <c r="E4746" t="s">
        <v>40</v>
      </c>
      <c r="F4746" t="s">
        <v>12</v>
      </c>
      <c r="G4746" t="s">
        <v>128</v>
      </c>
      <c r="H4746" t="s">
        <v>14</v>
      </c>
      <c r="I4746" t="s">
        <v>15</v>
      </c>
    </row>
    <row r="4747" spans="1:9" x14ac:dyDescent="0.3">
      <c r="A4747" t="s">
        <v>9</v>
      </c>
      <c r="B4747" t="s">
        <v>10</v>
      </c>
      <c r="C4747">
        <v>-231.4</v>
      </c>
      <c r="E4747" t="s">
        <v>40</v>
      </c>
      <c r="F4747" t="s">
        <v>12</v>
      </c>
      <c r="G4747" t="s">
        <v>128</v>
      </c>
      <c r="H4747" t="s">
        <v>14</v>
      </c>
      <c r="I4747" t="s">
        <v>15</v>
      </c>
    </row>
    <row r="4748" spans="1:9" x14ac:dyDescent="0.3">
      <c r="A4748" t="s">
        <v>177</v>
      </c>
      <c r="B4748" t="s">
        <v>10</v>
      </c>
      <c r="C4748">
        <v>534</v>
      </c>
      <c r="E4748" t="s">
        <v>40</v>
      </c>
      <c r="F4748" t="s">
        <v>12</v>
      </c>
      <c r="G4748" t="s">
        <v>128</v>
      </c>
      <c r="H4748" t="s">
        <v>14</v>
      </c>
      <c r="I4748" t="s">
        <v>15</v>
      </c>
    </row>
    <row r="4749" spans="1:9" x14ac:dyDescent="0.3">
      <c r="A4749" t="s">
        <v>178</v>
      </c>
      <c r="B4749" t="s">
        <v>10</v>
      </c>
      <c r="C4749">
        <v>0</v>
      </c>
      <c r="E4749" t="s">
        <v>40</v>
      </c>
      <c r="F4749" t="s">
        <v>12</v>
      </c>
      <c r="G4749" t="s">
        <v>128</v>
      </c>
      <c r="H4749" t="s">
        <v>14</v>
      </c>
      <c r="I4749" t="s">
        <v>15</v>
      </c>
    </row>
    <row r="4750" spans="1:9" x14ac:dyDescent="0.3">
      <c r="A4750" t="s">
        <v>176</v>
      </c>
      <c r="B4750" t="s">
        <v>10</v>
      </c>
      <c r="C4750">
        <v>3.56</v>
      </c>
      <c r="E4750" t="s">
        <v>40</v>
      </c>
      <c r="F4750" t="s">
        <v>12</v>
      </c>
      <c r="G4750" t="s">
        <v>128</v>
      </c>
      <c r="H4750" t="s">
        <v>14</v>
      </c>
      <c r="I4750" t="s">
        <v>15</v>
      </c>
    </row>
    <row r="4751" spans="1:9" x14ac:dyDescent="0.3">
      <c r="A4751" t="s">
        <v>174</v>
      </c>
      <c r="B4751" t="s">
        <v>10</v>
      </c>
      <c r="C4751">
        <v>231.4</v>
      </c>
      <c r="E4751" t="s">
        <v>40</v>
      </c>
      <c r="F4751" t="s">
        <v>12</v>
      </c>
      <c r="G4751" t="s">
        <v>128</v>
      </c>
      <c r="H4751" t="s">
        <v>14</v>
      </c>
      <c r="I4751" t="s">
        <v>15</v>
      </c>
    </row>
    <row r="4752" spans="1:9" x14ac:dyDescent="0.3">
      <c r="A4752" t="s">
        <v>170</v>
      </c>
      <c r="B4752" t="s">
        <v>10</v>
      </c>
      <c r="C4752">
        <v>238</v>
      </c>
      <c r="E4752" t="s">
        <v>40</v>
      </c>
      <c r="F4752" t="s">
        <v>12</v>
      </c>
      <c r="G4752" t="s">
        <v>128</v>
      </c>
      <c r="H4752" t="s">
        <v>14</v>
      </c>
      <c r="I4752" t="s">
        <v>15</v>
      </c>
    </row>
    <row r="4753" spans="1:9" x14ac:dyDescent="0.3">
      <c r="A4753" t="s">
        <v>9</v>
      </c>
      <c r="B4753" t="s">
        <v>10</v>
      </c>
      <c r="C4753">
        <v>-89</v>
      </c>
      <c r="E4753" t="s">
        <v>98</v>
      </c>
      <c r="F4753" t="s">
        <v>99</v>
      </c>
      <c r="G4753" t="s">
        <v>146</v>
      </c>
      <c r="H4753" t="s">
        <v>14</v>
      </c>
      <c r="I4753" t="s">
        <v>15</v>
      </c>
    </row>
    <row r="4754" spans="1:9" x14ac:dyDescent="0.3">
      <c r="A4754" t="s">
        <v>169</v>
      </c>
      <c r="B4754" t="s">
        <v>10</v>
      </c>
      <c r="C4754">
        <v>-3.56</v>
      </c>
      <c r="E4754" t="s">
        <v>98</v>
      </c>
      <c r="F4754" t="s">
        <v>99</v>
      </c>
      <c r="G4754" t="s">
        <v>146</v>
      </c>
      <c r="H4754" t="s">
        <v>14</v>
      </c>
      <c r="I4754" t="s">
        <v>15</v>
      </c>
    </row>
    <row r="4755" spans="1:9" x14ac:dyDescent="0.3">
      <c r="A4755" t="s">
        <v>171</v>
      </c>
      <c r="B4755" t="s">
        <v>10</v>
      </c>
      <c r="C4755">
        <v>195</v>
      </c>
      <c r="E4755" t="s">
        <v>98</v>
      </c>
      <c r="F4755" t="s">
        <v>99</v>
      </c>
      <c r="G4755" t="s">
        <v>146</v>
      </c>
      <c r="H4755" t="s">
        <v>14</v>
      </c>
      <c r="I4755" t="s">
        <v>15</v>
      </c>
    </row>
    <row r="4756" spans="1:9" x14ac:dyDescent="0.3">
      <c r="A4756" t="s">
        <v>170</v>
      </c>
      <c r="B4756" t="s">
        <v>10</v>
      </c>
      <c r="C4756">
        <v>1542</v>
      </c>
      <c r="E4756" t="s">
        <v>98</v>
      </c>
      <c r="F4756" t="s">
        <v>99</v>
      </c>
      <c r="G4756" t="s">
        <v>146</v>
      </c>
      <c r="H4756" t="s">
        <v>14</v>
      </c>
      <c r="I4756" t="s">
        <v>15</v>
      </c>
    </row>
    <row r="4757" spans="1:9" x14ac:dyDescent="0.3">
      <c r="A4757" t="s">
        <v>172</v>
      </c>
      <c r="B4757" t="s">
        <v>10</v>
      </c>
      <c r="C4757">
        <v>-440.58</v>
      </c>
      <c r="E4757" t="s">
        <v>98</v>
      </c>
      <c r="F4757" t="s">
        <v>99</v>
      </c>
      <c r="G4757" t="s">
        <v>146</v>
      </c>
      <c r="H4757" t="s">
        <v>14</v>
      </c>
      <c r="I4757" t="s">
        <v>15</v>
      </c>
    </row>
    <row r="4758" spans="1:9" x14ac:dyDescent="0.3">
      <c r="A4758" t="s">
        <v>169</v>
      </c>
      <c r="B4758" t="s">
        <v>10</v>
      </c>
      <c r="C4758">
        <v>-17.8</v>
      </c>
      <c r="E4758" t="s">
        <v>98</v>
      </c>
      <c r="F4758" t="s">
        <v>99</v>
      </c>
      <c r="G4758" t="s">
        <v>146</v>
      </c>
      <c r="H4758" t="s">
        <v>14</v>
      </c>
      <c r="I4758" t="s">
        <v>15</v>
      </c>
    </row>
    <row r="4759" spans="1:9" x14ac:dyDescent="0.3">
      <c r="A4759" t="s">
        <v>175</v>
      </c>
      <c r="B4759" t="s">
        <v>10</v>
      </c>
      <c r="C4759">
        <v>-1000</v>
      </c>
      <c r="E4759" t="s">
        <v>98</v>
      </c>
      <c r="F4759" t="s">
        <v>99</v>
      </c>
      <c r="G4759" t="s">
        <v>146</v>
      </c>
      <c r="H4759" t="s">
        <v>14</v>
      </c>
      <c r="I4759" t="s">
        <v>15</v>
      </c>
    </row>
    <row r="4760" spans="1:9" x14ac:dyDescent="0.3">
      <c r="A4760" t="s">
        <v>176</v>
      </c>
      <c r="B4760" t="s">
        <v>10</v>
      </c>
      <c r="C4760">
        <v>17.8</v>
      </c>
      <c r="E4760" t="s">
        <v>98</v>
      </c>
      <c r="F4760" t="s">
        <v>99</v>
      </c>
      <c r="G4760" t="s">
        <v>146</v>
      </c>
      <c r="H4760" t="s">
        <v>14</v>
      </c>
      <c r="I4760" t="s">
        <v>15</v>
      </c>
    </row>
    <row r="4761" spans="1:9" x14ac:dyDescent="0.3">
      <c r="A4761" t="s">
        <v>9</v>
      </c>
      <c r="B4761" t="s">
        <v>10</v>
      </c>
      <c r="C4761">
        <v>-231.4</v>
      </c>
      <c r="E4761" t="s">
        <v>98</v>
      </c>
      <c r="F4761" t="s">
        <v>99</v>
      </c>
      <c r="G4761" t="s">
        <v>146</v>
      </c>
      <c r="H4761" t="s">
        <v>14</v>
      </c>
      <c r="I4761" t="s">
        <v>15</v>
      </c>
    </row>
    <row r="4762" spans="1:9" x14ac:dyDescent="0.3">
      <c r="A4762" t="s">
        <v>177</v>
      </c>
      <c r="B4762" t="s">
        <v>10</v>
      </c>
      <c r="C4762">
        <v>534</v>
      </c>
      <c r="E4762" t="s">
        <v>98</v>
      </c>
      <c r="F4762" t="s">
        <v>99</v>
      </c>
      <c r="G4762" t="s">
        <v>146</v>
      </c>
      <c r="H4762" t="s">
        <v>14</v>
      </c>
      <c r="I4762" t="s">
        <v>15</v>
      </c>
    </row>
    <row r="4763" spans="1:9" x14ac:dyDescent="0.3">
      <c r="A4763" t="s">
        <v>178</v>
      </c>
      <c r="B4763" t="s">
        <v>10</v>
      </c>
      <c r="C4763">
        <v>0</v>
      </c>
      <c r="E4763" t="s">
        <v>98</v>
      </c>
      <c r="F4763" t="s">
        <v>99</v>
      </c>
      <c r="G4763" t="s">
        <v>146</v>
      </c>
      <c r="H4763" t="s">
        <v>14</v>
      </c>
      <c r="I4763" t="s">
        <v>15</v>
      </c>
    </row>
    <row r="4764" spans="1:9" x14ac:dyDescent="0.3">
      <c r="A4764" t="s">
        <v>176</v>
      </c>
      <c r="B4764" t="s">
        <v>10</v>
      </c>
      <c r="C4764">
        <v>3.56</v>
      </c>
      <c r="E4764" t="s">
        <v>98</v>
      </c>
      <c r="F4764" t="s">
        <v>99</v>
      </c>
      <c r="G4764" t="s">
        <v>146</v>
      </c>
      <c r="H4764" t="s">
        <v>14</v>
      </c>
      <c r="I4764" t="s">
        <v>15</v>
      </c>
    </row>
    <row r="4765" spans="1:9" x14ac:dyDescent="0.3">
      <c r="A4765" t="s">
        <v>174</v>
      </c>
      <c r="B4765" t="s">
        <v>10</v>
      </c>
      <c r="C4765">
        <v>231.4</v>
      </c>
      <c r="E4765" t="s">
        <v>98</v>
      </c>
      <c r="F4765" t="s">
        <v>99</v>
      </c>
      <c r="G4765" t="s">
        <v>146</v>
      </c>
      <c r="H4765" t="s">
        <v>14</v>
      </c>
      <c r="I4765" t="s">
        <v>15</v>
      </c>
    </row>
    <row r="4766" spans="1:9" x14ac:dyDescent="0.3">
      <c r="A4766" t="s">
        <v>170</v>
      </c>
      <c r="B4766" t="s">
        <v>10</v>
      </c>
      <c r="C4766">
        <v>238</v>
      </c>
      <c r="E4766" t="s">
        <v>98</v>
      </c>
      <c r="F4766" t="s">
        <v>99</v>
      </c>
      <c r="G4766" t="s">
        <v>146</v>
      </c>
      <c r="H4766" t="s">
        <v>14</v>
      </c>
      <c r="I4766" t="s">
        <v>15</v>
      </c>
    </row>
    <row r="4767" spans="1:9" x14ac:dyDescent="0.3">
      <c r="A4767" t="s">
        <v>9</v>
      </c>
      <c r="B4767" t="s">
        <v>10</v>
      </c>
      <c r="C4767">
        <v>-52</v>
      </c>
      <c r="E4767" t="s">
        <v>23</v>
      </c>
      <c r="F4767" t="s">
        <v>94</v>
      </c>
      <c r="G4767" t="s">
        <v>206</v>
      </c>
      <c r="H4767" t="s">
        <v>14</v>
      </c>
      <c r="I4767" t="s">
        <v>15</v>
      </c>
    </row>
    <row r="4768" spans="1:9" x14ac:dyDescent="0.3">
      <c r="A4768" t="s">
        <v>169</v>
      </c>
      <c r="B4768" t="s">
        <v>10</v>
      </c>
      <c r="C4768">
        <v>-2.08</v>
      </c>
      <c r="E4768" t="s">
        <v>23</v>
      </c>
      <c r="F4768" t="s">
        <v>94</v>
      </c>
      <c r="G4768" t="s">
        <v>206</v>
      </c>
      <c r="H4768" t="s">
        <v>14</v>
      </c>
      <c r="I4768" t="s">
        <v>15</v>
      </c>
    </row>
    <row r="4769" spans="1:9" x14ac:dyDescent="0.3">
      <c r="A4769" t="s">
        <v>171</v>
      </c>
      <c r="B4769" t="s">
        <v>10</v>
      </c>
      <c r="C4769">
        <v>195</v>
      </c>
      <c r="E4769" t="s">
        <v>23</v>
      </c>
      <c r="F4769" t="s">
        <v>94</v>
      </c>
      <c r="G4769" t="s">
        <v>206</v>
      </c>
      <c r="H4769" t="s">
        <v>14</v>
      </c>
      <c r="I4769" t="s">
        <v>15</v>
      </c>
    </row>
    <row r="4770" spans="1:9" x14ac:dyDescent="0.3">
      <c r="A4770" t="s">
        <v>170</v>
      </c>
      <c r="B4770" t="s">
        <v>10</v>
      </c>
      <c r="C4770">
        <v>935</v>
      </c>
      <c r="E4770" t="s">
        <v>23</v>
      </c>
      <c r="F4770" t="s">
        <v>94</v>
      </c>
      <c r="G4770" t="s">
        <v>206</v>
      </c>
      <c r="H4770" t="s">
        <v>14</v>
      </c>
      <c r="I4770" t="s">
        <v>15</v>
      </c>
    </row>
    <row r="4771" spans="1:9" x14ac:dyDescent="0.3">
      <c r="A4771" t="s">
        <v>172</v>
      </c>
      <c r="B4771" t="s">
        <v>10</v>
      </c>
      <c r="C4771">
        <v>-172.17</v>
      </c>
      <c r="E4771" t="s">
        <v>23</v>
      </c>
      <c r="F4771" t="s">
        <v>94</v>
      </c>
      <c r="G4771" t="s">
        <v>206</v>
      </c>
      <c r="H4771" t="s">
        <v>14</v>
      </c>
      <c r="I4771" t="s">
        <v>15</v>
      </c>
    </row>
    <row r="4772" spans="1:9" x14ac:dyDescent="0.3">
      <c r="A4772" t="s">
        <v>174</v>
      </c>
      <c r="B4772" t="s">
        <v>10</v>
      </c>
      <c r="C4772">
        <v>78</v>
      </c>
      <c r="E4772" t="s">
        <v>23</v>
      </c>
      <c r="F4772" t="s">
        <v>94</v>
      </c>
      <c r="G4772" t="s">
        <v>206</v>
      </c>
      <c r="H4772" t="s">
        <v>14</v>
      </c>
      <c r="I4772" t="s">
        <v>15</v>
      </c>
    </row>
    <row r="4773" spans="1:9" x14ac:dyDescent="0.3">
      <c r="A4773" t="s">
        <v>169</v>
      </c>
      <c r="B4773" t="s">
        <v>10</v>
      </c>
      <c r="C4773">
        <v>-10.4</v>
      </c>
      <c r="E4773" t="s">
        <v>23</v>
      </c>
      <c r="F4773" t="s">
        <v>94</v>
      </c>
      <c r="G4773" t="s">
        <v>206</v>
      </c>
      <c r="H4773" t="s">
        <v>14</v>
      </c>
      <c r="I4773" t="s">
        <v>15</v>
      </c>
    </row>
    <row r="4774" spans="1:9" x14ac:dyDescent="0.3">
      <c r="A4774" t="s">
        <v>176</v>
      </c>
      <c r="B4774" t="s">
        <v>10</v>
      </c>
      <c r="C4774">
        <v>10.4</v>
      </c>
      <c r="E4774" t="s">
        <v>23</v>
      </c>
      <c r="F4774" t="s">
        <v>94</v>
      </c>
      <c r="G4774" t="s">
        <v>206</v>
      </c>
      <c r="H4774" t="s">
        <v>14</v>
      </c>
      <c r="I4774" t="s">
        <v>15</v>
      </c>
    </row>
    <row r="4775" spans="1:9" x14ac:dyDescent="0.3">
      <c r="A4775" t="s">
        <v>9</v>
      </c>
      <c r="B4775" t="s">
        <v>10</v>
      </c>
      <c r="C4775">
        <v>-135.19999999999999</v>
      </c>
      <c r="E4775" t="s">
        <v>23</v>
      </c>
      <c r="F4775" t="s">
        <v>94</v>
      </c>
      <c r="G4775" t="s">
        <v>206</v>
      </c>
      <c r="H4775" t="s">
        <v>14</v>
      </c>
      <c r="I4775" t="s">
        <v>15</v>
      </c>
    </row>
    <row r="4776" spans="1:9" x14ac:dyDescent="0.3">
      <c r="A4776" t="s">
        <v>177</v>
      </c>
      <c r="B4776" t="s">
        <v>10</v>
      </c>
      <c r="C4776">
        <v>312</v>
      </c>
      <c r="E4776" t="s">
        <v>23</v>
      </c>
      <c r="F4776" t="s">
        <v>94</v>
      </c>
      <c r="G4776" t="s">
        <v>206</v>
      </c>
      <c r="H4776" t="s">
        <v>14</v>
      </c>
      <c r="I4776" t="s">
        <v>15</v>
      </c>
    </row>
    <row r="4777" spans="1:9" x14ac:dyDescent="0.3">
      <c r="A4777" t="s">
        <v>178</v>
      </c>
      <c r="B4777" t="s">
        <v>10</v>
      </c>
      <c r="C4777">
        <v>0</v>
      </c>
      <c r="E4777" t="s">
        <v>23</v>
      </c>
      <c r="F4777" t="s">
        <v>94</v>
      </c>
      <c r="G4777" t="s">
        <v>206</v>
      </c>
      <c r="H4777" t="s">
        <v>14</v>
      </c>
      <c r="I4777" t="s">
        <v>15</v>
      </c>
    </row>
    <row r="4778" spans="1:9" x14ac:dyDescent="0.3">
      <c r="A4778" t="s">
        <v>176</v>
      </c>
      <c r="B4778" t="s">
        <v>10</v>
      </c>
      <c r="C4778">
        <v>2.08</v>
      </c>
      <c r="E4778" t="s">
        <v>23</v>
      </c>
      <c r="F4778" t="s">
        <v>94</v>
      </c>
      <c r="G4778" t="s">
        <v>206</v>
      </c>
      <c r="H4778" t="s">
        <v>14</v>
      </c>
      <c r="I4778" t="s">
        <v>15</v>
      </c>
    </row>
    <row r="4779" spans="1:9" x14ac:dyDescent="0.3">
      <c r="A4779" t="s">
        <v>174</v>
      </c>
      <c r="B4779" t="s">
        <v>10</v>
      </c>
      <c r="C4779">
        <v>135.19999999999999</v>
      </c>
      <c r="E4779" t="s">
        <v>23</v>
      </c>
      <c r="F4779" t="s">
        <v>94</v>
      </c>
      <c r="G4779" t="s">
        <v>206</v>
      </c>
      <c r="H4779" t="s">
        <v>14</v>
      </c>
      <c r="I4779" t="s">
        <v>15</v>
      </c>
    </row>
    <row r="4780" spans="1:9" x14ac:dyDescent="0.3">
      <c r="A4780" t="s">
        <v>170</v>
      </c>
      <c r="B4780" t="s">
        <v>10</v>
      </c>
      <c r="C4780">
        <v>105</v>
      </c>
      <c r="E4780" t="s">
        <v>23</v>
      </c>
      <c r="F4780" t="s">
        <v>94</v>
      </c>
      <c r="G4780" t="s">
        <v>206</v>
      </c>
      <c r="H4780" t="s">
        <v>14</v>
      </c>
      <c r="I4780" t="s">
        <v>15</v>
      </c>
    </row>
    <row r="4781" spans="1:9" x14ac:dyDescent="0.3">
      <c r="A4781" t="s">
        <v>9</v>
      </c>
      <c r="B4781" t="s">
        <v>10</v>
      </c>
      <c r="C4781">
        <v>-89</v>
      </c>
      <c r="E4781" t="s">
        <v>98</v>
      </c>
      <c r="F4781" t="s">
        <v>99</v>
      </c>
      <c r="G4781" t="s">
        <v>100</v>
      </c>
      <c r="H4781" t="s">
        <v>14</v>
      </c>
      <c r="I4781" t="s">
        <v>15</v>
      </c>
    </row>
    <row r="4782" spans="1:9" x14ac:dyDescent="0.3">
      <c r="A4782" t="s">
        <v>169</v>
      </c>
      <c r="B4782" t="s">
        <v>10</v>
      </c>
      <c r="C4782">
        <v>-3.56</v>
      </c>
      <c r="E4782" t="s">
        <v>98</v>
      </c>
      <c r="F4782" t="s">
        <v>99</v>
      </c>
      <c r="G4782" t="s">
        <v>100</v>
      </c>
      <c r="H4782" t="s">
        <v>14</v>
      </c>
      <c r="I4782" t="s">
        <v>15</v>
      </c>
    </row>
    <row r="4783" spans="1:9" x14ac:dyDescent="0.3">
      <c r="A4783" t="s">
        <v>171</v>
      </c>
      <c r="B4783" t="s">
        <v>10</v>
      </c>
      <c r="C4783">
        <v>195</v>
      </c>
      <c r="E4783" t="s">
        <v>98</v>
      </c>
      <c r="F4783" t="s">
        <v>99</v>
      </c>
      <c r="G4783" t="s">
        <v>100</v>
      </c>
      <c r="H4783" t="s">
        <v>14</v>
      </c>
      <c r="I4783" t="s">
        <v>15</v>
      </c>
    </row>
    <row r="4784" spans="1:9" x14ac:dyDescent="0.3">
      <c r="A4784" t="s">
        <v>170</v>
      </c>
      <c r="B4784" t="s">
        <v>10</v>
      </c>
      <c r="C4784">
        <v>1542</v>
      </c>
      <c r="E4784" t="s">
        <v>98</v>
      </c>
      <c r="F4784" t="s">
        <v>99</v>
      </c>
      <c r="G4784" t="s">
        <v>100</v>
      </c>
      <c r="H4784" t="s">
        <v>14</v>
      </c>
      <c r="I4784" t="s">
        <v>15</v>
      </c>
    </row>
    <row r="4785" spans="1:9" x14ac:dyDescent="0.3">
      <c r="A4785" t="s">
        <v>172</v>
      </c>
      <c r="B4785" t="s">
        <v>10</v>
      </c>
      <c r="C4785">
        <v>-414.15</v>
      </c>
      <c r="E4785" t="s">
        <v>98</v>
      </c>
      <c r="F4785" t="s">
        <v>99</v>
      </c>
      <c r="G4785" t="s">
        <v>100</v>
      </c>
      <c r="H4785" t="s">
        <v>14</v>
      </c>
      <c r="I4785" t="s">
        <v>15</v>
      </c>
    </row>
    <row r="4786" spans="1:9" x14ac:dyDescent="0.3">
      <c r="A4786" t="s">
        <v>174</v>
      </c>
      <c r="B4786" t="s">
        <v>10</v>
      </c>
      <c r="C4786">
        <v>39</v>
      </c>
      <c r="E4786" t="s">
        <v>98</v>
      </c>
      <c r="F4786" t="s">
        <v>99</v>
      </c>
      <c r="G4786" t="s">
        <v>100</v>
      </c>
      <c r="H4786" t="s">
        <v>14</v>
      </c>
      <c r="I4786" t="s">
        <v>15</v>
      </c>
    </row>
    <row r="4787" spans="1:9" x14ac:dyDescent="0.3">
      <c r="A4787" t="s">
        <v>169</v>
      </c>
      <c r="B4787" t="s">
        <v>10</v>
      </c>
      <c r="C4787">
        <v>-17.8</v>
      </c>
      <c r="E4787" t="s">
        <v>98</v>
      </c>
      <c r="F4787" t="s">
        <v>99</v>
      </c>
      <c r="G4787" t="s">
        <v>100</v>
      </c>
      <c r="H4787" t="s">
        <v>14</v>
      </c>
      <c r="I4787" t="s">
        <v>15</v>
      </c>
    </row>
    <row r="4788" spans="1:9" x14ac:dyDescent="0.3">
      <c r="A4788" t="s">
        <v>176</v>
      </c>
      <c r="B4788" t="s">
        <v>10</v>
      </c>
      <c r="C4788">
        <v>17.8</v>
      </c>
      <c r="E4788" t="s">
        <v>98</v>
      </c>
      <c r="F4788" t="s">
        <v>99</v>
      </c>
      <c r="G4788" t="s">
        <v>100</v>
      </c>
      <c r="H4788" t="s">
        <v>14</v>
      </c>
      <c r="I4788" t="s">
        <v>15</v>
      </c>
    </row>
    <row r="4789" spans="1:9" x14ac:dyDescent="0.3">
      <c r="A4789" t="s">
        <v>9</v>
      </c>
      <c r="B4789" t="s">
        <v>10</v>
      </c>
      <c r="C4789">
        <v>-231.4</v>
      </c>
      <c r="E4789" t="s">
        <v>98</v>
      </c>
      <c r="F4789" t="s">
        <v>99</v>
      </c>
      <c r="G4789" t="s">
        <v>100</v>
      </c>
      <c r="H4789" t="s">
        <v>14</v>
      </c>
      <c r="I4789" t="s">
        <v>15</v>
      </c>
    </row>
    <row r="4790" spans="1:9" x14ac:dyDescent="0.3">
      <c r="A4790" t="s">
        <v>177</v>
      </c>
      <c r="B4790" t="s">
        <v>10</v>
      </c>
      <c r="C4790">
        <v>534</v>
      </c>
      <c r="E4790" t="s">
        <v>98</v>
      </c>
      <c r="F4790" t="s">
        <v>99</v>
      </c>
      <c r="G4790" t="s">
        <v>100</v>
      </c>
      <c r="H4790" t="s">
        <v>14</v>
      </c>
      <c r="I4790" t="s">
        <v>15</v>
      </c>
    </row>
    <row r="4791" spans="1:9" x14ac:dyDescent="0.3">
      <c r="A4791" t="s">
        <v>178</v>
      </c>
      <c r="B4791" t="s">
        <v>10</v>
      </c>
      <c r="C4791">
        <v>0</v>
      </c>
      <c r="E4791" t="s">
        <v>98</v>
      </c>
      <c r="F4791" t="s">
        <v>99</v>
      </c>
      <c r="G4791" t="s">
        <v>100</v>
      </c>
      <c r="H4791" t="s">
        <v>14</v>
      </c>
      <c r="I4791" t="s">
        <v>15</v>
      </c>
    </row>
    <row r="4792" spans="1:9" x14ac:dyDescent="0.3">
      <c r="A4792" t="s">
        <v>176</v>
      </c>
      <c r="B4792" t="s">
        <v>10</v>
      </c>
      <c r="C4792">
        <v>3.56</v>
      </c>
      <c r="E4792" t="s">
        <v>98</v>
      </c>
      <c r="F4792" t="s">
        <v>99</v>
      </c>
      <c r="G4792" t="s">
        <v>100</v>
      </c>
      <c r="H4792" t="s">
        <v>14</v>
      </c>
      <c r="I4792" t="s">
        <v>15</v>
      </c>
    </row>
    <row r="4793" spans="1:9" x14ac:dyDescent="0.3">
      <c r="A4793" t="s">
        <v>174</v>
      </c>
      <c r="B4793" t="s">
        <v>10</v>
      </c>
      <c r="C4793">
        <v>231.4</v>
      </c>
      <c r="E4793" t="s">
        <v>98</v>
      </c>
      <c r="F4793" t="s">
        <v>99</v>
      </c>
      <c r="G4793" t="s">
        <v>100</v>
      </c>
      <c r="H4793" t="s">
        <v>14</v>
      </c>
      <c r="I4793" t="s">
        <v>15</v>
      </c>
    </row>
    <row r="4794" spans="1:9" x14ac:dyDescent="0.3">
      <c r="A4794" t="s">
        <v>170</v>
      </c>
      <c r="B4794" t="s">
        <v>10</v>
      </c>
      <c r="C4794">
        <v>238</v>
      </c>
      <c r="E4794" t="s">
        <v>98</v>
      </c>
      <c r="F4794" t="s">
        <v>99</v>
      </c>
      <c r="G4794" t="s">
        <v>100</v>
      </c>
      <c r="H4794" t="s">
        <v>14</v>
      </c>
      <c r="I4794" t="s">
        <v>15</v>
      </c>
    </row>
    <row r="4795" spans="1:9" x14ac:dyDescent="0.3">
      <c r="A4795" t="s">
        <v>9</v>
      </c>
      <c r="B4795" t="s">
        <v>10</v>
      </c>
      <c r="C4795">
        <v>-141.15</v>
      </c>
      <c r="E4795" s="3" t="s">
        <v>26</v>
      </c>
      <c r="F4795" s="3" t="s">
        <v>143</v>
      </c>
      <c r="G4795" t="s">
        <v>144</v>
      </c>
      <c r="H4795" t="s">
        <v>14</v>
      </c>
      <c r="I4795" t="s">
        <v>15</v>
      </c>
    </row>
    <row r="4796" spans="1:9" x14ac:dyDescent="0.3">
      <c r="A4796" t="s">
        <v>169</v>
      </c>
      <c r="B4796" t="s">
        <v>10</v>
      </c>
      <c r="C4796">
        <v>-5.65</v>
      </c>
      <c r="E4796" s="3" t="s">
        <v>26</v>
      </c>
      <c r="F4796" s="3" t="s">
        <v>143</v>
      </c>
      <c r="G4796" t="s">
        <v>144</v>
      </c>
      <c r="H4796" t="s">
        <v>14</v>
      </c>
      <c r="I4796" t="s">
        <v>15</v>
      </c>
    </row>
    <row r="4797" spans="1:9" x14ac:dyDescent="0.3">
      <c r="A4797" t="s">
        <v>171</v>
      </c>
      <c r="B4797" t="s">
        <v>10</v>
      </c>
      <c r="C4797">
        <v>195</v>
      </c>
      <c r="E4797" s="3" t="s">
        <v>26</v>
      </c>
      <c r="F4797" s="3" t="s">
        <v>143</v>
      </c>
      <c r="G4797" t="s">
        <v>144</v>
      </c>
      <c r="H4797" t="s">
        <v>14</v>
      </c>
      <c r="I4797" t="s">
        <v>15</v>
      </c>
    </row>
    <row r="4798" spans="1:9" x14ac:dyDescent="0.3">
      <c r="A4798" t="s">
        <v>170</v>
      </c>
      <c r="B4798" t="s">
        <v>10</v>
      </c>
      <c r="C4798">
        <v>2313</v>
      </c>
      <c r="E4798" s="3" t="s">
        <v>26</v>
      </c>
      <c r="F4798" s="3" t="s">
        <v>143</v>
      </c>
      <c r="G4798" t="s">
        <v>144</v>
      </c>
      <c r="H4798" t="s">
        <v>14</v>
      </c>
      <c r="I4798" t="s">
        <v>15</v>
      </c>
    </row>
    <row r="4799" spans="1:9" x14ac:dyDescent="0.3">
      <c r="A4799" t="s">
        <v>172</v>
      </c>
      <c r="B4799" t="s">
        <v>10</v>
      </c>
      <c r="C4799">
        <v>-719.75</v>
      </c>
      <c r="E4799" s="3" t="s">
        <v>26</v>
      </c>
      <c r="F4799" s="3" t="s">
        <v>143</v>
      </c>
      <c r="G4799" t="s">
        <v>144</v>
      </c>
      <c r="H4799" t="s">
        <v>14</v>
      </c>
      <c r="I4799" t="s">
        <v>15</v>
      </c>
    </row>
    <row r="4800" spans="1:9" x14ac:dyDescent="0.3">
      <c r="A4800" t="s">
        <v>174</v>
      </c>
      <c r="B4800" t="s">
        <v>10</v>
      </c>
      <c r="C4800">
        <v>117</v>
      </c>
      <c r="E4800" s="3" t="s">
        <v>26</v>
      </c>
      <c r="F4800" s="3" t="s">
        <v>143</v>
      </c>
      <c r="G4800" t="s">
        <v>144</v>
      </c>
      <c r="H4800" t="s">
        <v>14</v>
      </c>
      <c r="I4800" t="s">
        <v>15</v>
      </c>
    </row>
    <row r="4801" spans="1:9" x14ac:dyDescent="0.3">
      <c r="A4801" t="s">
        <v>169</v>
      </c>
      <c r="B4801" t="s">
        <v>10</v>
      </c>
      <c r="C4801">
        <v>-28.23</v>
      </c>
      <c r="E4801" s="3" t="s">
        <v>26</v>
      </c>
      <c r="F4801" s="3" t="s">
        <v>143</v>
      </c>
      <c r="G4801" t="s">
        <v>144</v>
      </c>
      <c r="H4801" t="s">
        <v>14</v>
      </c>
      <c r="I4801" t="s">
        <v>15</v>
      </c>
    </row>
    <row r="4802" spans="1:9" x14ac:dyDescent="0.3">
      <c r="A4802" t="s">
        <v>176</v>
      </c>
      <c r="B4802" t="s">
        <v>10</v>
      </c>
      <c r="C4802">
        <v>28.23</v>
      </c>
      <c r="E4802" s="3" t="s">
        <v>26</v>
      </c>
      <c r="F4802" s="3" t="s">
        <v>143</v>
      </c>
      <c r="G4802" t="s">
        <v>144</v>
      </c>
      <c r="H4802" t="s">
        <v>14</v>
      </c>
      <c r="I4802" t="s">
        <v>15</v>
      </c>
    </row>
    <row r="4803" spans="1:9" x14ac:dyDescent="0.3">
      <c r="A4803" t="s">
        <v>9</v>
      </c>
      <c r="B4803" t="s">
        <v>10</v>
      </c>
      <c r="C4803">
        <v>-366.99</v>
      </c>
      <c r="E4803" s="3" t="s">
        <v>26</v>
      </c>
      <c r="F4803" s="3" t="s">
        <v>143</v>
      </c>
      <c r="G4803" t="s">
        <v>144</v>
      </c>
      <c r="H4803" t="s">
        <v>14</v>
      </c>
      <c r="I4803" t="s">
        <v>15</v>
      </c>
    </row>
    <row r="4804" spans="1:9" x14ac:dyDescent="0.3">
      <c r="A4804" t="s">
        <v>177</v>
      </c>
      <c r="B4804" t="s">
        <v>10</v>
      </c>
      <c r="C4804">
        <v>846.9</v>
      </c>
      <c r="E4804" s="3" t="s">
        <v>26</v>
      </c>
      <c r="F4804" s="3" t="s">
        <v>143</v>
      </c>
      <c r="G4804" t="s">
        <v>144</v>
      </c>
      <c r="H4804" t="s">
        <v>14</v>
      </c>
      <c r="I4804" t="s">
        <v>15</v>
      </c>
    </row>
    <row r="4805" spans="1:9" x14ac:dyDescent="0.3">
      <c r="A4805" t="s">
        <v>178</v>
      </c>
      <c r="B4805" t="s">
        <v>10</v>
      </c>
      <c r="C4805">
        <v>0</v>
      </c>
      <c r="E4805" s="3" t="s">
        <v>26</v>
      </c>
      <c r="F4805" s="3" t="s">
        <v>143</v>
      </c>
      <c r="G4805" t="s">
        <v>144</v>
      </c>
      <c r="H4805" t="s">
        <v>14</v>
      </c>
      <c r="I4805" t="s">
        <v>15</v>
      </c>
    </row>
    <row r="4806" spans="1:9" x14ac:dyDescent="0.3">
      <c r="A4806" t="s">
        <v>176</v>
      </c>
      <c r="B4806" t="s">
        <v>10</v>
      </c>
      <c r="C4806">
        <v>5.65</v>
      </c>
      <c r="E4806" s="3" t="s">
        <v>26</v>
      </c>
      <c r="F4806" s="3" t="s">
        <v>143</v>
      </c>
      <c r="G4806" t="s">
        <v>144</v>
      </c>
      <c r="H4806" t="s">
        <v>14</v>
      </c>
      <c r="I4806" t="s">
        <v>15</v>
      </c>
    </row>
    <row r="4807" spans="1:9" x14ac:dyDescent="0.3">
      <c r="A4807" t="s">
        <v>174</v>
      </c>
      <c r="B4807" t="s">
        <v>10</v>
      </c>
      <c r="C4807">
        <v>366.99</v>
      </c>
      <c r="E4807" s="3" t="s">
        <v>26</v>
      </c>
      <c r="F4807" s="3" t="s">
        <v>143</v>
      </c>
      <c r="G4807" t="s">
        <v>144</v>
      </c>
      <c r="H4807" t="s">
        <v>14</v>
      </c>
      <c r="I4807" t="s">
        <v>15</v>
      </c>
    </row>
    <row r="4808" spans="1:9" x14ac:dyDescent="0.3">
      <c r="A4808" t="s">
        <v>170</v>
      </c>
      <c r="B4808" t="s">
        <v>10</v>
      </c>
      <c r="C4808">
        <v>510</v>
      </c>
      <c r="E4808" s="3" t="s">
        <v>26</v>
      </c>
      <c r="F4808" s="3" t="s">
        <v>143</v>
      </c>
      <c r="G4808" t="s">
        <v>144</v>
      </c>
      <c r="H4808" t="s">
        <v>14</v>
      </c>
      <c r="I4808" t="s">
        <v>15</v>
      </c>
    </row>
    <row r="4809" spans="1:9" x14ac:dyDescent="0.3">
      <c r="A4809" t="s">
        <v>9</v>
      </c>
      <c r="B4809" t="s">
        <v>10</v>
      </c>
      <c r="C4809">
        <v>-52</v>
      </c>
      <c r="E4809" t="s">
        <v>26</v>
      </c>
      <c r="F4809" t="s">
        <v>12</v>
      </c>
      <c r="G4809" t="s">
        <v>247</v>
      </c>
      <c r="H4809" t="s">
        <v>14</v>
      </c>
      <c r="I4809" t="s">
        <v>15</v>
      </c>
    </row>
    <row r="4810" spans="1:9" x14ac:dyDescent="0.3">
      <c r="A4810" t="s">
        <v>169</v>
      </c>
      <c r="B4810" t="s">
        <v>10</v>
      </c>
      <c r="C4810">
        <v>-2.08</v>
      </c>
      <c r="E4810" t="s">
        <v>26</v>
      </c>
      <c r="F4810" t="s">
        <v>12</v>
      </c>
      <c r="G4810" t="s">
        <v>247</v>
      </c>
      <c r="H4810" t="s">
        <v>14</v>
      </c>
      <c r="I4810" t="s">
        <v>15</v>
      </c>
    </row>
    <row r="4811" spans="1:9" x14ac:dyDescent="0.3">
      <c r="A4811" t="s">
        <v>171</v>
      </c>
      <c r="B4811" t="s">
        <v>10</v>
      </c>
      <c r="C4811">
        <v>195</v>
      </c>
      <c r="E4811" t="s">
        <v>26</v>
      </c>
      <c r="F4811" t="s">
        <v>12</v>
      </c>
      <c r="G4811" t="s">
        <v>247</v>
      </c>
      <c r="H4811" t="s">
        <v>14</v>
      </c>
      <c r="I4811" t="s">
        <v>15</v>
      </c>
    </row>
    <row r="4812" spans="1:9" x14ac:dyDescent="0.3">
      <c r="A4812" t="s">
        <v>170</v>
      </c>
      <c r="B4812" t="s">
        <v>10</v>
      </c>
      <c r="C4812">
        <v>935</v>
      </c>
      <c r="E4812" t="s">
        <v>26</v>
      </c>
      <c r="F4812" t="s">
        <v>12</v>
      </c>
      <c r="G4812" t="s">
        <v>247</v>
      </c>
      <c r="H4812" t="s">
        <v>14</v>
      </c>
      <c r="I4812" t="s">
        <v>15</v>
      </c>
    </row>
    <row r="4813" spans="1:9" x14ac:dyDescent="0.3">
      <c r="A4813" t="s">
        <v>172</v>
      </c>
      <c r="B4813" t="s">
        <v>10</v>
      </c>
      <c r="C4813">
        <v>-176</v>
      </c>
      <c r="E4813" t="s">
        <v>26</v>
      </c>
      <c r="F4813" t="s">
        <v>12</v>
      </c>
      <c r="G4813" t="s">
        <v>247</v>
      </c>
      <c r="H4813" t="s">
        <v>14</v>
      </c>
      <c r="I4813" t="s">
        <v>15</v>
      </c>
    </row>
    <row r="4814" spans="1:9" x14ac:dyDescent="0.3">
      <c r="A4814" t="s">
        <v>174</v>
      </c>
      <c r="B4814" t="s">
        <v>10</v>
      </c>
      <c r="C4814">
        <v>58.5</v>
      </c>
      <c r="E4814" t="s">
        <v>26</v>
      </c>
      <c r="F4814" t="s">
        <v>12</v>
      </c>
      <c r="G4814" t="s">
        <v>247</v>
      </c>
      <c r="H4814" t="s">
        <v>14</v>
      </c>
      <c r="I4814" t="s">
        <v>15</v>
      </c>
    </row>
    <row r="4815" spans="1:9" x14ac:dyDescent="0.3">
      <c r="A4815" t="s">
        <v>169</v>
      </c>
      <c r="B4815" t="s">
        <v>10</v>
      </c>
      <c r="C4815">
        <v>-10.4</v>
      </c>
      <c r="E4815" t="s">
        <v>26</v>
      </c>
      <c r="F4815" t="s">
        <v>12</v>
      </c>
      <c r="G4815" t="s">
        <v>247</v>
      </c>
      <c r="H4815" t="s">
        <v>14</v>
      </c>
      <c r="I4815" t="s">
        <v>15</v>
      </c>
    </row>
    <row r="4816" spans="1:9" x14ac:dyDescent="0.3">
      <c r="A4816" t="s">
        <v>176</v>
      </c>
      <c r="B4816" t="s">
        <v>10</v>
      </c>
      <c r="C4816">
        <v>10.4</v>
      </c>
      <c r="E4816" t="s">
        <v>26</v>
      </c>
      <c r="F4816" t="s">
        <v>12</v>
      </c>
      <c r="G4816" t="s">
        <v>247</v>
      </c>
      <c r="H4816" t="s">
        <v>14</v>
      </c>
      <c r="I4816" t="s">
        <v>15</v>
      </c>
    </row>
    <row r="4817" spans="1:9" x14ac:dyDescent="0.3">
      <c r="A4817" t="s">
        <v>9</v>
      </c>
      <c r="B4817" t="s">
        <v>10</v>
      </c>
      <c r="C4817">
        <v>-135.19999999999999</v>
      </c>
      <c r="E4817" t="s">
        <v>26</v>
      </c>
      <c r="F4817" t="s">
        <v>12</v>
      </c>
      <c r="G4817" t="s">
        <v>247</v>
      </c>
      <c r="H4817" t="s">
        <v>14</v>
      </c>
      <c r="I4817" t="s">
        <v>15</v>
      </c>
    </row>
    <row r="4818" spans="1:9" x14ac:dyDescent="0.3">
      <c r="A4818" t="s">
        <v>177</v>
      </c>
      <c r="B4818" t="s">
        <v>10</v>
      </c>
      <c r="C4818">
        <v>312</v>
      </c>
      <c r="E4818" t="s">
        <v>26</v>
      </c>
      <c r="F4818" t="s">
        <v>12</v>
      </c>
      <c r="G4818" t="s">
        <v>247</v>
      </c>
      <c r="H4818" t="s">
        <v>14</v>
      </c>
      <c r="I4818" t="s">
        <v>15</v>
      </c>
    </row>
    <row r="4819" spans="1:9" x14ac:dyDescent="0.3">
      <c r="A4819" t="s">
        <v>178</v>
      </c>
      <c r="B4819" t="s">
        <v>10</v>
      </c>
      <c r="C4819">
        <v>0</v>
      </c>
      <c r="E4819" t="s">
        <v>26</v>
      </c>
      <c r="F4819" t="s">
        <v>12</v>
      </c>
      <c r="G4819" t="s">
        <v>247</v>
      </c>
      <c r="H4819" t="s">
        <v>14</v>
      </c>
      <c r="I4819" t="s">
        <v>15</v>
      </c>
    </row>
    <row r="4820" spans="1:9" x14ac:dyDescent="0.3">
      <c r="A4820" t="s">
        <v>176</v>
      </c>
      <c r="B4820" t="s">
        <v>10</v>
      </c>
      <c r="C4820">
        <v>2.08</v>
      </c>
      <c r="E4820" t="s">
        <v>26</v>
      </c>
      <c r="F4820" t="s">
        <v>12</v>
      </c>
      <c r="G4820" t="s">
        <v>247</v>
      </c>
      <c r="H4820" t="s">
        <v>14</v>
      </c>
      <c r="I4820" t="s">
        <v>15</v>
      </c>
    </row>
    <row r="4821" spans="1:9" x14ac:dyDescent="0.3">
      <c r="A4821" t="s">
        <v>174</v>
      </c>
      <c r="B4821" t="s">
        <v>10</v>
      </c>
      <c r="C4821">
        <v>135.19999999999999</v>
      </c>
      <c r="E4821" t="s">
        <v>26</v>
      </c>
      <c r="F4821" t="s">
        <v>12</v>
      </c>
      <c r="G4821" t="s">
        <v>247</v>
      </c>
      <c r="H4821" t="s">
        <v>14</v>
      </c>
      <c r="I4821" t="s">
        <v>15</v>
      </c>
    </row>
    <row r="4822" spans="1:9" x14ac:dyDescent="0.3">
      <c r="A4822" t="s">
        <v>170</v>
      </c>
      <c r="B4822" t="s">
        <v>10</v>
      </c>
      <c r="C4822">
        <v>105</v>
      </c>
      <c r="E4822" t="s">
        <v>26</v>
      </c>
      <c r="F4822" t="s">
        <v>12</v>
      </c>
      <c r="G4822" t="s">
        <v>247</v>
      </c>
      <c r="H4822" t="s">
        <v>14</v>
      </c>
      <c r="I4822" t="s">
        <v>15</v>
      </c>
    </row>
    <row r="4823" spans="1:9" x14ac:dyDescent="0.3">
      <c r="A4823" t="s">
        <v>9</v>
      </c>
      <c r="B4823" t="s">
        <v>10</v>
      </c>
      <c r="C4823">
        <v>-52</v>
      </c>
      <c r="E4823" t="s">
        <v>26</v>
      </c>
      <c r="F4823" t="s">
        <v>12</v>
      </c>
      <c r="G4823" t="s">
        <v>375</v>
      </c>
      <c r="H4823" t="s">
        <v>14</v>
      </c>
      <c r="I4823" t="s">
        <v>15</v>
      </c>
    </row>
    <row r="4824" spans="1:9" x14ac:dyDescent="0.3">
      <c r="A4824" t="s">
        <v>169</v>
      </c>
      <c r="B4824" t="s">
        <v>10</v>
      </c>
      <c r="C4824">
        <v>-2.08</v>
      </c>
      <c r="E4824" t="s">
        <v>26</v>
      </c>
      <c r="F4824" t="s">
        <v>12</v>
      </c>
      <c r="G4824" t="s">
        <v>375</v>
      </c>
      <c r="H4824" t="s">
        <v>14</v>
      </c>
      <c r="I4824" t="s">
        <v>15</v>
      </c>
    </row>
    <row r="4825" spans="1:9" x14ac:dyDescent="0.3">
      <c r="A4825" t="s">
        <v>171</v>
      </c>
      <c r="B4825" t="s">
        <v>10</v>
      </c>
      <c r="C4825">
        <v>195</v>
      </c>
      <c r="E4825" t="s">
        <v>26</v>
      </c>
      <c r="F4825" t="s">
        <v>12</v>
      </c>
      <c r="G4825" t="s">
        <v>375</v>
      </c>
      <c r="H4825" t="s">
        <v>14</v>
      </c>
      <c r="I4825" t="s">
        <v>15</v>
      </c>
    </row>
    <row r="4826" spans="1:9" x14ac:dyDescent="0.3">
      <c r="A4826" t="s">
        <v>170</v>
      </c>
      <c r="B4826" t="s">
        <v>10</v>
      </c>
      <c r="C4826">
        <v>935</v>
      </c>
      <c r="E4826" t="s">
        <v>26</v>
      </c>
      <c r="F4826" t="s">
        <v>12</v>
      </c>
      <c r="G4826" t="s">
        <v>375</v>
      </c>
      <c r="H4826" t="s">
        <v>14</v>
      </c>
      <c r="I4826" t="s">
        <v>15</v>
      </c>
    </row>
    <row r="4827" spans="1:9" x14ac:dyDescent="0.3">
      <c r="A4827" t="s">
        <v>172</v>
      </c>
      <c r="B4827" t="s">
        <v>10</v>
      </c>
      <c r="C4827">
        <v>-176</v>
      </c>
      <c r="E4827" t="s">
        <v>26</v>
      </c>
      <c r="F4827" t="s">
        <v>12</v>
      </c>
      <c r="G4827" t="s">
        <v>375</v>
      </c>
      <c r="H4827" t="s">
        <v>14</v>
      </c>
      <c r="I4827" t="s">
        <v>15</v>
      </c>
    </row>
    <row r="4828" spans="1:9" x14ac:dyDescent="0.3">
      <c r="A4828" t="s">
        <v>174</v>
      </c>
      <c r="B4828" t="s">
        <v>10</v>
      </c>
      <c r="C4828">
        <v>58.5</v>
      </c>
      <c r="E4828" t="s">
        <v>26</v>
      </c>
      <c r="F4828" t="s">
        <v>12</v>
      </c>
      <c r="G4828" t="s">
        <v>375</v>
      </c>
      <c r="H4828" t="s">
        <v>14</v>
      </c>
      <c r="I4828" t="s">
        <v>15</v>
      </c>
    </row>
    <row r="4829" spans="1:9" x14ac:dyDescent="0.3">
      <c r="A4829" t="s">
        <v>169</v>
      </c>
      <c r="B4829" t="s">
        <v>10</v>
      </c>
      <c r="C4829">
        <v>-10.4</v>
      </c>
      <c r="E4829" t="s">
        <v>26</v>
      </c>
      <c r="F4829" t="s">
        <v>12</v>
      </c>
      <c r="G4829" t="s">
        <v>375</v>
      </c>
      <c r="H4829" t="s">
        <v>14</v>
      </c>
      <c r="I4829" t="s">
        <v>15</v>
      </c>
    </row>
    <row r="4830" spans="1:9" x14ac:dyDescent="0.3">
      <c r="A4830" t="s">
        <v>176</v>
      </c>
      <c r="B4830" t="s">
        <v>10</v>
      </c>
      <c r="C4830">
        <v>10.4</v>
      </c>
      <c r="E4830" t="s">
        <v>26</v>
      </c>
      <c r="F4830" t="s">
        <v>12</v>
      </c>
      <c r="G4830" t="s">
        <v>375</v>
      </c>
      <c r="H4830" t="s">
        <v>14</v>
      </c>
      <c r="I4830" t="s">
        <v>15</v>
      </c>
    </row>
    <row r="4831" spans="1:9" x14ac:dyDescent="0.3">
      <c r="A4831" t="s">
        <v>9</v>
      </c>
      <c r="B4831" t="s">
        <v>10</v>
      </c>
      <c r="C4831">
        <v>-135.19999999999999</v>
      </c>
      <c r="E4831" t="s">
        <v>26</v>
      </c>
      <c r="F4831" t="s">
        <v>12</v>
      </c>
      <c r="G4831" t="s">
        <v>375</v>
      </c>
      <c r="H4831" t="s">
        <v>14</v>
      </c>
      <c r="I4831" t="s">
        <v>15</v>
      </c>
    </row>
    <row r="4832" spans="1:9" x14ac:dyDescent="0.3">
      <c r="A4832" t="s">
        <v>177</v>
      </c>
      <c r="B4832" t="s">
        <v>10</v>
      </c>
      <c r="C4832">
        <v>312</v>
      </c>
      <c r="E4832" t="s">
        <v>26</v>
      </c>
      <c r="F4832" t="s">
        <v>12</v>
      </c>
      <c r="G4832" t="s">
        <v>375</v>
      </c>
      <c r="H4832" t="s">
        <v>14</v>
      </c>
      <c r="I4832" t="s">
        <v>15</v>
      </c>
    </row>
    <row r="4833" spans="1:9" x14ac:dyDescent="0.3">
      <c r="A4833" t="s">
        <v>178</v>
      </c>
      <c r="B4833" t="s">
        <v>10</v>
      </c>
      <c r="C4833">
        <v>0</v>
      </c>
      <c r="E4833" t="s">
        <v>26</v>
      </c>
      <c r="F4833" t="s">
        <v>12</v>
      </c>
      <c r="G4833" t="s">
        <v>375</v>
      </c>
      <c r="H4833" t="s">
        <v>14</v>
      </c>
      <c r="I4833" t="s">
        <v>15</v>
      </c>
    </row>
    <row r="4834" spans="1:9" x14ac:dyDescent="0.3">
      <c r="A4834" t="s">
        <v>176</v>
      </c>
      <c r="B4834" t="s">
        <v>10</v>
      </c>
      <c r="C4834">
        <v>2.08</v>
      </c>
      <c r="E4834" t="s">
        <v>26</v>
      </c>
      <c r="F4834" t="s">
        <v>12</v>
      </c>
      <c r="G4834" t="s">
        <v>375</v>
      </c>
      <c r="H4834" t="s">
        <v>14</v>
      </c>
      <c r="I4834" t="s">
        <v>15</v>
      </c>
    </row>
    <row r="4835" spans="1:9" x14ac:dyDescent="0.3">
      <c r="A4835" t="s">
        <v>174</v>
      </c>
      <c r="B4835" t="s">
        <v>10</v>
      </c>
      <c r="C4835">
        <v>135.19999999999999</v>
      </c>
      <c r="E4835" t="s">
        <v>26</v>
      </c>
      <c r="F4835" t="s">
        <v>12</v>
      </c>
      <c r="G4835" t="s">
        <v>375</v>
      </c>
      <c r="H4835" t="s">
        <v>14</v>
      </c>
      <c r="I4835" t="s">
        <v>15</v>
      </c>
    </row>
    <row r="4836" spans="1:9" x14ac:dyDescent="0.3">
      <c r="A4836" t="s">
        <v>170</v>
      </c>
      <c r="B4836" t="s">
        <v>10</v>
      </c>
      <c r="C4836">
        <v>105</v>
      </c>
      <c r="E4836" t="s">
        <v>26</v>
      </c>
      <c r="F4836" t="s">
        <v>12</v>
      </c>
      <c r="G4836" t="s">
        <v>375</v>
      </c>
      <c r="H4836" t="s">
        <v>14</v>
      </c>
      <c r="I4836" t="s">
        <v>15</v>
      </c>
    </row>
    <row r="4837" spans="1:9" x14ac:dyDescent="0.3">
      <c r="A4837" t="s">
        <v>9</v>
      </c>
      <c r="B4837" t="s">
        <v>10</v>
      </c>
      <c r="C4837">
        <v>-52</v>
      </c>
      <c r="E4837" t="s">
        <v>34</v>
      </c>
      <c r="F4837" t="s">
        <v>35</v>
      </c>
      <c r="G4837" t="s">
        <v>356</v>
      </c>
      <c r="H4837" t="s">
        <v>14</v>
      </c>
      <c r="I4837" t="s">
        <v>37</v>
      </c>
    </row>
    <row r="4838" spans="1:9" x14ac:dyDescent="0.3">
      <c r="A4838" t="s">
        <v>169</v>
      </c>
      <c r="B4838" t="s">
        <v>10</v>
      </c>
      <c r="C4838">
        <v>-2.08</v>
      </c>
      <c r="E4838" t="s">
        <v>34</v>
      </c>
      <c r="F4838" t="s">
        <v>35</v>
      </c>
      <c r="G4838" t="s">
        <v>356</v>
      </c>
      <c r="H4838" t="s">
        <v>14</v>
      </c>
      <c r="I4838" t="s">
        <v>37</v>
      </c>
    </row>
    <row r="4839" spans="1:9" x14ac:dyDescent="0.3">
      <c r="A4839" t="s">
        <v>171</v>
      </c>
      <c r="B4839" t="s">
        <v>10</v>
      </c>
      <c r="C4839">
        <v>195</v>
      </c>
      <c r="E4839" t="s">
        <v>34</v>
      </c>
      <c r="F4839" t="s">
        <v>35</v>
      </c>
      <c r="G4839" t="s">
        <v>356</v>
      </c>
      <c r="H4839" t="s">
        <v>14</v>
      </c>
      <c r="I4839" t="s">
        <v>37</v>
      </c>
    </row>
    <row r="4840" spans="1:9" x14ac:dyDescent="0.3">
      <c r="A4840" t="s">
        <v>170</v>
      </c>
      <c r="B4840" t="s">
        <v>10</v>
      </c>
      <c r="C4840">
        <v>935</v>
      </c>
      <c r="E4840" t="s">
        <v>34</v>
      </c>
      <c r="F4840" t="s">
        <v>35</v>
      </c>
      <c r="G4840" t="s">
        <v>356</v>
      </c>
      <c r="H4840" t="s">
        <v>14</v>
      </c>
      <c r="I4840" t="s">
        <v>37</v>
      </c>
    </row>
    <row r="4841" spans="1:9" x14ac:dyDescent="0.3">
      <c r="A4841" t="s">
        <v>172</v>
      </c>
      <c r="B4841" t="s">
        <v>10</v>
      </c>
      <c r="C4841">
        <v>-172.17</v>
      </c>
      <c r="E4841" t="s">
        <v>34</v>
      </c>
      <c r="F4841" t="s">
        <v>35</v>
      </c>
      <c r="G4841" t="s">
        <v>356</v>
      </c>
      <c r="H4841" t="s">
        <v>14</v>
      </c>
      <c r="I4841" t="s">
        <v>37</v>
      </c>
    </row>
    <row r="4842" spans="1:9" x14ac:dyDescent="0.3">
      <c r="A4842" t="s">
        <v>174</v>
      </c>
      <c r="B4842" t="s">
        <v>10</v>
      </c>
      <c r="C4842">
        <v>78</v>
      </c>
      <c r="E4842" t="s">
        <v>34</v>
      </c>
      <c r="F4842" t="s">
        <v>35</v>
      </c>
      <c r="G4842" t="s">
        <v>356</v>
      </c>
      <c r="H4842" t="s">
        <v>14</v>
      </c>
      <c r="I4842" t="s">
        <v>37</v>
      </c>
    </row>
    <row r="4843" spans="1:9" x14ac:dyDescent="0.3">
      <c r="A4843" t="s">
        <v>169</v>
      </c>
      <c r="B4843" t="s">
        <v>10</v>
      </c>
      <c r="C4843">
        <v>-10.4</v>
      </c>
      <c r="E4843" t="s">
        <v>34</v>
      </c>
      <c r="F4843" t="s">
        <v>35</v>
      </c>
      <c r="G4843" t="s">
        <v>356</v>
      </c>
      <c r="H4843" t="s">
        <v>14</v>
      </c>
      <c r="I4843" t="s">
        <v>37</v>
      </c>
    </row>
    <row r="4844" spans="1:9" x14ac:dyDescent="0.3">
      <c r="A4844" t="s">
        <v>176</v>
      </c>
      <c r="B4844" t="s">
        <v>10</v>
      </c>
      <c r="C4844">
        <v>10.4</v>
      </c>
      <c r="E4844" t="s">
        <v>34</v>
      </c>
      <c r="F4844" t="s">
        <v>35</v>
      </c>
      <c r="G4844" t="s">
        <v>356</v>
      </c>
      <c r="H4844" t="s">
        <v>14</v>
      </c>
      <c r="I4844" t="s">
        <v>37</v>
      </c>
    </row>
    <row r="4845" spans="1:9" x14ac:dyDescent="0.3">
      <c r="A4845" t="s">
        <v>9</v>
      </c>
      <c r="B4845" t="s">
        <v>10</v>
      </c>
      <c r="C4845">
        <v>-135.19999999999999</v>
      </c>
      <c r="E4845" t="s">
        <v>34</v>
      </c>
      <c r="F4845" t="s">
        <v>35</v>
      </c>
      <c r="G4845" t="s">
        <v>356</v>
      </c>
      <c r="H4845" t="s">
        <v>14</v>
      </c>
      <c r="I4845" t="s">
        <v>37</v>
      </c>
    </row>
    <row r="4846" spans="1:9" x14ac:dyDescent="0.3">
      <c r="A4846" t="s">
        <v>177</v>
      </c>
      <c r="B4846" t="s">
        <v>10</v>
      </c>
      <c r="C4846">
        <v>312</v>
      </c>
      <c r="E4846" t="s">
        <v>34</v>
      </c>
      <c r="F4846" t="s">
        <v>35</v>
      </c>
      <c r="G4846" t="s">
        <v>356</v>
      </c>
      <c r="H4846" t="s">
        <v>14</v>
      </c>
      <c r="I4846" t="s">
        <v>37</v>
      </c>
    </row>
    <row r="4847" spans="1:9" x14ac:dyDescent="0.3">
      <c r="A4847" t="s">
        <v>178</v>
      </c>
      <c r="B4847" t="s">
        <v>10</v>
      </c>
      <c r="C4847">
        <v>0</v>
      </c>
      <c r="E4847" t="s">
        <v>34</v>
      </c>
      <c r="F4847" t="s">
        <v>35</v>
      </c>
      <c r="G4847" t="s">
        <v>356</v>
      </c>
      <c r="H4847" t="s">
        <v>14</v>
      </c>
      <c r="I4847" t="s">
        <v>37</v>
      </c>
    </row>
    <row r="4848" spans="1:9" x14ac:dyDescent="0.3">
      <c r="A4848" t="s">
        <v>176</v>
      </c>
      <c r="B4848" t="s">
        <v>10</v>
      </c>
      <c r="C4848">
        <v>2.08</v>
      </c>
      <c r="E4848" t="s">
        <v>34</v>
      </c>
      <c r="F4848" t="s">
        <v>35</v>
      </c>
      <c r="G4848" t="s">
        <v>356</v>
      </c>
      <c r="H4848" t="s">
        <v>14</v>
      </c>
      <c r="I4848" t="s">
        <v>37</v>
      </c>
    </row>
    <row r="4849" spans="1:9" x14ac:dyDescent="0.3">
      <c r="A4849" t="s">
        <v>174</v>
      </c>
      <c r="B4849" t="s">
        <v>10</v>
      </c>
      <c r="C4849">
        <v>135.19999999999999</v>
      </c>
      <c r="E4849" t="s">
        <v>34</v>
      </c>
      <c r="F4849" t="s">
        <v>35</v>
      </c>
      <c r="G4849" t="s">
        <v>356</v>
      </c>
      <c r="H4849" t="s">
        <v>14</v>
      </c>
      <c r="I4849" t="s">
        <v>37</v>
      </c>
    </row>
    <row r="4850" spans="1:9" x14ac:dyDescent="0.3">
      <c r="A4850" t="s">
        <v>170</v>
      </c>
      <c r="B4850" t="s">
        <v>10</v>
      </c>
      <c r="C4850">
        <v>105</v>
      </c>
      <c r="E4850" t="s">
        <v>34</v>
      </c>
      <c r="F4850" t="s">
        <v>35</v>
      </c>
      <c r="G4850" t="s">
        <v>356</v>
      </c>
      <c r="H4850" t="s">
        <v>14</v>
      </c>
      <c r="I4850" t="s">
        <v>37</v>
      </c>
    </row>
    <row r="4851" spans="1:9" x14ac:dyDescent="0.3">
      <c r="A4851" t="s">
        <v>9</v>
      </c>
      <c r="B4851" t="s">
        <v>10</v>
      </c>
      <c r="C4851">
        <v>-89</v>
      </c>
      <c r="E4851" t="s">
        <v>28</v>
      </c>
      <c r="F4851" t="s">
        <v>12</v>
      </c>
      <c r="G4851" t="s">
        <v>167</v>
      </c>
      <c r="H4851" t="s">
        <v>14</v>
      </c>
      <c r="I4851" t="s">
        <v>15</v>
      </c>
    </row>
    <row r="4852" spans="1:9" x14ac:dyDescent="0.3">
      <c r="A4852" t="s">
        <v>169</v>
      </c>
      <c r="B4852" t="s">
        <v>10</v>
      </c>
      <c r="C4852">
        <v>-3.56</v>
      </c>
      <c r="E4852" t="s">
        <v>28</v>
      </c>
      <c r="F4852" t="s">
        <v>12</v>
      </c>
      <c r="G4852" t="s">
        <v>167</v>
      </c>
      <c r="H4852" t="s">
        <v>14</v>
      </c>
      <c r="I4852" t="s">
        <v>15</v>
      </c>
    </row>
    <row r="4853" spans="1:9" x14ac:dyDescent="0.3">
      <c r="A4853" t="s">
        <v>171</v>
      </c>
      <c r="B4853" t="s">
        <v>10</v>
      </c>
      <c r="C4853">
        <v>195</v>
      </c>
      <c r="E4853" t="s">
        <v>28</v>
      </c>
      <c r="F4853" t="s">
        <v>12</v>
      </c>
      <c r="G4853" t="s">
        <v>167</v>
      </c>
      <c r="H4853" t="s">
        <v>14</v>
      </c>
      <c r="I4853" t="s">
        <v>15</v>
      </c>
    </row>
    <row r="4854" spans="1:9" x14ac:dyDescent="0.3">
      <c r="A4854" t="s">
        <v>170</v>
      </c>
      <c r="B4854" t="s">
        <v>10</v>
      </c>
      <c r="C4854">
        <v>1542</v>
      </c>
      <c r="E4854" t="s">
        <v>28</v>
      </c>
      <c r="F4854" t="s">
        <v>12</v>
      </c>
      <c r="G4854" t="s">
        <v>167</v>
      </c>
      <c r="H4854" t="s">
        <v>14</v>
      </c>
      <c r="I4854" t="s">
        <v>15</v>
      </c>
    </row>
    <row r="4855" spans="1:9" x14ac:dyDescent="0.3">
      <c r="A4855" t="s">
        <v>172</v>
      </c>
      <c r="B4855" t="s">
        <v>10</v>
      </c>
      <c r="C4855">
        <v>-414.15</v>
      </c>
      <c r="E4855" t="s">
        <v>28</v>
      </c>
      <c r="F4855" t="s">
        <v>12</v>
      </c>
      <c r="G4855" t="s">
        <v>167</v>
      </c>
      <c r="H4855" t="s">
        <v>14</v>
      </c>
      <c r="I4855" t="s">
        <v>15</v>
      </c>
    </row>
    <row r="4856" spans="1:9" x14ac:dyDescent="0.3">
      <c r="A4856" t="s">
        <v>174</v>
      </c>
      <c r="B4856" t="s">
        <v>10</v>
      </c>
      <c r="C4856">
        <v>39</v>
      </c>
      <c r="E4856" t="s">
        <v>28</v>
      </c>
      <c r="F4856" t="s">
        <v>12</v>
      </c>
      <c r="G4856" t="s">
        <v>167</v>
      </c>
      <c r="H4856" t="s">
        <v>14</v>
      </c>
      <c r="I4856" t="s">
        <v>15</v>
      </c>
    </row>
    <row r="4857" spans="1:9" x14ac:dyDescent="0.3">
      <c r="A4857" t="s">
        <v>169</v>
      </c>
      <c r="B4857" t="s">
        <v>10</v>
      </c>
      <c r="C4857">
        <v>-17.8</v>
      </c>
      <c r="E4857" t="s">
        <v>28</v>
      </c>
      <c r="F4857" t="s">
        <v>12</v>
      </c>
      <c r="G4857" t="s">
        <v>167</v>
      </c>
      <c r="H4857" t="s">
        <v>14</v>
      </c>
      <c r="I4857" t="s">
        <v>15</v>
      </c>
    </row>
    <row r="4858" spans="1:9" x14ac:dyDescent="0.3">
      <c r="A4858" t="s">
        <v>176</v>
      </c>
      <c r="B4858" t="s">
        <v>10</v>
      </c>
      <c r="C4858">
        <v>17.8</v>
      </c>
      <c r="E4858" t="s">
        <v>28</v>
      </c>
      <c r="F4858" t="s">
        <v>12</v>
      </c>
      <c r="G4858" t="s">
        <v>167</v>
      </c>
      <c r="H4858" t="s">
        <v>14</v>
      </c>
      <c r="I4858" t="s">
        <v>15</v>
      </c>
    </row>
    <row r="4859" spans="1:9" x14ac:dyDescent="0.3">
      <c r="A4859" t="s">
        <v>9</v>
      </c>
      <c r="B4859" t="s">
        <v>10</v>
      </c>
      <c r="C4859">
        <v>-231.4</v>
      </c>
      <c r="E4859" t="s">
        <v>28</v>
      </c>
      <c r="F4859" t="s">
        <v>12</v>
      </c>
      <c r="G4859" t="s">
        <v>167</v>
      </c>
      <c r="H4859" t="s">
        <v>14</v>
      </c>
      <c r="I4859" t="s">
        <v>15</v>
      </c>
    </row>
    <row r="4860" spans="1:9" x14ac:dyDescent="0.3">
      <c r="A4860" t="s">
        <v>177</v>
      </c>
      <c r="B4860" t="s">
        <v>10</v>
      </c>
      <c r="C4860">
        <v>534</v>
      </c>
      <c r="E4860" t="s">
        <v>28</v>
      </c>
      <c r="F4860" t="s">
        <v>12</v>
      </c>
      <c r="G4860" t="s">
        <v>167</v>
      </c>
      <c r="H4860" t="s">
        <v>14</v>
      </c>
      <c r="I4860" t="s">
        <v>15</v>
      </c>
    </row>
    <row r="4861" spans="1:9" x14ac:dyDescent="0.3">
      <c r="A4861" t="s">
        <v>178</v>
      </c>
      <c r="B4861" t="s">
        <v>10</v>
      </c>
      <c r="C4861">
        <v>0</v>
      </c>
      <c r="E4861" t="s">
        <v>28</v>
      </c>
      <c r="F4861" t="s">
        <v>12</v>
      </c>
      <c r="G4861" t="s">
        <v>167</v>
      </c>
      <c r="H4861" t="s">
        <v>14</v>
      </c>
      <c r="I4861" t="s">
        <v>15</v>
      </c>
    </row>
    <row r="4862" spans="1:9" x14ac:dyDescent="0.3">
      <c r="A4862" t="s">
        <v>176</v>
      </c>
      <c r="B4862" t="s">
        <v>10</v>
      </c>
      <c r="C4862">
        <v>3.56</v>
      </c>
      <c r="E4862" t="s">
        <v>28</v>
      </c>
      <c r="F4862" t="s">
        <v>12</v>
      </c>
      <c r="G4862" t="s">
        <v>167</v>
      </c>
      <c r="H4862" t="s">
        <v>14</v>
      </c>
      <c r="I4862" t="s">
        <v>15</v>
      </c>
    </row>
    <row r="4863" spans="1:9" x14ac:dyDescent="0.3">
      <c r="A4863" t="s">
        <v>174</v>
      </c>
      <c r="B4863" t="s">
        <v>10</v>
      </c>
      <c r="C4863">
        <v>231.4</v>
      </c>
      <c r="E4863" t="s">
        <v>28</v>
      </c>
      <c r="F4863" t="s">
        <v>12</v>
      </c>
      <c r="G4863" t="s">
        <v>167</v>
      </c>
      <c r="H4863" t="s">
        <v>14</v>
      </c>
      <c r="I4863" t="s">
        <v>15</v>
      </c>
    </row>
    <row r="4864" spans="1:9" x14ac:dyDescent="0.3">
      <c r="A4864" t="s">
        <v>170</v>
      </c>
      <c r="B4864" t="s">
        <v>10</v>
      </c>
      <c r="C4864">
        <v>238</v>
      </c>
      <c r="E4864" t="s">
        <v>28</v>
      </c>
      <c r="F4864" t="s">
        <v>12</v>
      </c>
      <c r="G4864" t="s">
        <v>167</v>
      </c>
      <c r="H4864" t="s">
        <v>14</v>
      </c>
      <c r="I4864" t="s">
        <v>15</v>
      </c>
    </row>
    <row r="4865" spans="1:9" x14ac:dyDescent="0.3">
      <c r="A4865" t="s">
        <v>9</v>
      </c>
      <c r="B4865" t="s">
        <v>10</v>
      </c>
      <c r="C4865">
        <v>-16.5</v>
      </c>
      <c r="E4865" t="s">
        <v>16</v>
      </c>
      <c r="F4865" t="s">
        <v>21</v>
      </c>
      <c r="G4865" t="s">
        <v>140</v>
      </c>
      <c r="H4865" t="s">
        <v>14</v>
      </c>
      <c r="I4865" t="s">
        <v>15</v>
      </c>
    </row>
    <row r="4866" spans="1:9" x14ac:dyDescent="0.3">
      <c r="A4866" t="s">
        <v>169</v>
      </c>
      <c r="B4866" t="s">
        <v>10</v>
      </c>
      <c r="C4866">
        <v>-0.66</v>
      </c>
      <c r="E4866" t="s">
        <v>16</v>
      </c>
      <c r="F4866" t="s">
        <v>21</v>
      </c>
      <c r="G4866" t="s">
        <v>140</v>
      </c>
      <c r="H4866" t="s">
        <v>14</v>
      </c>
      <c r="I4866" t="s">
        <v>15</v>
      </c>
    </row>
    <row r="4867" spans="1:9" x14ac:dyDescent="0.3">
      <c r="A4867" t="s">
        <v>171</v>
      </c>
      <c r="B4867" t="s">
        <v>10</v>
      </c>
      <c r="C4867">
        <v>195</v>
      </c>
      <c r="E4867" t="s">
        <v>16</v>
      </c>
      <c r="F4867" t="s">
        <v>21</v>
      </c>
      <c r="G4867" t="s">
        <v>140</v>
      </c>
      <c r="H4867" t="s">
        <v>14</v>
      </c>
      <c r="I4867" t="s">
        <v>15</v>
      </c>
    </row>
    <row r="4868" spans="1:9" x14ac:dyDescent="0.3">
      <c r="A4868" t="s">
        <v>170</v>
      </c>
      <c r="B4868" t="s">
        <v>10</v>
      </c>
      <c r="C4868">
        <v>309</v>
      </c>
      <c r="E4868" t="s">
        <v>16</v>
      </c>
      <c r="F4868" t="s">
        <v>21</v>
      </c>
      <c r="G4868" t="s">
        <v>140</v>
      </c>
      <c r="H4868" t="s">
        <v>14</v>
      </c>
      <c r="I4868" t="s">
        <v>15</v>
      </c>
    </row>
    <row r="4869" spans="1:9" x14ac:dyDescent="0.3">
      <c r="A4869" t="s">
        <v>172</v>
      </c>
      <c r="B4869" t="s">
        <v>10</v>
      </c>
      <c r="C4869">
        <v>-33.57</v>
      </c>
      <c r="E4869" t="s">
        <v>16</v>
      </c>
      <c r="F4869" t="s">
        <v>21</v>
      </c>
      <c r="G4869" t="s">
        <v>140</v>
      </c>
      <c r="H4869" t="s">
        <v>14</v>
      </c>
      <c r="I4869" t="s">
        <v>15</v>
      </c>
    </row>
    <row r="4870" spans="1:9" x14ac:dyDescent="0.3">
      <c r="A4870" t="s">
        <v>174</v>
      </c>
      <c r="B4870" t="s">
        <v>10</v>
      </c>
      <c r="C4870">
        <v>136.5</v>
      </c>
      <c r="E4870" t="s">
        <v>16</v>
      </c>
      <c r="F4870" t="s">
        <v>21</v>
      </c>
      <c r="G4870" t="s">
        <v>140</v>
      </c>
      <c r="H4870" t="s">
        <v>14</v>
      </c>
      <c r="I4870" t="s">
        <v>15</v>
      </c>
    </row>
    <row r="4871" spans="1:9" x14ac:dyDescent="0.3">
      <c r="A4871" t="s">
        <v>169</v>
      </c>
      <c r="B4871" t="s">
        <v>10</v>
      </c>
      <c r="C4871">
        <v>-3.3</v>
      </c>
      <c r="E4871" t="s">
        <v>16</v>
      </c>
      <c r="F4871" t="s">
        <v>21</v>
      </c>
      <c r="G4871" t="s">
        <v>140</v>
      </c>
      <c r="H4871" t="s">
        <v>14</v>
      </c>
      <c r="I4871" t="s">
        <v>15</v>
      </c>
    </row>
    <row r="4872" spans="1:9" x14ac:dyDescent="0.3">
      <c r="A4872" t="s">
        <v>175</v>
      </c>
      <c r="B4872" t="s">
        <v>10</v>
      </c>
      <c r="C4872">
        <v>-300</v>
      </c>
      <c r="E4872" t="s">
        <v>16</v>
      </c>
      <c r="F4872" t="s">
        <v>21</v>
      </c>
      <c r="G4872" t="s">
        <v>140</v>
      </c>
      <c r="H4872" t="s">
        <v>14</v>
      </c>
      <c r="I4872" t="s">
        <v>15</v>
      </c>
    </row>
    <row r="4873" spans="1:9" x14ac:dyDescent="0.3">
      <c r="A4873" t="s">
        <v>176</v>
      </c>
      <c r="B4873" t="s">
        <v>10</v>
      </c>
      <c r="C4873">
        <v>3.3</v>
      </c>
      <c r="E4873" t="s">
        <v>16</v>
      </c>
      <c r="F4873" t="s">
        <v>21</v>
      </c>
      <c r="G4873" t="s">
        <v>140</v>
      </c>
      <c r="H4873" t="s">
        <v>14</v>
      </c>
      <c r="I4873" t="s">
        <v>15</v>
      </c>
    </row>
    <row r="4874" spans="1:9" x14ac:dyDescent="0.3">
      <c r="A4874" t="s">
        <v>9</v>
      </c>
      <c r="B4874" t="s">
        <v>10</v>
      </c>
      <c r="C4874">
        <v>-42.9</v>
      </c>
      <c r="E4874" t="s">
        <v>16</v>
      </c>
      <c r="F4874" t="s">
        <v>21</v>
      </c>
      <c r="G4874" t="s">
        <v>140</v>
      </c>
      <c r="H4874" t="s">
        <v>14</v>
      </c>
      <c r="I4874" t="s">
        <v>15</v>
      </c>
    </row>
    <row r="4875" spans="1:9" x14ac:dyDescent="0.3">
      <c r="A4875" t="s">
        <v>177</v>
      </c>
      <c r="B4875" t="s">
        <v>10</v>
      </c>
      <c r="C4875">
        <v>99</v>
      </c>
      <c r="E4875" t="s">
        <v>16</v>
      </c>
      <c r="F4875" t="s">
        <v>21</v>
      </c>
      <c r="G4875" t="s">
        <v>140</v>
      </c>
      <c r="H4875" t="s">
        <v>14</v>
      </c>
      <c r="I4875" t="s">
        <v>15</v>
      </c>
    </row>
    <row r="4876" spans="1:9" x14ac:dyDescent="0.3">
      <c r="A4876" t="s">
        <v>178</v>
      </c>
      <c r="B4876" t="s">
        <v>10</v>
      </c>
      <c r="C4876">
        <v>0</v>
      </c>
      <c r="E4876" t="s">
        <v>16</v>
      </c>
      <c r="F4876" t="s">
        <v>21</v>
      </c>
      <c r="G4876" t="s">
        <v>140</v>
      </c>
      <c r="H4876" t="s">
        <v>14</v>
      </c>
      <c r="I4876" t="s">
        <v>15</v>
      </c>
    </row>
    <row r="4877" spans="1:9" x14ac:dyDescent="0.3">
      <c r="A4877" t="s">
        <v>176</v>
      </c>
      <c r="B4877" t="s">
        <v>10</v>
      </c>
      <c r="C4877">
        <v>0.66</v>
      </c>
      <c r="E4877" t="s">
        <v>16</v>
      </c>
      <c r="F4877" t="s">
        <v>21</v>
      </c>
      <c r="G4877" t="s">
        <v>140</v>
      </c>
      <c r="H4877" t="s">
        <v>14</v>
      </c>
      <c r="I4877" t="s">
        <v>15</v>
      </c>
    </row>
    <row r="4878" spans="1:9" x14ac:dyDescent="0.3">
      <c r="A4878" t="s">
        <v>174</v>
      </c>
      <c r="B4878" t="s">
        <v>10</v>
      </c>
      <c r="C4878">
        <v>42.9</v>
      </c>
      <c r="E4878" t="s">
        <v>16</v>
      </c>
      <c r="F4878" t="s">
        <v>21</v>
      </c>
      <c r="G4878" t="s">
        <v>140</v>
      </c>
      <c r="H4878" t="s">
        <v>14</v>
      </c>
      <c r="I4878" t="s">
        <v>15</v>
      </c>
    </row>
    <row r="4879" spans="1:9" x14ac:dyDescent="0.3">
      <c r="A4879" t="s">
        <v>170</v>
      </c>
      <c r="B4879" t="s">
        <v>10</v>
      </c>
      <c r="C4879">
        <v>21</v>
      </c>
      <c r="E4879" t="s">
        <v>16</v>
      </c>
      <c r="F4879" t="s">
        <v>21</v>
      </c>
      <c r="G4879" t="s">
        <v>140</v>
      </c>
      <c r="H4879" t="s">
        <v>14</v>
      </c>
      <c r="I4879" t="s">
        <v>15</v>
      </c>
    </row>
    <row r="4880" spans="1:9" x14ac:dyDescent="0.3">
      <c r="A4880" t="s">
        <v>9</v>
      </c>
      <c r="B4880" t="s">
        <v>10</v>
      </c>
      <c r="C4880">
        <v>-141.15</v>
      </c>
      <c r="E4880" t="s">
        <v>197</v>
      </c>
      <c r="F4880" t="s">
        <v>427</v>
      </c>
      <c r="G4880" t="s">
        <v>428</v>
      </c>
      <c r="H4880" t="s">
        <v>14</v>
      </c>
      <c r="I4880" t="s">
        <v>15</v>
      </c>
    </row>
    <row r="4881" spans="1:9" x14ac:dyDescent="0.3">
      <c r="A4881" t="s">
        <v>169</v>
      </c>
      <c r="B4881" t="s">
        <v>10</v>
      </c>
      <c r="C4881">
        <v>-5.65</v>
      </c>
      <c r="E4881" t="s">
        <v>197</v>
      </c>
      <c r="F4881" t="s">
        <v>427</v>
      </c>
      <c r="G4881" t="s">
        <v>428</v>
      </c>
      <c r="H4881" t="s">
        <v>14</v>
      </c>
      <c r="I4881" t="s">
        <v>15</v>
      </c>
    </row>
    <row r="4882" spans="1:9" x14ac:dyDescent="0.3">
      <c r="A4882" t="s">
        <v>171</v>
      </c>
      <c r="B4882" t="s">
        <v>10</v>
      </c>
      <c r="C4882">
        <v>195</v>
      </c>
      <c r="E4882" t="s">
        <v>197</v>
      </c>
      <c r="F4882" t="s">
        <v>427</v>
      </c>
      <c r="G4882" t="s">
        <v>428</v>
      </c>
      <c r="H4882" t="s">
        <v>14</v>
      </c>
      <c r="I4882" t="s">
        <v>15</v>
      </c>
    </row>
    <row r="4883" spans="1:9" x14ac:dyDescent="0.3">
      <c r="A4883" t="s">
        <v>170</v>
      </c>
      <c r="B4883" t="s">
        <v>10</v>
      </c>
      <c r="C4883">
        <v>2313</v>
      </c>
      <c r="E4883" t="s">
        <v>197</v>
      </c>
      <c r="F4883" t="s">
        <v>427</v>
      </c>
      <c r="G4883" t="s">
        <v>428</v>
      </c>
      <c r="H4883" t="s">
        <v>14</v>
      </c>
      <c r="I4883" t="s">
        <v>15</v>
      </c>
    </row>
    <row r="4884" spans="1:9" x14ac:dyDescent="0.3">
      <c r="A4884" t="s">
        <v>172</v>
      </c>
      <c r="B4884" t="s">
        <v>10</v>
      </c>
      <c r="C4884">
        <v>-753.23</v>
      </c>
      <c r="E4884" t="s">
        <v>197</v>
      </c>
      <c r="F4884" t="s">
        <v>427</v>
      </c>
      <c r="G4884" t="s">
        <v>428</v>
      </c>
      <c r="H4884" t="s">
        <v>14</v>
      </c>
      <c r="I4884" t="s">
        <v>15</v>
      </c>
    </row>
    <row r="4885" spans="1:9" x14ac:dyDescent="0.3">
      <c r="A4885" t="s">
        <v>174</v>
      </c>
      <c r="B4885" t="s">
        <v>10</v>
      </c>
      <c r="C4885">
        <v>78</v>
      </c>
      <c r="E4885" t="s">
        <v>197</v>
      </c>
      <c r="F4885" t="s">
        <v>427</v>
      </c>
      <c r="G4885" t="s">
        <v>428</v>
      </c>
      <c r="H4885" t="s">
        <v>14</v>
      </c>
      <c r="I4885" t="s">
        <v>15</v>
      </c>
    </row>
    <row r="4886" spans="1:9" x14ac:dyDescent="0.3">
      <c r="A4886" t="s">
        <v>169</v>
      </c>
      <c r="B4886" t="s">
        <v>10</v>
      </c>
      <c r="C4886">
        <v>-28.23</v>
      </c>
      <c r="E4886" t="s">
        <v>197</v>
      </c>
      <c r="F4886" t="s">
        <v>427</v>
      </c>
      <c r="G4886" t="s">
        <v>428</v>
      </c>
      <c r="H4886" t="s">
        <v>14</v>
      </c>
      <c r="I4886" t="s">
        <v>15</v>
      </c>
    </row>
    <row r="4887" spans="1:9" x14ac:dyDescent="0.3">
      <c r="A4887" t="s">
        <v>175</v>
      </c>
      <c r="B4887" t="s">
        <v>10</v>
      </c>
      <c r="C4887">
        <v>-700</v>
      </c>
      <c r="E4887" t="s">
        <v>197</v>
      </c>
      <c r="F4887" t="s">
        <v>427</v>
      </c>
      <c r="G4887" t="s">
        <v>428</v>
      </c>
      <c r="H4887" t="s">
        <v>14</v>
      </c>
      <c r="I4887" t="s">
        <v>15</v>
      </c>
    </row>
    <row r="4888" spans="1:9" x14ac:dyDescent="0.3">
      <c r="A4888" t="s">
        <v>176</v>
      </c>
      <c r="B4888" t="s">
        <v>10</v>
      </c>
      <c r="C4888">
        <v>28.23</v>
      </c>
      <c r="E4888" t="s">
        <v>197</v>
      </c>
      <c r="F4888" t="s">
        <v>427</v>
      </c>
      <c r="G4888" t="s">
        <v>428</v>
      </c>
      <c r="H4888" t="s">
        <v>14</v>
      </c>
      <c r="I4888" t="s">
        <v>15</v>
      </c>
    </row>
    <row r="4889" spans="1:9" x14ac:dyDescent="0.3">
      <c r="A4889" t="s">
        <v>9</v>
      </c>
      <c r="B4889" t="s">
        <v>10</v>
      </c>
      <c r="C4889">
        <v>-366.99</v>
      </c>
      <c r="E4889" t="s">
        <v>197</v>
      </c>
      <c r="F4889" t="s">
        <v>427</v>
      </c>
      <c r="G4889" t="s">
        <v>428</v>
      </c>
      <c r="H4889" t="s">
        <v>14</v>
      </c>
      <c r="I4889" t="s">
        <v>15</v>
      </c>
    </row>
    <row r="4890" spans="1:9" x14ac:dyDescent="0.3">
      <c r="A4890" t="s">
        <v>177</v>
      </c>
      <c r="B4890" t="s">
        <v>10</v>
      </c>
      <c r="C4890">
        <v>846.9</v>
      </c>
      <c r="E4890" t="s">
        <v>197</v>
      </c>
      <c r="F4890" t="s">
        <v>427</v>
      </c>
      <c r="G4890" t="s">
        <v>428</v>
      </c>
      <c r="H4890" t="s">
        <v>14</v>
      </c>
      <c r="I4890" t="s">
        <v>15</v>
      </c>
    </row>
    <row r="4891" spans="1:9" x14ac:dyDescent="0.3">
      <c r="A4891" t="s">
        <v>178</v>
      </c>
      <c r="B4891" t="s">
        <v>10</v>
      </c>
      <c r="C4891">
        <v>0</v>
      </c>
      <c r="E4891" t="s">
        <v>197</v>
      </c>
      <c r="F4891" t="s">
        <v>427</v>
      </c>
      <c r="G4891" t="s">
        <v>428</v>
      </c>
      <c r="H4891" t="s">
        <v>14</v>
      </c>
      <c r="I4891" t="s">
        <v>15</v>
      </c>
    </row>
    <row r="4892" spans="1:9" x14ac:dyDescent="0.3">
      <c r="A4892" t="s">
        <v>176</v>
      </c>
      <c r="B4892" t="s">
        <v>10</v>
      </c>
      <c r="C4892">
        <v>5.65</v>
      </c>
      <c r="E4892" t="s">
        <v>197</v>
      </c>
      <c r="F4892" t="s">
        <v>427</v>
      </c>
      <c r="G4892" t="s">
        <v>428</v>
      </c>
      <c r="H4892" t="s">
        <v>14</v>
      </c>
      <c r="I4892" t="s">
        <v>15</v>
      </c>
    </row>
    <row r="4893" spans="1:9" x14ac:dyDescent="0.3">
      <c r="A4893" t="s">
        <v>174</v>
      </c>
      <c r="B4893" t="s">
        <v>10</v>
      </c>
      <c r="C4893">
        <v>366.99</v>
      </c>
      <c r="E4893" t="s">
        <v>197</v>
      </c>
      <c r="F4893" t="s">
        <v>427</v>
      </c>
      <c r="G4893" t="s">
        <v>428</v>
      </c>
      <c r="H4893" t="s">
        <v>14</v>
      </c>
      <c r="I4893" t="s">
        <v>15</v>
      </c>
    </row>
    <row r="4894" spans="1:9" x14ac:dyDescent="0.3">
      <c r="A4894" t="s">
        <v>170</v>
      </c>
      <c r="B4894" t="s">
        <v>10</v>
      </c>
      <c r="C4894">
        <v>510</v>
      </c>
      <c r="E4894" t="s">
        <v>197</v>
      </c>
      <c r="F4894" t="s">
        <v>427</v>
      </c>
      <c r="G4894" t="s">
        <v>428</v>
      </c>
      <c r="H4894" t="s">
        <v>14</v>
      </c>
      <c r="I4894" t="s">
        <v>15</v>
      </c>
    </row>
    <row r="4895" spans="1:9" x14ac:dyDescent="0.3">
      <c r="A4895" t="s">
        <v>9</v>
      </c>
      <c r="B4895" t="s">
        <v>10</v>
      </c>
      <c r="C4895">
        <v>-52</v>
      </c>
      <c r="E4895" t="s">
        <v>133</v>
      </c>
      <c r="G4895" t="s">
        <v>134</v>
      </c>
    </row>
    <row r="4896" spans="1:9" x14ac:dyDescent="0.3">
      <c r="A4896" t="s">
        <v>169</v>
      </c>
      <c r="B4896" t="s">
        <v>10</v>
      </c>
      <c r="C4896">
        <v>-2.08</v>
      </c>
      <c r="E4896" t="s">
        <v>133</v>
      </c>
      <c r="G4896" t="s">
        <v>134</v>
      </c>
    </row>
    <row r="4897" spans="1:9" x14ac:dyDescent="0.3">
      <c r="A4897" t="s">
        <v>171</v>
      </c>
      <c r="B4897" t="s">
        <v>10</v>
      </c>
      <c r="C4897">
        <v>195</v>
      </c>
      <c r="E4897" t="s">
        <v>133</v>
      </c>
      <c r="G4897" t="s">
        <v>134</v>
      </c>
    </row>
    <row r="4898" spans="1:9" x14ac:dyDescent="0.3">
      <c r="A4898" t="s">
        <v>170</v>
      </c>
      <c r="B4898" t="s">
        <v>10</v>
      </c>
      <c r="C4898">
        <v>935</v>
      </c>
      <c r="E4898" t="s">
        <v>133</v>
      </c>
      <c r="G4898" t="s">
        <v>134</v>
      </c>
    </row>
    <row r="4899" spans="1:9" x14ac:dyDescent="0.3">
      <c r="A4899" t="s">
        <v>172</v>
      </c>
      <c r="B4899" t="s">
        <v>10</v>
      </c>
      <c r="C4899">
        <v>-164.52</v>
      </c>
      <c r="E4899" t="s">
        <v>133</v>
      </c>
      <c r="G4899" t="s">
        <v>134</v>
      </c>
    </row>
    <row r="4900" spans="1:9" x14ac:dyDescent="0.3">
      <c r="A4900" t="s">
        <v>174</v>
      </c>
      <c r="B4900" t="s">
        <v>10</v>
      </c>
      <c r="C4900">
        <v>117</v>
      </c>
      <c r="E4900" t="s">
        <v>133</v>
      </c>
      <c r="G4900" t="s">
        <v>134</v>
      </c>
    </row>
    <row r="4901" spans="1:9" x14ac:dyDescent="0.3">
      <c r="A4901" t="s">
        <v>169</v>
      </c>
      <c r="B4901" t="s">
        <v>10</v>
      </c>
      <c r="C4901">
        <v>-10.4</v>
      </c>
      <c r="E4901" t="s">
        <v>133</v>
      </c>
      <c r="G4901" t="s">
        <v>134</v>
      </c>
    </row>
    <row r="4902" spans="1:9" x14ac:dyDescent="0.3">
      <c r="A4902" t="s">
        <v>176</v>
      </c>
      <c r="B4902" t="s">
        <v>10</v>
      </c>
      <c r="C4902">
        <v>10.4</v>
      </c>
      <c r="E4902" t="s">
        <v>133</v>
      </c>
      <c r="G4902" t="s">
        <v>134</v>
      </c>
    </row>
    <row r="4903" spans="1:9" x14ac:dyDescent="0.3">
      <c r="A4903" t="s">
        <v>9</v>
      </c>
      <c r="B4903" t="s">
        <v>10</v>
      </c>
      <c r="C4903">
        <v>-135.19999999999999</v>
      </c>
      <c r="E4903" t="s">
        <v>133</v>
      </c>
      <c r="G4903" t="s">
        <v>134</v>
      </c>
    </row>
    <row r="4904" spans="1:9" x14ac:dyDescent="0.3">
      <c r="A4904" t="s">
        <v>177</v>
      </c>
      <c r="B4904" t="s">
        <v>10</v>
      </c>
      <c r="C4904">
        <v>312</v>
      </c>
      <c r="E4904" t="s">
        <v>133</v>
      </c>
      <c r="G4904" t="s">
        <v>134</v>
      </c>
    </row>
    <row r="4905" spans="1:9" x14ac:dyDescent="0.3">
      <c r="A4905" t="s">
        <v>178</v>
      </c>
      <c r="B4905" t="s">
        <v>10</v>
      </c>
      <c r="C4905">
        <v>0</v>
      </c>
      <c r="E4905" t="s">
        <v>133</v>
      </c>
      <c r="G4905" t="s">
        <v>134</v>
      </c>
    </row>
    <row r="4906" spans="1:9" x14ac:dyDescent="0.3">
      <c r="A4906" t="s">
        <v>176</v>
      </c>
      <c r="B4906" t="s">
        <v>10</v>
      </c>
      <c r="C4906">
        <v>2.08</v>
      </c>
      <c r="E4906" t="s">
        <v>133</v>
      </c>
      <c r="G4906" t="s">
        <v>134</v>
      </c>
    </row>
    <row r="4907" spans="1:9" x14ac:dyDescent="0.3">
      <c r="A4907" t="s">
        <v>174</v>
      </c>
      <c r="B4907" t="s">
        <v>10</v>
      </c>
      <c r="C4907">
        <v>135.19999999999999</v>
      </c>
      <c r="E4907" t="s">
        <v>133</v>
      </c>
      <c r="G4907" t="s">
        <v>134</v>
      </c>
    </row>
    <row r="4908" spans="1:9" x14ac:dyDescent="0.3">
      <c r="A4908" t="s">
        <v>170</v>
      </c>
      <c r="B4908" t="s">
        <v>10</v>
      </c>
      <c r="C4908">
        <v>105</v>
      </c>
      <c r="E4908" t="s">
        <v>133</v>
      </c>
      <c r="G4908" t="s">
        <v>134</v>
      </c>
    </row>
    <row r="4909" spans="1:9" x14ac:dyDescent="0.3">
      <c r="A4909" t="s">
        <v>9</v>
      </c>
      <c r="B4909" t="s">
        <v>10</v>
      </c>
      <c r="C4909">
        <v>-52</v>
      </c>
      <c r="E4909" t="s">
        <v>34</v>
      </c>
      <c r="F4909" t="s">
        <v>35</v>
      </c>
      <c r="G4909" t="s">
        <v>36</v>
      </c>
      <c r="H4909" t="s">
        <v>14</v>
      </c>
      <c r="I4909" t="s">
        <v>37</v>
      </c>
    </row>
    <row r="4910" spans="1:9" x14ac:dyDescent="0.3">
      <c r="A4910" t="s">
        <v>169</v>
      </c>
      <c r="B4910" t="s">
        <v>10</v>
      </c>
      <c r="C4910">
        <v>-2.08</v>
      </c>
      <c r="E4910" t="s">
        <v>34</v>
      </c>
      <c r="F4910" t="s">
        <v>35</v>
      </c>
      <c r="G4910" t="s">
        <v>36</v>
      </c>
      <c r="H4910" t="s">
        <v>14</v>
      </c>
      <c r="I4910" t="s">
        <v>37</v>
      </c>
    </row>
    <row r="4911" spans="1:9" x14ac:dyDescent="0.3">
      <c r="A4911" t="s">
        <v>171</v>
      </c>
      <c r="B4911" t="s">
        <v>10</v>
      </c>
      <c r="C4911">
        <v>195</v>
      </c>
      <c r="E4911" t="s">
        <v>34</v>
      </c>
      <c r="F4911" t="s">
        <v>35</v>
      </c>
      <c r="G4911" t="s">
        <v>36</v>
      </c>
      <c r="H4911" t="s">
        <v>14</v>
      </c>
      <c r="I4911" t="s">
        <v>37</v>
      </c>
    </row>
    <row r="4912" spans="1:9" x14ac:dyDescent="0.3">
      <c r="A4912" t="s">
        <v>170</v>
      </c>
      <c r="B4912" t="s">
        <v>10</v>
      </c>
      <c r="C4912">
        <v>935</v>
      </c>
      <c r="E4912" t="s">
        <v>34</v>
      </c>
      <c r="F4912" t="s">
        <v>35</v>
      </c>
      <c r="G4912" t="s">
        <v>36</v>
      </c>
      <c r="H4912" t="s">
        <v>14</v>
      </c>
      <c r="I4912" t="s">
        <v>37</v>
      </c>
    </row>
    <row r="4913" spans="1:9" x14ac:dyDescent="0.3">
      <c r="A4913" t="s">
        <v>172</v>
      </c>
      <c r="B4913" t="s">
        <v>10</v>
      </c>
      <c r="C4913">
        <v>-160.69</v>
      </c>
      <c r="E4913" t="s">
        <v>34</v>
      </c>
      <c r="F4913" t="s">
        <v>35</v>
      </c>
      <c r="G4913" t="s">
        <v>36</v>
      </c>
      <c r="H4913" t="s">
        <v>14</v>
      </c>
      <c r="I4913" t="s">
        <v>37</v>
      </c>
    </row>
    <row r="4914" spans="1:9" x14ac:dyDescent="0.3">
      <c r="A4914" t="s">
        <v>174</v>
      </c>
      <c r="B4914" t="s">
        <v>10</v>
      </c>
      <c r="C4914">
        <v>136.5</v>
      </c>
      <c r="E4914" t="s">
        <v>34</v>
      </c>
      <c r="F4914" t="s">
        <v>35</v>
      </c>
      <c r="G4914" t="s">
        <v>36</v>
      </c>
      <c r="H4914" t="s">
        <v>14</v>
      </c>
      <c r="I4914" t="s">
        <v>37</v>
      </c>
    </row>
    <row r="4915" spans="1:9" x14ac:dyDescent="0.3">
      <c r="A4915" t="s">
        <v>169</v>
      </c>
      <c r="B4915" t="s">
        <v>10</v>
      </c>
      <c r="C4915">
        <v>-10.4</v>
      </c>
      <c r="E4915" t="s">
        <v>34</v>
      </c>
      <c r="F4915" t="s">
        <v>35</v>
      </c>
      <c r="G4915" t="s">
        <v>36</v>
      </c>
      <c r="H4915" t="s">
        <v>14</v>
      </c>
      <c r="I4915" t="s">
        <v>37</v>
      </c>
    </row>
    <row r="4916" spans="1:9" x14ac:dyDescent="0.3">
      <c r="A4916" t="s">
        <v>176</v>
      </c>
      <c r="B4916" t="s">
        <v>10</v>
      </c>
      <c r="C4916">
        <v>10.4</v>
      </c>
      <c r="E4916" t="s">
        <v>34</v>
      </c>
      <c r="F4916" t="s">
        <v>35</v>
      </c>
      <c r="G4916" t="s">
        <v>36</v>
      </c>
      <c r="H4916" t="s">
        <v>14</v>
      </c>
      <c r="I4916" t="s">
        <v>37</v>
      </c>
    </row>
    <row r="4917" spans="1:9" x14ac:dyDescent="0.3">
      <c r="A4917" t="s">
        <v>9</v>
      </c>
      <c r="B4917" t="s">
        <v>10</v>
      </c>
      <c r="C4917">
        <v>-135.19999999999999</v>
      </c>
      <c r="E4917" t="s">
        <v>34</v>
      </c>
      <c r="F4917" t="s">
        <v>35</v>
      </c>
      <c r="G4917" t="s">
        <v>36</v>
      </c>
      <c r="H4917" t="s">
        <v>14</v>
      </c>
      <c r="I4917" t="s">
        <v>37</v>
      </c>
    </row>
    <row r="4918" spans="1:9" x14ac:dyDescent="0.3">
      <c r="A4918" t="s">
        <v>177</v>
      </c>
      <c r="B4918" t="s">
        <v>10</v>
      </c>
      <c r="C4918">
        <v>312</v>
      </c>
      <c r="E4918" t="s">
        <v>34</v>
      </c>
      <c r="F4918" t="s">
        <v>35</v>
      </c>
      <c r="G4918" t="s">
        <v>36</v>
      </c>
      <c r="H4918" t="s">
        <v>14</v>
      </c>
      <c r="I4918" t="s">
        <v>37</v>
      </c>
    </row>
    <row r="4919" spans="1:9" x14ac:dyDescent="0.3">
      <c r="A4919" t="s">
        <v>178</v>
      </c>
      <c r="B4919" t="s">
        <v>10</v>
      </c>
      <c r="C4919">
        <v>0</v>
      </c>
      <c r="E4919" t="s">
        <v>34</v>
      </c>
      <c r="F4919" t="s">
        <v>35</v>
      </c>
      <c r="G4919" t="s">
        <v>36</v>
      </c>
      <c r="H4919" t="s">
        <v>14</v>
      </c>
      <c r="I4919" t="s">
        <v>37</v>
      </c>
    </row>
    <row r="4920" spans="1:9" x14ac:dyDescent="0.3">
      <c r="A4920" t="s">
        <v>176</v>
      </c>
      <c r="B4920" t="s">
        <v>10</v>
      </c>
      <c r="C4920">
        <v>2.08</v>
      </c>
      <c r="E4920" t="s">
        <v>34</v>
      </c>
      <c r="F4920" t="s">
        <v>35</v>
      </c>
      <c r="G4920" t="s">
        <v>36</v>
      </c>
      <c r="H4920" t="s">
        <v>14</v>
      </c>
      <c r="I4920" t="s">
        <v>37</v>
      </c>
    </row>
    <row r="4921" spans="1:9" x14ac:dyDescent="0.3">
      <c r="A4921" t="s">
        <v>174</v>
      </c>
      <c r="B4921" t="s">
        <v>10</v>
      </c>
      <c r="C4921">
        <v>135.19999999999999</v>
      </c>
      <c r="E4921" t="s">
        <v>34</v>
      </c>
      <c r="F4921" t="s">
        <v>35</v>
      </c>
      <c r="G4921" t="s">
        <v>36</v>
      </c>
      <c r="H4921" t="s">
        <v>14</v>
      </c>
      <c r="I4921" t="s">
        <v>37</v>
      </c>
    </row>
    <row r="4922" spans="1:9" x14ac:dyDescent="0.3">
      <c r="A4922" t="s">
        <v>170</v>
      </c>
      <c r="B4922" t="s">
        <v>10</v>
      </c>
      <c r="C4922">
        <v>105</v>
      </c>
      <c r="E4922" t="s">
        <v>34</v>
      </c>
      <c r="F4922" t="s">
        <v>35</v>
      </c>
      <c r="G4922" t="s">
        <v>36</v>
      </c>
      <c r="H4922" t="s">
        <v>14</v>
      </c>
      <c r="I4922" t="s">
        <v>37</v>
      </c>
    </row>
    <row r="4923" spans="1:9" x14ac:dyDescent="0.3">
      <c r="A4923" t="s">
        <v>9</v>
      </c>
      <c r="B4923" t="s">
        <v>10</v>
      </c>
      <c r="C4923">
        <v>-52</v>
      </c>
      <c r="E4923" t="s">
        <v>16</v>
      </c>
      <c r="F4923" t="s">
        <v>21</v>
      </c>
      <c r="G4923" t="s">
        <v>347</v>
      </c>
      <c r="H4923" t="s">
        <v>14</v>
      </c>
      <c r="I4923" t="s">
        <v>15</v>
      </c>
    </row>
    <row r="4924" spans="1:9" x14ac:dyDescent="0.3">
      <c r="A4924" t="s">
        <v>169</v>
      </c>
      <c r="B4924" t="s">
        <v>10</v>
      </c>
      <c r="C4924">
        <v>-2.08</v>
      </c>
      <c r="E4924" t="s">
        <v>16</v>
      </c>
      <c r="F4924" t="s">
        <v>21</v>
      </c>
      <c r="G4924" t="s">
        <v>347</v>
      </c>
      <c r="H4924" t="s">
        <v>14</v>
      </c>
      <c r="I4924" t="s">
        <v>15</v>
      </c>
    </row>
    <row r="4925" spans="1:9" x14ac:dyDescent="0.3">
      <c r="A4925" t="s">
        <v>171</v>
      </c>
      <c r="B4925" t="s">
        <v>10</v>
      </c>
      <c r="C4925">
        <v>195</v>
      </c>
      <c r="E4925" t="s">
        <v>16</v>
      </c>
      <c r="F4925" t="s">
        <v>21</v>
      </c>
      <c r="G4925" t="s">
        <v>347</v>
      </c>
      <c r="H4925" t="s">
        <v>14</v>
      </c>
      <c r="I4925" t="s">
        <v>15</v>
      </c>
    </row>
    <row r="4926" spans="1:9" x14ac:dyDescent="0.3">
      <c r="A4926" t="s">
        <v>170</v>
      </c>
      <c r="B4926" t="s">
        <v>10</v>
      </c>
      <c r="C4926">
        <v>935</v>
      </c>
      <c r="E4926" t="s">
        <v>16</v>
      </c>
      <c r="F4926" t="s">
        <v>21</v>
      </c>
      <c r="G4926" t="s">
        <v>347</v>
      </c>
      <c r="H4926" t="s">
        <v>14</v>
      </c>
      <c r="I4926" t="s">
        <v>15</v>
      </c>
    </row>
    <row r="4927" spans="1:9" x14ac:dyDescent="0.3">
      <c r="A4927" t="s">
        <v>172</v>
      </c>
      <c r="B4927" t="s">
        <v>10</v>
      </c>
      <c r="C4927">
        <v>-176</v>
      </c>
      <c r="E4927" t="s">
        <v>16</v>
      </c>
      <c r="F4927" t="s">
        <v>21</v>
      </c>
      <c r="G4927" t="s">
        <v>347</v>
      </c>
      <c r="H4927" t="s">
        <v>14</v>
      </c>
      <c r="I4927" t="s">
        <v>15</v>
      </c>
    </row>
    <row r="4928" spans="1:9" x14ac:dyDescent="0.3">
      <c r="A4928" t="s">
        <v>174</v>
      </c>
      <c r="B4928" t="s">
        <v>10</v>
      </c>
      <c r="C4928">
        <v>58.5</v>
      </c>
      <c r="E4928" t="s">
        <v>16</v>
      </c>
      <c r="F4928" t="s">
        <v>21</v>
      </c>
      <c r="G4928" t="s">
        <v>347</v>
      </c>
      <c r="H4928" t="s">
        <v>14</v>
      </c>
      <c r="I4928" t="s">
        <v>15</v>
      </c>
    </row>
    <row r="4929" spans="1:9" x14ac:dyDescent="0.3">
      <c r="A4929" t="s">
        <v>169</v>
      </c>
      <c r="B4929" t="s">
        <v>10</v>
      </c>
      <c r="C4929">
        <v>-10.4</v>
      </c>
      <c r="E4929" t="s">
        <v>16</v>
      </c>
      <c r="F4929" t="s">
        <v>21</v>
      </c>
      <c r="G4929" t="s">
        <v>347</v>
      </c>
      <c r="H4929" t="s">
        <v>14</v>
      </c>
      <c r="I4929" t="s">
        <v>15</v>
      </c>
    </row>
    <row r="4930" spans="1:9" x14ac:dyDescent="0.3">
      <c r="A4930" t="s">
        <v>175</v>
      </c>
      <c r="B4930" t="s">
        <v>10</v>
      </c>
      <c r="C4930">
        <v>-670</v>
      </c>
      <c r="E4930" t="s">
        <v>16</v>
      </c>
      <c r="F4930" t="s">
        <v>21</v>
      </c>
      <c r="G4930" t="s">
        <v>347</v>
      </c>
      <c r="H4930" t="s">
        <v>14</v>
      </c>
      <c r="I4930" t="s">
        <v>15</v>
      </c>
    </row>
    <row r="4931" spans="1:9" x14ac:dyDescent="0.3">
      <c r="A4931" t="s">
        <v>176</v>
      </c>
      <c r="B4931" t="s">
        <v>10</v>
      </c>
      <c r="C4931">
        <v>10.4</v>
      </c>
      <c r="E4931" t="s">
        <v>16</v>
      </c>
      <c r="F4931" t="s">
        <v>21</v>
      </c>
      <c r="G4931" t="s">
        <v>347</v>
      </c>
      <c r="H4931" t="s">
        <v>14</v>
      </c>
      <c r="I4931" t="s">
        <v>15</v>
      </c>
    </row>
    <row r="4932" spans="1:9" x14ac:dyDescent="0.3">
      <c r="A4932" t="s">
        <v>9</v>
      </c>
      <c r="B4932" t="s">
        <v>10</v>
      </c>
      <c r="C4932">
        <v>-135.19999999999999</v>
      </c>
      <c r="E4932" t="s">
        <v>16</v>
      </c>
      <c r="F4932" t="s">
        <v>21</v>
      </c>
      <c r="G4932" t="s">
        <v>347</v>
      </c>
      <c r="H4932" t="s">
        <v>14</v>
      </c>
      <c r="I4932" t="s">
        <v>15</v>
      </c>
    </row>
    <row r="4933" spans="1:9" x14ac:dyDescent="0.3">
      <c r="A4933" t="s">
        <v>177</v>
      </c>
      <c r="B4933" t="s">
        <v>10</v>
      </c>
      <c r="C4933">
        <v>312</v>
      </c>
      <c r="E4933" t="s">
        <v>16</v>
      </c>
      <c r="F4933" t="s">
        <v>21</v>
      </c>
      <c r="G4933" t="s">
        <v>347</v>
      </c>
      <c r="H4933" t="s">
        <v>14</v>
      </c>
      <c r="I4933" t="s">
        <v>15</v>
      </c>
    </row>
    <row r="4934" spans="1:9" x14ac:dyDescent="0.3">
      <c r="A4934" t="s">
        <v>178</v>
      </c>
      <c r="B4934" t="s">
        <v>10</v>
      </c>
      <c r="C4934">
        <v>0</v>
      </c>
      <c r="E4934" t="s">
        <v>16</v>
      </c>
      <c r="F4934" t="s">
        <v>21</v>
      </c>
      <c r="G4934" t="s">
        <v>347</v>
      </c>
      <c r="H4934" t="s">
        <v>14</v>
      </c>
      <c r="I4934" t="s">
        <v>15</v>
      </c>
    </row>
    <row r="4935" spans="1:9" x14ac:dyDescent="0.3">
      <c r="A4935" t="s">
        <v>176</v>
      </c>
      <c r="B4935" t="s">
        <v>10</v>
      </c>
      <c r="C4935">
        <v>2.08</v>
      </c>
      <c r="E4935" t="s">
        <v>16</v>
      </c>
      <c r="F4935" t="s">
        <v>21</v>
      </c>
      <c r="G4935" t="s">
        <v>347</v>
      </c>
      <c r="H4935" t="s">
        <v>14</v>
      </c>
      <c r="I4935" t="s">
        <v>15</v>
      </c>
    </row>
    <row r="4936" spans="1:9" x14ac:dyDescent="0.3">
      <c r="A4936" t="s">
        <v>174</v>
      </c>
      <c r="B4936" t="s">
        <v>10</v>
      </c>
      <c r="C4936">
        <v>135.19999999999999</v>
      </c>
      <c r="E4936" t="s">
        <v>16</v>
      </c>
      <c r="F4936" t="s">
        <v>21</v>
      </c>
      <c r="G4936" t="s">
        <v>347</v>
      </c>
      <c r="H4936" t="s">
        <v>14</v>
      </c>
      <c r="I4936" t="s">
        <v>15</v>
      </c>
    </row>
    <row r="4937" spans="1:9" x14ac:dyDescent="0.3">
      <c r="A4937" t="s">
        <v>170</v>
      </c>
      <c r="B4937" t="s">
        <v>10</v>
      </c>
      <c r="C4937">
        <v>105</v>
      </c>
      <c r="E4937" t="s">
        <v>16</v>
      </c>
      <c r="F4937" t="s">
        <v>21</v>
      </c>
      <c r="G4937" t="s">
        <v>347</v>
      </c>
      <c r="H4937" t="s">
        <v>14</v>
      </c>
      <c r="I4937" t="s">
        <v>15</v>
      </c>
    </row>
    <row r="4938" spans="1:9" x14ac:dyDescent="0.3">
      <c r="A4938" t="s">
        <v>9</v>
      </c>
      <c r="B4938" t="s">
        <v>10</v>
      </c>
      <c r="C4938">
        <v>-89</v>
      </c>
      <c r="E4938" t="s">
        <v>197</v>
      </c>
      <c r="F4938" t="s">
        <v>198</v>
      </c>
      <c r="G4938" t="s">
        <v>199</v>
      </c>
      <c r="H4938" t="s">
        <v>14</v>
      </c>
      <c r="I4938" t="s">
        <v>15</v>
      </c>
    </row>
    <row r="4939" spans="1:9" x14ac:dyDescent="0.3">
      <c r="A4939" t="s">
        <v>169</v>
      </c>
      <c r="B4939" t="s">
        <v>10</v>
      </c>
      <c r="C4939">
        <v>-3.56</v>
      </c>
      <c r="E4939" t="s">
        <v>197</v>
      </c>
      <c r="F4939" t="s">
        <v>198</v>
      </c>
      <c r="G4939" t="s">
        <v>199</v>
      </c>
      <c r="H4939" t="s">
        <v>14</v>
      </c>
      <c r="I4939" t="s">
        <v>15</v>
      </c>
    </row>
    <row r="4940" spans="1:9" x14ac:dyDescent="0.3">
      <c r="A4940" t="s">
        <v>171</v>
      </c>
      <c r="B4940" t="s">
        <v>10</v>
      </c>
      <c r="C4940">
        <v>195</v>
      </c>
      <c r="E4940" t="s">
        <v>197</v>
      </c>
      <c r="F4940" t="s">
        <v>198</v>
      </c>
      <c r="G4940" t="s">
        <v>199</v>
      </c>
      <c r="H4940" t="s">
        <v>14</v>
      </c>
      <c r="I4940" t="s">
        <v>15</v>
      </c>
    </row>
    <row r="4941" spans="1:9" x14ac:dyDescent="0.3">
      <c r="A4941" t="s">
        <v>170</v>
      </c>
      <c r="B4941" t="s">
        <v>10</v>
      </c>
      <c r="C4941">
        <v>1542</v>
      </c>
      <c r="E4941" t="s">
        <v>197</v>
      </c>
      <c r="F4941" t="s">
        <v>198</v>
      </c>
      <c r="G4941" t="s">
        <v>199</v>
      </c>
      <c r="H4941" t="s">
        <v>14</v>
      </c>
      <c r="I4941" t="s">
        <v>15</v>
      </c>
    </row>
    <row r="4942" spans="1:9" x14ac:dyDescent="0.3">
      <c r="A4942" t="s">
        <v>172</v>
      </c>
      <c r="B4942" t="s">
        <v>10</v>
      </c>
      <c r="C4942">
        <v>-396.52</v>
      </c>
      <c r="E4942" t="s">
        <v>197</v>
      </c>
      <c r="F4942" t="s">
        <v>198</v>
      </c>
      <c r="G4942" t="s">
        <v>199</v>
      </c>
      <c r="H4942" t="s">
        <v>14</v>
      </c>
      <c r="I4942" t="s">
        <v>15</v>
      </c>
    </row>
    <row r="4943" spans="1:9" x14ac:dyDescent="0.3">
      <c r="A4943" t="s">
        <v>174</v>
      </c>
      <c r="B4943" t="s">
        <v>10</v>
      </c>
      <c r="C4943">
        <v>78</v>
      </c>
      <c r="E4943" t="s">
        <v>197</v>
      </c>
      <c r="F4943" t="s">
        <v>198</v>
      </c>
      <c r="G4943" t="s">
        <v>199</v>
      </c>
      <c r="H4943" t="s">
        <v>14</v>
      </c>
      <c r="I4943" t="s">
        <v>15</v>
      </c>
    </row>
    <row r="4944" spans="1:9" x14ac:dyDescent="0.3">
      <c r="A4944" t="s">
        <v>169</v>
      </c>
      <c r="B4944" t="s">
        <v>10</v>
      </c>
      <c r="C4944">
        <v>-17.8</v>
      </c>
      <c r="E4944" t="s">
        <v>197</v>
      </c>
      <c r="F4944" t="s">
        <v>198</v>
      </c>
      <c r="G4944" t="s">
        <v>199</v>
      </c>
      <c r="H4944" t="s">
        <v>14</v>
      </c>
      <c r="I4944" t="s">
        <v>15</v>
      </c>
    </row>
    <row r="4945" spans="1:9" x14ac:dyDescent="0.3">
      <c r="A4945" t="s">
        <v>176</v>
      </c>
      <c r="B4945" t="s">
        <v>10</v>
      </c>
      <c r="C4945">
        <v>17.8</v>
      </c>
      <c r="E4945" t="s">
        <v>197</v>
      </c>
      <c r="F4945" t="s">
        <v>198</v>
      </c>
      <c r="G4945" t="s">
        <v>199</v>
      </c>
      <c r="H4945" t="s">
        <v>14</v>
      </c>
      <c r="I4945" t="s">
        <v>15</v>
      </c>
    </row>
    <row r="4946" spans="1:9" x14ac:dyDescent="0.3">
      <c r="A4946" t="s">
        <v>9</v>
      </c>
      <c r="B4946" t="s">
        <v>10</v>
      </c>
      <c r="C4946">
        <v>-231.4</v>
      </c>
      <c r="E4946" t="s">
        <v>197</v>
      </c>
      <c r="F4946" t="s">
        <v>198</v>
      </c>
      <c r="G4946" t="s">
        <v>199</v>
      </c>
      <c r="H4946" t="s">
        <v>14</v>
      </c>
      <c r="I4946" t="s">
        <v>15</v>
      </c>
    </row>
    <row r="4947" spans="1:9" x14ac:dyDescent="0.3">
      <c r="A4947" t="s">
        <v>177</v>
      </c>
      <c r="B4947" t="s">
        <v>10</v>
      </c>
      <c r="C4947">
        <v>534</v>
      </c>
      <c r="E4947" t="s">
        <v>197</v>
      </c>
      <c r="F4947" t="s">
        <v>198</v>
      </c>
      <c r="G4947" t="s">
        <v>199</v>
      </c>
      <c r="H4947" t="s">
        <v>14</v>
      </c>
      <c r="I4947" t="s">
        <v>15</v>
      </c>
    </row>
    <row r="4948" spans="1:9" x14ac:dyDescent="0.3">
      <c r="A4948" t="s">
        <v>178</v>
      </c>
      <c r="B4948" t="s">
        <v>10</v>
      </c>
      <c r="C4948">
        <v>0</v>
      </c>
      <c r="E4948" t="s">
        <v>197</v>
      </c>
      <c r="F4948" t="s">
        <v>198</v>
      </c>
      <c r="G4948" t="s">
        <v>199</v>
      </c>
      <c r="H4948" t="s">
        <v>14</v>
      </c>
      <c r="I4948" t="s">
        <v>15</v>
      </c>
    </row>
    <row r="4949" spans="1:9" x14ac:dyDescent="0.3">
      <c r="A4949" t="s">
        <v>176</v>
      </c>
      <c r="B4949" t="s">
        <v>10</v>
      </c>
      <c r="C4949">
        <v>3.56</v>
      </c>
      <c r="E4949" t="s">
        <v>197</v>
      </c>
      <c r="F4949" t="s">
        <v>198</v>
      </c>
      <c r="G4949" t="s">
        <v>199</v>
      </c>
      <c r="H4949" t="s">
        <v>14</v>
      </c>
      <c r="I4949" t="s">
        <v>15</v>
      </c>
    </row>
    <row r="4950" spans="1:9" x14ac:dyDescent="0.3">
      <c r="A4950" t="s">
        <v>174</v>
      </c>
      <c r="B4950" t="s">
        <v>10</v>
      </c>
      <c r="C4950">
        <v>231.4</v>
      </c>
      <c r="E4950" t="s">
        <v>197</v>
      </c>
      <c r="F4950" t="s">
        <v>198</v>
      </c>
      <c r="G4950" t="s">
        <v>199</v>
      </c>
      <c r="H4950" t="s">
        <v>14</v>
      </c>
      <c r="I4950" t="s">
        <v>15</v>
      </c>
    </row>
    <row r="4951" spans="1:9" x14ac:dyDescent="0.3">
      <c r="A4951" t="s">
        <v>170</v>
      </c>
      <c r="B4951" t="s">
        <v>10</v>
      </c>
      <c r="C4951">
        <v>238</v>
      </c>
      <c r="E4951" t="s">
        <v>197</v>
      </c>
      <c r="F4951" t="s">
        <v>198</v>
      </c>
      <c r="G4951" t="s">
        <v>199</v>
      </c>
      <c r="H4951" t="s">
        <v>14</v>
      </c>
      <c r="I4951" t="s">
        <v>15</v>
      </c>
    </row>
    <row r="4952" spans="1:9" x14ac:dyDescent="0.3">
      <c r="A4952" t="s">
        <v>9</v>
      </c>
      <c r="B4952" t="s">
        <v>10</v>
      </c>
      <c r="C4952">
        <v>-11.55</v>
      </c>
      <c r="E4952" t="s">
        <v>147</v>
      </c>
      <c r="F4952" t="s">
        <v>275</v>
      </c>
      <c r="G4952" t="s">
        <v>276</v>
      </c>
      <c r="H4952" t="s">
        <v>14</v>
      </c>
      <c r="I4952" t="s">
        <v>15</v>
      </c>
    </row>
    <row r="4953" spans="1:9" x14ac:dyDescent="0.3">
      <c r="A4953" t="s">
        <v>169</v>
      </c>
      <c r="B4953" t="s">
        <v>10</v>
      </c>
      <c r="C4953">
        <v>-0.46</v>
      </c>
      <c r="E4953" t="s">
        <v>147</v>
      </c>
      <c r="F4953" t="s">
        <v>275</v>
      </c>
      <c r="G4953" t="s">
        <v>276</v>
      </c>
      <c r="H4953" t="s">
        <v>14</v>
      </c>
      <c r="I4953" t="s">
        <v>15</v>
      </c>
    </row>
    <row r="4954" spans="1:9" x14ac:dyDescent="0.3">
      <c r="A4954" t="s">
        <v>171</v>
      </c>
      <c r="B4954" t="s">
        <v>10</v>
      </c>
      <c r="C4954">
        <v>195</v>
      </c>
      <c r="E4954" t="s">
        <v>147</v>
      </c>
      <c r="F4954" t="s">
        <v>275</v>
      </c>
      <c r="G4954" t="s">
        <v>276</v>
      </c>
      <c r="H4954" t="s">
        <v>14</v>
      </c>
      <c r="I4954" t="s">
        <v>15</v>
      </c>
    </row>
    <row r="4955" spans="1:9" x14ac:dyDescent="0.3">
      <c r="A4955" t="s">
        <v>170</v>
      </c>
      <c r="B4955" t="s">
        <v>10</v>
      </c>
      <c r="C4955">
        <v>221</v>
      </c>
      <c r="E4955" t="s">
        <v>147</v>
      </c>
      <c r="F4955" t="s">
        <v>275</v>
      </c>
      <c r="G4955" t="s">
        <v>276</v>
      </c>
      <c r="H4955" t="s">
        <v>14</v>
      </c>
      <c r="I4955" t="s">
        <v>15</v>
      </c>
    </row>
    <row r="4956" spans="1:9" x14ac:dyDescent="0.3">
      <c r="A4956" t="s">
        <v>172</v>
      </c>
      <c r="B4956" t="s">
        <v>10</v>
      </c>
      <c r="C4956">
        <v>-25.86</v>
      </c>
      <c r="E4956" t="s">
        <v>147</v>
      </c>
      <c r="F4956" t="s">
        <v>275</v>
      </c>
      <c r="G4956" t="s">
        <v>276</v>
      </c>
      <c r="H4956" t="s">
        <v>14</v>
      </c>
      <c r="I4956" t="s">
        <v>15</v>
      </c>
    </row>
    <row r="4957" spans="1:9" x14ac:dyDescent="0.3">
      <c r="A4957" t="s">
        <v>169</v>
      </c>
      <c r="B4957" t="s">
        <v>10</v>
      </c>
      <c r="C4957">
        <v>-2.31</v>
      </c>
      <c r="E4957" t="s">
        <v>147</v>
      </c>
      <c r="F4957" t="s">
        <v>275</v>
      </c>
      <c r="G4957" t="s">
        <v>276</v>
      </c>
      <c r="H4957" t="s">
        <v>14</v>
      </c>
      <c r="I4957" t="s">
        <v>15</v>
      </c>
    </row>
    <row r="4958" spans="1:9" x14ac:dyDescent="0.3">
      <c r="A4958" t="s">
        <v>176</v>
      </c>
      <c r="B4958" t="s">
        <v>10</v>
      </c>
      <c r="C4958">
        <v>2.31</v>
      </c>
      <c r="E4958" t="s">
        <v>147</v>
      </c>
      <c r="F4958" t="s">
        <v>275</v>
      </c>
      <c r="G4958" t="s">
        <v>276</v>
      </c>
      <c r="H4958" t="s">
        <v>14</v>
      </c>
      <c r="I4958" t="s">
        <v>15</v>
      </c>
    </row>
    <row r="4959" spans="1:9" x14ac:dyDescent="0.3">
      <c r="A4959" t="s">
        <v>9</v>
      </c>
      <c r="B4959" t="s">
        <v>10</v>
      </c>
      <c r="C4959">
        <v>-30.03</v>
      </c>
      <c r="E4959" t="s">
        <v>147</v>
      </c>
      <c r="F4959" t="s">
        <v>275</v>
      </c>
      <c r="G4959" t="s">
        <v>276</v>
      </c>
      <c r="H4959" t="s">
        <v>14</v>
      </c>
      <c r="I4959" t="s">
        <v>15</v>
      </c>
    </row>
    <row r="4960" spans="1:9" x14ac:dyDescent="0.3">
      <c r="A4960" t="s">
        <v>177</v>
      </c>
      <c r="B4960" t="s">
        <v>10</v>
      </c>
      <c r="C4960">
        <v>69.3</v>
      </c>
      <c r="E4960" t="s">
        <v>147</v>
      </c>
      <c r="F4960" t="s">
        <v>275</v>
      </c>
      <c r="G4960" t="s">
        <v>276</v>
      </c>
      <c r="H4960" t="s">
        <v>14</v>
      </c>
      <c r="I4960" t="s">
        <v>15</v>
      </c>
    </row>
    <row r="4961" spans="1:9" x14ac:dyDescent="0.3">
      <c r="A4961" t="s">
        <v>178</v>
      </c>
      <c r="B4961" t="s">
        <v>10</v>
      </c>
      <c r="C4961">
        <v>0</v>
      </c>
      <c r="E4961" t="s">
        <v>147</v>
      </c>
      <c r="F4961" t="s">
        <v>275</v>
      </c>
      <c r="G4961" t="s">
        <v>276</v>
      </c>
      <c r="H4961" t="s">
        <v>14</v>
      </c>
      <c r="I4961" t="s">
        <v>15</v>
      </c>
    </row>
    <row r="4962" spans="1:9" x14ac:dyDescent="0.3">
      <c r="A4962" t="s">
        <v>176</v>
      </c>
      <c r="B4962" t="s">
        <v>10</v>
      </c>
      <c r="C4962">
        <v>0.46</v>
      </c>
      <c r="E4962" t="s">
        <v>147</v>
      </c>
      <c r="F4962" t="s">
        <v>275</v>
      </c>
      <c r="G4962" t="s">
        <v>276</v>
      </c>
      <c r="H4962" t="s">
        <v>14</v>
      </c>
      <c r="I4962" t="s">
        <v>15</v>
      </c>
    </row>
    <row r="4963" spans="1:9" x14ac:dyDescent="0.3">
      <c r="A4963" t="s">
        <v>174</v>
      </c>
      <c r="B4963" t="s">
        <v>10</v>
      </c>
      <c r="C4963">
        <v>30.03</v>
      </c>
      <c r="E4963" t="s">
        <v>147</v>
      </c>
      <c r="F4963" t="s">
        <v>275</v>
      </c>
      <c r="G4963" t="s">
        <v>276</v>
      </c>
      <c r="H4963" t="s">
        <v>14</v>
      </c>
      <c r="I4963" t="s">
        <v>15</v>
      </c>
    </row>
    <row r="4964" spans="1:9" x14ac:dyDescent="0.3">
      <c r="A4964" t="s">
        <v>170</v>
      </c>
      <c r="B4964" t="s">
        <v>10</v>
      </c>
      <c r="C4964">
        <v>10</v>
      </c>
      <c r="E4964" t="s">
        <v>147</v>
      </c>
      <c r="F4964" t="s">
        <v>275</v>
      </c>
      <c r="G4964" t="s">
        <v>276</v>
      </c>
      <c r="H4964" t="s">
        <v>14</v>
      </c>
      <c r="I4964" t="s">
        <v>15</v>
      </c>
    </row>
    <row r="4965" spans="1:9" x14ac:dyDescent="0.3">
      <c r="A4965" t="s">
        <v>9</v>
      </c>
      <c r="B4965" t="s">
        <v>10</v>
      </c>
      <c r="C4965">
        <v>-22.74</v>
      </c>
      <c r="E4965" t="s">
        <v>133</v>
      </c>
      <c r="F4965" t="s">
        <v>12</v>
      </c>
      <c r="G4965" t="s">
        <v>326</v>
      </c>
      <c r="H4965" t="s">
        <v>14</v>
      </c>
      <c r="I4965" t="s">
        <v>15</v>
      </c>
    </row>
    <row r="4966" spans="1:9" x14ac:dyDescent="0.3">
      <c r="A4966" t="s">
        <v>169</v>
      </c>
      <c r="B4966" t="s">
        <v>10</v>
      </c>
      <c r="C4966">
        <v>-0.91</v>
      </c>
      <c r="E4966" t="s">
        <v>133</v>
      </c>
      <c r="F4966" t="s">
        <v>12</v>
      </c>
      <c r="G4966" t="s">
        <v>326</v>
      </c>
      <c r="H4966" t="s">
        <v>14</v>
      </c>
      <c r="I4966" t="s">
        <v>15</v>
      </c>
    </row>
    <row r="4967" spans="1:9" x14ac:dyDescent="0.3">
      <c r="A4967" t="s">
        <v>171</v>
      </c>
      <c r="B4967" t="s">
        <v>10</v>
      </c>
      <c r="C4967">
        <v>195</v>
      </c>
      <c r="E4967" t="s">
        <v>133</v>
      </c>
      <c r="F4967" t="s">
        <v>12</v>
      </c>
      <c r="G4967" t="s">
        <v>326</v>
      </c>
      <c r="H4967" t="s">
        <v>14</v>
      </c>
      <c r="I4967" t="s">
        <v>15</v>
      </c>
    </row>
    <row r="4968" spans="1:9" x14ac:dyDescent="0.3">
      <c r="A4968" t="s">
        <v>170</v>
      </c>
      <c r="B4968" t="s">
        <v>10</v>
      </c>
      <c r="C4968">
        <v>309</v>
      </c>
      <c r="E4968" t="s">
        <v>133</v>
      </c>
      <c r="F4968" t="s">
        <v>12</v>
      </c>
      <c r="G4968" t="s">
        <v>326</v>
      </c>
      <c r="H4968" t="s">
        <v>14</v>
      </c>
      <c r="I4968" t="s">
        <v>15</v>
      </c>
    </row>
    <row r="4969" spans="1:9" x14ac:dyDescent="0.3">
      <c r="A4969" t="s">
        <v>170</v>
      </c>
      <c r="B4969" t="s">
        <v>10</v>
      </c>
      <c r="C4969">
        <v>23.05</v>
      </c>
      <c r="E4969" t="s">
        <v>133</v>
      </c>
      <c r="F4969" t="s">
        <v>12</v>
      </c>
      <c r="G4969" t="s">
        <v>326</v>
      </c>
      <c r="H4969" t="s">
        <v>14</v>
      </c>
      <c r="I4969" t="s">
        <v>15</v>
      </c>
    </row>
    <row r="4970" spans="1:9" x14ac:dyDescent="0.3">
      <c r="A4970" t="s">
        <v>172</v>
      </c>
      <c r="B4970" t="s">
        <v>10</v>
      </c>
      <c r="C4970">
        <v>-54.28</v>
      </c>
      <c r="E4970" t="s">
        <v>133</v>
      </c>
      <c r="F4970" t="s">
        <v>12</v>
      </c>
      <c r="G4970" t="s">
        <v>326</v>
      </c>
      <c r="H4970" t="s">
        <v>14</v>
      </c>
      <c r="I4970" t="s">
        <v>15</v>
      </c>
    </row>
    <row r="4971" spans="1:9" x14ac:dyDescent="0.3">
      <c r="A4971" t="s">
        <v>170</v>
      </c>
      <c r="B4971" t="s">
        <v>10</v>
      </c>
      <c r="C4971">
        <v>63.46</v>
      </c>
      <c r="E4971" t="s">
        <v>133</v>
      </c>
      <c r="F4971" t="s">
        <v>12</v>
      </c>
      <c r="G4971" t="s">
        <v>326</v>
      </c>
      <c r="H4971" t="s">
        <v>14</v>
      </c>
      <c r="I4971" t="s">
        <v>15</v>
      </c>
    </row>
    <row r="4972" spans="1:9" x14ac:dyDescent="0.3">
      <c r="A4972" t="s">
        <v>174</v>
      </c>
      <c r="B4972" t="s">
        <v>10</v>
      </c>
      <c r="C4972">
        <v>39</v>
      </c>
      <c r="E4972" t="s">
        <v>133</v>
      </c>
      <c r="F4972" t="s">
        <v>12</v>
      </c>
      <c r="G4972" t="s">
        <v>326</v>
      </c>
      <c r="H4972" t="s">
        <v>14</v>
      </c>
      <c r="I4972" t="s">
        <v>15</v>
      </c>
    </row>
    <row r="4973" spans="1:9" x14ac:dyDescent="0.3">
      <c r="A4973" t="s">
        <v>169</v>
      </c>
      <c r="B4973" t="s">
        <v>10</v>
      </c>
      <c r="C4973">
        <v>-4.55</v>
      </c>
      <c r="E4973" t="s">
        <v>133</v>
      </c>
      <c r="F4973" t="s">
        <v>12</v>
      </c>
      <c r="G4973" t="s">
        <v>326</v>
      </c>
      <c r="H4973" t="s">
        <v>14</v>
      </c>
      <c r="I4973" t="s">
        <v>15</v>
      </c>
    </row>
    <row r="4974" spans="1:9" x14ac:dyDescent="0.3">
      <c r="A4974" t="s">
        <v>170</v>
      </c>
      <c r="B4974" t="s">
        <v>10</v>
      </c>
      <c r="C4974">
        <v>38.22</v>
      </c>
      <c r="E4974" t="s">
        <v>133</v>
      </c>
      <c r="F4974" t="s">
        <v>12</v>
      </c>
      <c r="G4974" t="s">
        <v>326</v>
      </c>
      <c r="H4974" t="s">
        <v>14</v>
      </c>
      <c r="I4974" t="s">
        <v>15</v>
      </c>
    </row>
    <row r="4975" spans="1:9" x14ac:dyDescent="0.3">
      <c r="A4975" t="s">
        <v>176</v>
      </c>
      <c r="B4975" t="s">
        <v>10</v>
      </c>
      <c r="C4975">
        <v>4.55</v>
      </c>
      <c r="E4975" t="s">
        <v>133</v>
      </c>
      <c r="F4975" t="s">
        <v>12</v>
      </c>
      <c r="G4975" t="s">
        <v>326</v>
      </c>
      <c r="H4975" t="s">
        <v>14</v>
      </c>
      <c r="I4975" t="s">
        <v>15</v>
      </c>
    </row>
    <row r="4976" spans="1:9" x14ac:dyDescent="0.3">
      <c r="A4976" t="s">
        <v>9</v>
      </c>
      <c r="B4976" t="s">
        <v>10</v>
      </c>
      <c r="C4976">
        <v>-59.11</v>
      </c>
      <c r="E4976" t="s">
        <v>133</v>
      </c>
      <c r="F4976" t="s">
        <v>12</v>
      </c>
      <c r="G4976" t="s">
        <v>326</v>
      </c>
      <c r="H4976" t="s">
        <v>14</v>
      </c>
      <c r="I4976" t="s">
        <v>15</v>
      </c>
    </row>
    <row r="4977" spans="1:9" x14ac:dyDescent="0.3">
      <c r="A4977" t="s">
        <v>177</v>
      </c>
      <c r="B4977" t="s">
        <v>10</v>
      </c>
      <c r="C4977">
        <v>99</v>
      </c>
      <c r="E4977" t="s">
        <v>133</v>
      </c>
      <c r="F4977" t="s">
        <v>12</v>
      </c>
      <c r="G4977" t="s">
        <v>326</v>
      </c>
      <c r="H4977" t="s">
        <v>14</v>
      </c>
      <c r="I4977" t="s">
        <v>15</v>
      </c>
    </row>
    <row r="4978" spans="1:9" x14ac:dyDescent="0.3">
      <c r="A4978" t="s">
        <v>178</v>
      </c>
      <c r="B4978" t="s">
        <v>10</v>
      </c>
      <c r="C4978">
        <v>0</v>
      </c>
      <c r="E4978" t="s">
        <v>133</v>
      </c>
      <c r="F4978" t="s">
        <v>12</v>
      </c>
      <c r="G4978" t="s">
        <v>326</v>
      </c>
      <c r="H4978" t="s">
        <v>14</v>
      </c>
      <c r="I4978" t="s">
        <v>15</v>
      </c>
    </row>
    <row r="4979" spans="1:9" x14ac:dyDescent="0.3">
      <c r="A4979" t="s">
        <v>176</v>
      </c>
      <c r="B4979" t="s">
        <v>10</v>
      </c>
      <c r="C4979">
        <v>0.91</v>
      </c>
      <c r="E4979" t="s">
        <v>133</v>
      </c>
      <c r="F4979" t="s">
        <v>12</v>
      </c>
      <c r="G4979" t="s">
        <v>326</v>
      </c>
      <c r="H4979" t="s">
        <v>14</v>
      </c>
      <c r="I4979" t="s">
        <v>15</v>
      </c>
    </row>
    <row r="4980" spans="1:9" x14ac:dyDescent="0.3">
      <c r="A4980" t="s">
        <v>174</v>
      </c>
      <c r="B4980" t="s">
        <v>10</v>
      </c>
      <c r="C4980">
        <v>59.11</v>
      </c>
      <c r="E4980" t="s">
        <v>133</v>
      </c>
      <c r="F4980" t="s">
        <v>12</v>
      </c>
      <c r="G4980" t="s">
        <v>326</v>
      </c>
      <c r="H4980" t="s">
        <v>14</v>
      </c>
      <c r="I4980" t="s">
        <v>15</v>
      </c>
    </row>
    <row r="4981" spans="1:9" x14ac:dyDescent="0.3">
      <c r="A4981" t="s">
        <v>170</v>
      </c>
      <c r="B4981" t="s">
        <v>10</v>
      </c>
      <c r="C4981">
        <v>21</v>
      </c>
      <c r="E4981" t="s">
        <v>133</v>
      </c>
      <c r="F4981" t="s">
        <v>12</v>
      </c>
      <c r="G4981" t="s">
        <v>326</v>
      </c>
      <c r="H4981" t="s">
        <v>14</v>
      </c>
      <c r="I4981" t="s">
        <v>15</v>
      </c>
    </row>
    <row r="4982" spans="1:9" x14ac:dyDescent="0.3">
      <c r="A4982" t="s">
        <v>9</v>
      </c>
      <c r="B4982" t="s">
        <v>10</v>
      </c>
      <c r="C4982">
        <v>-89</v>
      </c>
      <c r="E4982" t="s">
        <v>337</v>
      </c>
      <c r="F4982" t="s">
        <v>338</v>
      </c>
      <c r="G4982" t="s">
        <v>483</v>
      </c>
      <c r="H4982" t="s">
        <v>14</v>
      </c>
      <c r="I4982" t="s">
        <v>15</v>
      </c>
    </row>
    <row r="4983" spans="1:9" x14ac:dyDescent="0.3">
      <c r="A4983" t="s">
        <v>169</v>
      </c>
      <c r="B4983" t="s">
        <v>10</v>
      </c>
      <c r="C4983">
        <v>-3.56</v>
      </c>
      <c r="E4983" t="s">
        <v>337</v>
      </c>
      <c r="F4983" t="s">
        <v>338</v>
      </c>
      <c r="G4983" t="s">
        <v>483</v>
      </c>
      <c r="H4983" t="s">
        <v>14</v>
      </c>
      <c r="I4983" t="s">
        <v>15</v>
      </c>
    </row>
    <row r="4984" spans="1:9" x14ac:dyDescent="0.3">
      <c r="A4984" t="s">
        <v>171</v>
      </c>
      <c r="B4984" t="s">
        <v>10</v>
      </c>
      <c r="C4984">
        <v>195</v>
      </c>
      <c r="E4984" t="s">
        <v>337</v>
      </c>
      <c r="F4984" t="s">
        <v>338</v>
      </c>
      <c r="G4984" t="s">
        <v>483</v>
      </c>
      <c r="H4984" t="s">
        <v>14</v>
      </c>
      <c r="I4984" t="s">
        <v>15</v>
      </c>
    </row>
    <row r="4985" spans="1:9" x14ac:dyDescent="0.3">
      <c r="A4985" t="s">
        <v>170</v>
      </c>
      <c r="B4985" t="s">
        <v>10</v>
      </c>
      <c r="C4985">
        <v>1542</v>
      </c>
      <c r="E4985" t="s">
        <v>337</v>
      </c>
      <c r="F4985" t="s">
        <v>338</v>
      </c>
      <c r="G4985" t="s">
        <v>483</v>
      </c>
      <c r="H4985" t="s">
        <v>14</v>
      </c>
      <c r="I4985" t="s">
        <v>15</v>
      </c>
    </row>
    <row r="4986" spans="1:9" x14ac:dyDescent="0.3">
      <c r="A4986" t="s">
        <v>172</v>
      </c>
      <c r="B4986" t="s">
        <v>10</v>
      </c>
      <c r="C4986">
        <v>-405.33</v>
      </c>
      <c r="E4986" t="s">
        <v>337</v>
      </c>
      <c r="F4986" t="s">
        <v>338</v>
      </c>
      <c r="G4986" t="s">
        <v>483</v>
      </c>
      <c r="H4986" t="s">
        <v>14</v>
      </c>
      <c r="I4986" t="s">
        <v>15</v>
      </c>
    </row>
    <row r="4987" spans="1:9" x14ac:dyDescent="0.3">
      <c r="A4987" t="s">
        <v>174</v>
      </c>
      <c r="B4987" t="s">
        <v>10</v>
      </c>
      <c r="C4987">
        <v>58.5</v>
      </c>
      <c r="E4987" t="s">
        <v>337</v>
      </c>
      <c r="F4987" t="s">
        <v>338</v>
      </c>
      <c r="G4987" t="s">
        <v>483</v>
      </c>
      <c r="H4987" t="s">
        <v>14</v>
      </c>
      <c r="I4987" t="s">
        <v>15</v>
      </c>
    </row>
    <row r="4988" spans="1:9" x14ac:dyDescent="0.3">
      <c r="A4988" t="s">
        <v>169</v>
      </c>
      <c r="B4988" t="s">
        <v>10</v>
      </c>
      <c r="C4988">
        <v>-17.8</v>
      </c>
      <c r="E4988" t="s">
        <v>337</v>
      </c>
      <c r="F4988" t="s">
        <v>338</v>
      </c>
      <c r="G4988" t="s">
        <v>483</v>
      </c>
      <c r="H4988" t="s">
        <v>14</v>
      </c>
      <c r="I4988" t="s">
        <v>15</v>
      </c>
    </row>
    <row r="4989" spans="1:9" x14ac:dyDescent="0.3">
      <c r="A4989" t="s">
        <v>176</v>
      </c>
      <c r="B4989" t="s">
        <v>10</v>
      </c>
      <c r="C4989">
        <v>17.8</v>
      </c>
      <c r="E4989" t="s">
        <v>337</v>
      </c>
      <c r="F4989" t="s">
        <v>338</v>
      </c>
      <c r="G4989" t="s">
        <v>483</v>
      </c>
      <c r="H4989" t="s">
        <v>14</v>
      </c>
      <c r="I4989" t="s">
        <v>15</v>
      </c>
    </row>
    <row r="4990" spans="1:9" x14ac:dyDescent="0.3">
      <c r="A4990" t="s">
        <v>9</v>
      </c>
      <c r="B4990" t="s">
        <v>10</v>
      </c>
      <c r="C4990">
        <v>-231.4</v>
      </c>
      <c r="E4990" t="s">
        <v>337</v>
      </c>
      <c r="F4990" t="s">
        <v>338</v>
      </c>
      <c r="G4990" t="s">
        <v>483</v>
      </c>
      <c r="H4990" t="s">
        <v>14</v>
      </c>
      <c r="I4990" t="s">
        <v>15</v>
      </c>
    </row>
    <row r="4991" spans="1:9" x14ac:dyDescent="0.3">
      <c r="A4991" t="s">
        <v>177</v>
      </c>
      <c r="B4991" t="s">
        <v>10</v>
      </c>
      <c r="C4991">
        <v>534</v>
      </c>
      <c r="E4991" t="s">
        <v>337</v>
      </c>
      <c r="F4991" t="s">
        <v>338</v>
      </c>
      <c r="G4991" t="s">
        <v>483</v>
      </c>
      <c r="H4991" t="s">
        <v>14</v>
      </c>
      <c r="I4991" t="s">
        <v>15</v>
      </c>
    </row>
    <row r="4992" spans="1:9" x14ac:dyDescent="0.3">
      <c r="A4992" t="s">
        <v>178</v>
      </c>
      <c r="B4992" t="s">
        <v>10</v>
      </c>
      <c r="C4992">
        <v>0</v>
      </c>
      <c r="E4992" t="s">
        <v>337</v>
      </c>
      <c r="F4992" t="s">
        <v>338</v>
      </c>
      <c r="G4992" t="s">
        <v>483</v>
      </c>
      <c r="H4992" t="s">
        <v>14</v>
      </c>
      <c r="I4992" t="s">
        <v>15</v>
      </c>
    </row>
    <row r="4993" spans="1:9" x14ac:dyDescent="0.3">
      <c r="A4993" t="s">
        <v>176</v>
      </c>
      <c r="B4993" t="s">
        <v>10</v>
      </c>
      <c r="C4993">
        <v>3.56</v>
      </c>
      <c r="E4993" t="s">
        <v>337</v>
      </c>
      <c r="F4993" t="s">
        <v>338</v>
      </c>
      <c r="G4993" t="s">
        <v>483</v>
      </c>
      <c r="H4993" t="s">
        <v>14</v>
      </c>
      <c r="I4993" t="s">
        <v>15</v>
      </c>
    </row>
    <row r="4994" spans="1:9" x14ac:dyDescent="0.3">
      <c r="A4994" t="s">
        <v>174</v>
      </c>
      <c r="B4994" t="s">
        <v>10</v>
      </c>
      <c r="C4994">
        <v>231.4</v>
      </c>
      <c r="E4994" t="s">
        <v>337</v>
      </c>
      <c r="F4994" t="s">
        <v>338</v>
      </c>
      <c r="G4994" t="s">
        <v>483</v>
      </c>
      <c r="H4994" t="s">
        <v>14</v>
      </c>
      <c r="I4994" t="s">
        <v>15</v>
      </c>
    </row>
    <row r="4995" spans="1:9" x14ac:dyDescent="0.3">
      <c r="A4995" t="s">
        <v>170</v>
      </c>
      <c r="B4995" t="s">
        <v>10</v>
      </c>
      <c r="C4995">
        <v>238</v>
      </c>
      <c r="E4995" t="s">
        <v>337</v>
      </c>
      <c r="F4995" t="s">
        <v>338</v>
      </c>
      <c r="G4995" t="s">
        <v>483</v>
      </c>
      <c r="H4995" t="s">
        <v>14</v>
      </c>
      <c r="I4995" t="s">
        <v>15</v>
      </c>
    </row>
    <row r="4996" spans="1:9" x14ac:dyDescent="0.3">
      <c r="A4996" t="s">
        <v>9</v>
      </c>
      <c r="B4996" t="s">
        <v>10</v>
      </c>
      <c r="C4996">
        <v>-11.55</v>
      </c>
      <c r="E4996" t="s">
        <v>26</v>
      </c>
      <c r="F4996" t="s">
        <v>12</v>
      </c>
      <c r="G4996" t="s">
        <v>489</v>
      </c>
      <c r="H4996" t="s">
        <v>14</v>
      </c>
      <c r="I4996" t="s">
        <v>15</v>
      </c>
    </row>
    <row r="4997" spans="1:9" x14ac:dyDescent="0.3">
      <c r="A4997" t="s">
        <v>169</v>
      </c>
      <c r="B4997" t="s">
        <v>10</v>
      </c>
      <c r="C4997">
        <v>-0.46</v>
      </c>
      <c r="E4997" t="s">
        <v>26</v>
      </c>
      <c r="F4997" t="s">
        <v>12</v>
      </c>
      <c r="G4997" t="s">
        <v>489</v>
      </c>
      <c r="H4997" t="s">
        <v>14</v>
      </c>
      <c r="I4997" t="s">
        <v>15</v>
      </c>
    </row>
    <row r="4998" spans="1:9" x14ac:dyDescent="0.3">
      <c r="A4998" t="s">
        <v>171</v>
      </c>
      <c r="B4998" t="s">
        <v>10</v>
      </c>
      <c r="C4998">
        <v>195</v>
      </c>
      <c r="E4998" t="s">
        <v>26</v>
      </c>
      <c r="F4998" t="s">
        <v>12</v>
      </c>
      <c r="G4998" t="s">
        <v>489</v>
      </c>
      <c r="H4998" t="s">
        <v>14</v>
      </c>
      <c r="I4998" t="s">
        <v>15</v>
      </c>
    </row>
    <row r="4999" spans="1:9" x14ac:dyDescent="0.3">
      <c r="A4999" t="s">
        <v>170</v>
      </c>
      <c r="B4999" t="s">
        <v>10</v>
      </c>
      <c r="C4999">
        <v>221</v>
      </c>
      <c r="E4999" t="s">
        <v>26</v>
      </c>
      <c r="F4999" t="s">
        <v>12</v>
      </c>
      <c r="G4999" t="s">
        <v>489</v>
      </c>
      <c r="H4999" t="s">
        <v>14</v>
      </c>
      <c r="I4999" t="s">
        <v>15</v>
      </c>
    </row>
    <row r="5000" spans="1:9" x14ac:dyDescent="0.3">
      <c r="A5000" t="s">
        <v>172</v>
      </c>
      <c r="B5000" t="s">
        <v>10</v>
      </c>
      <c r="C5000">
        <v>-25.86</v>
      </c>
      <c r="E5000" t="s">
        <v>26</v>
      </c>
      <c r="F5000" t="s">
        <v>12</v>
      </c>
      <c r="G5000" t="s">
        <v>489</v>
      </c>
      <c r="H5000" t="s">
        <v>14</v>
      </c>
      <c r="I5000" t="s">
        <v>15</v>
      </c>
    </row>
    <row r="5001" spans="1:9" x14ac:dyDescent="0.3">
      <c r="A5001" t="s">
        <v>169</v>
      </c>
      <c r="B5001" t="s">
        <v>10</v>
      </c>
      <c r="C5001">
        <v>-2.31</v>
      </c>
      <c r="E5001" t="s">
        <v>26</v>
      </c>
      <c r="F5001" t="s">
        <v>12</v>
      </c>
      <c r="G5001" t="s">
        <v>489</v>
      </c>
      <c r="H5001" t="s">
        <v>14</v>
      </c>
      <c r="I5001" t="s">
        <v>15</v>
      </c>
    </row>
    <row r="5002" spans="1:9" x14ac:dyDescent="0.3">
      <c r="A5002" t="s">
        <v>176</v>
      </c>
      <c r="B5002" t="s">
        <v>10</v>
      </c>
      <c r="C5002">
        <v>2.31</v>
      </c>
      <c r="E5002" t="s">
        <v>26</v>
      </c>
      <c r="F5002" t="s">
        <v>12</v>
      </c>
      <c r="G5002" t="s">
        <v>489</v>
      </c>
      <c r="H5002" t="s">
        <v>14</v>
      </c>
      <c r="I5002" t="s">
        <v>15</v>
      </c>
    </row>
    <row r="5003" spans="1:9" x14ac:dyDescent="0.3">
      <c r="A5003" t="s">
        <v>9</v>
      </c>
      <c r="B5003" t="s">
        <v>10</v>
      </c>
      <c r="C5003">
        <v>-30.03</v>
      </c>
      <c r="E5003" t="s">
        <v>26</v>
      </c>
      <c r="F5003" t="s">
        <v>12</v>
      </c>
      <c r="G5003" t="s">
        <v>489</v>
      </c>
      <c r="H5003" t="s">
        <v>14</v>
      </c>
      <c r="I5003" t="s">
        <v>15</v>
      </c>
    </row>
    <row r="5004" spans="1:9" x14ac:dyDescent="0.3">
      <c r="A5004" t="s">
        <v>177</v>
      </c>
      <c r="B5004" t="s">
        <v>10</v>
      </c>
      <c r="C5004">
        <v>69.3</v>
      </c>
      <c r="E5004" t="s">
        <v>26</v>
      </c>
      <c r="F5004" t="s">
        <v>12</v>
      </c>
      <c r="G5004" t="s">
        <v>489</v>
      </c>
      <c r="H5004" t="s">
        <v>14</v>
      </c>
      <c r="I5004" t="s">
        <v>15</v>
      </c>
    </row>
    <row r="5005" spans="1:9" x14ac:dyDescent="0.3">
      <c r="A5005" t="s">
        <v>178</v>
      </c>
      <c r="B5005" t="s">
        <v>10</v>
      </c>
      <c r="C5005">
        <v>0</v>
      </c>
      <c r="E5005" t="s">
        <v>26</v>
      </c>
      <c r="F5005" t="s">
        <v>12</v>
      </c>
      <c r="G5005" t="s">
        <v>489</v>
      </c>
      <c r="H5005" t="s">
        <v>14</v>
      </c>
      <c r="I5005" t="s">
        <v>15</v>
      </c>
    </row>
    <row r="5006" spans="1:9" x14ac:dyDescent="0.3">
      <c r="A5006" t="s">
        <v>176</v>
      </c>
      <c r="B5006" t="s">
        <v>10</v>
      </c>
      <c r="C5006">
        <v>0.46</v>
      </c>
      <c r="E5006" t="s">
        <v>26</v>
      </c>
      <c r="F5006" t="s">
        <v>12</v>
      </c>
      <c r="G5006" t="s">
        <v>489</v>
      </c>
      <c r="H5006" t="s">
        <v>14</v>
      </c>
      <c r="I5006" t="s">
        <v>15</v>
      </c>
    </row>
    <row r="5007" spans="1:9" x14ac:dyDescent="0.3">
      <c r="A5007" t="s">
        <v>174</v>
      </c>
      <c r="B5007" t="s">
        <v>10</v>
      </c>
      <c r="C5007">
        <v>30.03</v>
      </c>
      <c r="E5007" t="s">
        <v>26</v>
      </c>
      <c r="F5007" t="s">
        <v>12</v>
      </c>
      <c r="G5007" t="s">
        <v>489</v>
      </c>
      <c r="H5007" t="s">
        <v>14</v>
      </c>
      <c r="I5007" t="s">
        <v>15</v>
      </c>
    </row>
    <row r="5008" spans="1:9" x14ac:dyDescent="0.3">
      <c r="A5008" t="s">
        <v>170</v>
      </c>
      <c r="B5008" t="s">
        <v>10</v>
      </c>
      <c r="C5008">
        <v>10</v>
      </c>
      <c r="E5008" t="s">
        <v>26</v>
      </c>
      <c r="F5008" t="s">
        <v>12</v>
      </c>
      <c r="G5008" t="s">
        <v>489</v>
      </c>
      <c r="H5008" t="s">
        <v>14</v>
      </c>
      <c r="I5008" t="s">
        <v>15</v>
      </c>
    </row>
    <row r="5009" spans="1:9" x14ac:dyDescent="0.3">
      <c r="A5009" t="s">
        <v>9</v>
      </c>
      <c r="B5009" t="s">
        <v>10</v>
      </c>
      <c r="C5009">
        <v>-11.55</v>
      </c>
      <c r="E5009" t="s">
        <v>28</v>
      </c>
      <c r="F5009" t="s">
        <v>12</v>
      </c>
      <c r="G5009" t="s">
        <v>481</v>
      </c>
      <c r="H5009" t="s">
        <v>14</v>
      </c>
      <c r="I5009" t="s">
        <v>15</v>
      </c>
    </row>
    <row r="5010" spans="1:9" x14ac:dyDescent="0.3">
      <c r="A5010" t="s">
        <v>169</v>
      </c>
      <c r="B5010" t="s">
        <v>10</v>
      </c>
      <c r="C5010">
        <v>-0.46</v>
      </c>
      <c r="E5010" t="s">
        <v>28</v>
      </c>
      <c r="F5010" t="s">
        <v>12</v>
      </c>
      <c r="G5010" t="s">
        <v>481</v>
      </c>
      <c r="H5010" t="s">
        <v>14</v>
      </c>
      <c r="I5010" t="s">
        <v>15</v>
      </c>
    </row>
    <row r="5011" spans="1:9" x14ac:dyDescent="0.3">
      <c r="A5011" t="s">
        <v>171</v>
      </c>
      <c r="B5011" t="s">
        <v>10</v>
      </c>
      <c r="C5011">
        <v>195</v>
      </c>
      <c r="E5011" t="s">
        <v>28</v>
      </c>
      <c r="F5011" t="s">
        <v>12</v>
      </c>
      <c r="G5011" t="s">
        <v>481</v>
      </c>
      <c r="H5011" t="s">
        <v>14</v>
      </c>
      <c r="I5011" t="s">
        <v>15</v>
      </c>
    </row>
    <row r="5012" spans="1:9" x14ac:dyDescent="0.3">
      <c r="A5012" t="s">
        <v>170</v>
      </c>
      <c r="B5012" t="s">
        <v>10</v>
      </c>
      <c r="C5012">
        <v>221</v>
      </c>
      <c r="E5012" t="s">
        <v>28</v>
      </c>
      <c r="F5012" t="s">
        <v>12</v>
      </c>
      <c r="G5012" t="s">
        <v>481</v>
      </c>
      <c r="H5012" t="s">
        <v>14</v>
      </c>
      <c r="I5012" t="s">
        <v>15</v>
      </c>
    </row>
    <row r="5013" spans="1:9" x14ac:dyDescent="0.3">
      <c r="A5013" t="s">
        <v>172</v>
      </c>
      <c r="B5013" t="s">
        <v>10</v>
      </c>
      <c r="C5013">
        <v>-25.86</v>
      </c>
      <c r="E5013" t="s">
        <v>28</v>
      </c>
      <c r="F5013" t="s">
        <v>12</v>
      </c>
      <c r="G5013" t="s">
        <v>481</v>
      </c>
      <c r="H5013" t="s">
        <v>14</v>
      </c>
      <c r="I5013" t="s">
        <v>15</v>
      </c>
    </row>
    <row r="5014" spans="1:9" x14ac:dyDescent="0.3">
      <c r="A5014" t="s">
        <v>169</v>
      </c>
      <c r="B5014" t="s">
        <v>10</v>
      </c>
      <c r="C5014">
        <v>-2.31</v>
      </c>
      <c r="E5014" t="s">
        <v>28</v>
      </c>
      <c r="F5014" t="s">
        <v>12</v>
      </c>
      <c r="G5014" t="s">
        <v>481</v>
      </c>
      <c r="H5014" t="s">
        <v>14</v>
      </c>
      <c r="I5014" t="s">
        <v>15</v>
      </c>
    </row>
    <row r="5015" spans="1:9" x14ac:dyDescent="0.3">
      <c r="A5015" t="s">
        <v>176</v>
      </c>
      <c r="B5015" t="s">
        <v>10</v>
      </c>
      <c r="C5015">
        <v>2.31</v>
      </c>
      <c r="E5015" t="s">
        <v>28</v>
      </c>
      <c r="F5015" t="s">
        <v>12</v>
      </c>
      <c r="G5015" t="s">
        <v>481</v>
      </c>
      <c r="H5015" t="s">
        <v>14</v>
      </c>
      <c r="I5015" t="s">
        <v>15</v>
      </c>
    </row>
    <row r="5016" spans="1:9" x14ac:dyDescent="0.3">
      <c r="A5016" t="s">
        <v>9</v>
      </c>
      <c r="B5016" t="s">
        <v>10</v>
      </c>
      <c r="C5016">
        <v>-30.03</v>
      </c>
      <c r="E5016" t="s">
        <v>28</v>
      </c>
      <c r="F5016" t="s">
        <v>12</v>
      </c>
      <c r="G5016" t="s">
        <v>481</v>
      </c>
      <c r="H5016" t="s">
        <v>14</v>
      </c>
      <c r="I5016" t="s">
        <v>15</v>
      </c>
    </row>
    <row r="5017" spans="1:9" x14ac:dyDescent="0.3">
      <c r="A5017" t="s">
        <v>177</v>
      </c>
      <c r="B5017" t="s">
        <v>10</v>
      </c>
      <c r="C5017">
        <v>69.3</v>
      </c>
      <c r="E5017" t="s">
        <v>28</v>
      </c>
      <c r="F5017" t="s">
        <v>12</v>
      </c>
      <c r="G5017" t="s">
        <v>481</v>
      </c>
      <c r="H5017" t="s">
        <v>14</v>
      </c>
      <c r="I5017" t="s">
        <v>15</v>
      </c>
    </row>
    <row r="5018" spans="1:9" x14ac:dyDescent="0.3">
      <c r="A5018" t="s">
        <v>178</v>
      </c>
      <c r="B5018" t="s">
        <v>10</v>
      </c>
      <c r="C5018">
        <v>0</v>
      </c>
      <c r="E5018" t="s">
        <v>28</v>
      </c>
      <c r="F5018" t="s">
        <v>12</v>
      </c>
      <c r="G5018" t="s">
        <v>481</v>
      </c>
      <c r="H5018" t="s">
        <v>14</v>
      </c>
      <c r="I5018" t="s">
        <v>15</v>
      </c>
    </row>
    <row r="5019" spans="1:9" x14ac:dyDescent="0.3">
      <c r="A5019" t="s">
        <v>176</v>
      </c>
      <c r="B5019" t="s">
        <v>10</v>
      </c>
      <c r="C5019">
        <v>0.46</v>
      </c>
      <c r="E5019" t="s">
        <v>28</v>
      </c>
      <c r="F5019" t="s">
        <v>12</v>
      </c>
      <c r="G5019" t="s">
        <v>481</v>
      </c>
      <c r="H5019" t="s">
        <v>14</v>
      </c>
      <c r="I5019" t="s">
        <v>15</v>
      </c>
    </row>
    <row r="5020" spans="1:9" x14ac:dyDescent="0.3">
      <c r="A5020" t="s">
        <v>174</v>
      </c>
      <c r="B5020" t="s">
        <v>10</v>
      </c>
      <c r="C5020">
        <v>30.03</v>
      </c>
      <c r="E5020" t="s">
        <v>28</v>
      </c>
      <c r="F5020" t="s">
        <v>12</v>
      </c>
      <c r="G5020" t="s">
        <v>481</v>
      </c>
      <c r="H5020" t="s">
        <v>14</v>
      </c>
      <c r="I5020" t="s">
        <v>15</v>
      </c>
    </row>
    <row r="5021" spans="1:9" x14ac:dyDescent="0.3">
      <c r="A5021" t="s">
        <v>170</v>
      </c>
      <c r="B5021" t="s">
        <v>10</v>
      </c>
      <c r="C5021">
        <v>10</v>
      </c>
      <c r="E5021" t="s">
        <v>28</v>
      </c>
      <c r="F5021" t="s">
        <v>12</v>
      </c>
      <c r="G5021" t="s">
        <v>481</v>
      </c>
      <c r="H5021" t="s">
        <v>14</v>
      </c>
      <c r="I5021" t="s">
        <v>15</v>
      </c>
    </row>
    <row r="5022" spans="1:9" x14ac:dyDescent="0.3">
      <c r="A5022" t="s">
        <v>9</v>
      </c>
      <c r="B5022" t="s">
        <v>10</v>
      </c>
      <c r="C5022">
        <v>-11.55</v>
      </c>
      <c r="E5022" t="s">
        <v>28</v>
      </c>
      <c r="F5022" t="s">
        <v>12</v>
      </c>
      <c r="G5022" t="s">
        <v>482</v>
      </c>
      <c r="H5022" t="s">
        <v>14</v>
      </c>
      <c r="I5022" t="s">
        <v>15</v>
      </c>
    </row>
    <row r="5023" spans="1:9" x14ac:dyDescent="0.3">
      <c r="A5023" t="s">
        <v>169</v>
      </c>
      <c r="B5023" t="s">
        <v>10</v>
      </c>
      <c r="C5023">
        <v>-0.46</v>
      </c>
      <c r="E5023" t="s">
        <v>28</v>
      </c>
      <c r="F5023" t="s">
        <v>12</v>
      </c>
      <c r="G5023" t="s">
        <v>482</v>
      </c>
      <c r="H5023" t="s">
        <v>14</v>
      </c>
      <c r="I5023" t="s">
        <v>15</v>
      </c>
    </row>
    <row r="5024" spans="1:9" x14ac:dyDescent="0.3">
      <c r="A5024" t="s">
        <v>171</v>
      </c>
      <c r="B5024" t="s">
        <v>10</v>
      </c>
      <c r="C5024">
        <v>195</v>
      </c>
      <c r="E5024" t="s">
        <v>28</v>
      </c>
      <c r="F5024" t="s">
        <v>12</v>
      </c>
      <c r="G5024" t="s">
        <v>482</v>
      </c>
      <c r="H5024" t="s">
        <v>14</v>
      </c>
      <c r="I5024" t="s">
        <v>15</v>
      </c>
    </row>
    <row r="5025" spans="1:9" x14ac:dyDescent="0.3">
      <c r="A5025" t="s">
        <v>170</v>
      </c>
      <c r="B5025" t="s">
        <v>10</v>
      </c>
      <c r="C5025">
        <v>199.95</v>
      </c>
      <c r="E5025" t="s">
        <v>28</v>
      </c>
      <c r="F5025" t="s">
        <v>12</v>
      </c>
      <c r="G5025" t="s">
        <v>482</v>
      </c>
      <c r="H5025" t="s">
        <v>14</v>
      </c>
      <c r="I5025" t="s">
        <v>15</v>
      </c>
    </row>
    <row r="5026" spans="1:9" x14ac:dyDescent="0.3">
      <c r="A5026" t="s">
        <v>172</v>
      </c>
      <c r="B5026" t="s">
        <v>10</v>
      </c>
      <c r="C5026">
        <v>-25.86</v>
      </c>
      <c r="E5026" t="s">
        <v>28</v>
      </c>
      <c r="F5026" t="s">
        <v>12</v>
      </c>
      <c r="G5026" t="s">
        <v>482</v>
      </c>
      <c r="H5026" t="s">
        <v>14</v>
      </c>
      <c r="I5026" t="s">
        <v>15</v>
      </c>
    </row>
    <row r="5027" spans="1:9" x14ac:dyDescent="0.3">
      <c r="A5027" t="s">
        <v>169</v>
      </c>
      <c r="B5027" t="s">
        <v>10</v>
      </c>
      <c r="C5027">
        <v>-2.31</v>
      </c>
      <c r="E5027" t="s">
        <v>28</v>
      </c>
      <c r="F5027" t="s">
        <v>12</v>
      </c>
      <c r="G5027" t="s">
        <v>482</v>
      </c>
      <c r="H5027" t="s">
        <v>14</v>
      </c>
      <c r="I5027" t="s">
        <v>15</v>
      </c>
    </row>
    <row r="5028" spans="1:9" x14ac:dyDescent="0.3">
      <c r="A5028" t="s">
        <v>176</v>
      </c>
      <c r="B5028" t="s">
        <v>10</v>
      </c>
      <c r="C5028">
        <v>2.31</v>
      </c>
      <c r="E5028" t="s">
        <v>28</v>
      </c>
      <c r="F5028" t="s">
        <v>12</v>
      </c>
      <c r="G5028" t="s">
        <v>482</v>
      </c>
      <c r="H5028" t="s">
        <v>14</v>
      </c>
      <c r="I5028" t="s">
        <v>15</v>
      </c>
    </row>
    <row r="5029" spans="1:9" x14ac:dyDescent="0.3">
      <c r="A5029" t="s">
        <v>9</v>
      </c>
      <c r="B5029" t="s">
        <v>10</v>
      </c>
      <c r="C5029">
        <v>-30.03</v>
      </c>
      <c r="E5029" t="s">
        <v>28</v>
      </c>
      <c r="F5029" t="s">
        <v>12</v>
      </c>
      <c r="G5029" t="s">
        <v>482</v>
      </c>
      <c r="H5029" t="s">
        <v>14</v>
      </c>
      <c r="I5029" t="s">
        <v>15</v>
      </c>
    </row>
    <row r="5030" spans="1:9" x14ac:dyDescent="0.3">
      <c r="A5030" t="s">
        <v>177</v>
      </c>
      <c r="B5030" t="s">
        <v>10</v>
      </c>
      <c r="C5030">
        <v>69.3</v>
      </c>
      <c r="E5030" t="s">
        <v>28</v>
      </c>
      <c r="F5030" t="s">
        <v>12</v>
      </c>
      <c r="G5030" t="s">
        <v>482</v>
      </c>
      <c r="H5030" t="s">
        <v>14</v>
      </c>
      <c r="I5030" t="s">
        <v>15</v>
      </c>
    </row>
    <row r="5031" spans="1:9" x14ac:dyDescent="0.3">
      <c r="A5031" t="s">
        <v>178</v>
      </c>
      <c r="B5031" t="s">
        <v>10</v>
      </c>
      <c r="C5031">
        <v>0</v>
      </c>
      <c r="E5031" t="s">
        <v>28</v>
      </c>
      <c r="F5031" t="s">
        <v>12</v>
      </c>
      <c r="G5031" t="s">
        <v>482</v>
      </c>
      <c r="H5031" t="s">
        <v>14</v>
      </c>
      <c r="I5031" t="s">
        <v>15</v>
      </c>
    </row>
    <row r="5032" spans="1:9" x14ac:dyDescent="0.3">
      <c r="A5032" t="s">
        <v>176</v>
      </c>
      <c r="B5032" t="s">
        <v>10</v>
      </c>
      <c r="C5032">
        <v>0.46</v>
      </c>
      <c r="E5032" t="s">
        <v>28</v>
      </c>
      <c r="F5032" t="s">
        <v>12</v>
      </c>
      <c r="G5032" t="s">
        <v>482</v>
      </c>
      <c r="H5032" t="s">
        <v>14</v>
      </c>
      <c r="I5032" t="s">
        <v>15</v>
      </c>
    </row>
    <row r="5033" spans="1:9" x14ac:dyDescent="0.3">
      <c r="A5033" t="s">
        <v>174</v>
      </c>
      <c r="B5033" t="s">
        <v>10</v>
      </c>
      <c r="C5033">
        <v>30.03</v>
      </c>
      <c r="E5033" t="s">
        <v>28</v>
      </c>
      <c r="F5033" t="s">
        <v>12</v>
      </c>
      <c r="G5033" t="s">
        <v>482</v>
      </c>
      <c r="H5033" t="s">
        <v>14</v>
      </c>
      <c r="I5033" t="s">
        <v>15</v>
      </c>
    </row>
    <row r="5034" spans="1:9" x14ac:dyDescent="0.3">
      <c r="A5034" t="s">
        <v>170</v>
      </c>
      <c r="B5034" t="s">
        <v>10</v>
      </c>
      <c r="C5034">
        <v>9.0500000000000007</v>
      </c>
      <c r="E5034" t="s">
        <v>28</v>
      </c>
      <c r="F5034" t="s">
        <v>12</v>
      </c>
      <c r="G5034" t="s">
        <v>482</v>
      </c>
      <c r="H5034" t="s">
        <v>14</v>
      </c>
      <c r="I5034" t="s">
        <v>15</v>
      </c>
    </row>
    <row r="5035" spans="1:9" x14ac:dyDescent="0.3">
      <c r="A5035" t="s">
        <v>170</v>
      </c>
      <c r="B5035" t="s">
        <v>10</v>
      </c>
      <c r="C5035">
        <v>22</v>
      </c>
      <c r="E5035" t="s">
        <v>28</v>
      </c>
      <c r="F5035" t="s">
        <v>12</v>
      </c>
      <c r="G5035" t="s">
        <v>482</v>
      </c>
      <c r="H5035" t="s">
        <v>14</v>
      </c>
      <c r="I5035" t="s">
        <v>15</v>
      </c>
    </row>
    <row r="5036" spans="1:9" x14ac:dyDescent="0.3">
      <c r="A5036" t="s">
        <v>9</v>
      </c>
      <c r="B5036" t="s">
        <v>10</v>
      </c>
      <c r="C5036">
        <v>-52</v>
      </c>
      <c r="E5036" t="s">
        <v>271</v>
      </c>
      <c r="F5036" t="s">
        <v>272</v>
      </c>
      <c r="G5036" t="s">
        <v>486</v>
      </c>
      <c r="H5036" t="s">
        <v>14</v>
      </c>
      <c r="I5036" t="s">
        <v>15</v>
      </c>
    </row>
    <row r="5037" spans="1:9" x14ac:dyDescent="0.3">
      <c r="A5037" t="s">
        <v>169</v>
      </c>
      <c r="B5037" t="s">
        <v>10</v>
      </c>
      <c r="C5037">
        <v>-2.08</v>
      </c>
      <c r="E5037" t="s">
        <v>271</v>
      </c>
      <c r="F5037" t="s">
        <v>272</v>
      </c>
      <c r="G5037" t="s">
        <v>486</v>
      </c>
      <c r="H5037" t="s">
        <v>14</v>
      </c>
      <c r="I5037" t="s">
        <v>15</v>
      </c>
    </row>
    <row r="5038" spans="1:9" x14ac:dyDescent="0.3">
      <c r="A5038" t="s">
        <v>171</v>
      </c>
      <c r="B5038" t="s">
        <v>10</v>
      </c>
      <c r="C5038">
        <v>195</v>
      </c>
      <c r="E5038" t="s">
        <v>271</v>
      </c>
      <c r="F5038" t="s">
        <v>272</v>
      </c>
      <c r="G5038" t="s">
        <v>486</v>
      </c>
      <c r="H5038" t="s">
        <v>14</v>
      </c>
      <c r="I5038" t="s">
        <v>15</v>
      </c>
    </row>
    <row r="5039" spans="1:9" x14ac:dyDescent="0.3">
      <c r="A5039" t="s">
        <v>170</v>
      </c>
      <c r="B5039" t="s">
        <v>10</v>
      </c>
      <c r="C5039">
        <v>935</v>
      </c>
      <c r="E5039" t="s">
        <v>271</v>
      </c>
      <c r="F5039" t="s">
        <v>272</v>
      </c>
      <c r="G5039" t="s">
        <v>486</v>
      </c>
      <c r="H5039" t="s">
        <v>14</v>
      </c>
      <c r="I5039" t="s">
        <v>15</v>
      </c>
    </row>
    <row r="5040" spans="1:9" x14ac:dyDescent="0.3">
      <c r="A5040" t="s">
        <v>172</v>
      </c>
      <c r="B5040" t="s">
        <v>10</v>
      </c>
      <c r="C5040">
        <v>-179.82</v>
      </c>
      <c r="E5040" t="s">
        <v>271</v>
      </c>
      <c r="F5040" t="s">
        <v>272</v>
      </c>
      <c r="G5040" t="s">
        <v>486</v>
      </c>
      <c r="H5040" t="s">
        <v>14</v>
      </c>
      <c r="I5040" t="s">
        <v>15</v>
      </c>
    </row>
    <row r="5041" spans="1:9" x14ac:dyDescent="0.3">
      <c r="A5041" t="s">
        <v>174</v>
      </c>
      <c r="B5041" t="s">
        <v>10</v>
      </c>
      <c r="C5041">
        <v>39</v>
      </c>
      <c r="E5041" t="s">
        <v>271</v>
      </c>
      <c r="F5041" t="s">
        <v>272</v>
      </c>
      <c r="G5041" t="s">
        <v>486</v>
      </c>
      <c r="H5041" t="s">
        <v>14</v>
      </c>
      <c r="I5041" t="s">
        <v>15</v>
      </c>
    </row>
    <row r="5042" spans="1:9" x14ac:dyDescent="0.3">
      <c r="A5042" t="s">
        <v>169</v>
      </c>
      <c r="B5042" t="s">
        <v>10</v>
      </c>
      <c r="C5042">
        <v>-10.4</v>
      </c>
      <c r="E5042" t="s">
        <v>271</v>
      </c>
      <c r="F5042" t="s">
        <v>272</v>
      </c>
      <c r="G5042" t="s">
        <v>486</v>
      </c>
      <c r="H5042" t="s">
        <v>14</v>
      </c>
      <c r="I5042" t="s">
        <v>15</v>
      </c>
    </row>
    <row r="5043" spans="1:9" x14ac:dyDescent="0.3">
      <c r="A5043" t="s">
        <v>175</v>
      </c>
      <c r="B5043" t="s">
        <v>10</v>
      </c>
      <c r="C5043">
        <v>-350</v>
      </c>
      <c r="E5043" t="s">
        <v>271</v>
      </c>
      <c r="F5043" t="s">
        <v>272</v>
      </c>
      <c r="G5043" t="s">
        <v>486</v>
      </c>
      <c r="H5043" t="s">
        <v>14</v>
      </c>
      <c r="I5043" t="s">
        <v>15</v>
      </c>
    </row>
    <row r="5044" spans="1:9" x14ac:dyDescent="0.3">
      <c r="A5044" t="s">
        <v>176</v>
      </c>
      <c r="B5044" t="s">
        <v>10</v>
      </c>
      <c r="C5044">
        <v>10.4</v>
      </c>
      <c r="E5044" t="s">
        <v>271</v>
      </c>
      <c r="F5044" t="s">
        <v>272</v>
      </c>
      <c r="G5044" t="s">
        <v>486</v>
      </c>
      <c r="H5044" t="s">
        <v>14</v>
      </c>
      <c r="I5044" t="s">
        <v>15</v>
      </c>
    </row>
    <row r="5045" spans="1:9" x14ac:dyDescent="0.3">
      <c r="A5045" t="s">
        <v>9</v>
      </c>
      <c r="B5045" t="s">
        <v>10</v>
      </c>
      <c r="C5045">
        <v>-135.19999999999999</v>
      </c>
      <c r="E5045" t="s">
        <v>271</v>
      </c>
      <c r="F5045" t="s">
        <v>272</v>
      </c>
      <c r="G5045" t="s">
        <v>486</v>
      </c>
      <c r="H5045" t="s">
        <v>14</v>
      </c>
      <c r="I5045" t="s">
        <v>15</v>
      </c>
    </row>
    <row r="5046" spans="1:9" x14ac:dyDescent="0.3">
      <c r="A5046" t="s">
        <v>177</v>
      </c>
      <c r="B5046" t="s">
        <v>10</v>
      </c>
      <c r="C5046">
        <v>312</v>
      </c>
      <c r="E5046" t="s">
        <v>271</v>
      </c>
      <c r="F5046" t="s">
        <v>272</v>
      </c>
      <c r="G5046" t="s">
        <v>486</v>
      </c>
      <c r="H5046" t="s">
        <v>14</v>
      </c>
      <c r="I5046" t="s">
        <v>15</v>
      </c>
    </row>
    <row r="5047" spans="1:9" x14ac:dyDescent="0.3">
      <c r="A5047" t="s">
        <v>178</v>
      </c>
      <c r="B5047" t="s">
        <v>10</v>
      </c>
      <c r="C5047">
        <v>0</v>
      </c>
      <c r="E5047" t="s">
        <v>271</v>
      </c>
      <c r="F5047" t="s">
        <v>272</v>
      </c>
      <c r="G5047" t="s">
        <v>486</v>
      </c>
      <c r="H5047" t="s">
        <v>14</v>
      </c>
      <c r="I5047" t="s">
        <v>15</v>
      </c>
    </row>
    <row r="5048" spans="1:9" x14ac:dyDescent="0.3">
      <c r="A5048" t="s">
        <v>176</v>
      </c>
      <c r="B5048" t="s">
        <v>10</v>
      </c>
      <c r="C5048">
        <v>2.08</v>
      </c>
      <c r="E5048" t="s">
        <v>271</v>
      </c>
      <c r="F5048" t="s">
        <v>272</v>
      </c>
      <c r="G5048" t="s">
        <v>486</v>
      </c>
      <c r="H5048" t="s">
        <v>14</v>
      </c>
      <c r="I5048" t="s">
        <v>15</v>
      </c>
    </row>
    <row r="5049" spans="1:9" x14ac:dyDescent="0.3">
      <c r="A5049" t="s">
        <v>174</v>
      </c>
      <c r="B5049" t="s">
        <v>10</v>
      </c>
      <c r="C5049">
        <v>135.19999999999999</v>
      </c>
      <c r="E5049" t="s">
        <v>271</v>
      </c>
      <c r="F5049" t="s">
        <v>272</v>
      </c>
      <c r="G5049" t="s">
        <v>486</v>
      </c>
      <c r="H5049" t="s">
        <v>14</v>
      </c>
      <c r="I5049" t="s">
        <v>15</v>
      </c>
    </row>
    <row r="5050" spans="1:9" x14ac:dyDescent="0.3">
      <c r="A5050" t="s">
        <v>170</v>
      </c>
      <c r="B5050" t="s">
        <v>10</v>
      </c>
      <c r="C5050">
        <v>105</v>
      </c>
      <c r="E5050" t="s">
        <v>271</v>
      </c>
      <c r="F5050" t="s">
        <v>272</v>
      </c>
      <c r="G5050" t="s">
        <v>486</v>
      </c>
      <c r="H5050" t="s">
        <v>14</v>
      </c>
      <c r="I5050" t="s">
        <v>15</v>
      </c>
    </row>
    <row r="5051" spans="1:9" x14ac:dyDescent="0.3">
      <c r="A5051" t="s">
        <v>9</v>
      </c>
      <c r="B5051" t="s">
        <v>10</v>
      </c>
      <c r="C5051">
        <v>-89</v>
      </c>
      <c r="E5051" t="s">
        <v>337</v>
      </c>
      <c r="F5051" t="s">
        <v>338</v>
      </c>
      <c r="G5051" t="s">
        <v>485</v>
      </c>
      <c r="H5051" t="s">
        <v>14</v>
      </c>
      <c r="I5051" t="s">
        <v>15</v>
      </c>
    </row>
    <row r="5052" spans="1:9" x14ac:dyDescent="0.3">
      <c r="A5052" t="s">
        <v>169</v>
      </c>
      <c r="B5052" t="s">
        <v>10</v>
      </c>
      <c r="C5052">
        <v>-3.56</v>
      </c>
      <c r="E5052" t="s">
        <v>337</v>
      </c>
      <c r="F5052" t="s">
        <v>338</v>
      </c>
      <c r="G5052" t="s">
        <v>485</v>
      </c>
      <c r="H5052" t="s">
        <v>14</v>
      </c>
      <c r="I5052" t="s">
        <v>15</v>
      </c>
    </row>
    <row r="5053" spans="1:9" x14ac:dyDescent="0.3">
      <c r="A5053" t="s">
        <v>171</v>
      </c>
      <c r="B5053" t="s">
        <v>10</v>
      </c>
      <c r="C5053">
        <v>195</v>
      </c>
      <c r="E5053" t="s">
        <v>337</v>
      </c>
      <c r="F5053" t="s">
        <v>338</v>
      </c>
      <c r="G5053" t="s">
        <v>485</v>
      </c>
      <c r="H5053" t="s">
        <v>14</v>
      </c>
      <c r="I5053" t="s">
        <v>15</v>
      </c>
    </row>
    <row r="5054" spans="1:9" x14ac:dyDescent="0.3">
      <c r="A5054" t="s">
        <v>170</v>
      </c>
      <c r="B5054" t="s">
        <v>10</v>
      </c>
      <c r="C5054">
        <v>1542</v>
      </c>
      <c r="E5054" t="s">
        <v>337</v>
      </c>
      <c r="F5054" t="s">
        <v>338</v>
      </c>
      <c r="G5054" t="s">
        <v>485</v>
      </c>
      <c r="H5054" t="s">
        <v>14</v>
      </c>
      <c r="I5054" t="s">
        <v>15</v>
      </c>
    </row>
    <row r="5055" spans="1:9" x14ac:dyDescent="0.3">
      <c r="A5055" t="s">
        <v>172</v>
      </c>
      <c r="B5055" t="s">
        <v>10</v>
      </c>
      <c r="C5055">
        <v>-387.71</v>
      </c>
      <c r="E5055" t="s">
        <v>337</v>
      </c>
      <c r="F5055" t="s">
        <v>338</v>
      </c>
      <c r="G5055" t="s">
        <v>485</v>
      </c>
      <c r="H5055" t="s">
        <v>14</v>
      </c>
      <c r="I5055" t="s">
        <v>15</v>
      </c>
    </row>
    <row r="5056" spans="1:9" x14ac:dyDescent="0.3">
      <c r="A5056" t="s">
        <v>174</v>
      </c>
      <c r="B5056" t="s">
        <v>10</v>
      </c>
      <c r="C5056">
        <v>97.5</v>
      </c>
      <c r="E5056" t="s">
        <v>337</v>
      </c>
      <c r="F5056" t="s">
        <v>338</v>
      </c>
      <c r="G5056" t="s">
        <v>485</v>
      </c>
      <c r="H5056" t="s">
        <v>14</v>
      </c>
      <c r="I5056" t="s">
        <v>15</v>
      </c>
    </row>
    <row r="5057" spans="1:9" x14ac:dyDescent="0.3">
      <c r="A5057" t="s">
        <v>169</v>
      </c>
      <c r="B5057" t="s">
        <v>10</v>
      </c>
      <c r="C5057">
        <v>-17.8</v>
      </c>
      <c r="E5057" t="s">
        <v>337</v>
      </c>
      <c r="F5057" t="s">
        <v>338</v>
      </c>
      <c r="G5057" t="s">
        <v>485</v>
      </c>
      <c r="H5057" t="s">
        <v>14</v>
      </c>
      <c r="I5057" t="s">
        <v>15</v>
      </c>
    </row>
    <row r="5058" spans="1:9" x14ac:dyDescent="0.3">
      <c r="A5058" t="s">
        <v>175</v>
      </c>
      <c r="B5058" t="s">
        <v>10</v>
      </c>
      <c r="C5058">
        <v>-500</v>
      </c>
      <c r="E5058" t="s">
        <v>337</v>
      </c>
      <c r="F5058" t="s">
        <v>338</v>
      </c>
      <c r="G5058" t="s">
        <v>485</v>
      </c>
      <c r="H5058" t="s">
        <v>14</v>
      </c>
      <c r="I5058" t="s">
        <v>15</v>
      </c>
    </row>
    <row r="5059" spans="1:9" x14ac:dyDescent="0.3">
      <c r="A5059" t="s">
        <v>176</v>
      </c>
      <c r="B5059" t="s">
        <v>10</v>
      </c>
      <c r="C5059">
        <v>17.8</v>
      </c>
      <c r="E5059" t="s">
        <v>337</v>
      </c>
      <c r="F5059" t="s">
        <v>338</v>
      </c>
      <c r="G5059" t="s">
        <v>485</v>
      </c>
      <c r="H5059" t="s">
        <v>14</v>
      </c>
      <c r="I5059" t="s">
        <v>15</v>
      </c>
    </row>
    <row r="5060" spans="1:9" x14ac:dyDescent="0.3">
      <c r="A5060" t="s">
        <v>9</v>
      </c>
      <c r="B5060" t="s">
        <v>10</v>
      </c>
      <c r="C5060">
        <v>-231.4</v>
      </c>
      <c r="E5060" t="s">
        <v>337</v>
      </c>
      <c r="F5060" t="s">
        <v>338</v>
      </c>
      <c r="G5060" t="s">
        <v>485</v>
      </c>
      <c r="H5060" t="s">
        <v>14</v>
      </c>
      <c r="I5060" t="s">
        <v>15</v>
      </c>
    </row>
    <row r="5061" spans="1:9" x14ac:dyDescent="0.3">
      <c r="A5061" t="s">
        <v>177</v>
      </c>
      <c r="B5061" t="s">
        <v>10</v>
      </c>
      <c r="C5061">
        <v>534</v>
      </c>
      <c r="E5061" t="s">
        <v>337</v>
      </c>
      <c r="F5061" t="s">
        <v>338</v>
      </c>
      <c r="G5061" t="s">
        <v>485</v>
      </c>
      <c r="H5061" t="s">
        <v>14</v>
      </c>
      <c r="I5061" t="s">
        <v>15</v>
      </c>
    </row>
    <row r="5062" spans="1:9" x14ac:dyDescent="0.3">
      <c r="A5062" t="s">
        <v>178</v>
      </c>
      <c r="B5062" t="s">
        <v>10</v>
      </c>
      <c r="C5062">
        <v>0</v>
      </c>
      <c r="E5062" t="s">
        <v>337</v>
      </c>
      <c r="F5062" t="s">
        <v>338</v>
      </c>
      <c r="G5062" t="s">
        <v>485</v>
      </c>
      <c r="H5062" t="s">
        <v>14</v>
      </c>
      <c r="I5062" t="s">
        <v>15</v>
      </c>
    </row>
    <row r="5063" spans="1:9" x14ac:dyDescent="0.3">
      <c r="A5063" t="s">
        <v>176</v>
      </c>
      <c r="B5063" t="s">
        <v>10</v>
      </c>
      <c r="C5063">
        <v>3.56</v>
      </c>
      <c r="E5063" t="s">
        <v>337</v>
      </c>
      <c r="F5063" t="s">
        <v>338</v>
      </c>
      <c r="G5063" t="s">
        <v>485</v>
      </c>
      <c r="H5063" t="s">
        <v>14</v>
      </c>
      <c r="I5063" t="s">
        <v>15</v>
      </c>
    </row>
    <row r="5064" spans="1:9" x14ac:dyDescent="0.3">
      <c r="A5064" t="s">
        <v>174</v>
      </c>
      <c r="B5064" t="s">
        <v>10</v>
      </c>
      <c r="C5064">
        <v>231.4</v>
      </c>
      <c r="E5064" t="s">
        <v>337</v>
      </c>
      <c r="F5064" t="s">
        <v>338</v>
      </c>
      <c r="G5064" t="s">
        <v>485</v>
      </c>
      <c r="H5064" t="s">
        <v>14</v>
      </c>
      <c r="I5064" t="s">
        <v>15</v>
      </c>
    </row>
    <row r="5065" spans="1:9" x14ac:dyDescent="0.3">
      <c r="A5065" t="s">
        <v>170</v>
      </c>
      <c r="B5065" t="s">
        <v>10</v>
      </c>
      <c r="C5065">
        <v>238</v>
      </c>
      <c r="E5065" t="s">
        <v>337</v>
      </c>
      <c r="F5065" t="s">
        <v>338</v>
      </c>
      <c r="G5065" t="s">
        <v>485</v>
      </c>
      <c r="H5065" t="s">
        <v>14</v>
      </c>
      <c r="I5065" t="s">
        <v>15</v>
      </c>
    </row>
    <row r="5066" spans="1:9" x14ac:dyDescent="0.3">
      <c r="A5066" t="s">
        <v>9</v>
      </c>
      <c r="B5066" t="s">
        <v>10</v>
      </c>
      <c r="C5066">
        <v>-89</v>
      </c>
      <c r="E5066" t="s">
        <v>23</v>
      </c>
      <c r="F5066" t="s">
        <v>24</v>
      </c>
      <c r="G5066" t="s">
        <v>498</v>
      </c>
      <c r="H5066" t="s">
        <v>14</v>
      </c>
      <c r="I5066" t="s">
        <v>15</v>
      </c>
    </row>
    <row r="5067" spans="1:9" x14ac:dyDescent="0.3">
      <c r="A5067" t="s">
        <v>169</v>
      </c>
      <c r="B5067" t="s">
        <v>10</v>
      </c>
      <c r="C5067">
        <v>-3.56</v>
      </c>
      <c r="E5067" t="s">
        <v>23</v>
      </c>
      <c r="F5067" t="s">
        <v>24</v>
      </c>
      <c r="G5067" t="s">
        <v>498</v>
      </c>
      <c r="H5067" t="s">
        <v>14</v>
      </c>
      <c r="I5067" t="s">
        <v>15</v>
      </c>
    </row>
    <row r="5068" spans="1:9" x14ac:dyDescent="0.3">
      <c r="A5068" t="s">
        <v>171</v>
      </c>
      <c r="B5068" t="s">
        <v>10</v>
      </c>
      <c r="C5068">
        <v>195</v>
      </c>
      <c r="E5068" t="s">
        <v>23</v>
      </c>
      <c r="F5068" t="s">
        <v>24</v>
      </c>
      <c r="G5068" t="s">
        <v>498</v>
      </c>
      <c r="H5068" t="s">
        <v>14</v>
      </c>
      <c r="I5068" t="s">
        <v>15</v>
      </c>
    </row>
    <row r="5069" spans="1:9" x14ac:dyDescent="0.3">
      <c r="A5069" t="s">
        <v>170</v>
      </c>
      <c r="B5069" t="s">
        <v>10</v>
      </c>
      <c r="C5069">
        <v>1542</v>
      </c>
      <c r="E5069" t="s">
        <v>23</v>
      </c>
      <c r="F5069" t="s">
        <v>24</v>
      </c>
      <c r="G5069" t="s">
        <v>498</v>
      </c>
      <c r="H5069" t="s">
        <v>14</v>
      </c>
      <c r="I5069" t="s">
        <v>15</v>
      </c>
    </row>
    <row r="5070" spans="1:9" x14ac:dyDescent="0.3">
      <c r="A5070" t="s">
        <v>172</v>
      </c>
      <c r="B5070" t="s">
        <v>10</v>
      </c>
      <c r="C5070">
        <v>-414.15</v>
      </c>
      <c r="E5070" t="s">
        <v>23</v>
      </c>
      <c r="F5070" t="s">
        <v>24</v>
      </c>
      <c r="G5070" t="s">
        <v>498</v>
      </c>
      <c r="H5070" t="s">
        <v>14</v>
      </c>
      <c r="I5070" t="s">
        <v>15</v>
      </c>
    </row>
    <row r="5071" spans="1:9" x14ac:dyDescent="0.3">
      <c r="A5071" t="s">
        <v>174</v>
      </c>
      <c r="B5071" t="s">
        <v>10</v>
      </c>
      <c r="C5071">
        <v>39</v>
      </c>
      <c r="E5071" t="s">
        <v>23</v>
      </c>
      <c r="F5071" t="s">
        <v>24</v>
      </c>
      <c r="G5071" t="s">
        <v>498</v>
      </c>
      <c r="H5071" t="s">
        <v>14</v>
      </c>
      <c r="I5071" t="s">
        <v>15</v>
      </c>
    </row>
    <row r="5072" spans="1:9" x14ac:dyDescent="0.3">
      <c r="A5072" t="s">
        <v>169</v>
      </c>
      <c r="B5072" t="s">
        <v>10</v>
      </c>
      <c r="C5072">
        <v>-17.8</v>
      </c>
      <c r="E5072" t="s">
        <v>23</v>
      </c>
      <c r="F5072" t="s">
        <v>24</v>
      </c>
      <c r="G5072" t="s">
        <v>498</v>
      </c>
      <c r="H5072" t="s">
        <v>14</v>
      </c>
      <c r="I5072" t="s">
        <v>15</v>
      </c>
    </row>
    <row r="5073" spans="1:9" x14ac:dyDescent="0.3">
      <c r="A5073" t="s">
        <v>176</v>
      </c>
      <c r="B5073" t="s">
        <v>10</v>
      </c>
      <c r="C5073">
        <v>17.8</v>
      </c>
      <c r="E5073" t="s">
        <v>23</v>
      </c>
      <c r="F5073" t="s">
        <v>24</v>
      </c>
      <c r="G5073" t="s">
        <v>498</v>
      </c>
      <c r="H5073" t="s">
        <v>14</v>
      </c>
      <c r="I5073" t="s">
        <v>15</v>
      </c>
    </row>
    <row r="5074" spans="1:9" x14ac:dyDescent="0.3">
      <c r="A5074" t="s">
        <v>9</v>
      </c>
      <c r="B5074" t="s">
        <v>10</v>
      </c>
      <c r="C5074">
        <v>-231.4</v>
      </c>
      <c r="E5074" t="s">
        <v>23</v>
      </c>
      <c r="F5074" t="s">
        <v>24</v>
      </c>
      <c r="G5074" t="s">
        <v>498</v>
      </c>
      <c r="H5074" t="s">
        <v>14</v>
      </c>
      <c r="I5074" t="s">
        <v>15</v>
      </c>
    </row>
    <row r="5075" spans="1:9" x14ac:dyDescent="0.3">
      <c r="A5075" t="s">
        <v>177</v>
      </c>
      <c r="B5075" t="s">
        <v>10</v>
      </c>
      <c r="C5075">
        <v>534</v>
      </c>
      <c r="E5075" t="s">
        <v>23</v>
      </c>
      <c r="F5075" t="s">
        <v>24</v>
      </c>
      <c r="G5075" t="s">
        <v>498</v>
      </c>
      <c r="H5075" t="s">
        <v>14</v>
      </c>
      <c r="I5075" t="s">
        <v>15</v>
      </c>
    </row>
    <row r="5076" spans="1:9" x14ac:dyDescent="0.3">
      <c r="A5076" t="s">
        <v>178</v>
      </c>
      <c r="B5076" t="s">
        <v>10</v>
      </c>
      <c r="C5076">
        <v>0</v>
      </c>
      <c r="E5076" t="s">
        <v>23</v>
      </c>
      <c r="F5076" t="s">
        <v>24</v>
      </c>
      <c r="G5076" t="s">
        <v>498</v>
      </c>
      <c r="H5076" t="s">
        <v>14</v>
      </c>
      <c r="I5076" t="s">
        <v>15</v>
      </c>
    </row>
    <row r="5077" spans="1:9" x14ac:dyDescent="0.3">
      <c r="A5077" t="s">
        <v>176</v>
      </c>
      <c r="B5077" t="s">
        <v>10</v>
      </c>
      <c r="C5077">
        <v>3.56</v>
      </c>
      <c r="E5077" t="s">
        <v>23</v>
      </c>
      <c r="F5077" t="s">
        <v>24</v>
      </c>
      <c r="G5077" t="s">
        <v>498</v>
      </c>
      <c r="H5077" t="s">
        <v>14</v>
      </c>
      <c r="I5077" t="s">
        <v>15</v>
      </c>
    </row>
    <row r="5078" spans="1:9" x14ac:dyDescent="0.3">
      <c r="A5078" t="s">
        <v>174</v>
      </c>
      <c r="B5078" t="s">
        <v>10</v>
      </c>
      <c r="C5078">
        <v>231.4</v>
      </c>
      <c r="E5078" t="s">
        <v>23</v>
      </c>
      <c r="F5078" t="s">
        <v>24</v>
      </c>
      <c r="G5078" t="s">
        <v>498</v>
      </c>
      <c r="H5078" t="s">
        <v>14</v>
      </c>
      <c r="I5078" t="s">
        <v>15</v>
      </c>
    </row>
    <row r="5079" spans="1:9" x14ac:dyDescent="0.3">
      <c r="A5079" t="s">
        <v>170</v>
      </c>
      <c r="B5079" t="s">
        <v>10</v>
      </c>
      <c r="C5079">
        <v>238</v>
      </c>
      <c r="E5079" t="s">
        <v>23</v>
      </c>
      <c r="F5079" t="s">
        <v>24</v>
      </c>
      <c r="G5079" t="s">
        <v>498</v>
      </c>
      <c r="H5079" t="s">
        <v>14</v>
      </c>
      <c r="I5079" t="s">
        <v>15</v>
      </c>
    </row>
    <row r="5080" spans="1:9" x14ac:dyDescent="0.3">
      <c r="A5080" t="s">
        <v>9</v>
      </c>
      <c r="B5080" t="s">
        <v>10</v>
      </c>
      <c r="C5080">
        <v>-89</v>
      </c>
      <c r="E5080" t="s">
        <v>26</v>
      </c>
      <c r="F5080" t="s">
        <v>45</v>
      </c>
      <c r="G5080" t="s">
        <v>494</v>
      </c>
      <c r="H5080" t="s">
        <v>14</v>
      </c>
      <c r="I5080" t="s">
        <v>15</v>
      </c>
    </row>
    <row r="5081" spans="1:9" x14ac:dyDescent="0.3">
      <c r="A5081" t="s">
        <v>169</v>
      </c>
      <c r="B5081" t="s">
        <v>10</v>
      </c>
      <c r="C5081">
        <v>-3.56</v>
      </c>
      <c r="E5081" t="s">
        <v>26</v>
      </c>
      <c r="F5081" t="s">
        <v>45</v>
      </c>
      <c r="G5081" t="s">
        <v>494</v>
      </c>
      <c r="H5081" t="s">
        <v>14</v>
      </c>
      <c r="I5081" t="s">
        <v>15</v>
      </c>
    </row>
    <row r="5082" spans="1:9" x14ac:dyDescent="0.3">
      <c r="A5082" t="s">
        <v>171</v>
      </c>
      <c r="B5082" t="s">
        <v>10</v>
      </c>
      <c r="C5082">
        <v>195</v>
      </c>
      <c r="E5082" t="s">
        <v>26</v>
      </c>
      <c r="F5082" t="s">
        <v>45</v>
      </c>
      <c r="G5082" t="s">
        <v>494</v>
      </c>
      <c r="H5082" t="s">
        <v>14</v>
      </c>
      <c r="I5082" t="s">
        <v>15</v>
      </c>
    </row>
    <row r="5083" spans="1:9" x14ac:dyDescent="0.3">
      <c r="A5083" t="s">
        <v>170</v>
      </c>
      <c r="B5083" t="s">
        <v>10</v>
      </c>
      <c r="C5083">
        <v>1542</v>
      </c>
      <c r="E5083" t="s">
        <v>26</v>
      </c>
      <c r="F5083" t="s">
        <v>45</v>
      </c>
      <c r="G5083" t="s">
        <v>494</v>
      </c>
      <c r="H5083" t="s">
        <v>14</v>
      </c>
      <c r="I5083" t="s">
        <v>15</v>
      </c>
    </row>
    <row r="5084" spans="1:9" x14ac:dyDescent="0.3">
      <c r="A5084" t="s">
        <v>172</v>
      </c>
      <c r="B5084" t="s">
        <v>10</v>
      </c>
      <c r="C5084">
        <v>-440.58</v>
      </c>
      <c r="E5084" t="s">
        <v>26</v>
      </c>
      <c r="F5084" t="s">
        <v>45</v>
      </c>
      <c r="G5084" t="s">
        <v>494</v>
      </c>
      <c r="H5084" t="s">
        <v>14</v>
      </c>
      <c r="I5084" t="s">
        <v>15</v>
      </c>
    </row>
    <row r="5085" spans="1:9" x14ac:dyDescent="0.3">
      <c r="A5085" t="s">
        <v>169</v>
      </c>
      <c r="B5085" t="s">
        <v>10</v>
      </c>
      <c r="C5085">
        <v>-17.8</v>
      </c>
      <c r="E5085" t="s">
        <v>26</v>
      </c>
      <c r="F5085" t="s">
        <v>45</v>
      </c>
      <c r="G5085" t="s">
        <v>494</v>
      </c>
      <c r="H5085" t="s">
        <v>14</v>
      </c>
      <c r="I5085" t="s">
        <v>15</v>
      </c>
    </row>
    <row r="5086" spans="1:9" x14ac:dyDescent="0.3">
      <c r="A5086" t="s">
        <v>176</v>
      </c>
      <c r="B5086" t="s">
        <v>10</v>
      </c>
      <c r="C5086">
        <v>17.8</v>
      </c>
      <c r="E5086" t="s">
        <v>26</v>
      </c>
      <c r="F5086" t="s">
        <v>45</v>
      </c>
      <c r="G5086" t="s">
        <v>494</v>
      </c>
      <c r="H5086" t="s">
        <v>14</v>
      </c>
      <c r="I5086" t="s">
        <v>15</v>
      </c>
    </row>
    <row r="5087" spans="1:9" x14ac:dyDescent="0.3">
      <c r="A5087" t="s">
        <v>9</v>
      </c>
      <c r="B5087" t="s">
        <v>10</v>
      </c>
      <c r="C5087">
        <v>-231.4</v>
      </c>
      <c r="E5087" t="s">
        <v>26</v>
      </c>
      <c r="F5087" t="s">
        <v>45</v>
      </c>
      <c r="G5087" t="s">
        <v>494</v>
      </c>
      <c r="H5087" t="s">
        <v>14</v>
      </c>
      <c r="I5087" t="s">
        <v>15</v>
      </c>
    </row>
    <row r="5088" spans="1:9" x14ac:dyDescent="0.3">
      <c r="A5088" t="s">
        <v>177</v>
      </c>
      <c r="B5088" t="s">
        <v>10</v>
      </c>
      <c r="C5088">
        <v>534</v>
      </c>
      <c r="E5088" t="s">
        <v>26</v>
      </c>
      <c r="F5088" t="s">
        <v>45</v>
      </c>
      <c r="G5088" t="s">
        <v>494</v>
      </c>
      <c r="H5088" t="s">
        <v>14</v>
      </c>
      <c r="I5088" t="s">
        <v>15</v>
      </c>
    </row>
    <row r="5089" spans="1:9" x14ac:dyDescent="0.3">
      <c r="A5089" t="s">
        <v>178</v>
      </c>
      <c r="B5089" t="s">
        <v>10</v>
      </c>
      <c r="C5089">
        <v>0</v>
      </c>
      <c r="E5089" t="s">
        <v>26</v>
      </c>
      <c r="F5089" t="s">
        <v>45</v>
      </c>
      <c r="G5089" t="s">
        <v>494</v>
      </c>
      <c r="H5089" t="s">
        <v>14</v>
      </c>
      <c r="I5089" t="s">
        <v>15</v>
      </c>
    </row>
    <row r="5090" spans="1:9" x14ac:dyDescent="0.3">
      <c r="A5090" t="s">
        <v>176</v>
      </c>
      <c r="B5090" t="s">
        <v>10</v>
      </c>
      <c r="C5090">
        <v>3.56</v>
      </c>
      <c r="E5090" t="s">
        <v>26</v>
      </c>
      <c r="F5090" t="s">
        <v>45</v>
      </c>
      <c r="G5090" t="s">
        <v>494</v>
      </c>
      <c r="H5090" t="s">
        <v>14</v>
      </c>
      <c r="I5090" t="s">
        <v>15</v>
      </c>
    </row>
    <row r="5091" spans="1:9" x14ac:dyDescent="0.3">
      <c r="A5091" t="s">
        <v>174</v>
      </c>
      <c r="B5091" t="s">
        <v>10</v>
      </c>
      <c r="C5091">
        <v>231.4</v>
      </c>
      <c r="E5091" t="s">
        <v>26</v>
      </c>
      <c r="F5091" t="s">
        <v>45</v>
      </c>
      <c r="G5091" t="s">
        <v>494</v>
      </c>
      <c r="H5091" t="s">
        <v>14</v>
      </c>
      <c r="I5091" t="s">
        <v>15</v>
      </c>
    </row>
    <row r="5092" spans="1:9" x14ac:dyDescent="0.3">
      <c r="A5092" t="s">
        <v>170</v>
      </c>
      <c r="B5092" t="s">
        <v>10</v>
      </c>
      <c r="C5092">
        <v>238</v>
      </c>
      <c r="E5092" t="s">
        <v>26</v>
      </c>
      <c r="F5092" t="s">
        <v>45</v>
      </c>
      <c r="G5092" t="s">
        <v>494</v>
      </c>
      <c r="H5092" t="s">
        <v>14</v>
      </c>
      <c r="I5092" t="s">
        <v>15</v>
      </c>
    </row>
    <row r="5093" spans="1:9" x14ac:dyDescent="0.3">
      <c r="A5093" t="s">
        <v>9</v>
      </c>
      <c r="B5093" t="s">
        <v>10</v>
      </c>
      <c r="C5093">
        <v>-89</v>
      </c>
      <c r="E5093" t="s">
        <v>490</v>
      </c>
      <c r="F5093" t="s">
        <v>491</v>
      </c>
      <c r="G5093" t="s">
        <v>492</v>
      </c>
      <c r="H5093" t="s">
        <v>14</v>
      </c>
      <c r="I5093" t="s">
        <v>15</v>
      </c>
    </row>
    <row r="5094" spans="1:9" x14ac:dyDescent="0.3">
      <c r="A5094" t="s">
        <v>169</v>
      </c>
      <c r="B5094" t="s">
        <v>10</v>
      </c>
      <c r="C5094">
        <v>-3.56</v>
      </c>
      <c r="E5094" t="s">
        <v>490</v>
      </c>
      <c r="F5094" t="s">
        <v>491</v>
      </c>
      <c r="G5094" t="s">
        <v>492</v>
      </c>
      <c r="H5094" t="s">
        <v>14</v>
      </c>
      <c r="I5094" t="s">
        <v>15</v>
      </c>
    </row>
    <row r="5095" spans="1:9" x14ac:dyDescent="0.3">
      <c r="A5095" t="s">
        <v>171</v>
      </c>
      <c r="B5095" t="s">
        <v>10</v>
      </c>
      <c r="C5095">
        <v>195</v>
      </c>
      <c r="E5095" t="s">
        <v>490</v>
      </c>
      <c r="F5095" t="s">
        <v>491</v>
      </c>
      <c r="G5095" t="s">
        <v>492</v>
      </c>
      <c r="H5095" t="s">
        <v>14</v>
      </c>
      <c r="I5095" t="s">
        <v>15</v>
      </c>
    </row>
    <row r="5096" spans="1:9" x14ac:dyDescent="0.3">
      <c r="A5096" t="s">
        <v>170</v>
      </c>
      <c r="B5096" t="s">
        <v>10</v>
      </c>
      <c r="C5096">
        <v>1542</v>
      </c>
      <c r="E5096" t="s">
        <v>490</v>
      </c>
      <c r="F5096" t="s">
        <v>491</v>
      </c>
      <c r="G5096" t="s">
        <v>492</v>
      </c>
      <c r="H5096" t="s">
        <v>14</v>
      </c>
      <c r="I5096" t="s">
        <v>15</v>
      </c>
    </row>
    <row r="5097" spans="1:9" x14ac:dyDescent="0.3">
      <c r="A5097" t="s">
        <v>172</v>
      </c>
      <c r="B5097" t="s">
        <v>10</v>
      </c>
      <c r="C5097">
        <v>-396.52</v>
      </c>
      <c r="E5097" t="s">
        <v>490</v>
      </c>
      <c r="F5097" t="s">
        <v>491</v>
      </c>
      <c r="G5097" t="s">
        <v>492</v>
      </c>
      <c r="H5097" t="s">
        <v>14</v>
      </c>
      <c r="I5097" t="s">
        <v>15</v>
      </c>
    </row>
    <row r="5098" spans="1:9" x14ac:dyDescent="0.3">
      <c r="A5098" t="s">
        <v>174</v>
      </c>
      <c r="B5098" t="s">
        <v>10</v>
      </c>
      <c r="C5098">
        <v>78</v>
      </c>
      <c r="E5098" t="s">
        <v>490</v>
      </c>
      <c r="F5098" t="s">
        <v>491</v>
      </c>
      <c r="G5098" t="s">
        <v>492</v>
      </c>
      <c r="H5098" t="s">
        <v>14</v>
      </c>
      <c r="I5098" t="s">
        <v>15</v>
      </c>
    </row>
    <row r="5099" spans="1:9" x14ac:dyDescent="0.3">
      <c r="A5099" t="s">
        <v>169</v>
      </c>
      <c r="B5099" t="s">
        <v>10</v>
      </c>
      <c r="C5099">
        <v>-17.8</v>
      </c>
      <c r="E5099" t="s">
        <v>490</v>
      </c>
      <c r="F5099" t="s">
        <v>491</v>
      </c>
      <c r="G5099" t="s">
        <v>492</v>
      </c>
      <c r="H5099" t="s">
        <v>14</v>
      </c>
      <c r="I5099" t="s">
        <v>15</v>
      </c>
    </row>
    <row r="5100" spans="1:9" x14ac:dyDescent="0.3">
      <c r="A5100" t="s">
        <v>176</v>
      </c>
      <c r="B5100" t="s">
        <v>10</v>
      </c>
      <c r="C5100">
        <v>17.8</v>
      </c>
      <c r="E5100" t="s">
        <v>490</v>
      </c>
      <c r="F5100" t="s">
        <v>491</v>
      </c>
      <c r="G5100" t="s">
        <v>492</v>
      </c>
      <c r="H5100" t="s">
        <v>14</v>
      </c>
      <c r="I5100" t="s">
        <v>15</v>
      </c>
    </row>
    <row r="5101" spans="1:9" x14ac:dyDescent="0.3">
      <c r="A5101" t="s">
        <v>9</v>
      </c>
      <c r="B5101" t="s">
        <v>10</v>
      </c>
      <c r="C5101">
        <v>-231.4</v>
      </c>
      <c r="E5101" t="s">
        <v>490</v>
      </c>
      <c r="F5101" t="s">
        <v>491</v>
      </c>
      <c r="G5101" t="s">
        <v>492</v>
      </c>
      <c r="H5101" t="s">
        <v>14</v>
      </c>
      <c r="I5101" t="s">
        <v>15</v>
      </c>
    </row>
    <row r="5102" spans="1:9" x14ac:dyDescent="0.3">
      <c r="A5102" t="s">
        <v>177</v>
      </c>
      <c r="B5102" t="s">
        <v>10</v>
      </c>
      <c r="C5102">
        <v>534</v>
      </c>
      <c r="E5102" t="s">
        <v>490</v>
      </c>
      <c r="F5102" t="s">
        <v>491</v>
      </c>
      <c r="G5102" t="s">
        <v>492</v>
      </c>
      <c r="H5102" t="s">
        <v>14</v>
      </c>
      <c r="I5102" t="s">
        <v>15</v>
      </c>
    </row>
    <row r="5103" spans="1:9" x14ac:dyDescent="0.3">
      <c r="A5103" t="s">
        <v>178</v>
      </c>
      <c r="B5103" t="s">
        <v>10</v>
      </c>
      <c r="C5103">
        <v>0</v>
      </c>
      <c r="E5103" t="s">
        <v>490</v>
      </c>
      <c r="F5103" t="s">
        <v>491</v>
      </c>
      <c r="G5103" t="s">
        <v>492</v>
      </c>
      <c r="H5103" t="s">
        <v>14</v>
      </c>
      <c r="I5103" t="s">
        <v>15</v>
      </c>
    </row>
    <row r="5104" spans="1:9" x14ac:dyDescent="0.3">
      <c r="A5104" t="s">
        <v>176</v>
      </c>
      <c r="B5104" t="s">
        <v>10</v>
      </c>
      <c r="C5104">
        <v>3.56</v>
      </c>
      <c r="E5104" t="s">
        <v>490</v>
      </c>
      <c r="F5104" t="s">
        <v>491</v>
      </c>
      <c r="G5104" t="s">
        <v>492</v>
      </c>
      <c r="H5104" t="s">
        <v>14</v>
      </c>
      <c r="I5104" t="s">
        <v>15</v>
      </c>
    </row>
    <row r="5105" spans="1:9" x14ac:dyDescent="0.3">
      <c r="A5105" t="s">
        <v>174</v>
      </c>
      <c r="B5105" t="s">
        <v>10</v>
      </c>
      <c r="C5105">
        <v>231.4</v>
      </c>
      <c r="E5105" t="s">
        <v>490</v>
      </c>
      <c r="F5105" t="s">
        <v>491</v>
      </c>
      <c r="G5105" t="s">
        <v>492</v>
      </c>
      <c r="H5105" t="s">
        <v>14</v>
      </c>
      <c r="I5105" t="s">
        <v>15</v>
      </c>
    </row>
    <row r="5106" spans="1:9" x14ac:dyDescent="0.3">
      <c r="A5106" t="s">
        <v>170</v>
      </c>
      <c r="B5106" t="s">
        <v>10</v>
      </c>
      <c r="C5106">
        <v>238</v>
      </c>
      <c r="E5106" t="s">
        <v>490</v>
      </c>
      <c r="F5106" t="s">
        <v>491</v>
      </c>
      <c r="G5106" t="s">
        <v>492</v>
      </c>
      <c r="H5106" t="s">
        <v>14</v>
      </c>
      <c r="I5106" t="s">
        <v>15</v>
      </c>
    </row>
    <row r="5107" spans="1:9" x14ac:dyDescent="0.3">
      <c r="A5107" t="s">
        <v>9</v>
      </c>
      <c r="B5107" t="s">
        <v>10</v>
      </c>
      <c r="C5107">
        <v>-55.15</v>
      </c>
      <c r="E5107" t="s">
        <v>42</v>
      </c>
      <c r="G5107" t="s">
        <v>493</v>
      </c>
    </row>
    <row r="5108" spans="1:9" x14ac:dyDescent="0.3">
      <c r="A5108" t="s">
        <v>169</v>
      </c>
      <c r="B5108" t="s">
        <v>10</v>
      </c>
      <c r="C5108">
        <v>-2.21</v>
      </c>
      <c r="E5108" t="s">
        <v>42</v>
      </c>
      <c r="G5108" t="s">
        <v>493</v>
      </c>
    </row>
    <row r="5109" spans="1:9" x14ac:dyDescent="0.3">
      <c r="A5109" t="s">
        <v>170</v>
      </c>
      <c r="B5109" t="s">
        <v>10</v>
      </c>
      <c r="C5109">
        <v>63</v>
      </c>
      <c r="E5109" t="s">
        <v>42</v>
      </c>
      <c r="G5109" t="s">
        <v>493</v>
      </c>
    </row>
    <row r="5110" spans="1:9" x14ac:dyDescent="0.3">
      <c r="A5110" t="s">
        <v>171</v>
      </c>
      <c r="B5110" t="s">
        <v>10</v>
      </c>
      <c r="C5110">
        <v>195</v>
      </c>
      <c r="E5110" t="s">
        <v>42</v>
      </c>
      <c r="G5110" t="s">
        <v>493</v>
      </c>
    </row>
    <row r="5111" spans="1:9" x14ac:dyDescent="0.3">
      <c r="A5111" t="s">
        <v>170</v>
      </c>
      <c r="B5111" t="s">
        <v>10</v>
      </c>
      <c r="C5111">
        <v>935</v>
      </c>
      <c r="E5111" t="s">
        <v>42</v>
      </c>
      <c r="G5111" t="s">
        <v>493</v>
      </c>
    </row>
    <row r="5112" spans="1:9" x14ac:dyDescent="0.3">
      <c r="A5112" t="s">
        <v>172</v>
      </c>
      <c r="B5112" t="s">
        <v>10</v>
      </c>
      <c r="C5112">
        <v>-188.33</v>
      </c>
      <c r="E5112" t="s">
        <v>42</v>
      </c>
      <c r="G5112" t="s">
        <v>493</v>
      </c>
    </row>
    <row r="5113" spans="1:9" x14ac:dyDescent="0.3">
      <c r="A5113" t="s">
        <v>174</v>
      </c>
      <c r="B5113" t="s">
        <v>10</v>
      </c>
      <c r="C5113">
        <v>78</v>
      </c>
      <c r="E5113" t="s">
        <v>42</v>
      </c>
      <c r="G5113" t="s">
        <v>493</v>
      </c>
    </row>
    <row r="5114" spans="1:9" x14ac:dyDescent="0.3">
      <c r="A5114" t="s">
        <v>169</v>
      </c>
      <c r="B5114" t="s">
        <v>10</v>
      </c>
      <c r="C5114">
        <v>-11.03</v>
      </c>
      <c r="E5114" t="s">
        <v>42</v>
      </c>
      <c r="G5114" t="s">
        <v>493</v>
      </c>
    </row>
    <row r="5115" spans="1:9" x14ac:dyDescent="0.3">
      <c r="A5115" t="s">
        <v>176</v>
      </c>
      <c r="B5115" t="s">
        <v>10</v>
      </c>
      <c r="C5115">
        <v>11.03</v>
      </c>
      <c r="E5115" t="s">
        <v>42</v>
      </c>
      <c r="G5115" t="s">
        <v>493</v>
      </c>
    </row>
    <row r="5116" spans="1:9" x14ac:dyDescent="0.3">
      <c r="A5116" t="s">
        <v>9</v>
      </c>
      <c r="B5116" t="s">
        <v>10</v>
      </c>
      <c r="C5116">
        <v>-143.38999999999999</v>
      </c>
      <c r="E5116" t="s">
        <v>42</v>
      </c>
      <c r="G5116" t="s">
        <v>493</v>
      </c>
    </row>
    <row r="5117" spans="1:9" x14ac:dyDescent="0.3">
      <c r="A5117" t="s">
        <v>177</v>
      </c>
      <c r="B5117" t="s">
        <v>10</v>
      </c>
      <c r="C5117">
        <v>330.9</v>
      </c>
      <c r="E5117" t="s">
        <v>42</v>
      </c>
      <c r="G5117" t="s">
        <v>493</v>
      </c>
    </row>
    <row r="5118" spans="1:9" x14ac:dyDescent="0.3">
      <c r="A5118" t="s">
        <v>178</v>
      </c>
      <c r="B5118" t="s">
        <v>10</v>
      </c>
      <c r="C5118">
        <v>0</v>
      </c>
      <c r="E5118" t="s">
        <v>42</v>
      </c>
      <c r="G5118" t="s">
        <v>493</v>
      </c>
    </row>
    <row r="5119" spans="1:9" x14ac:dyDescent="0.3">
      <c r="A5119" t="s">
        <v>176</v>
      </c>
      <c r="B5119" t="s">
        <v>10</v>
      </c>
      <c r="C5119">
        <v>2.21</v>
      </c>
      <c r="E5119" t="s">
        <v>42</v>
      </c>
      <c r="G5119" t="s">
        <v>493</v>
      </c>
    </row>
    <row r="5120" spans="1:9" x14ac:dyDescent="0.3">
      <c r="A5120" t="s">
        <v>174</v>
      </c>
      <c r="B5120" t="s">
        <v>10</v>
      </c>
      <c r="C5120">
        <v>143.38999999999999</v>
      </c>
      <c r="E5120" t="s">
        <v>42</v>
      </c>
      <c r="G5120" t="s">
        <v>493</v>
      </c>
    </row>
    <row r="5121" spans="1:9" x14ac:dyDescent="0.3">
      <c r="A5121" t="s">
        <v>170</v>
      </c>
      <c r="B5121" t="s">
        <v>10</v>
      </c>
      <c r="C5121">
        <v>105</v>
      </c>
      <c r="E5121" t="s">
        <v>42</v>
      </c>
      <c r="G5121" t="s">
        <v>493</v>
      </c>
    </row>
    <row r="5122" spans="1:9" x14ac:dyDescent="0.3">
      <c r="A5122" t="s">
        <v>9</v>
      </c>
      <c r="B5122" t="s">
        <v>10</v>
      </c>
      <c r="C5122">
        <v>-89</v>
      </c>
      <c r="E5122" t="s">
        <v>40</v>
      </c>
      <c r="F5122" t="s">
        <v>45</v>
      </c>
      <c r="G5122" t="s">
        <v>495</v>
      </c>
      <c r="H5122" t="s">
        <v>14</v>
      </c>
      <c r="I5122" t="s">
        <v>15</v>
      </c>
    </row>
    <row r="5123" spans="1:9" x14ac:dyDescent="0.3">
      <c r="A5123" t="s">
        <v>169</v>
      </c>
      <c r="B5123" t="s">
        <v>10</v>
      </c>
      <c r="C5123">
        <v>-3.56</v>
      </c>
      <c r="E5123" t="s">
        <v>40</v>
      </c>
      <c r="F5123" t="s">
        <v>45</v>
      </c>
      <c r="G5123" t="s">
        <v>495</v>
      </c>
      <c r="H5123" t="s">
        <v>14</v>
      </c>
      <c r="I5123" t="s">
        <v>15</v>
      </c>
    </row>
    <row r="5124" spans="1:9" x14ac:dyDescent="0.3">
      <c r="A5124" t="s">
        <v>171</v>
      </c>
      <c r="B5124" t="s">
        <v>10</v>
      </c>
      <c r="C5124">
        <v>195</v>
      </c>
      <c r="E5124" t="s">
        <v>40</v>
      </c>
      <c r="F5124" t="s">
        <v>45</v>
      </c>
      <c r="G5124" t="s">
        <v>495</v>
      </c>
      <c r="H5124" t="s">
        <v>14</v>
      </c>
      <c r="I5124" t="s">
        <v>15</v>
      </c>
    </row>
    <row r="5125" spans="1:9" x14ac:dyDescent="0.3">
      <c r="A5125" t="s">
        <v>170</v>
      </c>
      <c r="B5125" t="s">
        <v>10</v>
      </c>
      <c r="C5125">
        <v>1542</v>
      </c>
      <c r="E5125" t="s">
        <v>40</v>
      </c>
      <c r="F5125" t="s">
        <v>45</v>
      </c>
      <c r="G5125" t="s">
        <v>495</v>
      </c>
      <c r="H5125" t="s">
        <v>14</v>
      </c>
      <c r="I5125" t="s">
        <v>15</v>
      </c>
    </row>
    <row r="5126" spans="1:9" x14ac:dyDescent="0.3">
      <c r="A5126" t="s">
        <v>172</v>
      </c>
      <c r="B5126" t="s">
        <v>10</v>
      </c>
      <c r="C5126">
        <v>-387.71</v>
      </c>
      <c r="E5126" t="s">
        <v>40</v>
      </c>
      <c r="F5126" t="s">
        <v>45</v>
      </c>
      <c r="G5126" t="s">
        <v>495</v>
      </c>
      <c r="H5126" t="s">
        <v>14</v>
      </c>
      <c r="I5126" t="s">
        <v>15</v>
      </c>
    </row>
    <row r="5127" spans="1:9" x14ac:dyDescent="0.3">
      <c r="A5127" t="s">
        <v>174</v>
      </c>
      <c r="B5127" t="s">
        <v>10</v>
      </c>
      <c r="C5127">
        <v>97.5</v>
      </c>
      <c r="E5127" t="s">
        <v>40</v>
      </c>
      <c r="F5127" t="s">
        <v>45</v>
      </c>
      <c r="G5127" t="s">
        <v>495</v>
      </c>
      <c r="H5127" t="s">
        <v>14</v>
      </c>
      <c r="I5127" t="s">
        <v>15</v>
      </c>
    </row>
    <row r="5128" spans="1:9" x14ac:dyDescent="0.3">
      <c r="A5128" t="s">
        <v>169</v>
      </c>
      <c r="B5128" t="s">
        <v>10</v>
      </c>
      <c r="C5128">
        <v>-17.8</v>
      </c>
      <c r="E5128" t="s">
        <v>40</v>
      </c>
      <c r="F5128" t="s">
        <v>45</v>
      </c>
      <c r="G5128" t="s">
        <v>495</v>
      </c>
      <c r="H5128" t="s">
        <v>14</v>
      </c>
      <c r="I5128" t="s">
        <v>15</v>
      </c>
    </row>
    <row r="5129" spans="1:9" x14ac:dyDescent="0.3">
      <c r="A5129" t="s">
        <v>176</v>
      </c>
      <c r="B5129" t="s">
        <v>10</v>
      </c>
      <c r="C5129">
        <v>17.8</v>
      </c>
      <c r="E5129" t="s">
        <v>40</v>
      </c>
      <c r="F5129" t="s">
        <v>45</v>
      </c>
      <c r="G5129" t="s">
        <v>495</v>
      </c>
      <c r="H5129" t="s">
        <v>14</v>
      </c>
      <c r="I5129" t="s">
        <v>15</v>
      </c>
    </row>
    <row r="5130" spans="1:9" x14ac:dyDescent="0.3">
      <c r="A5130" t="s">
        <v>9</v>
      </c>
      <c r="B5130" t="s">
        <v>10</v>
      </c>
      <c r="C5130">
        <v>-231.4</v>
      </c>
      <c r="E5130" t="s">
        <v>40</v>
      </c>
      <c r="F5130" t="s">
        <v>45</v>
      </c>
      <c r="G5130" t="s">
        <v>495</v>
      </c>
      <c r="H5130" t="s">
        <v>14</v>
      </c>
      <c r="I5130" t="s">
        <v>15</v>
      </c>
    </row>
    <row r="5131" spans="1:9" x14ac:dyDescent="0.3">
      <c r="A5131" t="s">
        <v>177</v>
      </c>
      <c r="B5131" t="s">
        <v>10</v>
      </c>
      <c r="C5131">
        <v>534</v>
      </c>
      <c r="E5131" t="s">
        <v>40</v>
      </c>
      <c r="F5131" t="s">
        <v>45</v>
      </c>
      <c r="G5131" t="s">
        <v>495</v>
      </c>
      <c r="H5131" t="s">
        <v>14</v>
      </c>
      <c r="I5131" t="s">
        <v>15</v>
      </c>
    </row>
    <row r="5132" spans="1:9" x14ac:dyDescent="0.3">
      <c r="A5132" t="s">
        <v>178</v>
      </c>
      <c r="B5132" t="s">
        <v>10</v>
      </c>
      <c r="C5132">
        <v>0</v>
      </c>
      <c r="E5132" t="s">
        <v>40</v>
      </c>
      <c r="F5132" t="s">
        <v>45</v>
      </c>
      <c r="G5132" t="s">
        <v>495</v>
      </c>
      <c r="H5132" t="s">
        <v>14</v>
      </c>
      <c r="I5132" t="s">
        <v>15</v>
      </c>
    </row>
    <row r="5133" spans="1:9" x14ac:dyDescent="0.3">
      <c r="A5133" t="s">
        <v>176</v>
      </c>
      <c r="B5133" t="s">
        <v>10</v>
      </c>
      <c r="C5133">
        <v>3.56</v>
      </c>
      <c r="E5133" t="s">
        <v>40</v>
      </c>
      <c r="F5133" t="s">
        <v>45</v>
      </c>
      <c r="G5133" t="s">
        <v>495</v>
      </c>
      <c r="H5133" t="s">
        <v>14</v>
      </c>
      <c r="I5133" t="s">
        <v>15</v>
      </c>
    </row>
    <row r="5134" spans="1:9" x14ac:dyDescent="0.3">
      <c r="A5134" t="s">
        <v>174</v>
      </c>
      <c r="B5134" t="s">
        <v>10</v>
      </c>
      <c r="C5134">
        <v>231.4</v>
      </c>
      <c r="E5134" t="s">
        <v>40</v>
      </c>
      <c r="F5134" t="s">
        <v>45</v>
      </c>
      <c r="G5134" t="s">
        <v>495</v>
      </c>
      <c r="H5134" t="s">
        <v>14</v>
      </c>
      <c r="I5134" t="s">
        <v>15</v>
      </c>
    </row>
    <row r="5135" spans="1:9" x14ac:dyDescent="0.3">
      <c r="A5135" t="s">
        <v>170</v>
      </c>
      <c r="B5135" t="s">
        <v>10</v>
      </c>
      <c r="C5135">
        <v>238</v>
      </c>
      <c r="E5135" t="s">
        <v>40</v>
      </c>
      <c r="F5135" t="s">
        <v>45</v>
      </c>
      <c r="G5135" t="s">
        <v>495</v>
      </c>
      <c r="H5135" t="s">
        <v>14</v>
      </c>
      <c r="I5135" t="s">
        <v>15</v>
      </c>
    </row>
    <row r="5136" spans="1:9" x14ac:dyDescent="0.3">
      <c r="A5136" t="s">
        <v>9</v>
      </c>
      <c r="B5136" t="s">
        <v>10</v>
      </c>
      <c r="C5136">
        <v>-89</v>
      </c>
      <c r="E5136" t="s">
        <v>28</v>
      </c>
      <c r="F5136" t="s">
        <v>45</v>
      </c>
      <c r="G5136" t="s">
        <v>484</v>
      </c>
      <c r="H5136" t="s">
        <v>14</v>
      </c>
      <c r="I5136" t="s">
        <v>15</v>
      </c>
    </row>
    <row r="5137" spans="1:9" x14ac:dyDescent="0.3">
      <c r="A5137" t="s">
        <v>169</v>
      </c>
      <c r="B5137" t="s">
        <v>10</v>
      </c>
      <c r="C5137">
        <v>-3.56</v>
      </c>
      <c r="E5137" t="s">
        <v>28</v>
      </c>
      <c r="F5137" t="s">
        <v>45</v>
      </c>
      <c r="G5137" t="s">
        <v>484</v>
      </c>
      <c r="H5137" t="s">
        <v>14</v>
      </c>
      <c r="I5137" t="s">
        <v>15</v>
      </c>
    </row>
    <row r="5138" spans="1:9" x14ac:dyDescent="0.3">
      <c r="A5138" t="s">
        <v>171</v>
      </c>
      <c r="B5138" t="s">
        <v>10</v>
      </c>
      <c r="C5138">
        <v>195</v>
      </c>
      <c r="E5138" t="s">
        <v>28</v>
      </c>
      <c r="F5138" t="s">
        <v>45</v>
      </c>
      <c r="G5138" t="s">
        <v>484</v>
      </c>
      <c r="H5138" t="s">
        <v>14</v>
      </c>
      <c r="I5138" t="s">
        <v>15</v>
      </c>
    </row>
    <row r="5139" spans="1:9" x14ac:dyDescent="0.3">
      <c r="A5139" t="s">
        <v>170</v>
      </c>
      <c r="B5139" t="s">
        <v>10</v>
      </c>
      <c r="C5139">
        <v>1542</v>
      </c>
      <c r="E5139" t="s">
        <v>28</v>
      </c>
      <c r="F5139" t="s">
        <v>45</v>
      </c>
      <c r="G5139" t="s">
        <v>484</v>
      </c>
      <c r="H5139" t="s">
        <v>14</v>
      </c>
      <c r="I5139" t="s">
        <v>15</v>
      </c>
    </row>
    <row r="5140" spans="1:9" x14ac:dyDescent="0.3">
      <c r="A5140" t="s">
        <v>172</v>
      </c>
      <c r="B5140" t="s">
        <v>10</v>
      </c>
      <c r="C5140">
        <v>-414.15</v>
      </c>
      <c r="E5140" t="s">
        <v>28</v>
      </c>
      <c r="F5140" t="s">
        <v>45</v>
      </c>
      <c r="G5140" t="s">
        <v>484</v>
      </c>
      <c r="H5140" t="s">
        <v>14</v>
      </c>
      <c r="I5140" t="s">
        <v>15</v>
      </c>
    </row>
    <row r="5141" spans="1:9" x14ac:dyDescent="0.3">
      <c r="A5141" t="s">
        <v>174</v>
      </c>
      <c r="B5141" t="s">
        <v>10</v>
      </c>
      <c r="C5141">
        <v>39</v>
      </c>
      <c r="E5141" t="s">
        <v>28</v>
      </c>
      <c r="F5141" t="s">
        <v>45</v>
      </c>
      <c r="G5141" t="s">
        <v>484</v>
      </c>
      <c r="H5141" t="s">
        <v>14</v>
      </c>
      <c r="I5141" t="s">
        <v>15</v>
      </c>
    </row>
    <row r="5142" spans="1:9" x14ac:dyDescent="0.3">
      <c r="A5142" t="s">
        <v>169</v>
      </c>
      <c r="B5142" t="s">
        <v>10</v>
      </c>
      <c r="C5142">
        <v>-17.8</v>
      </c>
      <c r="E5142" t="s">
        <v>28</v>
      </c>
      <c r="F5142" t="s">
        <v>45</v>
      </c>
      <c r="G5142" t="s">
        <v>484</v>
      </c>
      <c r="H5142" t="s">
        <v>14</v>
      </c>
      <c r="I5142" t="s">
        <v>15</v>
      </c>
    </row>
    <row r="5143" spans="1:9" x14ac:dyDescent="0.3">
      <c r="A5143" t="s">
        <v>176</v>
      </c>
      <c r="B5143" t="s">
        <v>10</v>
      </c>
      <c r="C5143">
        <v>17.8</v>
      </c>
      <c r="E5143" t="s">
        <v>28</v>
      </c>
      <c r="F5143" t="s">
        <v>45</v>
      </c>
      <c r="G5143" t="s">
        <v>484</v>
      </c>
      <c r="H5143" t="s">
        <v>14</v>
      </c>
      <c r="I5143" t="s">
        <v>15</v>
      </c>
    </row>
    <row r="5144" spans="1:9" x14ac:dyDescent="0.3">
      <c r="A5144" t="s">
        <v>9</v>
      </c>
      <c r="B5144" t="s">
        <v>10</v>
      </c>
      <c r="C5144">
        <v>-231.4</v>
      </c>
      <c r="E5144" t="s">
        <v>28</v>
      </c>
      <c r="F5144" t="s">
        <v>45</v>
      </c>
      <c r="G5144" t="s">
        <v>484</v>
      </c>
      <c r="H5144" t="s">
        <v>14</v>
      </c>
      <c r="I5144" t="s">
        <v>15</v>
      </c>
    </row>
    <row r="5145" spans="1:9" x14ac:dyDescent="0.3">
      <c r="A5145" t="s">
        <v>177</v>
      </c>
      <c r="B5145" t="s">
        <v>10</v>
      </c>
      <c r="C5145">
        <v>534</v>
      </c>
      <c r="E5145" t="s">
        <v>28</v>
      </c>
      <c r="F5145" t="s">
        <v>45</v>
      </c>
      <c r="G5145" t="s">
        <v>484</v>
      </c>
      <c r="H5145" t="s">
        <v>14</v>
      </c>
      <c r="I5145" t="s">
        <v>15</v>
      </c>
    </row>
    <row r="5146" spans="1:9" x14ac:dyDescent="0.3">
      <c r="A5146" t="s">
        <v>178</v>
      </c>
      <c r="B5146" t="s">
        <v>10</v>
      </c>
      <c r="C5146">
        <v>0</v>
      </c>
      <c r="E5146" t="s">
        <v>28</v>
      </c>
      <c r="F5146" t="s">
        <v>45</v>
      </c>
      <c r="G5146" t="s">
        <v>484</v>
      </c>
      <c r="H5146" t="s">
        <v>14</v>
      </c>
      <c r="I5146" t="s">
        <v>15</v>
      </c>
    </row>
    <row r="5147" spans="1:9" x14ac:dyDescent="0.3">
      <c r="A5147" t="s">
        <v>176</v>
      </c>
      <c r="B5147" t="s">
        <v>10</v>
      </c>
      <c r="C5147">
        <v>3.56</v>
      </c>
      <c r="E5147" t="s">
        <v>28</v>
      </c>
      <c r="F5147" t="s">
        <v>45</v>
      </c>
      <c r="G5147" t="s">
        <v>484</v>
      </c>
      <c r="H5147" t="s">
        <v>14</v>
      </c>
      <c r="I5147" t="s">
        <v>15</v>
      </c>
    </row>
    <row r="5148" spans="1:9" x14ac:dyDescent="0.3">
      <c r="A5148" t="s">
        <v>174</v>
      </c>
      <c r="B5148" t="s">
        <v>10</v>
      </c>
      <c r="C5148">
        <v>231.4</v>
      </c>
      <c r="E5148" t="s">
        <v>28</v>
      </c>
      <c r="F5148" t="s">
        <v>45</v>
      </c>
      <c r="G5148" t="s">
        <v>484</v>
      </c>
      <c r="H5148" t="s">
        <v>14</v>
      </c>
      <c r="I5148" t="s">
        <v>15</v>
      </c>
    </row>
    <row r="5149" spans="1:9" x14ac:dyDescent="0.3">
      <c r="A5149" t="s">
        <v>170</v>
      </c>
      <c r="B5149" t="s">
        <v>10</v>
      </c>
      <c r="C5149">
        <v>238</v>
      </c>
      <c r="E5149" t="s">
        <v>28</v>
      </c>
      <c r="F5149" t="s">
        <v>45</v>
      </c>
      <c r="G5149" t="s">
        <v>484</v>
      </c>
      <c r="H5149" t="s">
        <v>14</v>
      </c>
      <c r="I5149" t="s">
        <v>15</v>
      </c>
    </row>
    <row r="5150" spans="1:9" x14ac:dyDescent="0.3">
      <c r="A5150" t="s">
        <v>9</v>
      </c>
      <c r="B5150" t="s">
        <v>10</v>
      </c>
      <c r="C5150">
        <v>-89</v>
      </c>
      <c r="E5150" t="s">
        <v>133</v>
      </c>
      <c r="G5150" t="s">
        <v>487</v>
      </c>
    </row>
    <row r="5151" spans="1:9" x14ac:dyDescent="0.3">
      <c r="A5151" t="s">
        <v>169</v>
      </c>
      <c r="B5151" t="s">
        <v>10</v>
      </c>
      <c r="C5151">
        <v>-3.56</v>
      </c>
      <c r="E5151" t="s">
        <v>133</v>
      </c>
      <c r="G5151" t="s">
        <v>487</v>
      </c>
    </row>
    <row r="5152" spans="1:9" x14ac:dyDescent="0.3">
      <c r="A5152" t="s">
        <v>171</v>
      </c>
      <c r="B5152" t="s">
        <v>10</v>
      </c>
      <c r="C5152">
        <v>195</v>
      </c>
      <c r="E5152" t="s">
        <v>133</v>
      </c>
      <c r="G5152" t="s">
        <v>487</v>
      </c>
    </row>
    <row r="5153" spans="1:7" x14ac:dyDescent="0.3">
      <c r="A5153" t="s">
        <v>170</v>
      </c>
      <c r="B5153" t="s">
        <v>10</v>
      </c>
      <c r="C5153">
        <v>1542</v>
      </c>
      <c r="E5153" t="s">
        <v>133</v>
      </c>
      <c r="G5153" t="s">
        <v>487</v>
      </c>
    </row>
    <row r="5154" spans="1:7" x14ac:dyDescent="0.3">
      <c r="A5154" t="s">
        <v>172</v>
      </c>
      <c r="B5154" t="s">
        <v>10</v>
      </c>
      <c r="C5154">
        <v>-422.96</v>
      </c>
      <c r="E5154" t="s">
        <v>133</v>
      </c>
      <c r="G5154" t="s">
        <v>487</v>
      </c>
    </row>
    <row r="5155" spans="1:7" x14ac:dyDescent="0.3">
      <c r="A5155" t="s">
        <v>174</v>
      </c>
      <c r="B5155" t="s">
        <v>10</v>
      </c>
      <c r="C5155">
        <v>19.5</v>
      </c>
      <c r="E5155" t="s">
        <v>133</v>
      </c>
      <c r="G5155" t="s">
        <v>487</v>
      </c>
    </row>
    <row r="5156" spans="1:7" x14ac:dyDescent="0.3">
      <c r="A5156" t="s">
        <v>169</v>
      </c>
      <c r="B5156" t="s">
        <v>10</v>
      </c>
      <c r="C5156">
        <v>-17.8</v>
      </c>
      <c r="E5156" t="s">
        <v>133</v>
      </c>
      <c r="G5156" t="s">
        <v>487</v>
      </c>
    </row>
    <row r="5157" spans="1:7" x14ac:dyDescent="0.3">
      <c r="A5157" t="s">
        <v>176</v>
      </c>
      <c r="B5157" t="s">
        <v>10</v>
      </c>
      <c r="C5157">
        <v>17.8</v>
      </c>
      <c r="E5157" t="s">
        <v>133</v>
      </c>
      <c r="G5157" t="s">
        <v>487</v>
      </c>
    </row>
    <row r="5158" spans="1:7" x14ac:dyDescent="0.3">
      <c r="A5158" t="s">
        <v>9</v>
      </c>
      <c r="B5158" t="s">
        <v>10</v>
      </c>
      <c r="C5158">
        <v>-231.4</v>
      </c>
      <c r="E5158" t="s">
        <v>133</v>
      </c>
      <c r="G5158" t="s">
        <v>487</v>
      </c>
    </row>
    <row r="5159" spans="1:7" x14ac:dyDescent="0.3">
      <c r="A5159" t="s">
        <v>177</v>
      </c>
      <c r="B5159" t="s">
        <v>10</v>
      </c>
      <c r="C5159">
        <v>534</v>
      </c>
      <c r="E5159" t="s">
        <v>133</v>
      </c>
      <c r="G5159" t="s">
        <v>487</v>
      </c>
    </row>
    <row r="5160" spans="1:7" x14ac:dyDescent="0.3">
      <c r="A5160" t="s">
        <v>178</v>
      </c>
      <c r="B5160" t="s">
        <v>10</v>
      </c>
      <c r="C5160">
        <v>0</v>
      </c>
      <c r="E5160" t="s">
        <v>133</v>
      </c>
      <c r="G5160" t="s">
        <v>487</v>
      </c>
    </row>
    <row r="5161" spans="1:7" x14ac:dyDescent="0.3">
      <c r="A5161" t="s">
        <v>176</v>
      </c>
      <c r="B5161" t="s">
        <v>10</v>
      </c>
      <c r="C5161">
        <v>3.56</v>
      </c>
      <c r="E5161" t="s">
        <v>133</v>
      </c>
      <c r="G5161" t="s">
        <v>487</v>
      </c>
    </row>
    <row r="5162" spans="1:7" x14ac:dyDescent="0.3">
      <c r="A5162" t="s">
        <v>174</v>
      </c>
      <c r="B5162" t="s">
        <v>10</v>
      </c>
      <c r="C5162">
        <v>231.4</v>
      </c>
      <c r="E5162" t="s">
        <v>133</v>
      </c>
      <c r="G5162" t="s">
        <v>487</v>
      </c>
    </row>
    <row r="5163" spans="1:7" x14ac:dyDescent="0.3">
      <c r="A5163" t="s">
        <v>170</v>
      </c>
      <c r="B5163" t="s">
        <v>10</v>
      </c>
      <c r="C5163">
        <v>238</v>
      </c>
      <c r="E5163" t="s">
        <v>133</v>
      </c>
      <c r="G5163" t="s">
        <v>487</v>
      </c>
    </row>
    <row r="5164" spans="1:7" x14ac:dyDescent="0.3">
      <c r="A5164" t="s">
        <v>9</v>
      </c>
      <c r="B5164" t="s">
        <v>10</v>
      </c>
      <c r="C5164">
        <v>-89</v>
      </c>
      <c r="E5164" t="s">
        <v>81</v>
      </c>
      <c r="G5164" t="s">
        <v>488</v>
      </c>
    </row>
    <row r="5165" spans="1:7" x14ac:dyDescent="0.3">
      <c r="A5165" t="s">
        <v>169</v>
      </c>
      <c r="B5165" t="s">
        <v>10</v>
      </c>
      <c r="C5165">
        <v>-3.56</v>
      </c>
      <c r="E5165" t="s">
        <v>81</v>
      </c>
      <c r="G5165" t="s">
        <v>488</v>
      </c>
    </row>
    <row r="5166" spans="1:7" x14ac:dyDescent="0.3">
      <c r="A5166" t="s">
        <v>171</v>
      </c>
      <c r="B5166" t="s">
        <v>10</v>
      </c>
      <c r="C5166">
        <v>195</v>
      </c>
      <c r="E5166" t="s">
        <v>81</v>
      </c>
      <c r="G5166" t="s">
        <v>488</v>
      </c>
    </row>
    <row r="5167" spans="1:7" x14ac:dyDescent="0.3">
      <c r="A5167" t="s">
        <v>170</v>
      </c>
      <c r="B5167" t="s">
        <v>10</v>
      </c>
      <c r="C5167">
        <v>1542</v>
      </c>
      <c r="E5167" t="s">
        <v>81</v>
      </c>
      <c r="G5167" t="s">
        <v>488</v>
      </c>
    </row>
    <row r="5168" spans="1:7" x14ac:dyDescent="0.3">
      <c r="A5168" t="s">
        <v>172</v>
      </c>
      <c r="B5168" t="s">
        <v>10</v>
      </c>
      <c r="C5168">
        <v>-414.15</v>
      </c>
      <c r="E5168" t="s">
        <v>81</v>
      </c>
      <c r="G5168" t="s">
        <v>488</v>
      </c>
    </row>
    <row r="5169" spans="1:9" x14ac:dyDescent="0.3">
      <c r="A5169" t="s">
        <v>174</v>
      </c>
      <c r="B5169" t="s">
        <v>10</v>
      </c>
      <c r="C5169">
        <v>39</v>
      </c>
      <c r="E5169" t="s">
        <v>81</v>
      </c>
      <c r="G5169" t="s">
        <v>488</v>
      </c>
    </row>
    <row r="5170" spans="1:9" x14ac:dyDescent="0.3">
      <c r="A5170" t="s">
        <v>169</v>
      </c>
      <c r="B5170" t="s">
        <v>10</v>
      </c>
      <c r="C5170">
        <v>-17.8</v>
      </c>
      <c r="E5170" t="s">
        <v>81</v>
      </c>
      <c r="G5170" t="s">
        <v>488</v>
      </c>
    </row>
    <row r="5171" spans="1:9" x14ac:dyDescent="0.3">
      <c r="A5171" t="s">
        <v>176</v>
      </c>
      <c r="B5171" t="s">
        <v>10</v>
      </c>
      <c r="C5171">
        <v>17.8</v>
      </c>
      <c r="E5171" t="s">
        <v>81</v>
      </c>
      <c r="G5171" t="s">
        <v>488</v>
      </c>
    </row>
    <row r="5172" spans="1:9" x14ac:dyDescent="0.3">
      <c r="A5172" t="s">
        <v>9</v>
      </c>
      <c r="B5172" t="s">
        <v>10</v>
      </c>
      <c r="C5172">
        <v>-231.4</v>
      </c>
      <c r="E5172" t="s">
        <v>81</v>
      </c>
      <c r="G5172" t="s">
        <v>488</v>
      </c>
    </row>
    <row r="5173" spans="1:9" x14ac:dyDescent="0.3">
      <c r="A5173" t="s">
        <v>177</v>
      </c>
      <c r="B5173" t="s">
        <v>10</v>
      </c>
      <c r="C5173">
        <v>534</v>
      </c>
      <c r="E5173" t="s">
        <v>81</v>
      </c>
      <c r="G5173" t="s">
        <v>488</v>
      </c>
    </row>
    <row r="5174" spans="1:9" x14ac:dyDescent="0.3">
      <c r="A5174" t="s">
        <v>178</v>
      </c>
      <c r="B5174" t="s">
        <v>10</v>
      </c>
      <c r="C5174">
        <v>0</v>
      </c>
      <c r="E5174" t="s">
        <v>81</v>
      </c>
      <c r="G5174" t="s">
        <v>488</v>
      </c>
    </row>
    <row r="5175" spans="1:9" x14ac:dyDescent="0.3">
      <c r="A5175" t="s">
        <v>176</v>
      </c>
      <c r="B5175" t="s">
        <v>10</v>
      </c>
      <c r="C5175">
        <v>3.56</v>
      </c>
      <c r="E5175" t="s">
        <v>81</v>
      </c>
      <c r="G5175" t="s">
        <v>488</v>
      </c>
    </row>
    <row r="5176" spans="1:9" x14ac:dyDescent="0.3">
      <c r="A5176" t="s">
        <v>174</v>
      </c>
      <c r="B5176" t="s">
        <v>10</v>
      </c>
      <c r="C5176">
        <v>231.4</v>
      </c>
      <c r="E5176" t="s">
        <v>81</v>
      </c>
      <c r="G5176" t="s">
        <v>488</v>
      </c>
    </row>
    <row r="5177" spans="1:9" x14ac:dyDescent="0.3">
      <c r="A5177" t="s">
        <v>170</v>
      </c>
      <c r="B5177" t="s">
        <v>10</v>
      </c>
      <c r="C5177">
        <v>238</v>
      </c>
      <c r="E5177" t="s">
        <v>81</v>
      </c>
      <c r="G5177" t="s">
        <v>488</v>
      </c>
    </row>
    <row r="5178" spans="1:9" x14ac:dyDescent="0.3">
      <c r="A5178" t="s">
        <v>9</v>
      </c>
      <c r="B5178" t="s">
        <v>10</v>
      </c>
      <c r="C5178">
        <v>-52</v>
      </c>
      <c r="E5178" t="s">
        <v>42</v>
      </c>
      <c r="F5178" t="s">
        <v>131</v>
      </c>
      <c r="G5178" t="s">
        <v>497</v>
      </c>
      <c r="H5178" t="s">
        <v>14</v>
      </c>
      <c r="I5178" t="s">
        <v>15</v>
      </c>
    </row>
    <row r="5179" spans="1:9" x14ac:dyDescent="0.3">
      <c r="A5179" t="s">
        <v>169</v>
      </c>
      <c r="B5179" t="s">
        <v>10</v>
      </c>
      <c r="C5179">
        <v>-2.08</v>
      </c>
      <c r="E5179" t="s">
        <v>42</v>
      </c>
      <c r="F5179" t="s">
        <v>131</v>
      </c>
      <c r="G5179" t="s">
        <v>497</v>
      </c>
      <c r="H5179" t="s">
        <v>14</v>
      </c>
      <c r="I5179" t="s">
        <v>15</v>
      </c>
    </row>
    <row r="5180" spans="1:9" x14ac:dyDescent="0.3">
      <c r="A5180" t="s">
        <v>171</v>
      </c>
      <c r="B5180" t="s">
        <v>10</v>
      </c>
      <c r="C5180">
        <v>195</v>
      </c>
      <c r="E5180" t="s">
        <v>42</v>
      </c>
      <c r="F5180" t="s">
        <v>131</v>
      </c>
      <c r="G5180" t="s">
        <v>497</v>
      </c>
      <c r="H5180" t="s">
        <v>14</v>
      </c>
      <c r="I5180" t="s">
        <v>15</v>
      </c>
    </row>
    <row r="5181" spans="1:9" x14ac:dyDescent="0.3">
      <c r="A5181" t="s">
        <v>170</v>
      </c>
      <c r="B5181" t="s">
        <v>10</v>
      </c>
      <c r="C5181">
        <v>935</v>
      </c>
      <c r="E5181" t="s">
        <v>42</v>
      </c>
      <c r="F5181" t="s">
        <v>131</v>
      </c>
      <c r="G5181" t="s">
        <v>497</v>
      </c>
      <c r="H5181" t="s">
        <v>14</v>
      </c>
      <c r="I5181" t="s">
        <v>15</v>
      </c>
    </row>
    <row r="5182" spans="1:9" x14ac:dyDescent="0.3">
      <c r="A5182" t="s">
        <v>172</v>
      </c>
      <c r="B5182" t="s">
        <v>10</v>
      </c>
      <c r="C5182">
        <v>-191.3</v>
      </c>
      <c r="E5182" t="s">
        <v>42</v>
      </c>
      <c r="F5182" t="s">
        <v>131</v>
      </c>
      <c r="G5182" t="s">
        <v>497</v>
      </c>
      <c r="H5182" t="s">
        <v>14</v>
      </c>
      <c r="I5182" t="s">
        <v>15</v>
      </c>
    </row>
    <row r="5183" spans="1:9" x14ac:dyDescent="0.3">
      <c r="A5183" t="s">
        <v>169</v>
      </c>
      <c r="B5183" t="s">
        <v>10</v>
      </c>
      <c r="C5183">
        <v>-10.4</v>
      </c>
      <c r="E5183" t="s">
        <v>42</v>
      </c>
      <c r="F5183" t="s">
        <v>131</v>
      </c>
      <c r="G5183" t="s">
        <v>497</v>
      </c>
      <c r="H5183" t="s">
        <v>14</v>
      </c>
      <c r="I5183" t="s">
        <v>15</v>
      </c>
    </row>
    <row r="5184" spans="1:9" x14ac:dyDescent="0.3">
      <c r="A5184" t="s">
        <v>176</v>
      </c>
      <c r="B5184" t="s">
        <v>10</v>
      </c>
      <c r="C5184">
        <v>10.4</v>
      </c>
      <c r="E5184" t="s">
        <v>42</v>
      </c>
      <c r="F5184" t="s">
        <v>131</v>
      </c>
      <c r="G5184" t="s">
        <v>497</v>
      </c>
      <c r="H5184" t="s">
        <v>14</v>
      </c>
      <c r="I5184" t="s">
        <v>15</v>
      </c>
    </row>
    <row r="5185" spans="1:9" x14ac:dyDescent="0.3">
      <c r="A5185" t="s">
        <v>9</v>
      </c>
      <c r="B5185" t="s">
        <v>10</v>
      </c>
      <c r="C5185">
        <v>-135.19999999999999</v>
      </c>
      <c r="E5185" t="s">
        <v>42</v>
      </c>
      <c r="F5185" t="s">
        <v>131</v>
      </c>
      <c r="G5185" t="s">
        <v>497</v>
      </c>
      <c r="H5185" t="s">
        <v>14</v>
      </c>
      <c r="I5185" t="s">
        <v>15</v>
      </c>
    </row>
    <row r="5186" spans="1:9" x14ac:dyDescent="0.3">
      <c r="A5186" t="s">
        <v>177</v>
      </c>
      <c r="B5186" t="s">
        <v>10</v>
      </c>
      <c r="C5186">
        <v>312</v>
      </c>
      <c r="E5186" t="s">
        <v>42</v>
      </c>
      <c r="F5186" t="s">
        <v>131</v>
      </c>
      <c r="G5186" t="s">
        <v>497</v>
      </c>
      <c r="H5186" t="s">
        <v>14</v>
      </c>
      <c r="I5186" t="s">
        <v>15</v>
      </c>
    </row>
    <row r="5187" spans="1:9" x14ac:dyDescent="0.3">
      <c r="A5187" t="s">
        <v>178</v>
      </c>
      <c r="B5187" t="s">
        <v>10</v>
      </c>
      <c r="C5187">
        <v>0</v>
      </c>
      <c r="E5187" t="s">
        <v>42</v>
      </c>
      <c r="F5187" t="s">
        <v>131</v>
      </c>
      <c r="G5187" t="s">
        <v>497</v>
      </c>
      <c r="H5187" t="s">
        <v>14</v>
      </c>
      <c r="I5187" t="s">
        <v>15</v>
      </c>
    </row>
    <row r="5188" spans="1:9" x14ac:dyDescent="0.3">
      <c r="A5188" t="s">
        <v>176</v>
      </c>
      <c r="B5188" t="s">
        <v>10</v>
      </c>
      <c r="C5188">
        <v>2.08</v>
      </c>
      <c r="E5188" t="s">
        <v>42</v>
      </c>
      <c r="F5188" t="s">
        <v>131</v>
      </c>
      <c r="G5188" t="s">
        <v>497</v>
      </c>
      <c r="H5188" t="s">
        <v>14</v>
      </c>
      <c r="I5188" t="s">
        <v>15</v>
      </c>
    </row>
    <row r="5189" spans="1:9" x14ac:dyDescent="0.3">
      <c r="A5189" t="s">
        <v>174</v>
      </c>
      <c r="B5189" t="s">
        <v>10</v>
      </c>
      <c r="C5189">
        <v>135.19999999999999</v>
      </c>
      <c r="E5189" t="s">
        <v>42</v>
      </c>
      <c r="F5189" t="s">
        <v>131</v>
      </c>
      <c r="G5189" t="s">
        <v>497</v>
      </c>
      <c r="H5189" t="s">
        <v>14</v>
      </c>
      <c r="I5189" t="s">
        <v>15</v>
      </c>
    </row>
    <row r="5190" spans="1:9" x14ac:dyDescent="0.3">
      <c r="A5190" t="s">
        <v>170</v>
      </c>
      <c r="B5190" t="s">
        <v>10</v>
      </c>
      <c r="C5190">
        <v>105</v>
      </c>
      <c r="E5190" t="s">
        <v>42</v>
      </c>
      <c r="F5190" t="s">
        <v>131</v>
      </c>
      <c r="G5190" t="s">
        <v>497</v>
      </c>
      <c r="H5190" t="s">
        <v>14</v>
      </c>
      <c r="I5190" t="s">
        <v>15</v>
      </c>
    </row>
    <row r="5191" spans="1:9" x14ac:dyDescent="0.3">
      <c r="A5191" t="s">
        <v>9</v>
      </c>
      <c r="B5191" t="s">
        <v>10</v>
      </c>
      <c r="C5191">
        <v>-89</v>
      </c>
      <c r="E5191" s="3"/>
      <c r="F5191" s="3" t="s">
        <v>19</v>
      </c>
      <c r="G5191" t="s">
        <v>496</v>
      </c>
      <c r="H5191" t="s">
        <v>14</v>
      </c>
      <c r="I5191" t="s">
        <v>15</v>
      </c>
    </row>
    <row r="5192" spans="1:9" x14ac:dyDescent="0.3">
      <c r="A5192" t="s">
        <v>169</v>
      </c>
      <c r="B5192" t="s">
        <v>10</v>
      </c>
      <c r="C5192">
        <v>-3.56</v>
      </c>
      <c r="E5192" s="3"/>
      <c r="F5192" s="3" t="s">
        <v>19</v>
      </c>
      <c r="G5192" t="s">
        <v>496</v>
      </c>
      <c r="H5192" t="s">
        <v>14</v>
      </c>
      <c r="I5192" t="s">
        <v>15</v>
      </c>
    </row>
    <row r="5193" spans="1:9" x14ac:dyDescent="0.3">
      <c r="A5193" t="s">
        <v>171</v>
      </c>
      <c r="B5193" t="s">
        <v>10</v>
      </c>
      <c r="C5193">
        <v>195</v>
      </c>
      <c r="E5193" s="3"/>
      <c r="F5193" s="3" t="s">
        <v>19</v>
      </c>
      <c r="G5193" t="s">
        <v>496</v>
      </c>
      <c r="H5193" t="s">
        <v>14</v>
      </c>
      <c r="I5193" t="s">
        <v>15</v>
      </c>
    </row>
    <row r="5194" spans="1:9" x14ac:dyDescent="0.3">
      <c r="A5194" t="s">
        <v>170</v>
      </c>
      <c r="B5194" t="s">
        <v>10</v>
      </c>
      <c r="C5194">
        <v>1542</v>
      </c>
      <c r="E5194" s="3"/>
      <c r="F5194" s="3" t="s">
        <v>19</v>
      </c>
      <c r="G5194" t="s">
        <v>496</v>
      </c>
      <c r="H5194" t="s">
        <v>14</v>
      </c>
      <c r="I5194" t="s">
        <v>15</v>
      </c>
    </row>
    <row r="5195" spans="1:9" x14ac:dyDescent="0.3">
      <c r="A5195" t="s">
        <v>172</v>
      </c>
      <c r="B5195" t="s">
        <v>10</v>
      </c>
      <c r="C5195">
        <v>-431.77</v>
      </c>
      <c r="E5195" s="3"/>
      <c r="F5195" s="3" t="s">
        <v>19</v>
      </c>
      <c r="G5195" t="s">
        <v>496</v>
      </c>
      <c r="H5195" t="s">
        <v>14</v>
      </c>
      <c r="I5195" t="s">
        <v>15</v>
      </c>
    </row>
    <row r="5196" spans="1:9" x14ac:dyDescent="0.3">
      <c r="A5196" t="s">
        <v>174</v>
      </c>
      <c r="B5196" t="s">
        <v>10</v>
      </c>
      <c r="C5196">
        <v>19.5</v>
      </c>
      <c r="E5196" s="3"/>
      <c r="F5196" s="3" t="s">
        <v>19</v>
      </c>
      <c r="G5196" t="s">
        <v>496</v>
      </c>
      <c r="H5196" t="s">
        <v>14</v>
      </c>
      <c r="I5196" t="s">
        <v>15</v>
      </c>
    </row>
    <row r="5197" spans="1:9" x14ac:dyDescent="0.3">
      <c r="A5197" t="s">
        <v>169</v>
      </c>
      <c r="B5197" t="s">
        <v>10</v>
      </c>
      <c r="C5197">
        <v>-17.8</v>
      </c>
      <c r="E5197" s="3"/>
      <c r="F5197" s="3" t="s">
        <v>19</v>
      </c>
      <c r="G5197" t="s">
        <v>496</v>
      </c>
      <c r="H5197" t="s">
        <v>14</v>
      </c>
      <c r="I5197" t="s">
        <v>15</v>
      </c>
    </row>
    <row r="5198" spans="1:9" x14ac:dyDescent="0.3">
      <c r="A5198" t="s">
        <v>176</v>
      </c>
      <c r="B5198" t="s">
        <v>10</v>
      </c>
      <c r="C5198">
        <v>17.8</v>
      </c>
      <c r="E5198" s="3"/>
      <c r="F5198" s="3" t="s">
        <v>19</v>
      </c>
      <c r="G5198" t="s">
        <v>496</v>
      </c>
      <c r="H5198" t="s">
        <v>14</v>
      </c>
      <c r="I5198" t="s">
        <v>15</v>
      </c>
    </row>
    <row r="5199" spans="1:9" x14ac:dyDescent="0.3">
      <c r="A5199" t="s">
        <v>9</v>
      </c>
      <c r="B5199" t="s">
        <v>10</v>
      </c>
      <c r="C5199">
        <v>-231.4</v>
      </c>
      <c r="E5199" s="3"/>
      <c r="F5199" s="3" t="s">
        <v>19</v>
      </c>
      <c r="G5199" t="s">
        <v>496</v>
      </c>
      <c r="H5199" t="s">
        <v>14</v>
      </c>
      <c r="I5199" t="s">
        <v>15</v>
      </c>
    </row>
    <row r="5200" spans="1:9" x14ac:dyDescent="0.3">
      <c r="A5200" t="s">
        <v>177</v>
      </c>
      <c r="B5200" t="s">
        <v>10</v>
      </c>
      <c r="C5200">
        <v>534</v>
      </c>
      <c r="E5200" s="3"/>
      <c r="F5200" s="3" t="s">
        <v>19</v>
      </c>
      <c r="G5200" t="s">
        <v>496</v>
      </c>
      <c r="H5200" t="s">
        <v>14</v>
      </c>
      <c r="I5200" t="s">
        <v>15</v>
      </c>
    </row>
    <row r="5201" spans="1:9" x14ac:dyDescent="0.3">
      <c r="A5201" t="s">
        <v>178</v>
      </c>
      <c r="B5201" t="s">
        <v>10</v>
      </c>
      <c r="C5201">
        <v>0</v>
      </c>
      <c r="E5201" s="3"/>
      <c r="F5201" s="3" t="s">
        <v>19</v>
      </c>
      <c r="G5201" t="s">
        <v>496</v>
      </c>
      <c r="H5201" t="s">
        <v>14</v>
      </c>
      <c r="I5201" t="s">
        <v>15</v>
      </c>
    </row>
    <row r="5202" spans="1:9" x14ac:dyDescent="0.3">
      <c r="A5202" t="s">
        <v>176</v>
      </c>
      <c r="B5202" t="s">
        <v>10</v>
      </c>
      <c r="C5202">
        <v>3.56</v>
      </c>
      <c r="E5202" s="3"/>
      <c r="F5202" s="3" t="s">
        <v>19</v>
      </c>
      <c r="G5202" t="s">
        <v>496</v>
      </c>
      <c r="H5202" t="s">
        <v>14</v>
      </c>
      <c r="I5202" t="s">
        <v>15</v>
      </c>
    </row>
    <row r="5203" spans="1:9" x14ac:dyDescent="0.3">
      <c r="A5203" t="s">
        <v>174</v>
      </c>
      <c r="B5203" t="s">
        <v>10</v>
      </c>
      <c r="C5203">
        <v>231.4</v>
      </c>
      <c r="E5203" s="3"/>
      <c r="F5203" s="3" t="s">
        <v>19</v>
      </c>
      <c r="G5203" t="s">
        <v>496</v>
      </c>
      <c r="H5203" t="s">
        <v>14</v>
      </c>
      <c r="I5203" t="s">
        <v>15</v>
      </c>
    </row>
    <row r="5204" spans="1:9" x14ac:dyDescent="0.3">
      <c r="A5204" t="s">
        <v>170</v>
      </c>
      <c r="B5204" t="s">
        <v>10</v>
      </c>
      <c r="C5204">
        <v>238</v>
      </c>
      <c r="E5204" s="3"/>
      <c r="F5204" s="3" t="s">
        <v>19</v>
      </c>
      <c r="G5204" t="s">
        <v>496</v>
      </c>
      <c r="H5204" t="s">
        <v>14</v>
      </c>
      <c r="I5204" t="s">
        <v>15</v>
      </c>
    </row>
    <row r="5205" spans="1:9" x14ac:dyDescent="0.3">
      <c r="A5205" t="s">
        <v>9</v>
      </c>
      <c r="B5205" t="s">
        <v>10</v>
      </c>
      <c r="C5205">
        <v>-141.15</v>
      </c>
      <c r="E5205" s="3" t="s">
        <v>507</v>
      </c>
      <c r="F5205" s="3"/>
      <c r="G5205" t="s">
        <v>508</v>
      </c>
    </row>
    <row r="5206" spans="1:9" x14ac:dyDescent="0.3">
      <c r="A5206" t="s">
        <v>169</v>
      </c>
      <c r="B5206" t="s">
        <v>10</v>
      </c>
      <c r="C5206">
        <v>-5.65</v>
      </c>
      <c r="E5206" s="3" t="s">
        <v>507</v>
      </c>
      <c r="F5206" s="3"/>
      <c r="G5206" t="s">
        <v>508</v>
      </c>
    </row>
    <row r="5207" spans="1:9" x14ac:dyDescent="0.3">
      <c r="A5207" t="s">
        <v>171</v>
      </c>
      <c r="B5207" t="s">
        <v>10</v>
      </c>
      <c r="C5207">
        <v>195</v>
      </c>
      <c r="E5207" s="3" t="s">
        <v>507</v>
      </c>
      <c r="F5207" s="3"/>
      <c r="G5207" t="s">
        <v>508</v>
      </c>
    </row>
    <row r="5208" spans="1:9" x14ac:dyDescent="0.3">
      <c r="A5208" t="s">
        <v>170</v>
      </c>
      <c r="B5208" t="s">
        <v>10</v>
      </c>
      <c r="C5208">
        <v>2313</v>
      </c>
      <c r="E5208" s="3" t="s">
        <v>507</v>
      </c>
      <c r="F5208" s="3"/>
      <c r="G5208" t="s">
        <v>508</v>
      </c>
    </row>
    <row r="5209" spans="1:9" x14ac:dyDescent="0.3">
      <c r="A5209" t="s">
        <v>172</v>
      </c>
      <c r="B5209" t="s">
        <v>10</v>
      </c>
      <c r="C5209">
        <v>-769.97</v>
      </c>
      <c r="E5209" s="3" t="s">
        <v>507</v>
      </c>
      <c r="F5209" s="3"/>
      <c r="G5209" t="s">
        <v>508</v>
      </c>
    </row>
    <row r="5210" spans="1:9" x14ac:dyDescent="0.3">
      <c r="A5210" t="s">
        <v>174</v>
      </c>
      <c r="B5210" t="s">
        <v>10</v>
      </c>
      <c r="C5210">
        <v>58.5</v>
      </c>
      <c r="E5210" s="3" t="s">
        <v>507</v>
      </c>
      <c r="F5210" s="3"/>
      <c r="G5210" t="s">
        <v>508</v>
      </c>
    </row>
    <row r="5211" spans="1:9" x14ac:dyDescent="0.3">
      <c r="A5211" t="s">
        <v>169</v>
      </c>
      <c r="B5211" t="s">
        <v>10</v>
      </c>
      <c r="C5211">
        <v>-28.23</v>
      </c>
      <c r="E5211" s="3" t="s">
        <v>507</v>
      </c>
      <c r="F5211" s="3"/>
      <c r="G5211" t="s">
        <v>508</v>
      </c>
    </row>
    <row r="5212" spans="1:9" x14ac:dyDescent="0.3">
      <c r="A5212" t="s">
        <v>176</v>
      </c>
      <c r="B5212" t="s">
        <v>10</v>
      </c>
      <c r="C5212">
        <v>28.23</v>
      </c>
      <c r="E5212" s="3" t="s">
        <v>507</v>
      </c>
      <c r="F5212" s="3"/>
      <c r="G5212" t="s">
        <v>508</v>
      </c>
    </row>
    <row r="5213" spans="1:9" x14ac:dyDescent="0.3">
      <c r="A5213" t="s">
        <v>9</v>
      </c>
      <c r="B5213" t="s">
        <v>10</v>
      </c>
      <c r="C5213">
        <v>-366.99</v>
      </c>
      <c r="E5213" s="3" t="s">
        <v>507</v>
      </c>
      <c r="F5213" s="3"/>
      <c r="G5213" t="s">
        <v>508</v>
      </c>
    </row>
    <row r="5214" spans="1:9" x14ac:dyDescent="0.3">
      <c r="A5214" t="s">
        <v>177</v>
      </c>
      <c r="B5214" t="s">
        <v>10</v>
      </c>
      <c r="C5214">
        <v>846.9</v>
      </c>
      <c r="E5214" s="3" t="s">
        <v>507</v>
      </c>
      <c r="F5214" s="3"/>
      <c r="G5214" t="s">
        <v>508</v>
      </c>
    </row>
    <row r="5215" spans="1:9" x14ac:dyDescent="0.3">
      <c r="A5215" t="s">
        <v>178</v>
      </c>
      <c r="B5215" t="s">
        <v>10</v>
      </c>
      <c r="C5215">
        <v>0</v>
      </c>
      <c r="E5215" s="3" t="s">
        <v>507</v>
      </c>
      <c r="F5215" s="3"/>
      <c r="G5215" t="s">
        <v>508</v>
      </c>
    </row>
    <row r="5216" spans="1:9" x14ac:dyDescent="0.3">
      <c r="A5216" t="s">
        <v>176</v>
      </c>
      <c r="B5216" t="s">
        <v>10</v>
      </c>
      <c r="C5216">
        <v>5.65</v>
      </c>
      <c r="E5216" s="3" t="s">
        <v>507</v>
      </c>
      <c r="F5216" s="3"/>
      <c r="G5216" t="s">
        <v>508</v>
      </c>
    </row>
    <row r="5217" spans="1:7" x14ac:dyDescent="0.3">
      <c r="A5217" t="s">
        <v>174</v>
      </c>
      <c r="B5217" t="s">
        <v>10</v>
      </c>
      <c r="C5217">
        <v>366.99</v>
      </c>
      <c r="E5217" s="3" t="s">
        <v>507</v>
      </c>
      <c r="F5217" s="3"/>
      <c r="G5217" t="s">
        <v>508</v>
      </c>
    </row>
    <row r="5218" spans="1:7" x14ac:dyDescent="0.3">
      <c r="A5218" t="s">
        <v>170</v>
      </c>
      <c r="B5218" t="s">
        <v>10</v>
      </c>
      <c r="C5218">
        <v>510</v>
      </c>
      <c r="E5218" s="3" t="s">
        <v>507</v>
      </c>
      <c r="F5218" s="3"/>
      <c r="G5218" t="s">
        <v>508</v>
      </c>
    </row>
    <row r="5219" spans="1:7" x14ac:dyDescent="0.3">
      <c r="A5219" t="s">
        <v>9</v>
      </c>
      <c r="B5219" t="s">
        <v>10</v>
      </c>
      <c r="C5219">
        <v>-47.05</v>
      </c>
      <c r="E5219" s="3" t="s">
        <v>11</v>
      </c>
      <c r="F5219" s="3"/>
      <c r="G5219" t="s">
        <v>500</v>
      </c>
    </row>
    <row r="5220" spans="1:7" x14ac:dyDescent="0.3">
      <c r="A5220" t="s">
        <v>169</v>
      </c>
      <c r="B5220" t="s">
        <v>10</v>
      </c>
      <c r="C5220">
        <v>-1.88</v>
      </c>
      <c r="E5220" s="3" t="s">
        <v>11</v>
      </c>
      <c r="F5220" s="3"/>
      <c r="G5220" t="s">
        <v>500</v>
      </c>
    </row>
    <row r="5221" spans="1:7" x14ac:dyDescent="0.3">
      <c r="A5221" t="s">
        <v>171</v>
      </c>
      <c r="B5221" t="s">
        <v>10</v>
      </c>
      <c r="C5221">
        <v>176.43</v>
      </c>
      <c r="E5221" s="3" t="s">
        <v>11</v>
      </c>
      <c r="F5221" s="3"/>
      <c r="G5221" t="s">
        <v>500</v>
      </c>
    </row>
    <row r="5222" spans="1:7" x14ac:dyDescent="0.3">
      <c r="A5222" t="s">
        <v>170</v>
      </c>
      <c r="B5222" t="s">
        <v>10</v>
      </c>
      <c r="C5222">
        <v>845.95</v>
      </c>
      <c r="E5222" s="3" t="s">
        <v>11</v>
      </c>
      <c r="F5222" s="3"/>
      <c r="G5222" t="s">
        <v>500</v>
      </c>
    </row>
    <row r="5223" spans="1:7" x14ac:dyDescent="0.3">
      <c r="A5223" t="s">
        <v>172</v>
      </c>
      <c r="B5223" t="s">
        <v>10</v>
      </c>
      <c r="C5223">
        <v>-163.07</v>
      </c>
      <c r="E5223" s="3" t="s">
        <v>11</v>
      </c>
      <c r="F5223" s="3"/>
      <c r="G5223" t="s">
        <v>500</v>
      </c>
    </row>
    <row r="5224" spans="1:7" x14ac:dyDescent="0.3">
      <c r="A5224" t="s">
        <v>169</v>
      </c>
      <c r="B5224" t="s">
        <v>10</v>
      </c>
      <c r="C5224">
        <v>-9.41</v>
      </c>
      <c r="E5224" s="3" t="s">
        <v>11</v>
      </c>
      <c r="F5224" s="3"/>
      <c r="G5224" t="s">
        <v>500</v>
      </c>
    </row>
    <row r="5225" spans="1:7" x14ac:dyDescent="0.3">
      <c r="A5225" t="s">
        <v>176</v>
      </c>
      <c r="B5225" t="s">
        <v>10</v>
      </c>
      <c r="C5225">
        <v>9.41</v>
      </c>
      <c r="E5225" s="3" t="s">
        <v>11</v>
      </c>
      <c r="F5225" s="3"/>
      <c r="G5225" t="s">
        <v>500</v>
      </c>
    </row>
    <row r="5226" spans="1:7" x14ac:dyDescent="0.3">
      <c r="A5226" t="s">
        <v>9</v>
      </c>
      <c r="B5226" t="s">
        <v>10</v>
      </c>
      <c r="C5226">
        <v>-122.32</v>
      </c>
      <c r="E5226" s="3" t="s">
        <v>11</v>
      </c>
      <c r="F5226" s="3"/>
      <c r="G5226" t="s">
        <v>500</v>
      </c>
    </row>
    <row r="5227" spans="1:7" x14ac:dyDescent="0.3">
      <c r="A5227" t="s">
        <v>177</v>
      </c>
      <c r="B5227" t="s">
        <v>10</v>
      </c>
      <c r="C5227">
        <v>282.29000000000002</v>
      </c>
      <c r="E5227" s="3" t="s">
        <v>11</v>
      </c>
      <c r="F5227" s="3"/>
      <c r="G5227" t="s">
        <v>500</v>
      </c>
    </row>
    <row r="5228" spans="1:7" x14ac:dyDescent="0.3">
      <c r="A5228" t="s">
        <v>178</v>
      </c>
      <c r="B5228" t="s">
        <v>10</v>
      </c>
      <c r="C5228">
        <v>0</v>
      </c>
      <c r="E5228" s="3" t="s">
        <v>11</v>
      </c>
      <c r="F5228" s="3"/>
      <c r="G5228" t="s">
        <v>500</v>
      </c>
    </row>
    <row r="5229" spans="1:7" x14ac:dyDescent="0.3">
      <c r="A5229" t="s">
        <v>176</v>
      </c>
      <c r="B5229" t="s">
        <v>10</v>
      </c>
      <c r="C5229">
        <v>1.88</v>
      </c>
      <c r="E5229" s="3" t="s">
        <v>11</v>
      </c>
      <c r="F5229" s="3"/>
      <c r="G5229" t="s">
        <v>500</v>
      </c>
    </row>
    <row r="5230" spans="1:7" x14ac:dyDescent="0.3">
      <c r="A5230" t="s">
        <v>174</v>
      </c>
      <c r="B5230" t="s">
        <v>10</v>
      </c>
      <c r="C5230">
        <v>122.32</v>
      </c>
      <c r="E5230" s="3" t="s">
        <v>11</v>
      </c>
      <c r="F5230" s="3"/>
      <c r="G5230" t="s">
        <v>500</v>
      </c>
    </row>
    <row r="5231" spans="1:7" x14ac:dyDescent="0.3">
      <c r="A5231" t="s">
        <v>170</v>
      </c>
      <c r="B5231" t="s">
        <v>10</v>
      </c>
      <c r="C5231">
        <v>95</v>
      </c>
      <c r="E5231" s="3" t="s">
        <v>11</v>
      </c>
      <c r="F5231" s="3"/>
      <c r="G5231" t="s">
        <v>500</v>
      </c>
    </row>
    <row r="5232" spans="1:7" x14ac:dyDescent="0.3">
      <c r="A5232" t="s">
        <v>9</v>
      </c>
      <c r="B5232" t="s">
        <v>10</v>
      </c>
      <c r="C5232">
        <v>-32.4</v>
      </c>
      <c r="E5232" s="3" t="s">
        <v>53</v>
      </c>
      <c r="F5232" s="3"/>
      <c r="G5232" t="s">
        <v>501</v>
      </c>
    </row>
    <row r="5233" spans="1:7" x14ac:dyDescent="0.3">
      <c r="A5233" t="s">
        <v>169</v>
      </c>
      <c r="B5233" t="s">
        <v>10</v>
      </c>
      <c r="C5233">
        <v>-1.3</v>
      </c>
      <c r="E5233" s="3" t="s">
        <v>53</v>
      </c>
      <c r="F5233" s="3"/>
      <c r="G5233" t="s">
        <v>501</v>
      </c>
    </row>
    <row r="5234" spans="1:7" x14ac:dyDescent="0.3">
      <c r="A5234" t="s">
        <v>171</v>
      </c>
      <c r="B5234" t="s">
        <v>10</v>
      </c>
      <c r="C5234">
        <v>195</v>
      </c>
      <c r="E5234" s="3" t="s">
        <v>53</v>
      </c>
      <c r="F5234" s="3"/>
      <c r="G5234" t="s">
        <v>501</v>
      </c>
    </row>
    <row r="5235" spans="1:7" x14ac:dyDescent="0.3">
      <c r="A5235" t="s">
        <v>170</v>
      </c>
      <c r="B5235" t="s">
        <v>10</v>
      </c>
      <c r="C5235">
        <v>583</v>
      </c>
      <c r="E5235" s="3" t="s">
        <v>53</v>
      </c>
      <c r="F5235" s="3"/>
      <c r="G5235" t="s">
        <v>501</v>
      </c>
    </row>
    <row r="5236" spans="1:7" x14ac:dyDescent="0.3">
      <c r="A5236" t="s">
        <v>172</v>
      </c>
      <c r="B5236" t="s">
        <v>10</v>
      </c>
      <c r="C5236">
        <v>-85.28</v>
      </c>
      <c r="E5236" s="3" t="s">
        <v>53</v>
      </c>
      <c r="F5236" s="3"/>
      <c r="G5236" t="s">
        <v>501</v>
      </c>
    </row>
    <row r="5237" spans="1:7" x14ac:dyDescent="0.3">
      <c r="A5237" t="s">
        <v>169</v>
      </c>
      <c r="B5237" t="s">
        <v>10</v>
      </c>
      <c r="C5237">
        <v>-6.48</v>
      </c>
      <c r="E5237" s="3" t="s">
        <v>53</v>
      </c>
      <c r="F5237" s="3"/>
      <c r="G5237" t="s">
        <v>501</v>
      </c>
    </row>
    <row r="5238" spans="1:7" x14ac:dyDescent="0.3">
      <c r="A5238" t="s">
        <v>176</v>
      </c>
      <c r="B5238" t="s">
        <v>10</v>
      </c>
      <c r="C5238">
        <v>6.48</v>
      </c>
      <c r="E5238" s="3" t="s">
        <v>53</v>
      </c>
      <c r="F5238" s="3"/>
      <c r="G5238" t="s">
        <v>501</v>
      </c>
    </row>
    <row r="5239" spans="1:7" x14ac:dyDescent="0.3">
      <c r="A5239" t="s">
        <v>9</v>
      </c>
      <c r="B5239" t="s">
        <v>10</v>
      </c>
      <c r="C5239">
        <v>-84.24</v>
      </c>
      <c r="E5239" s="3" t="s">
        <v>53</v>
      </c>
      <c r="F5239" s="3"/>
      <c r="G5239" t="s">
        <v>501</v>
      </c>
    </row>
    <row r="5240" spans="1:7" x14ac:dyDescent="0.3">
      <c r="A5240" t="s">
        <v>177</v>
      </c>
      <c r="B5240" t="s">
        <v>10</v>
      </c>
      <c r="C5240">
        <v>194.4</v>
      </c>
      <c r="E5240" s="3" t="s">
        <v>53</v>
      </c>
      <c r="F5240" s="3"/>
      <c r="G5240" t="s">
        <v>501</v>
      </c>
    </row>
    <row r="5241" spans="1:7" x14ac:dyDescent="0.3">
      <c r="A5241" t="s">
        <v>178</v>
      </c>
      <c r="B5241" t="s">
        <v>10</v>
      </c>
      <c r="C5241">
        <v>0</v>
      </c>
      <c r="E5241" s="3" t="s">
        <v>53</v>
      </c>
      <c r="F5241" s="3"/>
      <c r="G5241" t="s">
        <v>501</v>
      </c>
    </row>
    <row r="5242" spans="1:7" x14ac:dyDescent="0.3">
      <c r="A5242" t="s">
        <v>176</v>
      </c>
      <c r="B5242" t="s">
        <v>10</v>
      </c>
      <c r="C5242">
        <v>1.3</v>
      </c>
      <c r="E5242" s="3" t="s">
        <v>53</v>
      </c>
      <c r="F5242" s="3"/>
      <c r="G5242" t="s">
        <v>501</v>
      </c>
    </row>
    <row r="5243" spans="1:7" x14ac:dyDescent="0.3">
      <c r="A5243" t="s">
        <v>174</v>
      </c>
      <c r="B5243" t="s">
        <v>10</v>
      </c>
      <c r="C5243">
        <v>84.24</v>
      </c>
      <c r="E5243" s="3" t="s">
        <v>53</v>
      </c>
      <c r="F5243" s="3"/>
      <c r="G5243" t="s">
        <v>501</v>
      </c>
    </row>
    <row r="5244" spans="1:7" x14ac:dyDescent="0.3">
      <c r="A5244" t="s">
        <v>170</v>
      </c>
      <c r="B5244" t="s">
        <v>10</v>
      </c>
      <c r="C5244">
        <v>65</v>
      </c>
      <c r="E5244" s="3" t="s">
        <v>53</v>
      </c>
      <c r="F5244" s="3"/>
      <c r="G5244" t="s">
        <v>501</v>
      </c>
    </row>
    <row r="5245" spans="1:7" x14ac:dyDescent="0.3">
      <c r="A5245" t="s">
        <v>9</v>
      </c>
      <c r="B5245" t="s">
        <v>10</v>
      </c>
      <c r="C5245">
        <v>-47.05</v>
      </c>
      <c r="E5245" s="3" t="s">
        <v>11</v>
      </c>
      <c r="F5245" s="3"/>
      <c r="G5245" t="s">
        <v>499</v>
      </c>
    </row>
    <row r="5246" spans="1:7" x14ac:dyDescent="0.3">
      <c r="A5246" t="s">
        <v>169</v>
      </c>
      <c r="B5246" t="s">
        <v>10</v>
      </c>
      <c r="C5246">
        <v>-1.88</v>
      </c>
      <c r="E5246" s="3" t="s">
        <v>11</v>
      </c>
      <c r="F5246" s="3"/>
      <c r="G5246" t="s">
        <v>499</v>
      </c>
    </row>
    <row r="5247" spans="1:7" x14ac:dyDescent="0.3">
      <c r="A5247" t="s">
        <v>171</v>
      </c>
      <c r="B5247" t="s">
        <v>10</v>
      </c>
      <c r="C5247">
        <v>176.43</v>
      </c>
      <c r="E5247" s="3" t="s">
        <v>11</v>
      </c>
      <c r="F5247" s="3"/>
      <c r="G5247" t="s">
        <v>499</v>
      </c>
    </row>
    <row r="5248" spans="1:7" x14ac:dyDescent="0.3">
      <c r="A5248" t="s">
        <v>170</v>
      </c>
      <c r="B5248" t="s">
        <v>10</v>
      </c>
      <c r="C5248">
        <v>845.95</v>
      </c>
      <c r="E5248" s="3" t="s">
        <v>11</v>
      </c>
      <c r="F5248" s="3"/>
      <c r="G5248" t="s">
        <v>499</v>
      </c>
    </row>
    <row r="5249" spans="1:7" x14ac:dyDescent="0.3">
      <c r="A5249" t="s">
        <v>172</v>
      </c>
      <c r="B5249" t="s">
        <v>10</v>
      </c>
      <c r="C5249">
        <v>-163.07</v>
      </c>
      <c r="E5249" s="3" t="s">
        <v>11</v>
      </c>
      <c r="F5249" s="3"/>
      <c r="G5249" t="s">
        <v>499</v>
      </c>
    </row>
    <row r="5250" spans="1:7" x14ac:dyDescent="0.3">
      <c r="A5250" t="s">
        <v>169</v>
      </c>
      <c r="B5250" t="s">
        <v>10</v>
      </c>
      <c r="C5250">
        <v>-9.41</v>
      </c>
      <c r="E5250" s="3" t="s">
        <v>11</v>
      </c>
      <c r="F5250" s="3"/>
      <c r="G5250" t="s">
        <v>499</v>
      </c>
    </row>
    <row r="5251" spans="1:7" x14ac:dyDescent="0.3">
      <c r="A5251" t="s">
        <v>176</v>
      </c>
      <c r="B5251" t="s">
        <v>10</v>
      </c>
      <c r="C5251">
        <v>9.41</v>
      </c>
      <c r="E5251" s="3" t="s">
        <v>11</v>
      </c>
      <c r="F5251" s="3"/>
      <c r="G5251" t="s">
        <v>499</v>
      </c>
    </row>
    <row r="5252" spans="1:7" x14ac:dyDescent="0.3">
      <c r="A5252" t="s">
        <v>9</v>
      </c>
      <c r="B5252" t="s">
        <v>10</v>
      </c>
      <c r="C5252">
        <v>-122.32</v>
      </c>
      <c r="E5252" s="3" t="s">
        <v>11</v>
      </c>
      <c r="F5252" s="3"/>
      <c r="G5252" t="s">
        <v>499</v>
      </c>
    </row>
    <row r="5253" spans="1:7" x14ac:dyDescent="0.3">
      <c r="A5253" t="s">
        <v>177</v>
      </c>
      <c r="B5253" t="s">
        <v>10</v>
      </c>
      <c r="C5253">
        <v>282.29000000000002</v>
      </c>
      <c r="E5253" s="3" t="s">
        <v>11</v>
      </c>
      <c r="F5253" s="3"/>
      <c r="G5253" t="s">
        <v>499</v>
      </c>
    </row>
    <row r="5254" spans="1:7" x14ac:dyDescent="0.3">
      <c r="A5254" t="s">
        <v>178</v>
      </c>
      <c r="B5254" t="s">
        <v>10</v>
      </c>
      <c r="C5254">
        <v>0</v>
      </c>
      <c r="E5254" s="3" t="s">
        <v>11</v>
      </c>
      <c r="F5254" s="3"/>
      <c r="G5254" t="s">
        <v>499</v>
      </c>
    </row>
    <row r="5255" spans="1:7" x14ac:dyDescent="0.3">
      <c r="A5255" t="s">
        <v>176</v>
      </c>
      <c r="B5255" t="s">
        <v>10</v>
      </c>
      <c r="C5255">
        <v>1.88</v>
      </c>
      <c r="E5255" s="3" t="s">
        <v>11</v>
      </c>
      <c r="F5255" s="3"/>
      <c r="G5255" t="s">
        <v>499</v>
      </c>
    </row>
    <row r="5256" spans="1:7" x14ac:dyDescent="0.3">
      <c r="A5256" t="s">
        <v>174</v>
      </c>
      <c r="B5256" t="s">
        <v>10</v>
      </c>
      <c r="C5256">
        <v>122.32</v>
      </c>
      <c r="E5256" s="3" t="s">
        <v>11</v>
      </c>
      <c r="F5256" s="3"/>
      <c r="G5256" t="s">
        <v>499</v>
      </c>
    </row>
    <row r="5257" spans="1:7" x14ac:dyDescent="0.3">
      <c r="A5257" t="s">
        <v>170</v>
      </c>
      <c r="B5257" t="s">
        <v>10</v>
      </c>
      <c r="C5257">
        <v>95</v>
      </c>
      <c r="E5257" s="3" t="s">
        <v>11</v>
      </c>
      <c r="F5257" s="3"/>
      <c r="G5257" t="s">
        <v>499</v>
      </c>
    </row>
    <row r="5258" spans="1:7" x14ac:dyDescent="0.3">
      <c r="A5258" t="s">
        <v>9</v>
      </c>
      <c r="B5258" t="s">
        <v>10</v>
      </c>
      <c r="C5258">
        <v>-14.93</v>
      </c>
      <c r="E5258" s="3" t="s">
        <v>26</v>
      </c>
      <c r="F5258" s="3"/>
      <c r="G5258" t="s">
        <v>505</v>
      </c>
    </row>
    <row r="5259" spans="1:7" x14ac:dyDescent="0.3">
      <c r="A5259" t="s">
        <v>169</v>
      </c>
      <c r="B5259" t="s">
        <v>10</v>
      </c>
      <c r="C5259">
        <v>-0.6</v>
      </c>
      <c r="E5259" s="3" t="s">
        <v>26</v>
      </c>
      <c r="F5259" s="3"/>
      <c r="G5259" t="s">
        <v>505</v>
      </c>
    </row>
    <row r="5260" spans="1:7" x14ac:dyDescent="0.3">
      <c r="A5260" t="s">
        <v>171</v>
      </c>
      <c r="B5260" t="s">
        <v>10</v>
      </c>
      <c r="C5260">
        <v>176.43</v>
      </c>
      <c r="E5260" s="3" t="s">
        <v>26</v>
      </c>
      <c r="F5260" s="3"/>
      <c r="G5260" t="s">
        <v>505</v>
      </c>
    </row>
    <row r="5261" spans="1:7" x14ac:dyDescent="0.3">
      <c r="A5261" t="s">
        <v>170</v>
      </c>
      <c r="B5261" t="s">
        <v>10</v>
      </c>
      <c r="C5261">
        <v>279.57</v>
      </c>
      <c r="E5261" s="3" t="s">
        <v>26</v>
      </c>
      <c r="F5261" s="3"/>
      <c r="G5261" t="s">
        <v>505</v>
      </c>
    </row>
    <row r="5262" spans="1:7" x14ac:dyDescent="0.3">
      <c r="A5262" t="s">
        <v>172</v>
      </c>
      <c r="B5262" t="s">
        <v>10</v>
      </c>
      <c r="C5262">
        <v>-33.36</v>
      </c>
      <c r="E5262" s="3" t="s">
        <v>26</v>
      </c>
      <c r="F5262" s="3"/>
      <c r="G5262" t="s">
        <v>505</v>
      </c>
    </row>
    <row r="5263" spans="1:7" x14ac:dyDescent="0.3">
      <c r="A5263" t="s">
        <v>174</v>
      </c>
      <c r="B5263" t="s">
        <v>10</v>
      </c>
      <c r="C5263">
        <v>35.29</v>
      </c>
      <c r="E5263" s="3" t="s">
        <v>26</v>
      </c>
      <c r="F5263" s="3"/>
      <c r="G5263" t="s">
        <v>505</v>
      </c>
    </row>
    <row r="5264" spans="1:7" x14ac:dyDescent="0.3">
      <c r="A5264" t="s">
        <v>169</v>
      </c>
      <c r="B5264" t="s">
        <v>10</v>
      </c>
      <c r="C5264">
        <v>-2.99</v>
      </c>
      <c r="E5264" s="3" t="s">
        <v>26</v>
      </c>
      <c r="F5264" s="3"/>
      <c r="G5264" t="s">
        <v>505</v>
      </c>
    </row>
    <row r="5265" spans="1:7" x14ac:dyDescent="0.3">
      <c r="A5265" t="s">
        <v>176</v>
      </c>
      <c r="B5265" t="s">
        <v>10</v>
      </c>
      <c r="C5265">
        <v>2.99</v>
      </c>
      <c r="E5265" s="3" t="s">
        <v>26</v>
      </c>
      <c r="F5265" s="3"/>
      <c r="G5265" t="s">
        <v>505</v>
      </c>
    </row>
    <row r="5266" spans="1:7" x14ac:dyDescent="0.3">
      <c r="A5266" t="s">
        <v>9</v>
      </c>
      <c r="B5266" t="s">
        <v>10</v>
      </c>
      <c r="C5266">
        <v>-38.81</v>
      </c>
      <c r="E5266" s="3" t="s">
        <v>26</v>
      </c>
      <c r="F5266" s="3"/>
      <c r="G5266" t="s">
        <v>505</v>
      </c>
    </row>
    <row r="5267" spans="1:7" x14ac:dyDescent="0.3">
      <c r="A5267" t="s">
        <v>177</v>
      </c>
      <c r="B5267" t="s">
        <v>10</v>
      </c>
      <c r="C5267">
        <v>89.57</v>
      </c>
      <c r="E5267" s="3" t="s">
        <v>26</v>
      </c>
      <c r="F5267" s="3"/>
      <c r="G5267" t="s">
        <v>505</v>
      </c>
    </row>
    <row r="5268" spans="1:7" x14ac:dyDescent="0.3">
      <c r="A5268" t="s">
        <v>178</v>
      </c>
      <c r="B5268" t="s">
        <v>10</v>
      </c>
      <c r="C5268">
        <v>0</v>
      </c>
      <c r="E5268" s="3" t="s">
        <v>26</v>
      </c>
      <c r="F5268" s="3"/>
      <c r="G5268" t="s">
        <v>505</v>
      </c>
    </row>
    <row r="5269" spans="1:7" x14ac:dyDescent="0.3">
      <c r="A5269" t="s">
        <v>176</v>
      </c>
      <c r="B5269" t="s">
        <v>10</v>
      </c>
      <c r="C5269">
        <v>0.6</v>
      </c>
      <c r="E5269" s="3" t="s">
        <v>26</v>
      </c>
      <c r="F5269" s="3"/>
      <c r="G5269" t="s">
        <v>505</v>
      </c>
    </row>
    <row r="5270" spans="1:7" x14ac:dyDescent="0.3">
      <c r="A5270" t="s">
        <v>174</v>
      </c>
      <c r="B5270" t="s">
        <v>10</v>
      </c>
      <c r="C5270">
        <v>38.81</v>
      </c>
      <c r="E5270" s="3" t="s">
        <v>26</v>
      </c>
      <c r="F5270" s="3"/>
      <c r="G5270" t="s">
        <v>505</v>
      </c>
    </row>
    <row r="5271" spans="1:7" x14ac:dyDescent="0.3">
      <c r="A5271" t="s">
        <v>170</v>
      </c>
      <c r="B5271" t="s">
        <v>10</v>
      </c>
      <c r="C5271">
        <v>19</v>
      </c>
      <c r="E5271" s="3" t="s">
        <v>26</v>
      </c>
      <c r="F5271" s="3"/>
      <c r="G5271" t="s">
        <v>505</v>
      </c>
    </row>
    <row r="5272" spans="1:7" x14ac:dyDescent="0.3">
      <c r="A5272" t="s">
        <v>9</v>
      </c>
      <c r="B5272" t="s">
        <v>10</v>
      </c>
      <c r="C5272">
        <v>-14.93</v>
      </c>
      <c r="E5272" s="3" t="s">
        <v>26</v>
      </c>
      <c r="F5272" s="3"/>
      <c r="G5272" t="s">
        <v>504</v>
      </c>
    </row>
    <row r="5273" spans="1:7" x14ac:dyDescent="0.3">
      <c r="A5273" t="s">
        <v>169</v>
      </c>
      <c r="B5273" t="s">
        <v>10</v>
      </c>
      <c r="C5273">
        <v>-0.6</v>
      </c>
      <c r="E5273" s="3" t="s">
        <v>26</v>
      </c>
      <c r="F5273" s="3"/>
      <c r="G5273" t="s">
        <v>504</v>
      </c>
    </row>
    <row r="5274" spans="1:7" x14ac:dyDescent="0.3">
      <c r="A5274" t="s">
        <v>171</v>
      </c>
      <c r="B5274" t="s">
        <v>10</v>
      </c>
      <c r="C5274">
        <v>176.43</v>
      </c>
      <c r="E5274" s="3" t="s">
        <v>26</v>
      </c>
      <c r="F5274" s="3"/>
      <c r="G5274" t="s">
        <v>504</v>
      </c>
    </row>
    <row r="5275" spans="1:7" x14ac:dyDescent="0.3">
      <c r="A5275" t="s">
        <v>170</v>
      </c>
      <c r="B5275" t="s">
        <v>10</v>
      </c>
      <c r="C5275">
        <v>279.57</v>
      </c>
      <c r="E5275" s="3" t="s">
        <v>26</v>
      </c>
      <c r="F5275" s="3"/>
      <c r="G5275" t="s">
        <v>504</v>
      </c>
    </row>
    <row r="5276" spans="1:7" x14ac:dyDescent="0.3">
      <c r="A5276" t="s">
        <v>172</v>
      </c>
      <c r="B5276" t="s">
        <v>10</v>
      </c>
      <c r="C5276">
        <v>-31.94</v>
      </c>
      <c r="E5276" s="3" t="s">
        <v>26</v>
      </c>
      <c r="F5276" s="3"/>
      <c r="G5276" t="s">
        <v>504</v>
      </c>
    </row>
    <row r="5277" spans="1:7" x14ac:dyDescent="0.3">
      <c r="A5277" t="s">
        <v>174</v>
      </c>
      <c r="B5277" t="s">
        <v>10</v>
      </c>
      <c r="C5277">
        <v>88.21</v>
      </c>
      <c r="E5277" s="3" t="s">
        <v>26</v>
      </c>
      <c r="F5277" s="3"/>
      <c r="G5277" t="s">
        <v>504</v>
      </c>
    </row>
    <row r="5278" spans="1:7" x14ac:dyDescent="0.3">
      <c r="A5278" t="s">
        <v>169</v>
      </c>
      <c r="B5278" t="s">
        <v>10</v>
      </c>
      <c r="C5278">
        <v>-2.99</v>
      </c>
      <c r="E5278" s="3" t="s">
        <v>26</v>
      </c>
      <c r="F5278" s="3"/>
      <c r="G5278" t="s">
        <v>504</v>
      </c>
    </row>
    <row r="5279" spans="1:7" x14ac:dyDescent="0.3">
      <c r="A5279" t="s">
        <v>176</v>
      </c>
      <c r="B5279" t="s">
        <v>10</v>
      </c>
      <c r="C5279">
        <v>2.99</v>
      </c>
      <c r="E5279" s="3" t="s">
        <v>26</v>
      </c>
      <c r="F5279" s="3"/>
      <c r="G5279" t="s">
        <v>504</v>
      </c>
    </row>
    <row r="5280" spans="1:7" x14ac:dyDescent="0.3">
      <c r="A5280" t="s">
        <v>9</v>
      </c>
      <c r="B5280" t="s">
        <v>10</v>
      </c>
      <c r="C5280">
        <v>-38.81</v>
      </c>
      <c r="E5280" s="3" t="s">
        <v>26</v>
      </c>
      <c r="F5280" s="3"/>
      <c r="G5280" t="s">
        <v>504</v>
      </c>
    </row>
    <row r="5281" spans="1:7" x14ac:dyDescent="0.3">
      <c r="A5281" t="s">
        <v>177</v>
      </c>
      <c r="B5281" t="s">
        <v>10</v>
      </c>
      <c r="C5281">
        <v>89.57</v>
      </c>
      <c r="E5281" s="3" t="s">
        <v>26</v>
      </c>
      <c r="F5281" s="3"/>
      <c r="G5281" t="s">
        <v>504</v>
      </c>
    </row>
    <row r="5282" spans="1:7" x14ac:dyDescent="0.3">
      <c r="A5282" t="s">
        <v>178</v>
      </c>
      <c r="B5282" t="s">
        <v>10</v>
      </c>
      <c r="C5282">
        <v>0</v>
      </c>
      <c r="E5282" s="3" t="s">
        <v>26</v>
      </c>
      <c r="F5282" s="3"/>
      <c r="G5282" t="s">
        <v>504</v>
      </c>
    </row>
    <row r="5283" spans="1:7" x14ac:dyDescent="0.3">
      <c r="A5283" t="s">
        <v>176</v>
      </c>
      <c r="B5283" t="s">
        <v>10</v>
      </c>
      <c r="C5283">
        <v>0.6</v>
      </c>
      <c r="E5283" s="3" t="s">
        <v>26</v>
      </c>
      <c r="F5283" s="3"/>
      <c r="G5283" t="s">
        <v>504</v>
      </c>
    </row>
    <row r="5284" spans="1:7" x14ac:dyDescent="0.3">
      <c r="A5284" t="s">
        <v>174</v>
      </c>
      <c r="B5284" t="s">
        <v>10</v>
      </c>
      <c r="C5284">
        <v>38.81</v>
      </c>
      <c r="E5284" s="3" t="s">
        <v>26</v>
      </c>
      <c r="F5284" s="3"/>
      <c r="G5284" t="s">
        <v>504</v>
      </c>
    </row>
    <row r="5285" spans="1:7" x14ac:dyDescent="0.3">
      <c r="A5285" t="s">
        <v>170</v>
      </c>
      <c r="B5285" t="s">
        <v>10</v>
      </c>
      <c r="C5285">
        <v>19</v>
      </c>
      <c r="E5285" s="3" t="s">
        <v>26</v>
      </c>
      <c r="F5285" s="3"/>
      <c r="G5285" t="s">
        <v>504</v>
      </c>
    </row>
    <row r="5286" spans="1:7" x14ac:dyDescent="0.3">
      <c r="A5286" t="s">
        <v>9</v>
      </c>
      <c r="B5286" t="s">
        <v>10</v>
      </c>
      <c r="C5286">
        <v>-6.05</v>
      </c>
      <c r="E5286" s="3" t="s">
        <v>40</v>
      </c>
      <c r="F5286" s="3"/>
      <c r="G5286" t="s">
        <v>503</v>
      </c>
    </row>
    <row r="5287" spans="1:7" x14ac:dyDescent="0.3">
      <c r="A5287" t="s">
        <v>169</v>
      </c>
      <c r="B5287" t="s">
        <v>10</v>
      </c>
      <c r="C5287">
        <v>-0.24</v>
      </c>
      <c r="E5287" s="3" t="s">
        <v>40</v>
      </c>
      <c r="F5287" s="3"/>
      <c r="G5287" t="s">
        <v>503</v>
      </c>
    </row>
    <row r="5288" spans="1:7" x14ac:dyDescent="0.3">
      <c r="A5288" t="s">
        <v>171</v>
      </c>
      <c r="B5288" t="s">
        <v>10</v>
      </c>
      <c r="C5288">
        <v>102.14</v>
      </c>
      <c r="E5288" s="3" t="s">
        <v>40</v>
      </c>
      <c r="F5288" s="3"/>
      <c r="G5288" t="s">
        <v>503</v>
      </c>
    </row>
    <row r="5289" spans="1:7" x14ac:dyDescent="0.3">
      <c r="A5289" t="s">
        <v>170</v>
      </c>
      <c r="B5289" t="s">
        <v>10</v>
      </c>
      <c r="C5289">
        <v>115.76</v>
      </c>
      <c r="E5289" s="3" t="s">
        <v>40</v>
      </c>
      <c r="F5289" s="3"/>
      <c r="G5289" t="s">
        <v>503</v>
      </c>
    </row>
    <row r="5290" spans="1:7" x14ac:dyDescent="0.3">
      <c r="A5290" t="s">
        <v>172</v>
      </c>
      <c r="B5290" t="s">
        <v>10</v>
      </c>
      <c r="C5290">
        <v>-8.5500000000000007</v>
      </c>
      <c r="E5290" s="3" t="s">
        <v>40</v>
      </c>
      <c r="F5290" s="3"/>
      <c r="G5290" t="s">
        <v>503</v>
      </c>
    </row>
    <row r="5291" spans="1:7" x14ac:dyDescent="0.3">
      <c r="A5291" t="s">
        <v>174</v>
      </c>
      <c r="B5291" t="s">
        <v>10</v>
      </c>
      <c r="C5291">
        <v>71.5</v>
      </c>
      <c r="E5291" s="3" t="s">
        <v>40</v>
      </c>
      <c r="F5291" s="3"/>
      <c r="G5291" t="s">
        <v>503</v>
      </c>
    </row>
    <row r="5292" spans="1:7" x14ac:dyDescent="0.3">
      <c r="A5292" t="s">
        <v>169</v>
      </c>
      <c r="B5292" t="s">
        <v>10</v>
      </c>
      <c r="C5292">
        <v>-1.21</v>
      </c>
      <c r="E5292" s="3" t="s">
        <v>40</v>
      </c>
      <c r="F5292" s="3"/>
      <c r="G5292" t="s">
        <v>503</v>
      </c>
    </row>
    <row r="5293" spans="1:7" x14ac:dyDescent="0.3">
      <c r="A5293" t="s">
        <v>176</v>
      </c>
      <c r="B5293" t="s">
        <v>10</v>
      </c>
      <c r="C5293">
        <v>1.21</v>
      </c>
      <c r="E5293" s="3" t="s">
        <v>40</v>
      </c>
      <c r="F5293" s="3"/>
      <c r="G5293" t="s">
        <v>503</v>
      </c>
    </row>
    <row r="5294" spans="1:7" x14ac:dyDescent="0.3">
      <c r="A5294" t="s">
        <v>9</v>
      </c>
      <c r="B5294" t="s">
        <v>10</v>
      </c>
      <c r="C5294">
        <v>-15.73</v>
      </c>
      <c r="E5294" s="3" t="s">
        <v>40</v>
      </c>
      <c r="F5294" s="3"/>
      <c r="G5294" t="s">
        <v>503</v>
      </c>
    </row>
    <row r="5295" spans="1:7" x14ac:dyDescent="0.3">
      <c r="A5295" t="s">
        <v>177</v>
      </c>
      <c r="B5295" t="s">
        <v>10</v>
      </c>
      <c r="C5295">
        <v>36.299999999999997</v>
      </c>
      <c r="E5295" s="3" t="s">
        <v>40</v>
      </c>
      <c r="F5295" s="3"/>
      <c r="G5295" t="s">
        <v>503</v>
      </c>
    </row>
    <row r="5296" spans="1:7" x14ac:dyDescent="0.3">
      <c r="A5296" t="s">
        <v>178</v>
      </c>
      <c r="B5296" t="s">
        <v>10</v>
      </c>
      <c r="C5296">
        <v>0</v>
      </c>
      <c r="E5296" s="3" t="s">
        <v>40</v>
      </c>
      <c r="F5296" s="3"/>
      <c r="G5296" t="s">
        <v>503</v>
      </c>
    </row>
    <row r="5297" spans="1:7" x14ac:dyDescent="0.3">
      <c r="A5297" t="s">
        <v>176</v>
      </c>
      <c r="B5297" t="s">
        <v>10</v>
      </c>
      <c r="C5297">
        <v>0.24</v>
      </c>
      <c r="E5297" s="3" t="s">
        <v>40</v>
      </c>
      <c r="F5297" s="3"/>
      <c r="G5297" t="s">
        <v>503</v>
      </c>
    </row>
    <row r="5298" spans="1:7" x14ac:dyDescent="0.3">
      <c r="A5298" t="s">
        <v>174</v>
      </c>
      <c r="B5298" t="s">
        <v>10</v>
      </c>
      <c r="C5298">
        <v>15.73</v>
      </c>
      <c r="E5298" s="3" t="s">
        <v>40</v>
      </c>
      <c r="F5298" s="3"/>
      <c r="G5298" t="s">
        <v>503</v>
      </c>
    </row>
    <row r="5299" spans="1:7" x14ac:dyDescent="0.3">
      <c r="A5299" t="s">
        <v>170</v>
      </c>
      <c r="B5299" t="s">
        <v>10</v>
      </c>
      <c r="C5299">
        <v>5.24</v>
      </c>
      <c r="E5299" s="3" t="s">
        <v>40</v>
      </c>
      <c r="F5299" s="3"/>
      <c r="G5299" t="s">
        <v>503</v>
      </c>
    </row>
    <row r="5300" spans="1:7" x14ac:dyDescent="0.3">
      <c r="A5300" t="s">
        <v>9</v>
      </c>
      <c r="B5300" t="s">
        <v>10</v>
      </c>
      <c r="C5300">
        <v>-6.05</v>
      </c>
      <c r="E5300" s="3" t="s">
        <v>40</v>
      </c>
      <c r="F5300" s="3"/>
      <c r="G5300" t="s">
        <v>502</v>
      </c>
    </row>
    <row r="5301" spans="1:7" x14ac:dyDescent="0.3">
      <c r="A5301" t="s">
        <v>169</v>
      </c>
      <c r="B5301" t="s">
        <v>10</v>
      </c>
      <c r="C5301">
        <v>-0.24</v>
      </c>
      <c r="E5301" s="3" t="s">
        <v>40</v>
      </c>
      <c r="F5301" s="3"/>
      <c r="G5301" t="s">
        <v>502</v>
      </c>
    </row>
    <row r="5302" spans="1:7" x14ac:dyDescent="0.3">
      <c r="A5302" t="s">
        <v>171</v>
      </c>
      <c r="B5302" t="s">
        <v>10</v>
      </c>
      <c r="C5302">
        <v>102.14</v>
      </c>
      <c r="E5302" s="3" t="s">
        <v>40</v>
      </c>
      <c r="F5302" s="3"/>
      <c r="G5302" t="s">
        <v>502</v>
      </c>
    </row>
    <row r="5303" spans="1:7" x14ac:dyDescent="0.3">
      <c r="A5303" t="s">
        <v>170</v>
      </c>
      <c r="B5303" t="s">
        <v>10</v>
      </c>
      <c r="C5303">
        <v>115.76</v>
      </c>
      <c r="E5303" s="3" t="s">
        <v>40</v>
      </c>
      <c r="F5303" s="3"/>
      <c r="G5303" t="s">
        <v>502</v>
      </c>
    </row>
    <row r="5304" spans="1:7" x14ac:dyDescent="0.3">
      <c r="A5304" t="s">
        <v>172</v>
      </c>
      <c r="B5304" t="s">
        <v>10</v>
      </c>
      <c r="C5304">
        <v>-9.3699999999999992</v>
      </c>
      <c r="E5304" s="3" t="s">
        <v>40</v>
      </c>
      <c r="F5304" s="3"/>
      <c r="G5304" t="s">
        <v>502</v>
      </c>
    </row>
    <row r="5305" spans="1:7" x14ac:dyDescent="0.3">
      <c r="A5305" t="s">
        <v>174</v>
      </c>
      <c r="B5305" t="s">
        <v>10</v>
      </c>
      <c r="C5305">
        <v>30.64</v>
      </c>
      <c r="E5305" s="3" t="s">
        <v>40</v>
      </c>
      <c r="F5305" s="3"/>
      <c r="G5305" t="s">
        <v>502</v>
      </c>
    </row>
    <row r="5306" spans="1:7" x14ac:dyDescent="0.3">
      <c r="A5306" t="s">
        <v>169</v>
      </c>
      <c r="B5306" t="s">
        <v>10</v>
      </c>
      <c r="C5306">
        <v>-1.21</v>
      </c>
      <c r="E5306" s="3" t="s">
        <v>40</v>
      </c>
      <c r="F5306" s="3"/>
      <c r="G5306" t="s">
        <v>502</v>
      </c>
    </row>
    <row r="5307" spans="1:7" x14ac:dyDescent="0.3">
      <c r="A5307" t="s">
        <v>176</v>
      </c>
      <c r="B5307" t="s">
        <v>10</v>
      </c>
      <c r="C5307">
        <v>1.21</v>
      </c>
      <c r="E5307" s="3" t="s">
        <v>40</v>
      </c>
      <c r="F5307" s="3"/>
      <c r="G5307" t="s">
        <v>502</v>
      </c>
    </row>
    <row r="5308" spans="1:7" x14ac:dyDescent="0.3">
      <c r="A5308" t="s">
        <v>9</v>
      </c>
      <c r="B5308" t="s">
        <v>10</v>
      </c>
      <c r="C5308">
        <v>-15.73</v>
      </c>
      <c r="E5308" s="3" t="s">
        <v>40</v>
      </c>
      <c r="F5308" s="3"/>
      <c r="G5308" t="s">
        <v>502</v>
      </c>
    </row>
    <row r="5309" spans="1:7" x14ac:dyDescent="0.3">
      <c r="A5309" t="s">
        <v>177</v>
      </c>
      <c r="B5309" t="s">
        <v>10</v>
      </c>
      <c r="C5309">
        <v>36.299999999999997</v>
      </c>
      <c r="E5309" s="3" t="s">
        <v>40</v>
      </c>
      <c r="F5309" s="3"/>
      <c r="G5309" t="s">
        <v>502</v>
      </c>
    </row>
    <row r="5310" spans="1:7" x14ac:dyDescent="0.3">
      <c r="A5310" t="s">
        <v>178</v>
      </c>
      <c r="B5310" t="s">
        <v>10</v>
      </c>
      <c r="C5310">
        <v>0</v>
      </c>
      <c r="E5310" s="3" t="s">
        <v>40</v>
      </c>
      <c r="F5310" s="3"/>
      <c r="G5310" t="s">
        <v>502</v>
      </c>
    </row>
    <row r="5311" spans="1:7" x14ac:dyDescent="0.3">
      <c r="A5311" t="s">
        <v>176</v>
      </c>
      <c r="B5311" t="s">
        <v>10</v>
      </c>
      <c r="C5311">
        <v>0.24</v>
      </c>
      <c r="E5311" s="3" t="s">
        <v>40</v>
      </c>
      <c r="F5311" s="3"/>
      <c r="G5311" t="s">
        <v>502</v>
      </c>
    </row>
    <row r="5312" spans="1:7" x14ac:dyDescent="0.3">
      <c r="A5312" t="s">
        <v>174</v>
      </c>
      <c r="B5312" t="s">
        <v>10</v>
      </c>
      <c r="C5312">
        <v>15.73</v>
      </c>
      <c r="E5312" s="3" t="s">
        <v>40</v>
      </c>
      <c r="F5312" s="3"/>
      <c r="G5312" t="s">
        <v>502</v>
      </c>
    </row>
    <row r="5313" spans="1:7" x14ac:dyDescent="0.3">
      <c r="A5313" t="s">
        <v>170</v>
      </c>
      <c r="B5313" t="s">
        <v>10</v>
      </c>
      <c r="C5313">
        <v>5.24</v>
      </c>
      <c r="E5313" s="3" t="s">
        <v>40</v>
      </c>
      <c r="F5313" s="3"/>
      <c r="G5313" t="s">
        <v>502</v>
      </c>
    </row>
    <row r="5314" spans="1:7" x14ac:dyDescent="0.3">
      <c r="A5314" t="s">
        <v>9</v>
      </c>
      <c r="B5314" t="s">
        <v>10</v>
      </c>
      <c r="C5314">
        <v>-32.4</v>
      </c>
      <c r="E5314" s="3" t="s">
        <v>34</v>
      </c>
      <c r="F5314" s="3"/>
      <c r="G5314" t="s">
        <v>509</v>
      </c>
    </row>
    <row r="5315" spans="1:7" x14ac:dyDescent="0.3">
      <c r="A5315" t="s">
        <v>169</v>
      </c>
      <c r="B5315" t="s">
        <v>10</v>
      </c>
      <c r="C5315">
        <v>-1.3</v>
      </c>
      <c r="E5315" s="3" t="s">
        <v>34</v>
      </c>
      <c r="F5315" s="3"/>
      <c r="G5315" t="s">
        <v>509</v>
      </c>
    </row>
    <row r="5316" spans="1:7" x14ac:dyDescent="0.3">
      <c r="A5316" t="s">
        <v>171</v>
      </c>
      <c r="B5316" t="s">
        <v>10</v>
      </c>
      <c r="C5316">
        <v>195</v>
      </c>
      <c r="E5316" s="3" t="s">
        <v>34</v>
      </c>
      <c r="F5316" s="3"/>
      <c r="G5316" t="s">
        <v>509</v>
      </c>
    </row>
    <row r="5317" spans="1:7" x14ac:dyDescent="0.3">
      <c r="A5317" t="s">
        <v>170</v>
      </c>
      <c r="B5317" t="s">
        <v>10</v>
      </c>
      <c r="C5317">
        <v>583</v>
      </c>
      <c r="E5317" s="3" t="s">
        <v>34</v>
      </c>
      <c r="F5317" s="3"/>
      <c r="G5317" t="s">
        <v>509</v>
      </c>
    </row>
    <row r="5318" spans="1:7" x14ac:dyDescent="0.3">
      <c r="A5318" t="s">
        <v>172</v>
      </c>
      <c r="B5318" t="s">
        <v>10</v>
      </c>
      <c r="C5318">
        <v>-83.58</v>
      </c>
      <c r="E5318" s="3" t="s">
        <v>34</v>
      </c>
      <c r="F5318" s="3"/>
      <c r="G5318" t="s">
        <v>509</v>
      </c>
    </row>
    <row r="5319" spans="1:7" x14ac:dyDescent="0.3">
      <c r="A5319" t="s">
        <v>169</v>
      </c>
      <c r="B5319" t="s">
        <v>10</v>
      </c>
      <c r="C5319">
        <v>-6.48</v>
      </c>
      <c r="E5319" s="3" t="s">
        <v>34</v>
      </c>
      <c r="F5319" s="3"/>
      <c r="G5319" t="s">
        <v>509</v>
      </c>
    </row>
    <row r="5320" spans="1:7" x14ac:dyDescent="0.3">
      <c r="A5320" t="s">
        <v>176</v>
      </c>
      <c r="B5320" t="s">
        <v>10</v>
      </c>
      <c r="C5320">
        <v>6.48</v>
      </c>
      <c r="E5320" s="3" t="s">
        <v>34</v>
      </c>
      <c r="F5320" s="3"/>
      <c r="G5320" t="s">
        <v>509</v>
      </c>
    </row>
    <row r="5321" spans="1:7" x14ac:dyDescent="0.3">
      <c r="A5321" t="s">
        <v>9</v>
      </c>
      <c r="B5321" t="s">
        <v>10</v>
      </c>
      <c r="C5321">
        <v>-84.24</v>
      </c>
      <c r="E5321" s="3" t="s">
        <v>34</v>
      </c>
      <c r="F5321" s="3"/>
      <c r="G5321" t="s">
        <v>509</v>
      </c>
    </row>
    <row r="5322" spans="1:7" x14ac:dyDescent="0.3">
      <c r="A5322" t="s">
        <v>177</v>
      </c>
      <c r="B5322" t="s">
        <v>10</v>
      </c>
      <c r="C5322">
        <v>194.4</v>
      </c>
      <c r="E5322" s="3" t="s">
        <v>34</v>
      </c>
      <c r="F5322" s="3"/>
      <c r="G5322" t="s">
        <v>509</v>
      </c>
    </row>
    <row r="5323" spans="1:7" x14ac:dyDescent="0.3">
      <c r="A5323" t="s">
        <v>178</v>
      </c>
      <c r="B5323" t="s">
        <v>10</v>
      </c>
      <c r="C5323">
        <v>0</v>
      </c>
      <c r="E5323" s="3" t="s">
        <v>34</v>
      </c>
      <c r="F5323" s="3"/>
      <c r="G5323" t="s">
        <v>509</v>
      </c>
    </row>
    <row r="5324" spans="1:7" x14ac:dyDescent="0.3">
      <c r="A5324" t="s">
        <v>176</v>
      </c>
      <c r="B5324" t="s">
        <v>10</v>
      </c>
      <c r="C5324">
        <v>1.3</v>
      </c>
      <c r="E5324" s="3" t="s">
        <v>34</v>
      </c>
      <c r="F5324" s="3"/>
      <c r="G5324" t="s">
        <v>509</v>
      </c>
    </row>
    <row r="5325" spans="1:7" x14ac:dyDescent="0.3">
      <c r="A5325" t="s">
        <v>174</v>
      </c>
      <c r="B5325" t="s">
        <v>10</v>
      </c>
      <c r="C5325">
        <v>84.24</v>
      </c>
      <c r="E5325" s="3" t="s">
        <v>34</v>
      </c>
      <c r="F5325" s="3"/>
      <c r="G5325" t="s">
        <v>509</v>
      </c>
    </row>
    <row r="5326" spans="1:7" x14ac:dyDescent="0.3">
      <c r="A5326" t="s">
        <v>170</v>
      </c>
      <c r="B5326" t="s">
        <v>10</v>
      </c>
      <c r="C5326">
        <v>65</v>
      </c>
      <c r="E5326" s="3" t="s">
        <v>34</v>
      </c>
      <c r="F5326" s="3"/>
      <c r="G5326" t="s">
        <v>509</v>
      </c>
    </row>
    <row r="5327" spans="1:7" x14ac:dyDescent="0.3">
      <c r="A5327" t="s">
        <v>9</v>
      </c>
      <c r="B5327" t="s">
        <v>10</v>
      </c>
      <c r="C5327">
        <v>-141.15</v>
      </c>
      <c r="E5327" s="3" t="s">
        <v>133</v>
      </c>
      <c r="F5327" s="3"/>
      <c r="G5327" t="s">
        <v>506</v>
      </c>
    </row>
    <row r="5328" spans="1:7" x14ac:dyDescent="0.3">
      <c r="A5328" t="s">
        <v>169</v>
      </c>
      <c r="B5328" t="s">
        <v>10</v>
      </c>
      <c r="C5328">
        <v>-5.65</v>
      </c>
      <c r="E5328" s="3" t="s">
        <v>133</v>
      </c>
      <c r="F5328" s="3"/>
      <c r="G5328" t="s">
        <v>506</v>
      </c>
    </row>
    <row r="5329" spans="1:7" x14ac:dyDescent="0.3">
      <c r="A5329" t="s">
        <v>171</v>
      </c>
      <c r="B5329" t="s">
        <v>10</v>
      </c>
      <c r="C5329">
        <v>195</v>
      </c>
      <c r="E5329" s="3" t="s">
        <v>133</v>
      </c>
      <c r="F5329" s="3"/>
      <c r="G5329" t="s">
        <v>506</v>
      </c>
    </row>
    <row r="5330" spans="1:7" x14ac:dyDescent="0.3">
      <c r="A5330" t="s">
        <v>170</v>
      </c>
      <c r="B5330" t="s">
        <v>10</v>
      </c>
      <c r="C5330">
        <v>2313</v>
      </c>
      <c r="E5330" s="3" t="s">
        <v>133</v>
      </c>
      <c r="F5330" s="3"/>
      <c r="G5330" t="s">
        <v>506</v>
      </c>
    </row>
    <row r="5331" spans="1:7" x14ac:dyDescent="0.3">
      <c r="A5331" t="s">
        <v>172</v>
      </c>
      <c r="B5331" t="s">
        <v>10</v>
      </c>
      <c r="C5331">
        <v>-769.97</v>
      </c>
      <c r="E5331" s="3" t="s">
        <v>133</v>
      </c>
      <c r="F5331" s="3"/>
      <c r="G5331" t="s">
        <v>506</v>
      </c>
    </row>
    <row r="5332" spans="1:7" x14ac:dyDescent="0.3">
      <c r="A5332" t="s">
        <v>174</v>
      </c>
      <c r="B5332" t="s">
        <v>10</v>
      </c>
      <c r="C5332">
        <v>58.5</v>
      </c>
      <c r="E5332" s="3" t="s">
        <v>133</v>
      </c>
      <c r="F5332" s="3"/>
      <c r="G5332" t="s">
        <v>506</v>
      </c>
    </row>
    <row r="5333" spans="1:7" x14ac:dyDescent="0.3">
      <c r="A5333" t="s">
        <v>169</v>
      </c>
      <c r="B5333" t="s">
        <v>10</v>
      </c>
      <c r="C5333">
        <v>-28.23</v>
      </c>
      <c r="E5333" s="3" t="s">
        <v>133</v>
      </c>
      <c r="F5333" s="3"/>
      <c r="G5333" t="s">
        <v>506</v>
      </c>
    </row>
    <row r="5334" spans="1:7" x14ac:dyDescent="0.3">
      <c r="A5334" t="s">
        <v>176</v>
      </c>
      <c r="B5334" t="s">
        <v>10</v>
      </c>
      <c r="C5334">
        <v>28.23</v>
      </c>
      <c r="E5334" s="3" t="s">
        <v>133</v>
      </c>
      <c r="F5334" s="3"/>
      <c r="G5334" t="s">
        <v>506</v>
      </c>
    </row>
    <row r="5335" spans="1:7" x14ac:dyDescent="0.3">
      <c r="A5335" t="s">
        <v>9</v>
      </c>
      <c r="B5335" t="s">
        <v>10</v>
      </c>
      <c r="C5335">
        <v>-366.99</v>
      </c>
      <c r="E5335" s="3" t="s">
        <v>133</v>
      </c>
      <c r="F5335" s="3"/>
      <c r="G5335" t="s">
        <v>506</v>
      </c>
    </row>
    <row r="5336" spans="1:7" x14ac:dyDescent="0.3">
      <c r="A5336" t="s">
        <v>177</v>
      </c>
      <c r="B5336" t="s">
        <v>10</v>
      </c>
      <c r="C5336">
        <v>846.9</v>
      </c>
      <c r="E5336" s="3" t="s">
        <v>133</v>
      </c>
      <c r="F5336" s="3"/>
      <c r="G5336" t="s">
        <v>506</v>
      </c>
    </row>
    <row r="5337" spans="1:7" x14ac:dyDescent="0.3">
      <c r="A5337" t="s">
        <v>178</v>
      </c>
      <c r="B5337" t="s">
        <v>10</v>
      </c>
      <c r="C5337">
        <v>0</v>
      </c>
      <c r="E5337" s="3" t="s">
        <v>133</v>
      </c>
      <c r="F5337" s="3"/>
      <c r="G5337" t="s">
        <v>506</v>
      </c>
    </row>
    <row r="5338" spans="1:7" x14ac:dyDescent="0.3">
      <c r="A5338" t="s">
        <v>176</v>
      </c>
      <c r="B5338" t="s">
        <v>10</v>
      </c>
      <c r="C5338">
        <v>5.65</v>
      </c>
      <c r="E5338" s="3" t="s">
        <v>133</v>
      </c>
      <c r="F5338" s="3"/>
      <c r="G5338" t="s">
        <v>506</v>
      </c>
    </row>
    <row r="5339" spans="1:7" x14ac:dyDescent="0.3">
      <c r="A5339" t="s">
        <v>174</v>
      </c>
      <c r="B5339" t="s">
        <v>10</v>
      </c>
      <c r="C5339">
        <v>366.99</v>
      </c>
      <c r="E5339" s="3" t="s">
        <v>133</v>
      </c>
      <c r="F5339" s="3"/>
      <c r="G5339" t="s">
        <v>506</v>
      </c>
    </row>
    <row r="5340" spans="1:7" x14ac:dyDescent="0.3">
      <c r="A5340" t="s">
        <v>170</v>
      </c>
      <c r="B5340" t="s">
        <v>10</v>
      </c>
      <c r="C5340">
        <v>510</v>
      </c>
      <c r="E5340" s="3" t="s">
        <v>133</v>
      </c>
      <c r="F5340" s="3"/>
      <c r="G5340" t="s">
        <v>506</v>
      </c>
    </row>
    <row r="5341" spans="1:7" x14ac:dyDescent="0.3">
      <c r="A5341" t="s">
        <v>510</v>
      </c>
    </row>
  </sheetData>
  <autoFilter ref="A1:I53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92CD-2E37-4A59-B976-A3E1A1B14E21}">
  <sheetPr codeName="Feuil8"/>
  <dimension ref="A1:Q3138"/>
  <sheetViews>
    <sheetView showZeros="0" zoomScale="90" zoomScaleNormal="90" workbookViewId="0">
      <pane xSplit="2" ySplit="1" topLeftCell="C3116" activePane="bottomRight" state="frozen"/>
      <selection pane="topRight" activeCell="H2" sqref="H2"/>
      <selection pane="bottomLeft" activeCell="H2" sqref="H2"/>
      <selection pane="bottomRight" activeCell="C1" sqref="C1:C1048576"/>
    </sheetView>
  </sheetViews>
  <sheetFormatPr baseColWidth="10" defaultColWidth="7" defaultRowHeight="14.4" x14ac:dyDescent="0.3"/>
  <cols>
    <col min="1" max="1" width="10" style="38" customWidth="1"/>
    <col min="2" max="2" width="13.6640625" style="38" customWidth="1"/>
    <col min="3" max="3" width="13.6640625" style="39" customWidth="1"/>
    <col min="4" max="4" width="46.109375" style="29" customWidth="1"/>
    <col min="5" max="5" width="12.33203125" style="40" customWidth="1"/>
    <col min="6" max="6" width="12.6640625" style="41" customWidth="1"/>
    <col min="7" max="7" width="17" style="42" customWidth="1"/>
    <col min="8" max="8" width="21.109375" style="42" customWidth="1"/>
    <col min="9" max="9" width="9.44140625" style="43" customWidth="1"/>
    <col min="10" max="10" width="9.77734375" style="38" customWidth="1"/>
    <col min="11" max="11" width="16" style="38" bestFit="1" customWidth="1"/>
    <col min="12" max="12" width="33.109375" style="44" hidden="1" customWidth="1"/>
    <col min="13" max="13" width="23" style="45" customWidth="1"/>
    <col min="14" max="14" width="10.33203125" style="11" hidden="1" customWidth="1"/>
    <col min="15" max="16" width="12.33203125" style="11" hidden="1" customWidth="1"/>
    <col min="17" max="17" width="11.33203125" style="11" customWidth="1"/>
    <col min="18" max="16384" width="7" style="11"/>
  </cols>
  <sheetData>
    <row r="1" spans="1:17" ht="28.5" customHeight="1" x14ac:dyDescent="0.3">
      <c r="A1" s="4" t="s">
        <v>0</v>
      </c>
      <c r="B1" s="5" t="s">
        <v>523</v>
      </c>
      <c r="C1" s="6" t="s">
        <v>524</v>
      </c>
      <c r="D1" s="7" t="s">
        <v>525</v>
      </c>
      <c r="E1" s="5" t="s">
        <v>526</v>
      </c>
      <c r="F1" s="5" t="s">
        <v>527</v>
      </c>
      <c r="G1" s="7" t="s">
        <v>4</v>
      </c>
      <c r="H1" s="7" t="s">
        <v>5</v>
      </c>
      <c r="I1" s="8" t="s">
        <v>6</v>
      </c>
      <c r="J1" s="5" t="s">
        <v>7</v>
      </c>
      <c r="K1" s="5" t="s">
        <v>8</v>
      </c>
      <c r="L1" s="9" t="s">
        <v>528</v>
      </c>
      <c r="M1" s="5" t="s">
        <v>529</v>
      </c>
      <c r="N1" s="10" t="s">
        <v>530</v>
      </c>
    </row>
    <row r="2" spans="1:17" x14ac:dyDescent="0.3">
      <c r="A2" s="12">
        <v>453000</v>
      </c>
      <c r="B2" s="13" t="s">
        <v>10</v>
      </c>
      <c r="C2" s="14">
        <v>-117945.43999999999</v>
      </c>
      <c r="D2" s="15" t="s">
        <v>3614</v>
      </c>
      <c r="E2" s="16">
        <v>45351</v>
      </c>
      <c r="F2" s="17">
        <v>202402</v>
      </c>
      <c r="G2" s="18" t="s">
        <v>67</v>
      </c>
      <c r="H2" s="18"/>
      <c r="I2" s="19">
        <v>99998</v>
      </c>
      <c r="J2" s="13" t="s">
        <v>70</v>
      </c>
      <c r="K2" s="13" t="s">
        <v>71</v>
      </c>
      <c r="L2" s="20" t="str">
        <f t="shared" ref="L2:L65" si="0">I2&amp;A2&amp;H2&amp;K2</f>
        <v>99998453000ART5M</v>
      </c>
      <c r="M2" s="21" t="str">
        <f>IF(OR(A2=617105,A2=617110,COUNTIF([3]DernMois!L:L,I2&amp;A2&amp;H2&amp;K2)&gt;=1),"","PBLA Changé/Nouveau")</f>
        <v/>
      </c>
      <c r="N2" s="22">
        <f>ROUND(Ecritures[[#This Row],[Montant Devise]],2)</f>
        <v>-117945.44</v>
      </c>
      <c r="O2" s="23" t="s">
        <v>511</v>
      </c>
      <c r="P2" s="23" t="s">
        <v>512</v>
      </c>
      <c r="Q2" s="24" t="s">
        <v>513</v>
      </c>
    </row>
    <row r="3" spans="1:17" x14ac:dyDescent="0.3">
      <c r="A3" s="12">
        <v>454000</v>
      </c>
      <c r="B3" s="13" t="s">
        <v>10</v>
      </c>
      <c r="C3" s="14">
        <v>-95981.58</v>
      </c>
      <c r="D3" s="15" t="s">
        <v>3615</v>
      </c>
      <c r="E3" s="16">
        <v>45351</v>
      </c>
      <c r="F3" s="17">
        <v>202402</v>
      </c>
      <c r="G3" s="18" t="s">
        <v>67</v>
      </c>
      <c r="H3" s="18"/>
      <c r="I3" s="19">
        <v>99998</v>
      </c>
      <c r="J3" s="13" t="s">
        <v>70</v>
      </c>
      <c r="K3" s="13" t="s">
        <v>71</v>
      </c>
      <c r="L3" s="20" t="str">
        <f t="shared" si="0"/>
        <v>99998454000ART5M</v>
      </c>
      <c r="M3" s="21" t="str">
        <f>IF(OR(A3=617105,A3=617110,COUNTIF([3]DernMois!L:L,I3&amp;A3&amp;H3&amp;K3)&gt;=1),"","PBLA Changé/Nouveau")</f>
        <v/>
      </c>
      <c r="N3" s="22">
        <f>ROUND(Ecritures[[#This Row],[Montant Devise]],2)</f>
        <v>-95981.58</v>
      </c>
      <c r="O3" s="11" t="str">
        <f>IFERROR(LEFT(ECRITURES!$H3,SEARCH("_",ECRITURES!$H3)-1),"")</f>
        <v/>
      </c>
      <c r="P3" s="11" t="str">
        <f>LEFT(ECRITURES!$G3,LEN(O3))</f>
        <v/>
      </c>
      <c r="Q3" s="11" t="b">
        <f>EXACT(O3,P3)</f>
        <v>1</v>
      </c>
    </row>
    <row r="4" spans="1:17" x14ac:dyDescent="0.3">
      <c r="A4" s="12">
        <v>459000</v>
      </c>
      <c r="B4" s="13" t="s">
        <v>10</v>
      </c>
      <c r="C4" s="14">
        <v>-6187.04</v>
      </c>
      <c r="D4" s="15" t="s">
        <v>3616</v>
      </c>
      <c r="E4" s="16">
        <v>45351</v>
      </c>
      <c r="F4" s="17">
        <v>202402</v>
      </c>
      <c r="G4" s="18" t="s">
        <v>67</v>
      </c>
      <c r="H4" s="18"/>
      <c r="I4" s="19">
        <v>99998</v>
      </c>
      <c r="J4" s="13" t="s">
        <v>70</v>
      </c>
      <c r="K4" s="13" t="s">
        <v>71</v>
      </c>
      <c r="L4" s="20" t="str">
        <f t="shared" si="0"/>
        <v>99998459000ART5M</v>
      </c>
      <c r="M4" s="21" t="str">
        <f>IF(OR(A4=617105,A4=617110,COUNTIF([3]DernMois!L:L,I4&amp;A4&amp;H4&amp;K4)&gt;=1),"","PBLA Changé/Nouveau")</f>
        <v/>
      </c>
      <c r="N4" s="22">
        <f>ROUND(Ecritures[[#This Row],[Montant Devise]],2)</f>
        <v>-6187.04</v>
      </c>
      <c r="O4" s="11" t="str">
        <f>IFERROR(LEFT(ECRITURES!$H4,SEARCH("_",ECRITURES!$H4)-1),"")</f>
        <v/>
      </c>
      <c r="P4" s="11" t="str">
        <f>LEFT(ECRITURES!$G4,LEN(O4))</f>
        <v/>
      </c>
      <c r="Q4" s="11" t="b">
        <f t="shared" ref="Q4:Q67" si="1">EXACT(O4,P4)</f>
        <v>1</v>
      </c>
    </row>
    <row r="5" spans="1:17" x14ac:dyDescent="0.3">
      <c r="A5" s="12">
        <v>617101</v>
      </c>
      <c r="B5" s="13" t="s">
        <v>10</v>
      </c>
      <c r="C5" s="14">
        <v>2018</v>
      </c>
      <c r="D5" s="25" t="s">
        <v>514</v>
      </c>
      <c r="E5" s="16">
        <v>45351</v>
      </c>
      <c r="F5" s="17">
        <v>202402</v>
      </c>
      <c r="G5" s="18" t="s">
        <v>11</v>
      </c>
      <c r="H5" s="18" t="s">
        <v>12</v>
      </c>
      <c r="I5" s="19">
        <v>37818</v>
      </c>
      <c r="J5" s="13" t="s">
        <v>14</v>
      </c>
      <c r="K5" s="13" t="s">
        <v>15</v>
      </c>
      <c r="L5" s="20" t="str">
        <f t="shared" si="0"/>
        <v>37818617101COD2299_Z010201ART5_MBA</v>
      </c>
      <c r="M5" s="21" t="str">
        <f>IF(OR(A5=617105,A5=617110,COUNTIF([3]DernMois!L:L,I5&amp;A5&amp;H5&amp;K5)&gt;=1),"","PBLA Changé/Nouveau")</f>
        <v/>
      </c>
      <c r="N5" s="22">
        <f>ROUND(Ecritures[[#This Row],[Montant Devise]],2)</f>
        <v>2018</v>
      </c>
      <c r="O5" s="11" t="str">
        <f>IFERROR(LEFT(ECRITURES!$H5,SEARCH("_",ECRITURES!$H5)-1),"")</f>
        <v>COD2299</v>
      </c>
      <c r="P5" s="11" t="str">
        <f>LEFT(ECRITURES!$G5,LEN(O5))</f>
        <v>COD2299</v>
      </c>
      <c r="Q5" s="11" t="b">
        <f t="shared" si="1"/>
        <v>1</v>
      </c>
    </row>
    <row r="6" spans="1:17" x14ac:dyDescent="0.3">
      <c r="A6" s="12">
        <v>617108</v>
      </c>
      <c r="B6" s="13" t="s">
        <v>10</v>
      </c>
      <c r="C6" s="14">
        <v>605.4</v>
      </c>
      <c r="D6" s="25" t="s">
        <v>515</v>
      </c>
      <c r="E6" s="16">
        <v>45351</v>
      </c>
      <c r="F6" s="17">
        <v>202402</v>
      </c>
      <c r="G6" s="18" t="s">
        <v>11</v>
      </c>
      <c r="H6" s="18" t="s">
        <v>12</v>
      </c>
      <c r="I6" s="19">
        <v>37818</v>
      </c>
      <c r="J6" s="13" t="s">
        <v>14</v>
      </c>
      <c r="K6" s="13" t="s">
        <v>15</v>
      </c>
      <c r="L6" s="20" t="str">
        <f t="shared" si="0"/>
        <v>37818617108COD2299_Z010201ART5_MBA</v>
      </c>
      <c r="M6" s="21" t="str">
        <f>IF(OR(A6=617105,A6=617110,COUNTIF([3]DernMois!L:L,I6&amp;A6&amp;H6&amp;K6)&gt;=1),"","PBLA Changé/Nouveau")</f>
        <v/>
      </c>
      <c r="N6" s="22">
        <f>ROUND(Ecritures[[#This Row],[Montant Devise]],2)</f>
        <v>605.4</v>
      </c>
      <c r="O6" s="11" t="str">
        <f>IFERROR(LEFT(ECRITURES!$H6,SEARCH("_",ECRITURES!$H6)-1),"")</f>
        <v>COD2299</v>
      </c>
      <c r="P6" s="11" t="str">
        <f>LEFT(ECRITURES!$G6,LEN(O6))</f>
        <v>COD2299</v>
      </c>
      <c r="Q6" s="11" t="b">
        <f t="shared" si="1"/>
        <v>1</v>
      </c>
    </row>
    <row r="7" spans="1:17" x14ac:dyDescent="0.3">
      <c r="A7" s="12">
        <v>617106</v>
      </c>
      <c r="B7" s="13" t="s">
        <v>10</v>
      </c>
      <c r="C7" s="14">
        <v>195</v>
      </c>
      <c r="D7" s="25" t="s">
        <v>516</v>
      </c>
      <c r="E7" s="16">
        <v>45351</v>
      </c>
      <c r="F7" s="17">
        <v>202402</v>
      </c>
      <c r="G7" s="18" t="s">
        <v>11</v>
      </c>
      <c r="H7" s="18" t="s">
        <v>12</v>
      </c>
      <c r="I7" s="19">
        <v>37818</v>
      </c>
      <c r="J7" s="13" t="s">
        <v>14</v>
      </c>
      <c r="K7" s="13" t="s">
        <v>15</v>
      </c>
      <c r="L7" s="20" t="str">
        <f t="shared" si="0"/>
        <v>37818617106COD2299_Z010201ART5_MBA</v>
      </c>
      <c r="M7" s="21" t="str">
        <f>IF(OR(A7=617105,A7=617110,COUNTIF([3]DernMois!L:L,I7&amp;A7&amp;H7&amp;K7)&gt;=1),"","PBLA Changé/Nouveau")</f>
        <v/>
      </c>
      <c r="N7" s="22">
        <f>ROUND(Ecritures[[#This Row],[Montant Devise]],2)</f>
        <v>195</v>
      </c>
      <c r="O7" s="11" t="str">
        <f>IFERROR(LEFT(ECRITURES!$H7,SEARCH("_",ECRITURES!$H7)-1),"")</f>
        <v>COD2299</v>
      </c>
      <c r="P7" s="11" t="str">
        <f>LEFT(ECRITURES!$G7,LEN(O7))</f>
        <v>COD2299</v>
      </c>
      <c r="Q7" s="11" t="b">
        <f t="shared" si="1"/>
        <v>1</v>
      </c>
    </row>
    <row r="8" spans="1:17" x14ac:dyDescent="0.3">
      <c r="A8" s="12">
        <v>617103</v>
      </c>
      <c r="B8" s="13" t="s">
        <v>10</v>
      </c>
      <c r="C8" s="14">
        <v>19.5</v>
      </c>
      <c r="D8" s="25" t="s">
        <v>517</v>
      </c>
      <c r="E8" s="16">
        <v>45351</v>
      </c>
      <c r="F8" s="17">
        <v>202402</v>
      </c>
      <c r="G8" s="18" t="s">
        <v>11</v>
      </c>
      <c r="H8" s="18" t="s">
        <v>12</v>
      </c>
      <c r="I8" s="19">
        <v>37818</v>
      </c>
      <c r="J8" s="13" t="s">
        <v>14</v>
      </c>
      <c r="K8" s="13" t="s">
        <v>15</v>
      </c>
      <c r="L8" s="20" t="str">
        <f t="shared" si="0"/>
        <v>37818617103COD2299_Z010201ART5_MBA</v>
      </c>
      <c r="M8" s="21" t="str">
        <f>IF(OR(A8=617105,A8=617110,COUNTIF([3]DernMois!L:L,I8&amp;A8&amp;H8&amp;K8)&gt;=1),"","PBLA Changé/Nouveau")</f>
        <v/>
      </c>
      <c r="N8" s="22">
        <f>ROUND(Ecritures[[#This Row],[Montant Devise]],2)</f>
        <v>19.5</v>
      </c>
      <c r="O8" s="11" t="str">
        <f>IFERROR(LEFT(ECRITURES!$H8,SEARCH("_",ECRITURES!$H8)-1),"")</f>
        <v>COD2299</v>
      </c>
      <c r="P8" s="11" t="str">
        <f>LEFT(ECRITURES!$G8,LEN(O8))</f>
        <v>COD2299</v>
      </c>
      <c r="Q8" s="11" t="b">
        <f t="shared" si="1"/>
        <v>1</v>
      </c>
    </row>
    <row r="9" spans="1:17" x14ac:dyDescent="0.3">
      <c r="A9" s="12">
        <v>617103</v>
      </c>
      <c r="B9" s="13" t="s">
        <v>10</v>
      </c>
      <c r="C9" s="14">
        <v>262.33999999999997</v>
      </c>
      <c r="D9" s="25" t="s">
        <v>518</v>
      </c>
      <c r="E9" s="16">
        <v>45351</v>
      </c>
      <c r="F9" s="17">
        <v>202402</v>
      </c>
      <c r="G9" s="18" t="s">
        <v>11</v>
      </c>
      <c r="H9" s="18" t="s">
        <v>12</v>
      </c>
      <c r="I9" s="19">
        <v>37818</v>
      </c>
      <c r="J9" s="13" t="s">
        <v>14</v>
      </c>
      <c r="K9" s="13" t="s">
        <v>15</v>
      </c>
      <c r="L9" s="20" t="str">
        <f t="shared" si="0"/>
        <v>37818617103COD2299_Z010201ART5_MBA</v>
      </c>
      <c r="M9" s="21" t="str">
        <f>IF(OR(A9=617105,A9=617110,COUNTIF([3]DernMois!L:L,I9&amp;A9&amp;H9&amp;K9)&gt;=1),"","PBLA Changé/Nouveau")</f>
        <v/>
      </c>
      <c r="N9" s="22">
        <f>ROUND(Ecritures[[#This Row],[Montant Devise]],2)</f>
        <v>262.33999999999997</v>
      </c>
      <c r="O9" s="11" t="str">
        <f>IFERROR(LEFT(ECRITURES!$H9,SEARCH("_",ECRITURES!$H9)-1),"")</f>
        <v>COD2299</v>
      </c>
      <c r="P9" s="11" t="str">
        <f>LEFT(ECRITURES!$G9,LEN(O9))</f>
        <v>COD2299</v>
      </c>
      <c r="Q9" s="11" t="b">
        <f t="shared" si="1"/>
        <v>1</v>
      </c>
    </row>
    <row r="10" spans="1:17" x14ac:dyDescent="0.3">
      <c r="A10" s="12">
        <v>617190</v>
      </c>
      <c r="B10" s="13" t="s">
        <v>10</v>
      </c>
      <c r="C10" s="14">
        <v>4.04</v>
      </c>
      <c r="D10" s="25" t="s">
        <v>519</v>
      </c>
      <c r="E10" s="16">
        <v>45351</v>
      </c>
      <c r="F10" s="17">
        <v>202402</v>
      </c>
      <c r="G10" s="18" t="s">
        <v>11</v>
      </c>
      <c r="H10" s="18" t="s">
        <v>12</v>
      </c>
      <c r="I10" s="19">
        <v>37818</v>
      </c>
      <c r="J10" s="13" t="s">
        <v>14</v>
      </c>
      <c r="K10" s="13" t="s">
        <v>15</v>
      </c>
      <c r="L10" s="20" t="str">
        <f t="shared" si="0"/>
        <v>37818617190COD2299_Z010201ART5_MBA</v>
      </c>
      <c r="M10" s="21" t="str">
        <f>IF(OR(A10=617105,A10=617110,COUNTIF([3]DernMois!L:L,I10&amp;A10&amp;H10&amp;K10)&gt;=1),"","PBLA Changé/Nouveau")</f>
        <v/>
      </c>
      <c r="N10" s="22">
        <f>ROUND(Ecritures[[#This Row],[Montant Devise]],2)</f>
        <v>4.04</v>
      </c>
      <c r="O10" s="11" t="str">
        <f>IFERROR(LEFT(ECRITURES!$H10,SEARCH("_",ECRITURES!$H10)-1),"")</f>
        <v>COD2299</v>
      </c>
      <c r="P10" s="11" t="str">
        <f>LEFT(ECRITURES!$G10,LEN(O10))</f>
        <v>COD2299</v>
      </c>
      <c r="Q10" s="11" t="b">
        <f t="shared" si="1"/>
        <v>1</v>
      </c>
    </row>
    <row r="11" spans="1:17" x14ac:dyDescent="0.3">
      <c r="A11" s="12">
        <v>617190</v>
      </c>
      <c r="B11" s="13" t="s">
        <v>10</v>
      </c>
      <c r="C11" s="14">
        <v>20.18</v>
      </c>
      <c r="D11" s="25" t="s">
        <v>520</v>
      </c>
      <c r="E11" s="16">
        <v>45351</v>
      </c>
      <c r="F11" s="17">
        <v>202402</v>
      </c>
      <c r="G11" s="18" t="s">
        <v>11</v>
      </c>
      <c r="H11" s="18" t="s">
        <v>12</v>
      </c>
      <c r="I11" s="19">
        <v>37818</v>
      </c>
      <c r="J11" s="13" t="s">
        <v>14</v>
      </c>
      <c r="K11" s="13" t="s">
        <v>15</v>
      </c>
      <c r="L11" s="20" t="str">
        <f t="shared" si="0"/>
        <v>37818617190COD2299_Z010201ART5_MBA</v>
      </c>
      <c r="M11" s="21" t="str">
        <f>IF(OR(A11=617105,A11=617110,COUNTIF([3]DernMois!L:L,I11&amp;A11&amp;H11&amp;K11)&gt;=1),"","PBLA Changé/Nouveau")</f>
        <v/>
      </c>
      <c r="N11" s="22">
        <f>ROUND(Ecritures[[#This Row],[Montant Devise]],2)</f>
        <v>20.18</v>
      </c>
      <c r="O11" s="11" t="str">
        <f>IFERROR(LEFT(ECRITURES!$H11,SEARCH("_",ECRITURES!$H11)-1),"")</f>
        <v>COD2299</v>
      </c>
      <c r="P11" s="11" t="str">
        <f>LEFT(ECRITURES!$G11,LEN(O11))</f>
        <v>COD2299</v>
      </c>
      <c r="Q11" s="11" t="b">
        <f t="shared" si="1"/>
        <v>1</v>
      </c>
    </row>
    <row r="12" spans="1:17" x14ac:dyDescent="0.3">
      <c r="A12" s="12">
        <v>455200</v>
      </c>
      <c r="B12" s="13" t="s">
        <v>10</v>
      </c>
      <c r="C12" s="14">
        <v>-800</v>
      </c>
      <c r="D12" s="25" t="s">
        <v>521</v>
      </c>
      <c r="E12" s="16">
        <v>45351</v>
      </c>
      <c r="F12" s="17">
        <v>202402</v>
      </c>
      <c r="G12" s="18" t="s">
        <v>11</v>
      </c>
      <c r="H12" s="18"/>
      <c r="I12" s="19">
        <v>37818</v>
      </c>
      <c r="J12" s="13" t="s">
        <v>14</v>
      </c>
      <c r="K12" s="13" t="s">
        <v>15</v>
      </c>
      <c r="L12" s="20" t="str">
        <f t="shared" si="0"/>
        <v>37818455200ART5_MBA</v>
      </c>
      <c r="M12" s="21" t="str">
        <f>IF(OR(A12=617105,A12=617110,COUNTIF([3]DernMois!L:L,I12&amp;A12&amp;H12&amp;K12)&gt;=1),"","PBLA Changé/Nouveau")</f>
        <v/>
      </c>
      <c r="N12" s="22">
        <f>ROUND(Ecritures[[#This Row],[Montant Devise]],2)</f>
        <v>-800</v>
      </c>
      <c r="O12" s="11" t="str">
        <f>IFERROR(LEFT(ECRITURES!$H12,SEARCH("_",ECRITURES!$H12)-1),"")</f>
        <v/>
      </c>
      <c r="P12" s="11" t="str">
        <f>LEFT(ECRITURES!$G12,LEN(O12))</f>
        <v/>
      </c>
      <c r="Q12" s="11" t="b">
        <f t="shared" si="1"/>
        <v>1</v>
      </c>
    </row>
    <row r="13" spans="1:17" x14ac:dyDescent="0.3">
      <c r="A13" s="12">
        <v>455200</v>
      </c>
      <c r="B13" s="13" t="s">
        <v>10</v>
      </c>
      <c r="C13" s="14">
        <v>-1427.22</v>
      </c>
      <c r="D13" s="25" t="s">
        <v>522</v>
      </c>
      <c r="E13" s="16">
        <v>45351</v>
      </c>
      <c r="F13" s="17">
        <v>202402</v>
      </c>
      <c r="G13" s="18" t="s">
        <v>11</v>
      </c>
      <c r="H13" s="18"/>
      <c r="I13" s="19">
        <v>37818</v>
      </c>
      <c r="J13" s="13" t="s">
        <v>14</v>
      </c>
      <c r="K13" s="13" t="s">
        <v>15</v>
      </c>
      <c r="L13" s="20" t="str">
        <f t="shared" si="0"/>
        <v>37818455200ART5_MBA</v>
      </c>
      <c r="M13" s="21" t="str">
        <f>IF(OR(A13=617105,A13=617110,COUNTIF([3]DernMois!L:L,I13&amp;A13&amp;H13&amp;K13)&gt;=1),"","PBLA Changé/Nouveau")</f>
        <v/>
      </c>
      <c r="N13" s="22">
        <f>ROUND(Ecritures[[#This Row],[Montant Devise]],2)</f>
        <v>-1427.22</v>
      </c>
      <c r="O13" s="11" t="str">
        <f>IFERROR(LEFT(ECRITURES!$H13,SEARCH("_",ECRITURES!$H13)-1),"")</f>
        <v/>
      </c>
      <c r="P13" s="11" t="str">
        <f>LEFT(ECRITURES!$G13,LEN(O13))</f>
        <v/>
      </c>
      <c r="Q13" s="11" t="b">
        <f t="shared" si="1"/>
        <v>1</v>
      </c>
    </row>
    <row r="14" spans="1:17" x14ac:dyDescent="0.3">
      <c r="A14" s="12">
        <v>617101</v>
      </c>
      <c r="B14" s="13" t="s">
        <v>10</v>
      </c>
      <c r="C14" s="14">
        <v>2392</v>
      </c>
      <c r="D14" s="25" t="s">
        <v>531</v>
      </c>
      <c r="E14" s="16">
        <v>45351</v>
      </c>
      <c r="F14" s="17">
        <v>202402</v>
      </c>
      <c r="G14" s="18" t="s">
        <v>67</v>
      </c>
      <c r="H14" s="18" t="s">
        <v>68</v>
      </c>
      <c r="I14" s="19">
        <v>37960</v>
      </c>
      <c r="J14" s="13" t="s">
        <v>70</v>
      </c>
      <c r="K14" s="13" t="s">
        <v>71</v>
      </c>
      <c r="L14" s="20" t="str">
        <f t="shared" si="0"/>
        <v>37960617101Z010200ART5M</v>
      </c>
      <c r="M14" s="21" t="str">
        <f>IF(OR(A14=617105,A14=617110,COUNTIF([3]DernMois!L:L,I14&amp;A14&amp;H14&amp;K14)&gt;=1),"","PBLA Changé/Nouveau")</f>
        <v/>
      </c>
      <c r="N14" s="22">
        <f>ROUND(Ecritures[[#This Row],[Montant Devise]],2)</f>
        <v>2392</v>
      </c>
      <c r="O14" s="11" t="str">
        <f>IFERROR(LEFT(ECRITURES!$H14,SEARCH("_",ECRITURES!$H14)-1),"")</f>
        <v/>
      </c>
      <c r="P14" s="11" t="str">
        <f>LEFT(ECRITURES!$G14,LEN(O14))</f>
        <v/>
      </c>
      <c r="Q14" s="11" t="b">
        <f t="shared" si="1"/>
        <v>1</v>
      </c>
    </row>
    <row r="15" spans="1:17" x14ac:dyDescent="0.3">
      <c r="A15" s="12">
        <v>617108</v>
      </c>
      <c r="B15" s="13" t="s">
        <v>10</v>
      </c>
      <c r="C15" s="14">
        <v>717.6</v>
      </c>
      <c r="D15" s="25" t="s">
        <v>532</v>
      </c>
      <c r="E15" s="16">
        <v>45351</v>
      </c>
      <c r="F15" s="17">
        <v>202402</v>
      </c>
      <c r="G15" s="18" t="s">
        <v>67</v>
      </c>
      <c r="H15" s="18" t="s">
        <v>68</v>
      </c>
      <c r="I15" s="19">
        <v>37960</v>
      </c>
      <c r="J15" s="13" t="s">
        <v>70</v>
      </c>
      <c r="K15" s="13" t="s">
        <v>71</v>
      </c>
      <c r="L15" s="20" t="str">
        <f t="shared" si="0"/>
        <v>37960617108Z010200ART5M</v>
      </c>
      <c r="M15" s="21" t="str">
        <f>IF(OR(A15=617105,A15=617110,COUNTIF([3]DernMois!L:L,I15&amp;A15&amp;H15&amp;K15)&gt;=1),"","PBLA Changé/Nouveau")</f>
        <v/>
      </c>
      <c r="N15" s="22">
        <f>ROUND(Ecritures[[#This Row],[Montant Devise]],2)</f>
        <v>717.6</v>
      </c>
      <c r="O15" s="11" t="str">
        <f>IFERROR(LEFT(ECRITURES!$H15,SEARCH("_",ECRITURES!$H15)-1),"")</f>
        <v/>
      </c>
      <c r="P15" s="11" t="str">
        <f>LEFT(ECRITURES!$G15,LEN(O15))</f>
        <v/>
      </c>
      <c r="Q15" s="11" t="b">
        <f t="shared" si="1"/>
        <v>1</v>
      </c>
    </row>
    <row r="16" spans="1:17" x14ac:dyDescent="0.3">
      <c r="A16" s="12">
        <v>617106</v>
      </c>
      <c r="B16" s="13" t="s">
        <v>10</v>
      </c>
      <c r="C16" s="14">
        <v>195</v>
      </c>
      <c r="D16" s="25" t="s">
        <v>533</v>
      </c>
      <c r="E16" s="16">
        <v>45351</v>
      </c>
      <c r="F16" s="17">
        <v>202402</v>
      </c>
      <c r="G16" s="18" t="s">
        <v>67</v>
      </c>
      <c r="H16" s="18" t="s">
        <v>68</v>
      </c>
      <c r="I16" s="19">
        <v>37960</v>
      </c>
      <c r="J16" s="13" t="s">
        <v>70</v>
      </c>
      <c r="K16" s="13" t="s">
        <v>71</v>
      </c>
      <c r="L16" s="20" t="str">
        <f t="shared" si="0"/>
        <v>37960617106Z010200ART5M</v>
      </c>
      <c r="M16" s="21" t="str">
        <f>IF(OR(A16=617105,A16=617110,COUNTIF([3]DernMois!L:L,I16&amp;A16&amp;H16&amp;K16)&gt;=1),"","PBLA Changé/Nouveau")</f>
        <v/>
      </c>
      <c r="N16" s="22">
        <f>ROUND(Ecritures[[#This Row],[Montant Devise]],2)</f>
        <v>195</v>
      </c>
      <c r="O16" s="11" t="str">
        <f>IFERROR(LEFT(ECRITURES!$H16,SEARCH("_",ECRITURES!$H16)-1),"")</f>
        <v/>
      </c>
      <c r="P16" s="11" t="str">
        <f>LEFT(ECRITURES!$G16,LEN(O16))</f>
        <v/>
      </c>
      <c r="Q16" s="11" t="b">
        <f t="shared" si="1"/>
        <v>1</v>
      </c>
    </row>
    <row r="17" spans="1:17" x14ac:dyDescent="0.3">
      <c r="A17" s="12">
        <v>617103</v>
      </c>
      <c r="B17" s="13" t="s">
        <v>10</v>
      </c>
      <c r="C17" s="14">
        <v>97.5</v>
      </c>
      <c r="D17" s="25" t="s">
        <v>534</v>
      </c>
      <c r="E17" s="16">
        <v>45351</v>
      </c>
      <c r="F17" s="17">
        <v>202402</v>
      </c>
      <c r="G17" s="18" t="s">
        <v>67</v>
      </c>
      <c r="H17" s="18" t="s">
        <v>68</v>
      </c>
      <c r="I17" s="19">
        <v>37960</v>
      </c>
      <c r="J17" s="13" t="s">
        <v>70</v>
      </c>
      <c r="K17" s="13" t="s">
        <v>71</v>
      </c>
      <c r="L17" s="20" t="str">
        <f t="shared" si="0"/>
        <v>37960617103Z010200ART5M</v>
      </c>
      <c r="M17" s="21" t="str">
        <f>IF(OR(A17=617105,A17=617110,COUNTIF([3]DernMois!L:L,I17&amp;A17&amp;H17&amp;K17)&gt;=1),"","PBLA Changé/Nouveau")</f>
        <v/>
      </c>
      <c r="N17" s="22">
        <f>ROUND(Ecritures[[#This Row],[Montant Devise]],2)</f>
        <v>97.5</v>
      </c>
      <c r="O17" s="11" t="str">
        <f>IFERROR(LEFT(ECRITURES!$H17,SEARCH("_",ECRITURES!$H17)-1),"")</f>
        <v/>
      </c>
      <c r="P17" s="11" t="str">
        <f>LEFT(ECRITURES!$G17,LEN(O17))</f>
        <v/>
      </c>
      <c r="Q17" s="11" t="b">
        <f t="shared" si="1"/>
        <v>1</v>
      </c>
    </row>
    <row r="18" spans="1:17" x14ac:dyDescent="0.3">
      <c r="A18" s="12">
        <v>617103</v>
      </c>
      <c r="B18" s="13" t="s">
        <v>10</v>
      </c>
      <c r="C18" s="14">
        <v>310.95999999999998</v>
      </c>
      <c r="D18" s="25" t="s">
        <v>535</v>
      </c>
      <c r="E18" s="16">
        <v>45351</v>
      </c>
      <c r="F18" s="17">
        <v>202402</v>
      </c>
      <c r="G18" s="18" t="s">
        <v>67</v>
      </c>
      <c r="H18" s="18" t="s">
        <v>68</v>
      </c>
      <c r="I18" s="19">
        <v>37960</v>
      </c>
      <c r="J18" s="13" t="s">
        <v>70</v>
      </c>
      <c r="K18" s="13" t="s">
        <v>71</v>
      </c>
      <c r="L18" s="20" t="str">
        <f t="shared" si="0"/>
        <v>37960617103Z010200ART5M</v>
      </c>
      <c r="M18" s="21" t="str">
        <f>IF(OR(A18=617105,A18=617110,COUNTIF([3]DernMois!L:L,I18&amp;A18&amp;H18&amp;K18)&gt;=1),"","PBLA Changé/Nouveau")</f>
        <v/>
      </c>
      <c r="N18" s="22">
        <f>ROUND(Ecritures[[#This Row],[Montant Devise]],2)</f>
        <v>310.95999999999998</v>
      </c>
      <c r="O18" s="11" t="str">
        <f>IFERROR(LEFT(ECRITURES!$H18,SEARCH("_",ECRITURES!$H18)-1),"")</f>
        <v/>
      </c>
      <c r="P18" s="11" t="str">
        <f>LEFT(ECRITURES!$G18,LEN(O18))</f>
        <v/>
      </c>
      <c r="Q18" s="11" t="b">
        <f t="shared" si="1"/>
        <v>1</v>
      </c>
    </row>
    <row r="19" spans="1:17" x14ac:dyDescent="0.3">
      <c r="A19" s="12">
        <v>617190</v>
      </c>
      <c r="B19" s="13" t="s">
        <v>10</v>
      </c>
      <c r="C19" s="14">
        <v>4.78</v>
      </c>
      <c r="D19" s="25" t="s">
        <v>536</v>
      </c>
      <c r="E19" s="16">
        <v>45351</v>
      </c>
      <c r="F19" s="17">
        <v>202402</v>
      </c>
      <c r="G19" s="18" t="s">
        <v>67</v>
      </c>
      <c r="H19" s="18" t="s">
        <v>68</v>
      </c>
      <c r="I19" s="19">
        <v>37960</v>
      </c>
      <c r="J19" s="13" t="s">
        <v>70</v>
      </c>
      <c r="K19" s="13" t="s">
        <v>71</v>
      </c>
      <c r="L19" s="20" t="str">
        <f t="shared" si="0"/>
        <v>37960617190Z010200ART5M</v>
      </c>
      <c r="M19" s="21" t="str">
        <f>IF(OR(A19=617105,A19=617110,COUNTIF([3]DernMois!L:L,I19&amp;A19&amp;H19&amp;K19)&gt;=1),"","PBLA Changé/Nouveau")</f>
        <v/>
      </c>
      <c r="N19" s="22">
        <f>ROUND(Ecritures[[#This Row],[Montant Devise]],2)</f>
        <v>4.78</v>
      </c>
      <c r="O19" s="11" t="str">
        <f>IFERROR(LEFT(ECRITURES!$H19,SEARCH("_",ECRITURES!$H19)-1),"")</f>
        <v/>
      </c>
      <c r="P19" s="11" t="str">
        <f>LEFT(ECRITURES!$G19,LEN(O19))</f>
        <v/>
      </c>
      <c r="Q19" s="11" t="b">
        <f t="shared" si="1"/>
        <v>1</v>
      </c>
    </row>
    <row r="20" spans="1:17" x14ac:dyDescent="0.3">
      <c r="A20" s="12">
        <v>617190</v>
      </c>
      <c r="B20" s="13" t="s">
        <v>10</v>
      </c>
      <c r="C20" s="14">
        <v>23.92</v>
      </c>
      <c r="D20" s="25" t="s">
        <v>537</v>
      </c>
      <c r="E20" s="16">
        <v>45351</v>
      </c>
      <c r="F20" s="17">
        <v>202402</v>
      </c>
      <c r="G20" s="18" t="s">
        <v>67</v>
      </c>
      <c r="H20" s="18" t="s">
        <v>68</v>
      </c>
      <c r="I20" s="19">
        <v>37960</v>
      </c>
      <c r="J20" s="13" t="s">
        <v>70</v>
      </c>
      <c r="K20" s="13" t="s">
        <v>71</v>
      </c>
      <c r="L20" s="20" t="str">
        <f t="shared" si="0"/>
        <v>37960617190Z010200ART5M</v>
      </c>
      <c r="M20" s="21" t="str">
        <f>IF(OR(A20=617105,A20=617110,COUNTIF([3]DernMois!L:L,I20&amp;A20&amp;H20&amp;K20)&gt;=1),"","PBLA Changé/Nouveau")</f>
        <v/>
      </c>
      <c r="N20" s="22">
        <f>ROUND(Ecritures[[#This Row],[Montant Devise]],2)</f>
        <v>23.92</v>
      </c>
      <c r="O20" s="11" t="str">
        <f>IFERROR(LEFT(ECRITURES!$H20,SEARCH("_",ECRITURES!$H20)-1),"")</f>
        <v/>
      </c>
      <c r="P20" s="11" t="str">
        <f>LEFT(ECRITURES!$G20,LEN(O20))</f>
        <v/>
      </c>
      <c r="Q20" s="11" t="b">
        <f t="shared" si="1"/>
        <v>1</v>
      </c>
    </row>
    <row r="21" spans="1:17" x14ac:dyDescent="0.3">
      <c r="A21" s="12">
        <v>455200</v>
      </c>
      <c r="B21" s="13" t="s">
        <v>10</v>
      </c>
      <c r="C21" s="14">
        <v>-1000</v>
      </c>
      <c r="D21" s="25" t="s">
        <v>538</v>
      </c>
      <c r="E21" s="16">
        <v>45351</v>
      </c>
      <c r="F21" s="17">
        <v>202402</v>
      </c>
      <c r="G21" s="18" t="s">
        <v>67</v>
      </c>
      <c r="H21" s="18"/>
      <c r="I21" s="19">
        <v>37960</v>
      </c>
      <c r="J21" s="13" t="s">
        <v>70</v>
      </c>
      <c r="K21" s="13" t="s">
        <v>71</v>
      </c>
      <c r="L21" s="20" t="str">
        <f t="shared" si="0"/>
        <v>37960455200ART5M</v>
      </c>
      <c r="M21" s="21" t="str">
        <f>IF(OR(A21=617105,A21=617110,COUNTIF([3]DernMois!L:L,I21&amp;A21&amp;H21&amp;K21)&gt;=1),"","PBLA Changé/Nouveau")</f>
        <v/>
      </c>
      <c r="N21" s="22">
        <f>ROUND(Ecritures[[#This Row],[Montant Devise]],2)</f>
        <v>-1000</v>
      </c>
      <c r="O21" s="11" t="str">
        <f>IFERROR(LEFT(ECRITURES!$H21,SEARCH("_",ECRITURES!$H21)-1),"")</f>
        <v/>
      </c>
      <c r="P21" s="11" t="str">
        <f>LEFT(ECRITURES!$G21,LEN(O21))</f>
        <v/>
      </c>
      <c r="Q21" s="11" t="b">
        <f t="shared" si="1"/>
        <v>1</v>
      </c>
    </row>
    <row r="22" spans="1:17" x14ac:dyDescent="0.3">
      <c r="A22" s="12">
        <v>455200</v>
      </c>
      <c r="B22" s="13" t="s">
        <v>10</v>
      </c>
      <c r="C22" s="14">
        <v>-1690.14</v>
      </c>
      <c r="D22" s="25" t="s">
        <v>539</v>
      </c>
      <c r="E22" s="16">
        <v>45351</v>
      </c>
      <c r="F22" s="17">
        <v>202402</v>
      </c>
      <c r="G22" s="18" t="s">
        <v>67</v>
      </c>
      <c r="H22" s="18"/>
      <c r="I22" s="19">
        <v>37960</v>
      </c>
      <c r="J22" s="13" t="s">
        <v>70</v>
      </c>
      <c r="K22" s="13" t="s">
        <v>71</v>
      </c>
      <c r="L22" s="20" t="str">
        <f t="shared" si="0"/>
        <v>37960455200ART5M</v>
      </c>
      <c r="M22" s="21" t="str">
        <f>IF(OR(A22=617105,A22=617110,COUNTIF([3]DernMois!L:L,I22&amp;A22&amp;H22&amp;K22)&gt;=1),"","PBLA Changé/Nouveau")</f>
        <v/>
      </c>
      <c r="N22" s="22">
        <f>ROUND(Ecritures[[#This Row],[Montant Devise]],2)</f>
        <v>-1690.14</v>
      </c>
      <c r="O22" s="11" t="str">
        <f>IFERROR(LEFT(ECRITURES!$H22,SEARCH("_",ECRITURES!$H22)-1),"")</f>
        <v/>
      </c>
      <c r="P22" s="11" t="str">
        <f>LEFT(ECRITURES!$G22,LEN(O22))</f>
        <v/>
      </c>
      <c r="Q22" s="11" t="b">
        <f t="shared" si="1"/>
        <v>1</v>
      </c>
    </row>
    <row r="23" spans="1:17" x14ac:dyDescent="0.3">
      <c r="A23" s="12">
        <v>617101</v>
      </c>
      <c r="B23" s="13" t="s">
        <v>10</v>
      </c>
      <c r="C23" s="14">
        <v>3027</v>
      </c>
      <c r="D23" s="25" t="s">
        <v>540</v>
      </c>
      <c r="E23" s="16">
        <v>45351</v>
      </c>
      <c r="F23" s="17">
        <v>202402</v>
      </c>
      <c r="G23" s="18" t="s">
        <v>63</v>
      </c>
      <c r="H23" s="18" t="s">
        <v>257</v>
      </c>
      <c r="I23" s="19">
        <v>38303</v>
      </c>
      <c r="J23" s="13" t="s">
        <v>14</v>
      </c>
      <c r="K23" s="13" t="s">
        <v>66</v>
      </c>
      <c r="L23" s="20" t="str">
        <f t="shared" si="0"/>
        <v>38303617101RDC182081T_Z010106ART9_FONAREDD</v>
      </c>
      <c r="M23" s="21" t="str">
        <f>IF(OR(A23=617105,A23=617110,COUNTIF([3]DernMois!L:L,I23&amp;A23&amp;H23&amp;K23)&gt;=1),"","PBLA Changé/Nouveau")</f>
        <v/>
      </c>
      <c r="N23" s="22">
        <f>ROUND(Ecritures[[#This Row],[Montant Devise]],2)</f>
        <v>3027</v>
      </c>
      <c r="O23" s="11" t="str">
        <f>IFERROR(LEFT(ECRITURES!$H23,SEARCH("_",ECRITURES!$H23)-1),"")</f>
        <v>RDC182081T</v>
      </c>
      <c r="P23" s="11" t="str">
        <f>LEFT(ECRITURES!$G23,LEN(O23))</f>
        <v>RDC182081T</v>
      </c>
      <c r="Q23" s="11" t="b">
        <f t="shared" si="1"/>
        <v>1</v>
      </c>
    </row>
    <row r="24" spans="1:17" x14ac:dyDescent="0.3">
      <c r="A24" s="12">
        <v>617108</v>
      </c>
      <c r="B24" s="13" t="s">
        <v>10</v>
      </c>
      <c r="C24" s="14">
        <v>908.1</v>
      </c>
      <c r="D24" s="25" t="s">
        <v>541</v>
      </c>
      <c r="E24" s="16">
        <v>45351</v>
      </c>
      <c r="F24" s="17">
        <v>202402</v>
      </c>
      <c r="G24" s="18" t="s">
        <v>63</v>
      </c>
      <c r="H24" s="18" t="s">
        <v>257</v>
      </c>
      <c r="I24" s="19">
        <v>38303</v>
      </c>
      <c r="J24" s="13" t="s">
        <v>14</v>
      </c>
      <c r="K24" s="13" t="s">
        <v>66</v>
      </c>
      <c r="L24" s="20" t="str">
        <f t="shared" si="0"/>
        <v>38303617108RDC182081T_Z010106ART9_FONAREDD</v>
      </c>
      <c r="M24" s="21" t="str">
        <f>IF(OR(A24=617105,A24=617110,COUNTIF([3]DernMois!L:L,I24&amp;A24&amp;H24&amp;K24)&gt;=1),"","PBLA Changé/Nouveau")</f>
        <v/>
      </c>
      <c r="N24" s="22">
        <f>ROUND(Ecritures[[#This Row],[Montant Devise]],2)</f>
        <v>908.1</v>
      </c>
      <c r="O24" s="11" t="str">
        <f>IFERROR(LEFT(ECRITURES!$H24,SEARCH("_",ECRITURES!$H24)-1),"")</f>
        <v>RDC182081T</v>
      </c>
      <c r="P24" s="11" t="str">
        <f>LEFT(ECRITURES!$G24,LEN(O24))</f>
        <v>RDC182081T</v>
      </c>
      <c r="Q24" s="11" t="b">
        <f t="shared" si="1"/>
        <v>1</v>
      </c>
    </row>
    <row r="25" spans="1:17" x14ac:dyDescent="0.3">
      <c r="A25" s="12">
        <v>617106</v>
      </c>
      <c r="B25" s="13" t="s">
        <v>10</v>
      </c>
      <c r="C25" s="14">
        <v>195</v>
      </c>
      <c r="D25" s="25" t="s">
        <v>542</v>
      </c>
      <c r="E25" s="16">
        <v>45351</v>
      </c>
      <c r="F25" s="17">
        <v>202402</v>
      </c>
      <c r="G25" s="18" t="s">
        <v>63</v>
      </c>
      <c r="H25" s="18" t="s">
        <v>257</v>
      </c>
      <c r="I25" s="19">
        <v>38303</v>
      </c>
      <c r="J25" s="13" t="s">
        <v>14</v>
      </c>
      <c r="K25" s="13" t="s">
        <v>66</v>
      </c>
      <c r="L25" s="20" t="str">
        <f t="shared" si="0"/>
        <v>38303617106RDC182081T_Z010106ART9_FONAREDD</v>
      </c>
      <c r="M25" s="21" t="str">
        <f>IF(OR(A25=617105,A25=617110,COUNTIF([3]DernMois!L:L,I25&amp;A25&amp;H25&amp;K25)&gt;=1),"","PBLA Changé/Nouveau")</f>
        <v/>
      </c>
      <c r="N25" s="22">
        <f>ROUND(Ecritures[[#This Row],[Montant Devise]],2)</f>
        <v>195</v>
      </c>
      <c r="O25" s="11" t="str">
        <f>IFERROR(LEFT(ECRITURES!$H25,SEARCH("_",ECRITURES!$H25)-1),"")</f>
        <v>RDC182081T</v>
      </c>
      <c r="P25" s="11" t="str">
        <f>LEFT(ECRITURES!$G25,LEN(O25))</f>
        <v>RDC182081T</v>
      </c>
      <c r="Q25" s="11" t="b">
        <f t="shared" si="1"/>
        <v>1</v>
      </c>
    </row>
    <row r="26" spans="1:17" x14ac:dyDescent="0.3">
      <c r="A26" s="12">
        <v>617110</v>
      </c>
      <c r="B26" s="13" t="s">
        <v>10</v>
      </c>
      <c r="C26" s="14">
        <v>800</v>
      </c>
      <c r="D26" s="25" t="s">
        <v>543</v>
      </c>
      <c r="E26" s="16">
        <v>45351</v>
      </c>
      <c r="F26" s="17">
        <v>202402</v>
      </c>
      <c r="G26" s="18" t="s">
        <v>63</v>
      </c>
      <c r="H26" s="18" t="s">
        <v>257</v>
      </c>
      <c r="I26" s="19">
        <v>38303</v>
      </c>
      <c r="J26" s="13" t="s">
        <v>14</v>
      </c>
      <c r="K26" s="13" t="s">
        <v>66</v>
      </c>
      <c r="L26" s="20" t="str">
        <f t="shared" si="0"/>
        <v>38303617110RDC182081T_Z010106ART9_FONAREDD</v>
      </c>
      <c r="M26" s="21" t="str">
        <f>IF(OR(A26=617105,A26=617110,COUNTIF([3]DernMois!L:L,I26&amp;A26&amp;H26&amp;K26)&gt;=1),"","PBLA Changé/Nouveau")</f>
        <v/>
      </c>
      <c r="N26" s="22">
        <f>ROUND(Ecritures[[#This Row],[Montant Devise]],2)</f>
        <v>800</v>
      </c>
      <c r="O26" s="11" t="str">
        <f>IFERROR(LEFT(ECRITURES!$H26,SEARCH("_",ECRITURES!$H26)-1),"")</f>
        <v>RDC182081T</v>
      </c>
      <c r="P26" s="11" t="str">
        <f>LEFT(ECRITURES!$G26,LEN(O26))</f>
        <v>RDC182081T</v>
      </c>
      <c r="Q26" s="11" t="b">
        <f t="shared" si="1"/>
        <v>1</v>
      </c>
    </row>
    <row r="27" spans="1:17" x14ac:dyDescent="0.3">
      <c r="A27" s="12">
        <v>617103</v>
      </c>
      <c r="B27" s="13" t="s">
        <v>10</v>
      </c>
      <c r="C27" s="14">
        <v>393.51</v>
      </c>
      <c r="D27" s="25" t="s">
        <v>544</v>
      </c>
      <c r="E27" s="16">
        <v>45351</v>
      </c>
      <c r="F27" s="17">
        <v>202402</v>
      </c>
      <c r="G27" s="18" t="s">
        <v>63</v>
      </c>
      <c r="H27" s="18" t="s">
        <v>257</v>
      </c>
      <c r="I27" s="19">
        <v>38303</v>
      </c>
      <c r="J27" s="13" t="s">
        <v>14</v>
      </c>
      <c r="K27" s="13" t="s">
        <v>66</v>
      </c>
      <c r="L27" s="20" t="str">
        <f t="shared" si="0"/>
        <v>38303617103RDC182081T_Z010106ART9_FONAREDD</v>
      </c>
      <c r="M27" s="21" t="str">
        <f>IF(OR(A27=617105,A27=617110,COUNTIF([3]DernMois!L:L,I27&amp;A27&amp;H27&amp;K27)&gt;=1),"","PBLA Changé/Nouveau")</f>
        <v/>
      </c>
      <c r="N27" s="22">
        <f>ROUND(Ecritures[[#This Row],[Montant Devise]],2)</f>
        <v>393.51</v>
      </c>
      <c r="O27" s="11" t="str">
        <f>IFERROR(LEFT(ECRITURES!$H27,SEARCH("_",ECRITURES!$H27)-1),"")</f>
        <v>RDC182081T</v>
      </c>
      <c r="P27" s="11" t="str">
        <f>LEFT(ECRITURES!$G27,LEN(O27))</f>
        <v>RDC182081T</v>
      </c>
      <c r="Q27" s="11" t="b">
        <f t="shared" si="1"/>
        <v>1</v>
      </c>
    </row>
    <row r="28" spans="1:17" x14ac:dyDescent="0.3">
      <c r="A28" s="12">
        <v>617190</v>
      </c>
      <c r="B28" s="13" t="s">
        <v>10</v>
      </c>
      <c r="C28" s="14">
        <v>6.05</v>
      </c>
      <c r="D28" s="25" t="s">
        <v>545</v>
      </c>
      <c r="E28" s="16">
        <v>45351</v>
      </c>
      <c r="F28" s="17">
        <v>202402</v>
      </c>
      <c r="G28" s="18" t="s">
        <v>63</v>
      </c>
      <c r="H28" s="18" t="s">
        <v>257</v>
      </c>
      <c r="I28" s="19">
        <v>38303</v>
      </c>
      <c r="J28" s="13" t="s">
        <v>14</v>
      </c>
      <c r="K28" s="13" t="s">
        <v>66</v>
      </c>
      <c r="L28" s="20" t="str">
        <f t="shared" si="0"/>
        <v>38303617190RDC182081T_Z010106ART9_FONAREDD</v>
      </c>
      <c r="M28" s="21" t="str">
        <f>IF(OR(A28=617105,A28=617110,COUNTIF([3]DernMois!L:L,I28&amp;A28&amp;H28&amp;K28)&gt;=1),"","PBLA Changé/Nouveau")</f>
        <v/>
      </c>
      <c r="N28" s="22">
        <f>ROUND(Ecritures[[#This Row],[Montant Devise]],2)</f>
        <v>6.05</v>
      </c>
      <c r="O28" s="11" t="str">
        <f>IFERROR(LEFT(ECRITURES!$H28,SEARCH("_",ECRITURES!$H28)-1),"")</f>
        <v>RDC182081T</v>
      </c>
      <c r="P28" s="11" t="str">
        <f>LEFT(ECRITURES!$G28,LEN(O28))</f>
        <v>RDC182081T</v>
      </c>
      <c r="Q28" s="11" t="b">
        <f t="shared" si="1"/>
        <v>1</v>
      </c>
    </row>
    <row r="29" spans="1:17" x14ac:dyDescent="0.3">
      <c r="A29" s="12">
        <v>617190</v>
      </c>
      <c r="B29" s="13" t="s">
        <v>10</v>
      </c>
      <c r="C29" s="14">
        <v>30.27</v>
      </c>
      <c r="D29" s="25" t="s">
        <v>546</v>
      </c>
      <c r="E29" s="16">
        <v>45351</v>
      </c>
      <c r="F29" s="17">
        <v>202402</v>
      </c>
      <c r="G29" s="18" t="s">
        <v>63</v>
      </c>
      <c r="H29" s="18" t="s">
        <v>257</v>
      </c>
      <c r="I29" s="19">
        <v>38303</v>
      </c>
      <c r="J29" s="13" t="s">
        <v>14</v>
      </c>
      <c r="K29" s="13" t="s">
        <v>66</v>
      </c>
      <c r="L29" s="20" t="str">
        <f t="shared" si="0"/>
        <v>38303617190RDC182081T_Z010106ART9_FONAREDD</v>
      </c>
      <c r="M29" s="21" t="str">
        <f>IF(OR(A29=617105,A29=617110,COUNTIF([3]DernMois!L:L,I29&amp;A29&amp;H29&amp;K29)&gt;=1),"","PBLA Changé/Nouveau")</f>
        <v/>
      </c>
      <c r="N29" s="22">
        <f>ROUND(Ecritures[[#This Row],[Montant Devise]],2)</f>
        <v>30.27</v>
      </c>
      <c r="O29" s="11" t="str">
        <f>IFERROR(LEFT(ECRITURES!$H29,SEARCH("_",ECRITURES!$H29)-1),"")</f>
        <v>RDC182081T</v>
      </c>
      <c r="P29" s="11" t="str">
        <f>LEFT(ECRITURES!$G29,LEN(O29))</f>
        <v>RDC182081T</v>
      </c>
      <c r="Q29" s="11" t="b">
        <f t="shared" si="1"/>
        <v>1</v>
      </c>
    </row>
    <row r="30" spans="1:17" x14ac:dyDescent="0.3">
      <c r="A30" s="12">
        <v>455200</v>
      </c>
      <c r="B30" s="13" t="s">
        <v>10</v>
      </c>
      <c r="C30" s="14">
        <v>-1000</v>
      </c>
      <c r="D30" s="25" t="s">
        <v>547</v>
      </c>
      <c r="E30" s="16">
        <v>45351</v>
      </c>
      <c r="F30" s="17">
        <v>202402</v>
      </c>
      <c r="G30" s="18" t="s">
        <v>63</v>
      </c>
      <c r="H30" s="18"/>
      <c r="I30" s="19">
        <v>38303</v>
      </c>
      <c r="J30" s="13" t="s">
        <v>14</v>
      </c>
      <c r="K30" s="13" t="s">
        <v>66</v>
      </c>
      <c r="L30" s="20" t="str">
        <f t="shared" si="0"/>
        <v>38303455200ART9_FONAREDD</v>
      </c>
      <c r="M30" s="21" t="str">
        <f>IF(OR(A30=617105,A30=617110,COUNTIF([3]DernMois!L:L,I30&amp;A30&amp;H30&amp;K30)&gt;=1),"","PBLA Changé/Nouveau")</f>
        <v/>
      </c>
      <c r="N30" s="22">
        <f>ROUND(Ecritures[[#This Row],[Montant Devise]],2)</f>
        <v>-1000</v>
      </c>
      <c r="O30" s="11" t="str">
        <f>IFERROR(LEFT(ECRITURES!$H30,SEARCH("_",ECRITURES!$H30)-1),"")</f>
        <v/>
      </c>
      <c r="P30" s="11" t="str">
        <f>LEFT(ECRITURES!$G30,LEN(O30))</f>
        <v/>
      </c>
      <c r="Q30" s="11" t="b">
        <f t="shared" si="1"/>
        <v>1</v>
      </c>
    </row>
    <row r="31" spans="1:17" x14ac:dyDescent="0.3">
      <c r="A31" s="12">
        <v>455200</v>
      </c>
      <c r="B31" s="13" t="s">
        <v>10</v>
      </c>
      <c r="C31" s="14">
        <v>-2916.05</v>
      </c>
      <c r="D31" s="25" t="s">
        <v>548</v>
      </c>
      <c r="E31" s="16">
        <v>45351</v>
      </c>
      <c r="F31" s="17">
        <v>202402</v>
      </c>
      <c r="G31" s="18" t="s">
        <v>63</v>
      </c>
      <c r="H31" s="18"/>
      <c r="I31" s="19">
        <v>38303</v>
      </c>
      <c r="J31" s="13" t="s">
        <v>14</v>
      </c>
      <c r="K31" s="13" t="s">
        <v>66</v>
      </c>
      <c r="L31" s="20" t="str">
        <f t="shared" si="0"/>
        <v>38303455200ART9_FONAREDD</v>
      </c>
      <c r="M31" s="21" t="str">
        <f>IF(OR(A31=617105,A31=617110,COUNTIF([3]DernMois!L:L,I31&amp;A31&amp;H31&amp;K31)&gt;=1),"","PBLA Changé/Nouveau")</f>
        <v/>
      </c>
      <c r="N31" s="22">
        <f>ROUND(Ecritures[[#This Row],[Montant Devise]],2)</f>
        <v>-2916.05</v>
      </c>
      <c r="O31" s="11" t="str">
        <f>IFERROR(LEFT(ECRITURES!$H31,SEARCH("_",ECRITURES!$H31)-1),"")</f>
        <v/>
      </c>
      <c r="P31" s="11" t="str">
        <f>LEFT(ECRITURES!$G31,LEN(O31))</f>
        <v/>
      </c>
      <c r="Q31" s="11" t="b">
        <f t="shared" si="1"/>
        <v>1</v>
      </c>
    </row>
    <row r="32" spans="1:17" x14ac:dyDescent="0.3">
      <c r="A32" s="12">
        <v>617101</v>
      </c>
      <c r="B32" s="13" t="s">
        <v>10</v>
      </c>
      <c r="C32" s="14">
        <v>1972.5</v>
      </c>
      <c r="D32" s="25" t="s">
        <v>549</v>
      </c>
      <c r="E32" s="16">
        <v>45351</v>
      </c>
      <c r="F32" s="17">
        <v>202402</v>
      </c>
      <c r="G32" s="18" t="s">
        <v>108</v>
      </c>
      <c r="H32" s="18" t="s">
        <v>292</v>
      </c>
      <c r="I32" s="19">
        <v>38309</v>
      </c>
      <c r="J32" s="13" t="s">
        <v>14</v>
      </c>
      <c r="K32" s="13" t="s">
        <v>15</v>
      </c>
      <c r="L32" s="20" t="str">
        <f t="shared" si="0"/>
        <v>38309617101COD22028_A010201ART5_MBA</v>
      </c>
      <c r="M32" s="21" t="str">
        <f>IF(OR(A32=617105,A32=617110,COUNTIF([3]DernMois!L:L,I32&amp;A32&amp;H32&amp;K32)&gt;=1),"","PBLA Changé/Nouveau")</f>
        <v/>
      </c>
      <c r="N32" s="22">
        <f>ROUND(Ecritures[[#This Row],[Montant Devise]],2)</f>
        <v>1972.5</v>
      </c>
      <c r="O32" s="11" t="str">
        <f>IFERROR(LEFT(ECRITURES!$H32,SEARCH("_",ECRITURES!$H32)-1),"")</f>
        <v>COD22028</v>
      </c>
      <c r="P32" s="11" t="str">
        <f>LEFT(ECRITURES!$G32,LEN(O32))</f>
        <v>COD22028</v>
      </c>
      <c r="Q32" s="11" t="b">
        <f t="shared" si="1"/>
        <v>1</v>
      </c>
    </row>
    <row r="33" spans="1:17" x14ac:dyDescent="0.3">
      <c r="A33" s="12">
        <v>617108</v>
      </c>
      <c r="B33" s="13" t="s">
        <v>10</v>
      </c>
      <c r="C33" s="14">
        <v>591.75</v>
      </c>
      <c r="D33" s="25" t="s">
        <v>550</v>
      </c>
      <c r="E33" s="16">
        <v>45351</v>
      </c>
      <c r="F33" s="17">
        <v>202402</v>
      </c>
      <c r="G33" s="18" t="s">
        <v>108</v>
      </c>
      <c r="H33" s="18" t="s">
        <v>292</v>
      </c>
      <c r="I33" s="19">
        <v>38309</v>
      </c>
      <c r="J33" s="13" t="s">
        <v>14</v>
      </c>
      <c r="K33" s="13" t="s">
        <v>15</v>
      </c>
      <c r="L33" s="20" t="str">
        <f t="shared" si="0"/>
        <v>38309617108COD22028_A010201ART5_MBA</v>
      </c>
      <c r="M33" s="21" t="str">
        <f>IF(OR(A33=617105,A33=617110,COUNTIF([3]DernMois!L:L,I33&amp;A33&amp;H33&amp;K33)&gt;=1),"","PBLA Changé/Nouveau")</f>
        <v/>
      </c>
      <c r="N33" s="22">
        <f>ROUND(Ecritures[[#This Row],[Montant Devise]],2)</f>
        <v>591.75</v>
      </c>
      <c r="O33" s="11" t="str">
        <f>IFERROR(LEFT(ECRITURES!$H33,SEARCH("_",ECRITURES!$H33)-1),"")</f>
        <v>COD22028</v>
      </c>
      <c r="P33" s="11" t="str">
        <f>LEFT(ECRITURES!$G33,LEN(O33))</f>
        <v>COD22028</v>
      </c>
      <c r="Q33" s="11" t="b">
        <f t="shared" si="1"/>
        <v>1</v>
      </c>
    </row>
    <row r="34" spans="1:17" x14ac:dyDescent="0.3">
      <c r="A34" s="12">
        <v>617106</v>
      </c>
      <c r="B34" s="13" t="s">
        <v>10</v>
      </c>
      <c r="C34" s="14">
        <v>97.5</v>
      </c>
      <c r="D34" s="25" t="s">
        <v>551</v>
      </c>
      <c r="E34" s="16">
        <v>45351</v>
      </c>
      <c r="F34" s="17">
        <v>202402</v>
      </c>
      <c r="G34" s="18" t="s">
        <v>108</v>
      </c>
      <c r="H34" s="18" t="s">
        <v>292</v>
      </c>
      <c r="I34" s="19">
        <v>38309</v>
      </c>
      <c r="J34" s="13" t="s">
        <v>14</v>
      </c>
      <c r="K34" s="13" t="s">
        <v>15</v>
      </c>
      <c r="L34" s="20" t="str">
        <f t="shared" si="0"/>
        <v>38309617106COD22028_A010201ART5_MBA</v>
      </c>
      <c r="M34" s="21" t="str">
        <f>IF(OR(A34=617105,A34=617110,COUNTIF([3]DernMois!L:L,I34&amp;A34&amp;H34&amp;K34)&gt;=1),"","PBLA Changé/Nouveau")</f>
        <v/>
      </c>
      <c r="N34" s="22">
        <f>ROUND(Ecritures[[#This Row],[Montant Devise]],2)</f>
        <v>97.5</v>
      </c>
      <c r="O34" s="11" t="str">
        <f>IFERROR(LEFT(ECRITURES!$H34,SEARCH("_",ECRITURES!$H34)-1),"")</f>
        <v>COD22028</v>
      </c>
      <c r="P34" s="11" t="str">
        <f>LEFT(ECRITURES!$G34,LEN(O34))</f>
        <v>COD22028</v>
      </c>
      <c r="Q34" s="11" t="b">
        <f t="shared" si="1"/>
        <v>1</v>
      </c>
    </row>
    <row r="35" spans="1:17" x14ac:dyDescent="0.3">
      <c r="A35" s="12">
        <v>617103</v>
      </c>
      <c r="B35" s="13" t="s">
        <v>10</v>
      </c>
      <c r="C35" s="14">
        <v>256.43</v>
      </c>
      <c r="D35" s="25" t="s">
        <v>552</v>
      </c>
      <c r="E35" s="16">
        <v>45351</v>
      </c>
      <c r="F35" s="17">
        <v>202402</v>
      </c>
      <c r="G35" s="18" t="s">
        <v>108</v>
      </c>
      <c r="H35" s="18" t="s">
        <v>292</v>
      </c>
      <c r="I35" s="19">
        <v>38309</v>
      </c>
      <c r="J35" s="13" t="s">
        <v>14</v>
      </c>
      <c r="K35" s="13" t="s">
        <v>15</v>
      </c>
      <c r="L35" s="20" t="str">
        <f t="shared" si="0"/>
        <v>38309617103COD22028_A010201ART5_MBA</v>
      </c>
      <c r="M35" s="21" t="str">
        <f>IF(OR(A35=617105,A35=617110,COUNTIF([3]DernMois!L:L,I35&amp;A35&amp;H35&amp;K35)&gt;=1),"","PBLA Changé/Nouveau")</f>
        <v/>
      </c>
      <c r="N35" s="22">
        <f>ROUND(Ecritures[[#This Row],[Montant Devise]],2)</f>
        <v>256.43</v>
      </c>
      <c r="O35" s="11" t="str">
        <f>IFERROR(LEFT(ECRITURES!$H35,SEARCH("_",ECRITURES!$H35)-1),"")</f>
        <v>COD22028</v>
      </c>
      <c r="P35" s="11" t="str">
        <f>LEFT(ECRITURES!$G35,LEN(O35))</f>
        <v>COD22028</v>
      </c>
      <c r="Q35" s="11" t="b">
        <f t="shared" si="1"/>
        <v>1</v>
      </c>
    </row>
    <row r="36" spans="1:17" x14ac:dyDescent="0.3">
      <c r="A36" s="12">
        <v>617190</v>
      </c>
      <c r="B36" s="13" t="s">
        <v>10</v>
      </c>
      <c r="C36" s="14">
        <v>3.95</v>
      </c>
      <c r="D36" s="25" t="s">
        <v>553</v>
      </c>
      <c r="E36" s="16">
        <v>45351</v>
      </c>
      <c r="F36" s="17">
        <v>202402</v>
      </c>
      <c r="G36" s="18" t="s">
        <v>108</v>
      </c>
      <c r="H36" s="18" t="s">
        <v>292</v>
      </c>
      <c r="I36" s="19">
        <v>38309</v>
      </c>
      <c r="J36" s="13" t="s">
        <v>14</v>
      </c>
      <c r="K36" s="13" t="s">
        <v>15</v>
      </c>
      <c r="L36" s="20" t="str">
        <f t="shared" si="0"/>
        <v>38309617190COD22028_A010201ART5_MBA</v>
      </c>
      <c r="M36" s="21" t="str">
        <f>IF(OR(A36=617105,A36=617110,COUNTIF([3]DernMois!L:L,I36&amp;A36&amp;H36&amp;K36)&gt;=1),"","PBLA Changé/Nouveau")</f>
        <v/>
      </c>
      <c r="N36" s="22">
        <f>ROUND(Ecritures[[#This Row],[Montant Devise]],2)</f>
        <v>3.95</v>
      </c>
      <c r="O36" s="11" t="str">
        <f>IFERROR(LEFT(ECRITURES!$H36,SEARCH("_",ECRITURES!$H36)-1),"")</f>
        <v>COD22028</v>
      </c>
      <c r="P36" s="11" t="str">
        <f>LEFT(ECRITURES!$G36,LEN(O36))</f>
        <v>COD22028</v>
      </c>
      <c r="Q36" s="11" t="b">
        <f t="shared" si="1"/>
        <v>1</v>
      </c>
    </row>
    <row r="37" spans="1:17" x14ac:dyDescent="0.3">
      <c r="A37" s="12">
        <v>617190</v>
      </c>
      <c r="B37" s="13" t="s">
        <v>10</v>
      </c>
      <c r="C37" s="14">
        <v>19.73</v>
      </c>
      <c r="D37" s="25" t="s">
        <v>554</v>
      </c>
      <c r="E37" s="16">
        <v>45351</v>
      </c>
      <c r="F37" s="17">
        <v>202402</v>
      </c>
      <c r="G37" s="18" t="s">
        <v>108</v>
      </c>
      <c r="H37" s="18" t="s">
        <v>292</v>
      </c>
      <c r="I37" s="19">
        <v>38309</v>
      </c>
      <c r="J37" s="13" t="s">
        <v>14</v>
      </c>
      <c r="K37" s="13" t="s">
        <v>15</v>
      </c>
      <c r="L37" s="20" t="str">
        <f t="shared" si="0"/>
        <v>38309617190COD22028_A010201ART5_MBA</v>
      </c>
      <c r="M37" s="21" t="str">
        <f>IF(OR(A37=617105,A37=617110,COUNTIF([3]DernMois!L:L,I37&amp;A37&amp;H37&amp;K37)&gt;=1),"","PBLA Changé/Nouveau")</f>
        <v/>
      </c>
      <c r="N37" s="22">
        <f>ROUND(Ecritures[[#This Row],[Montant Devise]],2)</f>
        <v>19.73</v>
      </c>
      <c r="O37" s="11" t="str">
        <f>IFERROR(LEFT(ECRITURES!$H37,SEARCH("_",ECRITURES!$H37)-1),"")</f>
        <v>COD22028</v>
      </c>
      <c r="P37" s="11" t="str">
        <f>LEFT(ECRITURES!$G37,LEN(O37))</f>
        <v>COD22028</v>
      </c>
      <c r="Q37" s="11" t="b">
        <f t="shared" si="1"/>
        <v>1</v>
      </c>
    </row>
    <row r="38" spans="1:17" x14ac:dyDescent="0.3">
      <c r="A38" s="12">
        <v>455200</v>
      </c>
      <c r="B38" s="13" t="s">
        <v>10</v>
      </c>
      <c r="C38" s="14">
        <v>-4001.92</v>
      </c>
      <c r="D38" s="25" t="s">
        <v>555</v>
      </c>
      <c r="E38" s="16">
        <v>45351</v>
      </c>
      <c r="F38" s="17">
        <v>202402</v>
      </c>
      <c r="G38" s="18" t="s">
        <v>108</v>
      </c>
      <c r="H38" s="18"/>
      <c r="I38" s="19">
        <v>38309</v>
      </c>
      <c r="J38" s="13" t="s">
        <v>14</v>
      </c>
      <c r="K38" s="13" t="s">
        <v>15</v>
      </c>
      <c r="L38" s="20" t="str">
        <f t="shared" si="0"/>
        <v>38309455200ART5_MBA</v>
      </c>
      <c r="M38" s="21" t="str">
        <f>IF(OR(A38=617105,A38=617110,COUNTIF([3]DernMois!L:L,I38&amp;A38&amp;H38&amp;K38)&gt;=1),"","PBLA Changé/Nouveau")</f>
        <v/>
      </c>
      <c r="N38" s="22">
        <f>ROUND(Ecritures[[#This Row],[Montant Devise]],2)</f>
        <v>-4001.92</v>
      </c>
      <c r="O38" s="11" t="str">
        <f>IFERROR(LEFT(ECRITURES!$H38,SEARCH("_",ECRITURES!$H38)-1),"")</f>
        <v/>
      </c>
      <c r="P38" s="11" t="str">
        <f>LEFT(ECRITURES!$G38,LEN(O38))</f>
        <v/>
      </c>
      <c r="Q38" s="11" t="b">
        <f t="shared" si="1"/>
        <v>1</v>
      </c>
    </row>
    <row r="39" spans="1:17" x14ac:dyDescent="0.3">
      <c r="A39" s="12">
        <v>617101</v>
      </c>
      <c r="B39" s="13" t="s">
        <v>10</v>
      </c>
      <c r="C39" s="14">
        <v>1972.5</v>
      </c>
      <c r="D39" s="25" t="s">
        <v>549</v>
      </c>
      <c r="E39" s="16">
        <v>45351</v>
      </c>
      <c r="F39" s="17">
        <v>202402</v>
      </c>
      <c r="G39" s="18" t="s">
        <v>108</v>
      </c>
      <c r="H39" s="18" t="s">
        <v>556</v>
      </c>
      <c r="I39" s="19">
        <v>38309</v>
      </c>
      <c r="J39" s="13" t="s">
        <v>14</v>
      </c>
      <c r="K39" s="13" t="s">
        <v>15</v>
      </c>
      <c r="L39" s="20" t="str">
        <f t="shared" si="0"/>
        <v>38309617101COD22028_Z010101ART5_MBA</v>
      </c>
      <c r="M39" s="21" t="str">
        <f>IF(OR(A39=617105,A39=617110,COUNTIF([3]DernMois!L:L,I39&amp;A39&amp;H39&amp;K39)&gt;=1),"","PBLA Changé/Nouveau")</f>
        <v/>
      </c>
      <c r="N39" s="22">
        <f>ROUND(Ecritures[[#This Row],[Montant Devise]],2)</f>
        <v>1972.5</v>
      </c>
      <c r="O39" s="11" t="str">
        <f>IFERROR(LEFT(ECRITURES!$H39,SEARCH("_",ECRITURES!$H39)-1),"")</f>
        <v>COD22028</v>
      </c>
      <c r="P39" s="11" t="str">
        <f>LEFT(ECRITURES!$G39,LEN(O39))</f>
        <v>COD22028</v>
      </c>
      <c r="Q39" s="11" t="b">
        <f t="shared" si="1"/>
        <v>1</v>
      </c>
    </row>
    <row r="40" spans="1:17" x14ac:dyDescent="0.3">
      <c r="A40" s="12">
        <v>617108</v>
      </c>
      <c r="B40" s="13" t="s">
        <v>10</v>
      </c>
      <c r="C40" s="14">
        <v>591.75</v>
      </c>
      <c r="D40" s="25" t="s">
        <v>550</v>
      </c>
      <c r="E40" s="16">
        <v>45351</v>
      </c>
      <c r="F40" s="17">
        <v>202402</v>
      </c>
      <c r="G40" s="18" t="s">
        <v>108</v>
      </c>
      <c r="H40" s="18" t="s">
        <v>556</v>
      </c>
      <c r="I40" s="19">
        <v>38309</v>
      </c>
      <c r="J40" s="13" t="s">
        <v>14</v>
      </c>
      <c r="K40" s="13" t="s">
        <v>15</v>
      </c>
      <c r="L40" s="20" t="str">
        <f t="shared" si="0"/>
        <v>38309617108COD22028_Z010101ART5_MBA</v>
      </c>
      <c r="M40" s="21" t="str">
        <f>IF(OR(A40=617105,A40=617110,COUNTIF([3]DernMois!L:L,I40&amp;A40&amp;H40&amp;K40)&gt;=1),"","PBLA Changé/Nouveau")</f>
        <v/>
      </c>
      <c r="N40" s="22">
        <f>ROUND(Ecritures[[#This Row],[Montant Devise]],2)</f>
        <v>591.75</v>
      </c>
      <c r="O40" s="11" t="str">
        <f>IFERROR(LEFT(ECRITURES!$H40,SEARCH("_",ECRITURES!$H40)-1),"")</f>
        <v>COD22028</v>
      </c>
      <c r="P40" s="11" t="str">
        <f>LEFT(ECRITURES!$G40,LEN(O40))</f>
        <v>COD22028</v>
      </c>
      <c r="Q40" s="11" t="b">
        <f t="shared" si="1"/>
        <v>1</v>
      </c>
    </row>
    <row r="41" spans="1:17" x14ac:dyDescent="0.3">
      <c r="A41" s="12">
        <v>617106</v>
      </c>
      <c r="B41" s="13" t="s">
        <v>10</v>
      </c>
      <c r="C41" s="14">
        <v>97.5</v>
      </c>
      <c r="D41" s="25" t="s">
        <v>551</v>
      </c>
      <c r="E41" s="16">
        <v>45351</v>
      </c>
      <c r="F41" s="17">
        <v>202402</v>
      </c>
      <c r="G41" s="18" t="s">
        <v>108</v>
      </c>
      <c r="H41" s="18" t="s">
        <v>556</v>
      </c>
      <c r="I41" s="19">
        <v>38309</v>
      </c>
      <c r="J41" s="13" t="s">
        <v>14</v>
      </c>
      <c r="K41" s="13" t="s">
        <v>15</v>
      </c>
      <c r="L41" s="20" t="str">
        <f t="shared" si="0"/>
        <v>38309617106COD22028_Z010101ART5_MBA</v>
      </c>
      <c r="M41" s="21" t="str">
        <f>IF(OR(A41=617105,A41=617110,COUNTIF([3]DernMois!L:L,I41&amp;A41&amp;H41&amp;K41)&gt;=1),"","PBLA Changé/Nouveau")</f>
        <v/>
      </c>
      <c r="N41" s="22">
        <f>ROUND(Ecritures[[#This Row],[Montant Devise]],2)</f>
        <v>97.5</v>
      </c>
      <c r="O41" s="11" t="str">
        <f>IFERROR(LEFT(ECRITURES!$H41,SEARCH("_",ECRITURES!$H41)-1),"")</f>
        <v>COD22028</v>
      </c>
      <c r="P41" s="11" t="str">
        <f>LEFT(ECRITURES!$G41,LEN(O41))</f>
        <v>COD22028</v>
      </c>
      <c r="Q41" s="11" t="b">
        <f t="shared" si="1"/>
        <v>1</v>
      </c>
    </row>
    <row r="42" spans="1:17" x14ac:dyDescent="0.3">
      <c r="A42" s="12">
        <v>617103</v>
      </c>
      <c r="B42" s="13" t="s">
        <v>10</v>
      </c>
      <c r="C42" s="14">
        <v>256.43</v>
      </c>
      <c r="D42" s="25" t="s">
        <v>552</v>
      </c>
      <c r="E42" s="16">
        <v>45351</v>
      </c>
      <c r="F42" s="17">
        <v>202402</v>
      </c>
      <c r="G42" s="18" t="s">
        <v>108</v>
      </c>
      <c r="H42" s="18" t="s">
        <v>556</v>
      </c>
      <c r="I42" s="19">
        <v>38309</v>
      </c>
      <c r="J42" s="13" t="s">
        <v>14</v>
      </c>
      <c r="K42" s="13" t="s">
        <v>15</v>
      </c>
      <c r="L42" s="20" t="str">
        <f t="shared" si="0"/>
        <v>38309617103COD22028_Z010101ART5_MBA</v>
      </c>
      <c r="M42" s="21" t="str">
        <f>IF(OR(A42=617105,A42=617110,COUNTIF([3]DernMois!L:L,I42&amp;A42&amp;H42&amp;K42)&gt;=1),"","PBLA Changé/Nouveau")</f>
        <v/>
      </c>
      <c r="N42" s="22">
        <f>ROUND(Ecritures[[#This Row],[Montant Devise]],2)</f>
        <v>256.43</v>
      </c>
      <c r="O42" s="11" t="str">
        <f>IFERROR(LEFT(ECRITURES!$H42,SEARCH("_",ECRITURES!$H42)-1),"")</f>
        <v>COD22028</v>
      </c>
      <c r="P42" s="11" t="str">
        <f>LEFT(ECRITURES!$G42,LEN(O42))</f>
        <v>COD22028</v>
      </c>
      <c r="Q42" s="11" t="b">
        <f t="shared" si="1"/>
        <v>1</v>
      </c>
    </row>
    <row r="43" spans="1:17" x14ac:dyDescent="0.3">
      <c r="A43" s="12">
        <v>617190</v>
      </c>
      <c r="B43" s="13" t="s">
        <v>10</v>
      </c>
      <c r="C43" s="14">
        <v>3.95</v>
      </c>
      <c r="D43" s="25" t="s">
        <v>553</v>
      </c>
      <c r="E43" s="16">
        <v>45351</v>
      </c>
      <c r="F43" s="17">
        <v>202402</v>
      </c>
      <c r="G43" s="18" t="s">
        <v>108</v>
      </c>
      <c r="H43" s="18" t="s">
        <v>556</v>
      </c>
      <c r="I43" s="19">
        <v>38309</v>
      </c>
      <c r="J43" s="13" t="s">
        <v>14</v>
      </c>
      <c r="K43" s="13" t="s">
        <v>15</v>
      </c>
      <c r="L43" s="20" t="str">
        <f t="shared" si="0"/>
        <v>38309617190COD22028_Z010101ART5_MBA</v>
      </c>
      <c r="M43" s="21" t="str">
        <f>IF(OR(A43=617105,A43=617110,COUNTIF([3]DernMois!L:L,I43&amp;A43&amp;H43&amp;K43)&gt;=1),"","PBLA Changé/Nouveau")</f>
        <v/>
      </c>
      <c r="N43" s="22">
        <f>ROUND(Ecritures[[#This Row],[Montant Devise]],2)</f>
        <v>3.95</v>
      </c>
      <c r="O43" s="11" t="str">
        <f>IFERROR(LEFT(ECRITURES!$H43,SEARCH("_",ECRITURES!$H43)-1),"")</f>
        <v>COD22028</v>
      </c>
      <c r="P43" s="11" t="str">
        <f>LEFT(ECRITURES!$G43,LEN(O43))</f>
        <v>COD22028</v>
      </c>
      <c r="Q43" s="11" t="b">
        <f t="shared" si="1"/>
        <v>1</v>
      </c>
    </row>
    <row r="44" spans="1:17" x14ac:dyDescent="0.3">
      <c r="A44" s="12">
        <v>617190</v>
      </c>
      <c r="B44" s="13" t="s">
        <v>10</v>
      </c>
      <c r="C44" s="14">
        <v>19.73</v>
      </c>
      <c r="D44" s="25" t="s">
        <v>554</v>
      </c>
      <c r="E44" s="16">
        <v>45351</v>
      </c>
      <c r="F44" s="17">
        <v>202402</v>
      </c>
      <c r="G44" s="18" t="s">
        <v>108</v>
      </c>
      <c r="H44" s="18" t="s">
        <v>556</v>
      </c>
      <c r="I44" s="19">
        <v>38309</v>
      </c>
      <c r="J44" s="13" t="s">
        <v>14</v>
      </c>
      <c r="K44" s="13" t="s">
        <v>15</v>
      </c>
      <c r="L44" s="20" t="str">
        <f t="shared" si="0"/>
        <v>38309617190COD22028_Z010101ART5_MBA</v>
      </c>
      <c r="M44" s="21" t="str">
        <f>IF(OR(A44=617105,A44=617110,COUNTIF([3]DernMois!L:L,I44&amp;A44&amp;H44&amp;K44)&gt;=1),"","PBLA Changé/Nouveau")</f>
        <v/>
      </c>
      <c r="N44" s="22">
        <f>ROUND(Ecritures[[#This Row],[Montant Devise]],2)</f>
        <v>19.73</v>
      </c>
      <c r="O44" s="11" t="str">
        <f>IFERROR(LEFT(ECRITURES!$H44,SEARCH("_",ECRITURES!$H44)-1),"")</f>
        <v>COD22028</v>
      </c>
      <c r="P44" s="11" t="str">
        <f>LEFT(ECRITURES!$G44,LEN(O44))</f>
        <v>COD22028</v>
      </c>
      <c r="Q44" s="11" t="b">
        <f t="shared" si="1"/>
        <v>1</v>
      </c>
    </row>
    <row r="45" spans="1:17" x14ac:dyDescent="0.3">
      <c r="A45" s="12">
        <v>617101</v>
      </c>
      <c r="B45" s="13" t="s">
        <v>10</v>
      </c>
      <c r="C45" s="14">
        <v>1229</v>
      </c>
      <c r="D45" s="25" t="s">
        <v>557</v>
      </c>
      <c r="E45" s="16">
        <v>45351</v>
      </c>
      <c r="F45" s="17">
        <v>202402</v>
      </c>
      <c r="G45" s="18" t="s">
        <v>40</v>
      </c>
      <c r="H45" s="18" t="s">
        <v>12</v>
      </c>
      <c r="I45" s="19">
        <v>38348</v>
      </c>
      <c r="J45" s="13" t="s">
        <v>14</v>
      </c>
      <c r="K45" s="13" t="s">
        <v>15</v>
      </c>
      <c r="L45" s="20" t="str">
        <f t="shared" si="0"/>
        <v>38348617101COD2299_Z010201ART5_MBA</v>
      </c>
      <c r="M45" s="21" t="str">
        <f>IF(OR(A45=617105,A45=617110,COUNTIF([3]DernMois!L:L,I45&amp;A45&amp;H45&amp;K45)&gt;=1),"","PBLA Changé/Nouveau")</f>
        <v/>
      </c>
      <c r="N45" s="22">
        <f>ROUND(Ecritures[[#This Row],[Montant Devise]],2)</f>
        <v>1229</v>
      </c>
      <c r="O45" s="11" t="str">
        <f>IFERROR(LEFT(ECRITURES!$H45,SEARCH("_",ECRITURES!$H45)-1),"")</f>
        <v>COD2299</v>
      </c>
      <c r="P45" s="11" t="str">
        <f>LEFT(ECRITURES!$G45,LEN(O45))</f>
        <v>COD2299</v>
      </c>
      <c r="Q45" s="11" t="b">
        <f t="shared" si="1"/>
        <v>1</v>
      </c>
    </row>
    <row r="46" spans="1:17" x14ac:dyDescent="0.3">
      <c r="A46" s="12">
        <v>617108</v>
      </c>
      <c r="B46" s="13" t="s">
        <v>10</v>
      </c>
      <c r="C46" s="14">
        <v>368.7</v>
      </c>
      <c r="D46" s="25" t="s">
        <v>558</v>
      </c>
      <c r="E46" s="16">
        <v>45351</v>
      </c>
      <c r="F46" s="17">
        <v>202402</v>
      </c>
      <c r="G46" s="18" t="s">
        <v>40</v>
      </c>
      <c r="H46" s="18" t="s">
        <v>12</v>
      </c>
      <c r="I46" s="19">
        <v>38348</v>
      </c>
      <c r="J46" s="13" t="s">
        <v>14</v>
      </c>
      <c r="K46" s="13" t="s">
        <v>15</v>
      </c>
      <c r="L46" s="20" t="str">
        <f t="shared" si="0"/>
        <v>38348617108COD2299_Z010201ART5_MBA</v>
      </c>
      <c r="M46" s="21" t="str">
        <f>IF(OR(A46=617105,A46=617110,COUNTIF([3]DernMois!L:L,I46&amp;A46&amp;H46&amp;K46)&gt;=1),"","PBLA Changé/Nouveau")</f>
        <v/>
      </c>
      <c r="N46" s="22">
        <f>ROUND(Ecritures[[#This Row],[Montant Devise]],2)</f>
        <v>368.7</v>
      </c>
      <c r="O46" s="11" t="str">
        <f>IFERROR(LEFT(ECRITURES!$H46,SEARCH("_",ECRITURES!$H46)-1),"")</f>
        <v>COD2299</v>
      </c>
      <c r="P46" s="11" t="str">
        <f>LEFT(ECRITURES!$G46,LEN(O46))</f>
        <v>COD2299</v>
      </c>
      <c r="Q46" s="11" t="b">
        <f t="shared" si="1"/>
        <v>1</v>
      </c>
    </row>
    <row r="47" spans="1:17" x14ac:dyDescent="0.3">
      <c r="A47" s="12">
        <v>617106</v>
      </c>
      <c r="B47" s="13" t="s">
        <v>10</v>
      </c>
      <c r="C47" s="14">
        <v>195</v>
      </c>
      <c r="D47" s="25" t="s">
        <v>559</v>
      </c>
      <c r="E47" s="16">
        <v>45351</v>
      </c>
      <c r="F47" s="17">
        <v>202402</v>
      </c>
      <c r="G47" s="18" t="s">
        <v>40</v>
      </c>
      <c r="H47" s="18" t="s">
        <v>12</v>
      </c>
      <c r="I47" s="19">
        <v>38348</v>
      </c>
      <c r="J47" s="13" t="s">
        <v>14</v>
      </c>
      <c r="K47" s="13" t="s">
        <v>15</v>
      </c>
      <c r="L47" s="20" t="str">
        <f t="shared" si="0"/>
        <v>38348617106COD2299_Z010201ART5_MBA</v>
      </c>
      <c r="M47" s="21" t="str">
        <f>IF(OR(A47=617105,A47=617110,COUNTIF([3]DernMois!L:L,I47&amp;A47&amp;H47&amp;K47)&gt;=1),"","PBLA Changé/Nouveau")</f>
        <v/>
      </c>
      <c r="N47" s="22">
        <f>ROUND(Ecritures[[#This Row],[Montant Devise]],2)</f>
        <v>195</v>
      </c>
      <c r="O47" s="11" t="str">
        <f>IFERROR(LEFT(ECRITURES!$H47,SEARCH("_",ECRITURES!$H47)-1),"")</f>
        <v>COD2299</v>
      </c>
      <c r="P47" s="11" t="str">
        <f>LEFT(ECRITURES!$G47,LEN(O47))</f>
        <v>COD2299</v>
      </c>
      <c r="Q47" s="11" t="b">
        <f t="shared" si="1"/>
        <v>1</v>
      </c>
    </row>
    <row r="48" spans="1:17" x14ac:dyDescent="0.3">
      <c r="A48" s="12">
        <v>617103</v>
      </c>
      <c r="B48" s="13" t="s">
        <v>10</v>
      </c>
      <c r="C48" s="14">
        <v>19.5</v>
      </c>
      <c r="D48" s="25" t="s">
        <v>560</v>
      </c>
      <c r="E48" s="16">
        <v>45351</v>
      </c>
      <c r="F48" s="17">
        <v>202402</v>
      </c>
      <c r="G48" s="18" t="s">
        <v>40</v>
      </c>
      <c r="H48" s="18" t="s">
        <v>12</v>
      </c>
      <c r="I48" s="19">
        <v>38348</v>
      </c>
      <c r="J48" s="13" t="s">
        <v>14</v>
      </c>
      <c r="K48" s="13" t="s">
        <v>15</v>
      </c>
      <c r="L48" s="20" t="str">
        <f t="shared" si="0"/>
        <v>38348617103COD2299_Z010201ART5_MBA</v>
      </c>
      <c r="M48" s="21" t="str">
        <f>IF(OR(A48=617105,A48=617110,COUNTIF([3]DernMois!L:L,I48&amp;A48&amp;H48&amp;K48)&gt;=1),"","PBLA Changé/Nouveau")</f>
        <v/>
      </c>
      <c r="N48" s="22">
        <f>ROUND(Ecritures[[#This Row],[Montant Devise]],2)</f>
        <v>19.5</v>
      </c>
      <c r="O48" s="11" t="str">
        <f>IFERROR(LEFT(ECRITURES!$H48,SEARCH("_",ECRITURES!$H48)-1),"")</f>
        <v>COD2299</v>
      </c>
      <c r="P48" s="11" t="str">
        <f>LEFT(ECRITURES!$G48,LEN(O48))</f>
        <v>COD2299</v>
      </c>
      <c r="Q48" s="11" t="b">
        <f t="shared" si="1"/>
        <v>1</v>
      </c>
    </row>
    <row r="49" spans="1:17" x14ac:dyDescent="0.3">
      <c r="A49" s="12">
        <v>617103</v>
      </c>
      <c r="B49" s="13" t="s">
        <v>10</v>
      </c>
      <c r="C49" s="14">
        <v>159.77000000000001</v>
      </c>
      <c r="D49" s="25" t="s">
        <v>561</v>
      </c>
      <c r="E49" s="16">
        <v>45351</v>
      </c>
      <c r="F49" s="17">
        <v>202402</v>
      </c>
      <c r="G49" s="18" t="s">
        <v>40</v>
      </c>
      <c r="H49" s="18" t="s">
        <v>12</v>
      </c>
      <c r="I49" s="19">
        <v>38348</v>
      </c>
      <c r="J49" s="13" t="s">
        <v>14</v>
      </c>
      <c r="K49" s="13" t="s">
        <v>15</v>
      </c>
      <c r="L49" s="20" t="str">
        <f t="shared" si="0"/>
        <v>38348617103COD2299_Z010201ART5_MBA</v>
      </c>
      <c r="M49" s="21" t="str">
        <f>IF(OR(A49=617105,A49=617110,COUNTIF([3]DernMois!L:L,I49&amp;A49&amp;H49&amp;K49)&gt;=1),"","PBLA Changé/Nouveau")</f>
        <v/>
      </c>
      <c r="N49" s="22">
        <f>ROUND(Ecritures[[#This Row],[Montant Devise]],2)</f>
        <v>159.77000000000001</v>
      </c>
      <c r="O49" s="11" t="str">
        <f>IFERROR(LEFT(ECRITURES!$H49,SEARCH("_",ECRITURES!$H49)-1),"")</f>
        <v>COD2299</v>
      </c>
      <c r="P49" s="11" t="str">
        <f>LEFT(ECRITURES!$G49,LEN(O49))</f>
        <v>COD2299</v>
      </c>
      <c r="Q49" s="11" t="b">
        <f t="shared" si="1"/>
        <v>1</v>
      </c>
    </row>
    <row r="50" spans="1:17" x14ac:dyDescent="0.3">
      <c r="A50" s="12">
        <v>617190</v>
      </c>
      <c r="B50" s="13" t="s">
        <v>10</v>
      </c>
      <c r="C50" s="14">
        <v>2.46</v>
      </c>
      <c r="D50" s="25" t="s">
        <v>562</v>
      </c>
      <c r="E50" s="16">
        <v>45351</v>
      </c>
      <c r="F50" s="17">
        <v>202402</v>
      </c>
      <c r="G50" s="18" t="s">
        <v>40</v>
      </c>
      <c r="H50" s="18" t="s">
        <v>12</v>
      </c>
      <c r="I50" s="19">
        <v>38348</v>
      </c>
      <c r="J50" s="13" t="s">
        <v>14</v>
      </c>
      <c r="K50" s="13" t="s">
        <v>15</v>
      </c>
      <c r="L50" s="20" t="str">
        <f t="shared" si="0"/>
        <v>38348617190COD2299_Z010201ART5_MBA</v>
      </c>
      <c r="M50" s="21" t="str">
        <f>IF(OR(A50=617105,A50=617110,COUNTIF([3]DernMois!L:L,I50&amp;A50&amp;H50&amp;K50)&gt;=1),"","PBLA Changé/Nouveau")</f>
        <v/>
      </c>
      <c r="N50" s="22">
        <f>ROUND(Ecritures[[#This Row],[Montant Devise]],2)</f>
        <v>2.46</v>
      </c>
      <c r="O50" s="11" t="str">
        <f>IFERROR(LEFT(ECRITURES!$H50,SEARCH("_",ECRITURES!$H50)-1),"")</f>
        <v>COD2299</v>
      </c>
      <c r="P50" s="11" t="str">
        <f>LEFT(ECRITURES!$G50,LEN(O50))</f>
        <v>COD2299</v>
      </c>
      <c r="Q50" s="11" t="b">
        <f t="shared" si="1"/>
        <v>1</v>
      </c>
    </row>
    <row r="51" spans="1:17" x14ac:dyDescent="0.3">
      <c r="A51" s="12">
        <v>617190</v>
      </c>
      <c r="B51" s="13" t="s">
        <v>10</v>
      </c>
      <c r="C51" s="14">
        <v>12.29</v>
      </c>
      <c r="D51" s="25" t="s">
        <v>563</v>
      </c>
      <c r="E51" s="16">
        <v>45351</v>
      </c>
      <c r="F51" s="17">
        <v>202402</v>
      </c>
      <c r="G51" s="18" t="s">
        <v>40</v>
      </c>
      <c r="H51" s="18" t="s">
        <v>12</v>
      </c>
      <c r="I51" s="19">
        <v>38348</v>
      </c>
      <c r="J51" s="13" t="s">
        <v>14</v>
      </c>
      <c r="K51" s="13" t="s">
        <v>15</v>
      </c>
      <c r="L51" s="20" t="str">
        <f t="shared" si="0"/>
        <v>38348617190COD2299_Z010201ART5_MBA</v>
      </c>
      <c r="M51" s="21" t="str">
        <f>IF(OR(A51=617105,A51=617110,COUNTIF([3]DernMois!L:L,I51&amp;A51&amp;H51&amp;K51)&gt;=1),"","PBLA Changé/Nouveau")</f>
        <v/>
      </c>
      <c r="N51" s="22">
        <f>ROUND(Ecritures[[#This Row],[Montant Devise]],2)</f>
        <v>12.29</v>
      </c>
      <c r="O51" s="11" t="str">
        <f>IFERROR(LEFT(ECRITURES!$H51,SEARCH("_",ECRITURES!$H51)-1),"")</f>
        <v>COD2299</v>
      </c>
      <c r="P51" s="11" t="str">
        <f>LEFT(ECRITURES!$G51,LEN(O51))</f>
        <v>COD2299</v>
      </c>
      <c r="Q51" s="11" t="b">
        <f t="shared" si="1"/>
        <v>1</v>
      </c>
    </row>
    <row r="52" spans="1:17" x14ac:dyDescent="0.3">
      <c r="A52" s="12">
        <v>455200</v>
      </c>
      <c r="B52" s="13" t="s">
        <v>10</v>
      </c>
      <c r="C52" s="14">
        <v>-500</v>
      </c>
      <c r="D52" s="25" t="s">
        <v>564</v>
      </c>
      <c r="E52" s="16">
        <v>45351</v>
      </c>
      <c r="F52" s="17">
        <v>202402</v>
      </c>
      <c r="G52" s="18" t="s">
        <v>40</v>
      </c>
      <c r="H52" s="18"/>
      <c r="I52" s="19">
        <v>38348</v>
      </c>
      <c r="J52" s="13" t="s">
        <v>14</v>
      </c>
      <c r="K52" s="13" t="s">
        <v>15</v>
      </c>
      <c r="L52" s="20" t="str">
        <f t="shared" si="0"/>
        <v>38348455200ART5_MBA</v>
      </c>
      <c r="M52" s="21" t="str">
        <f>IF(OR(A52=617105,A52=617110,COUNTIF([3]DernMois!L:L,I52&amp;A52&amp;H52&amp;K52)&gt;=1),"","PBLA Changé/Nouveau")</f>
        <v/>
      </c>
      <c r="N52" s="22">
        <f>ROUND(Ecritures[[#This Row],[Montant Devise]],2)</f>
        <v>-500</v>
      </c>
      <c r="O52" s="11" t="str">
        <f>IFERROR(LEFT(ECRITURES!$H52,SEARCH("_",ECRITURES!$H52)-1),"")</f>
        <v/>
      </c>
      <c r="P52" s="11" t="str">
        <f>LEFT(ECRITURES!$G52,LEN(O52))</f>
        <v/>
      </c>
      <c r="Q52" s="11" t="b">
        <f t="shared" si="1"/>
        <v>1</v>
      </c>
    </row>
    <row r="53" spans="1:17" x14ac:dyDescent="0.3">
      <c r="A53" s="12">
        <v>455200</v>
      </c>
      <c r="B53" s="13" t="s">
        <v>10</v>
      </c>
      <c r="C53" s="14">
        <v>-1015.39</v>
      </c>
      <c r="D53" s="25" t="s">
        <v>565</v>
      </c>
      <c r="E53" s="16">
        <v>45351</v>
      </c>
      <c r="F53" s="17">
        <v>202402</v>
      </c>
      <c r="G53" s="18" t="s">
        <v>40</v>
      </c>
      <c r="H53" s="18"/>
      <c r="I53" s="19">
        <v>38348</v>
      </c>
      <c r="J53" s="13" t="s">
        <v>14</v>
      </c>
      <c r="K53" s="13" t="s">
        <v>15</v>
      </c>
      <c r="L53" s="20" t="str">
        <f t="shared" si="0"/>
        <v>38348455200ART5_MBA</v>
      </c>
      <c r="M53" s="21" t="str">
        <f>IF(OR(A53=617105,A53=617110,COUNTIF([3]DernMois!L:L,I53&amp;A53&amp;H53&amp;K53)&gt;=1),"","PBLA Changé/Nouveau")</f>
        <v/>
      </c>
      <c r="N53" s="22">
        <f>ROUND(Ecritures[[#This Row],[Montant Devise]],2)</f>
        <v>-1015.39</v>
      </c>
      <c r="O53" s="11" t="str">
        <f>IFERROR(LEFT(ECRITURES!$H53,SEARCH("_",ECRITURES!$H53)-1),"")</f>
        <v/>
      </c>
      <c r="P53" s="11" t="str">
        <f>LEFT(ECRITURES!$G53,LEN(O53))</f>
        <v/>
      </c>
      <c r="Q53" s="11" t="b">
        <f t="shared" si="1"/>
        <v>1</v>
      </c>
    </row>
    <row r="54" spans="1:17" x14ac:dyDescent="0.3">
      <c r="A54" s="12">
        <v>617101</v>
      </c>
      <c r="B54" s="13" t="s">
        <v>10</v>
      </c>
      <c r="C54" s="14">
        <v>682</v>
      </c>
      <c r="D54" s="25" t="s">
        <v>566</v>
      </c>
      <c r="E54" s="16">
        <v>45351</v>
      </c>
      <c r="F54" s="17">
        <v>202402</v>
      </c>
      <c r="G54" s="18" t="s">
        <v>67</v>
      </c>
      <c r="H54" s="18" t="s">
        <v>68</v>
      </c>
      <c r="I54" s="19">
        <v>38353</v>
      </c>
      <c r="J54" s="13" t="s">
        <v>70</v>
      </c>
      <c r="K54" s="13" t="s">
        <v>71</v>
      </c>
      <c r="L54" s="20" t="str">
        <f t="shared" si="0"/>
        <v>38353617101Z010200ART5M</v>
      </c>
      <c r="M54" s="21" t="str">
        <f>IF(OR(A54=617105,A54=617110,COUNTIF([3]DernMois!L:L,I54&amp;A54&amp;H54&amp;K54)&gt;=1),"","PBLA Changé/Nouveau")</f>
        <v/>
      </c>
      <c r="N54" s="22">
        <f>ROUND(Ecritures[[#This Row],[Montant Devise]],2)</f>
        <v>682</v>
      </c>
      <c r="O54" s="11" t="str">
        <f>IFERROR(LEFT(ECRITURES!$H54,SEARCH("_",ECRITURES!$H54)-1),"")</f>
        <v/>
      </c>
      <c r="P54" s="11" t="str">
        <f>LEFT(ECRITURES!$G54,LEN(O54))</f>
        <v/>
      </c>
      <c r="Q54" s="11" t="b">
        <f t="shared" si="1"/>
        <v>1</v>
      </c>
    </row>
    <row r="55" spans="1:17" x14ac:dyDescent="0.3">
      <c r="A55" s="12">
        <v>617101</v>
      </c>
      <c r="B55" s="13" t="s">
        <v>10</v>
      </c>
      <c r="C55" s="14">
        <v>1794.9</v>
      </c>
      <c r="D55" s="25" t="s">
        <v>567</v>
      </c>
      <c r="E55" s="16">
        <v>45351</v>
      </c>
      <c r="F55" s="17">
        <v>202402</v>
      </c>
      <c r="G55" s="18" t="s">
        <v>67</v>
      </c>
      <c r="H55" s="18" t="s">
        <v>68</v>
      </c>
      <c r="I55" s="19">
        <v>38353</v>
      </c>
      <c r="J55" s="13" t="s">
        <v>70</v>
      </c>
      <c r="K55" s="13" t="s">
        <v>71</v>
      </c>
      <c r="L55" s="20" t="str">
        <f t="shared" si="0"/>
        <v>38353617101Z010200ART5M</v>
      </c>
      <c r="M55" s="21" t="str">
        <f>IF(OR(A55=617105,A55=617110,COUNTIF([3]DernMois!L:L,I55&amp;A55&amp;H55&amp;K55)&gt;=1),"","PBLA Changé/Nouveau")</f>
        <v/>
      </c>
      <c r="N55" s="22">
        <f>ROUND(Ecritures[[#This Row],[Montant Devise]],2)</f>
        <v>1794.9</v>
      </c>
      <c r="O55" s="11" t="str">
        <f>IFERROR(LEFT(ECRITURES!$H55,SEARCH("_",ECRITURES!$H55)-1),"")</f>
        <v/>
      </c>
      <c r="P55" s="11" t="str">
        <f>LEFT(ECRITURES!$G55,LEN(O55))</f>
        <v/>
      </c>
      <c r="Q55" s="11" t="b">
        <f t="shared" si="1"/>
        <v>1</v>
      </c>
    </row>
    <row r="56" spans="1:17" x14ac:dyDescent="0.3">
      <c r="A56" s="12">
        <v>617108</v>
      </c>
      <c r="B56" s="13" t="s">
        <v>10</v>
      </c>
      <c r="C56" s="14">
        <v>254.99</v>
      </c>
      <c r="D56" s="25" t="s">
        <v>568</v>
      </c>
      <c r="E56" s="16">
        <v>45351</v>
      </c>
      <c r="F56" s="17">
        <v>202402</v>
      </c>
      <c r="G56" s="18" t="s">
        <v>67</v>
      </c>
      <c r="H56" s="18" t="s">
        <v>68</v>
      </c>
      <c r="I56" s="19">
        <v>38353</v>
      </c>
      <c r="J56" s="13" t="s">
        <v>70</v>
      </c>
      <c r="K56" s="13" t="s">
        <v>71</v>
      </c>
      <c r="L56" s="20" t="str">
        <f t="shared" si="0"/>
        <v>38353617108Z010200ART5M</v>
      </c>
      <c r="M56" s="21" t="str">
        <f>IF(OR(A56=617105,A56=617110,COUNTIF([3]DernMois!L:L,I56&amp;A56&amp;H56&amp;K56)&gt;=1),"","PBLA Changé/Nouveau")</f>
        <v/>
      </c>
      <c r="N56" s="22">
        <f>ROUND(Ecritures[[#This Row],[Montant Devise]],2)</f>
        <v>254.99</v>
      </c>
      <c r="O56" s="11" t="str">
        <f>IFERROR(LEFT(ECRITURES!$H56,SEARCH("_",ECRITURES!$H56)-1),"")</f>
        <v/>
      </c>
      <c r="P56" s="11" t="str">
        <f>LEFT(ECRITURES!$G56,LEN(O56))</f>
        <v/>
      </c>
      <c r="Q56" s="11" t="b">
        <f t="shared" si="1"/>
        <v>1</v>
      </c>
    </row>
    <row r="57" spans="1:17" x14ac:dyDescent="0.3">
      <c r="A57" s="12">
        <v>617106</v>
      </c>
      <c r="B57" s="13" t="s">
        <v>10</v>
      </c>
      <c r="C57" s="14">
        <v>195</v>
      </c>
      <c r="D57" s="25" t="s">
        <v>569</v>
      </c>
      <c r="E57" s="16">
        <v>45351</v>
      </c>
      <c r="F57" s="17">
        <v>202402</v>
      </c>
      <c r="G57" s="18" t="s">
        <v>67</v>
      </c>
      <c r="H57" s="18" t="s">
        <v>68</v>
      </c>
      <c r="I57" s="19">
        <v>38353</v>
      </c>
      <c r="J57" s="13" t="s">
        <v>70</v>
      </c>
      <c r="K57" s="13" t="s">
        <v>71</v>
      </c>
      <c r="L57" s="20" t="str">
        <f t="shared" si="0"/>
        <v>38353617106Z010200ART5M</v>
      </c>
      <c r="M57" s="21" t="str">
        <f>IF(OR(A57=617105,A57=617110,COUNTIF([3]DernMois!L:L,I57&amp;A57&amp;H57&amp;K57)&gt;=1),"","PBLA Changé/Nouveau")</f>
        <v/>
      </c>
      <c r="N57" s="22">
        <f>ROUND(Ecritures[[#This Row],[Montant Devise]],2)</f>
        <v>195</v>
      </c>
      <c r="O57" s="11" t="str">
        <f>IFERROR(LEFT(ECRITURES!$H57,SEARCH("_",ECRITURES!$H57)-1),"")</f>
        <v/>
      </c>
      <c r="P57" s="11" t="str">
        <f>LEFT(ECRITURES!$G57,LEN(O57))</f>
        <v/>
      </c>
      <c r="Q57" s="11" t="b">
        <f t="shared" si="1"/>
        <v>1</v>
      </c>
    </row>
    <row r="58" spans="1:17" x14ac:dyDescent="0.3">
      <c r="A58" s="12">
        <v>617110</v>
      </c>
      <c r="B58" s="13" t="s">
        <v>10</v>
      </c>
      <c r="C58" s="14">
        <v>167.96</v>
      </c>
      <c r="D58" s="25" t="s">
        <v>570</v>
      </c>
      <c r="E58" s="16">
        <v>45351</v>
      </c>
      <c r="F58" s="17">
        <v>202402</v>
      </c>
      <c r="G58" s="18" t="s">
        <v>67</v>
      </c>
      <c r="H58" s="18" t="s">
        <v>68</v>
      </c>
      <c r="I58" s="19">
        <v>38353</v>
      </c>
      <c r="J58" s="13" t="s">
        <v>70</v>
      </c>
      <c r="K58" s="13" t="s">
        <v>71</v>
      </c>
      <c r="L58" s="20" t="str">
        <f t="shared" si="0"/>
        <v>38353617110Z010200ART5M</v>
      </c>
      <c r="M58" s="21" t="str">
        <f>IF(OR(A58=617105,A58=617110,COUNTIF([3]DernMois!L:L,I58&amp;A58&amp;H58&amp;K58)&gt;=1),"","PBLA Changé/Nouveau")</f>
        <v/>
      </c>
      <c r="N58" s="22">
        <f>ROUND(Ecritures[[#This Row],[Montant Devise]],2)</f>
        <v>167.96</v>
      </c>
      <c r="O58" s="11" t="str">
        <f>IFERROR(LEFT(ECRITURES!$H58,SEARCH("_",ECRITURES!$H58)-1),"")</f>
        <v/>
      </c>
      <c r="P58" s="11" t="str">
        <f>LEFT(ECRITURES!$G58,LEN(O58))</f>
        <v/>
      </c>
      <c r="Q58" s="11" t="b">
        <f t="shared" si="1"/>
        <v>1</v>
      </c>
    </row>
    <row r="59" spans="1:17" x14ac:dyDescent="0.3">
      <c r="A59" s="12">
        <v>617103</v>
      </c>
      <c r="B59" s="13" t="s">
        <v>10</v>
      </c>
      <c r="C59" s="14">
        <v>97.5</v>
      </c>
      <c r="D59" s="25" t="s">
        <v>571</v>
      </c>
      <c r="E59" s="16">
        <v>45351</v>
      </c>
      <c r="F59" s="17">
        <v>202402</v>
      </c>
      <c r="G59" s="18" t="s">
        <v>67</v>
      </c>
      <c r="H59" s="18" t="s">
        <v>68</v>
      </c>
      <c r="I59" s="19">
        <v>38353</v>
      </c>
      <c r="J59" s="13" t="s">
        <v>70</v>
      </c>
      <c r="K59" s="13" t="s">
        <v>71</v>
      </c>
      <c r="L59" s="20" t="str">
        <f t="shared" si="0"/>
        <v>38353617103Z010200ART5M</v>
      </c>
      <c r="M59" s="21" t="str">
        <f>IF(OR(A59=617105,A59=617110,COUNTIF([3]DernMois!L:L,I59&amp;A59&amp;H59&amp;K59)&gt;=1),"","PBLA Changé/Nouveau")</f>
        <v/>
      </c>
      <c r="N59" s="22">
        <f>ROUND(Ecritures[[#This Row],[Montant Devise]],2)</f>
        <v>97.5</v>
      </c>
      <c r="O59" s="11" t="str">
        <f>IFERROR(LEFT(ECRITURES!$H59,SEARCH("_",ECRITURES!$H59)-1),"")</f>
        <v/>
      </c>
      <c r="P59" s="11" t="str">
        <f>LEFT(ECRITURES!$G59,LEN(O59))</f>
        <v/>
      </c>
      <c r="Q59" s="11" t="b">
        <f t="shared" si="1"/>
        <v>1</v>
      </c>
    </row>
    <row r="60" spans="1:17" x14ac:dyDescent="0.3">
      <c r="A60" s="12">
        <v>617103</v>
      </c>
      <c r="B60" s="13" t="s">
        <v>10</v>
      </c>
      <c r="C60" s="14">
        <v>343.83</v>
      </c>
      <c r="D60" s="25" t="s">
        <v>572</v>
      </c>
      <c r="E60" s="16">
        <v>45351</v>
      </c>
      <c r="F60" s="17">
        <v>202402</v>
      </c>
      <c r="G60" s="18" t="s">
        <v>67</v>
      </c>
      <c r="H60" s="18" t="s">
        <v>68</v>
      </c>
      <c r="I60" s="19">
        <v>38353</v>
      </c>
      <c r="J60" s="13" t="s">
        <v>70</v>
      </c>
      <c r="K60" s="13" t="s">
        <v>71</v>
      </c>
      <c r="L60" s="20" t="str">
        <f t="shared" si="0"/>
        <v>38353617103Z010200ART5M</v>
      </c>
      <c r="M60" s="21" t="str">
        <f>IF(OR(A60=617105,A60=617110,COUNTIF([3]DernMois!L:L,I60&amp;A60&amp;H60&amp;K60)&gt;=1),"","PBLA Changé/Nouveau")</f>
        <v/>
      </c>
      <c r="N60" s="22">
        <f>ROUND(Ecritures[[#This Row],[Montant Devise]],2)</f>
        <v>343.83</v>
      </c>
      <c r="O60" s="11" t="str">
        <f>IFERROR(LEFT(ECRITURES!$H60,SEARCH("_",ECRITURES!$H60)-1),"")</f>
        <v/>
      </c>
      <c r="P60" s="11" t="str">
        <f>LEFT(ECRITURES!$G60,LEN(O60))</f>
        <v/>
      </c>
      <c r="Q60" s="11" t="b">
        <f t="shared" si="1"/>
        <v>1</v>
      </c>
    </row>
    <row r="61" spans="1:17" x14ac:dyDescent="0.3">
      <c r="A61" s="12">
        <v>617190</v>
      </c>
      <c r="B61" s="13" t="s">
        <v>10</v>
      </c>
      <c r="C61" s="14">
        <v>5.29</v>
      </c>
      <c r="D61" s="25" t="s">
        <v>573</v>
      </c>
      <c r="E61" s="16">
        <v>45351</v>
      </c>
      <c r="F61" s="17">
        <v>202402</v>
      </c>
      <c r="G61" s="18" t="s">
        <v>67</v>
      </c>
      <c r="H61" s="18" t="s">
        <v>68</v>
      </c>
      <c r="I61" s="19">
        <v>38353</v>
      </c>
      <c r="J61" s="13" t="s">
        <v>70</v>
      </c>
      <c r="K61" s="13" t="s">
        <v>71</v>
      </c>
      <c r="L61" s="20" t="str">
        <f t="shared" si="0"/>
        <v>38353617190Z010200ART5M</v>
      </c>
      <c r="M61" s="21" t="str">
        <f>IF(OR(A61=617105,A61=617110,COUNTIF([3]DernMois!L:L,I61&amp;A61&amp;H61&amp;K61)&gt;=1),"","PBLA Changé/Nouveau")</f>
        <v/>
      </c>
      <c r="N61" s="22">
        <f>ROUND(Ecritures[[#This Row],[Montant Devise]],2)</f>
        <v>5.29</v>
      </c>
      <c r="O61" s="11" t="str">
        <f>IFERROR(LEFT(ECRITURES!$H61,SEARCH("_",ECRITURES!$H61)-1),"")</f>
        <v/>
      </c>
      <c r="P61" s="11" t="str">
        <f>LEFT(ECRITURES!$G61,LEN(O61))</f>
        <v/>
      </c>
      <c r="Q61" s="11" t="b">
        <f t="shared" si="1"/>
        <v>1</v>
      </c>
    </row>
    <row r="62" spans="1:17" x14ac:dyDescent="0.3">
      <c r="A62" s="12">
        <v>617190</v>
      </c>
      <c r="B62" s="13" t="s">
        <v>10</v>
      </c>
      <c r="C62" s="14">
        <v>26.45</v>
      </c>
      <c r="D62" s="25" t="s">
        <v>574</v>
      </c>
      <c r="E62" s="16">
        <v>45351</v>
      </c>
      <c r="F62" s="17">
        <v>202402</v>
      </c>
      <c r="G62" s="18" t="s">
        <v>67</v>
      </c>
      <c r="H62" s="18" t="s">
        <v>68</v>
      </c>
      <c r="I62" s="19">
        <v>38353</v>
      </c>
      <c r="J62" s="13" t="s">
        <v>70</v>
      </c>
      <c r="K62" s="13" t="s">
        <v>71</v>
      </c>
      <c r="L62" s="20" t="str">
        <f t="shared" si="0"/>
        <v>38353617190Z010200ART5M</v>
      </c>
      <c r="M62" s="21" t="str">
        <f>IF(OR(A62=617105,A62=617110,COUNTIF([3]DernMois!L:L,I62&amp;A62&amp;H62&amp;K62)&gt;=1),"","PBLA Changé/Nouveau")</f>
        <v/>
      </c>
      <c r="N62" s="22">
        <f>ROUND(Ecritures[[#This Row],[Montant Devise]],2)</f>
        <v>26.45</v>
      </c>
      <c r="O62" s="11" t="str">
        <f>IFERROR(LEFT(ECRITURES!$H62,SEARCH("_",ECRITURES!$H62)-1),"")</f>
        <v/>
      </c>
      <c r="P62" s="11" t="str">
        <f>LEFT(ECRITURES!$G62,LEN(O62))</f>
        <v/>
      </c>
      <c r="Q62" s="11" t="b">
        <f t="shared" si="1"/>
        <v>1</v>
      </c>
    </row>
    <row r="63" spans="1:17" x14ac:dyDescent="0.3">
      <c r="A63" s="12">
        <v>455200</v>
      </c>
      <c r="B63" s="13" t="s">
        <v>10</v>
      </c>
      <c r="C63" s="14">
        <v>-500</v>
      </c>
      <c r="D63" s="25" t="s">
        <v>575</v>
      </c>
      <c r="E63" s="16">
        <v>45351</v>
      </c>
      <c r="F63" s="17">
        <v>202402</v>
      </c>
      <c r="G63" s="18" t="s">
        <v>67</v>
      </c>
      <c r="H63" s="18"/>
      <c r="I63" s="19">
        <v>38353</v>
      </c>
      <c r="J63" s="13" t="s">
        <v>70</v>
      </c>
      <c r="K63" s="13" t="s">
        <v>71</v>
      </c>
      <c r="L63" s="20" t="str">
        <f t="shared" si="0"/>
        <v>38353455200ART5M</v>
      </c>
      <c r="M63" s="21" t="str">
        <f>IF(OR(A63=617105,A63=617110,COUNTIF([3]DernMois!L:L,I63&amp;A63&amp;H63&amp;K63)&gt;=1),"","PBLA Changé/Nouveau")</f>
        <v/>
      </c>
      <c r="N63" s="22">
        <f>ROUND(Ecritures[[#This Row],[Montant Devise]],2)</f>
        <v>-500</v>
      </c>
      <c r="O63" s="11" t="str">
        <f>IFERROR(LEFT(ECRITURES!$H63,SEARCH("_",ECRITURES!$H63)-1),"")</f>
        <v/>
      </c>
      <c r="P63" s="11" t="str">
        <f>LEFT(ECRITURES!$G63,LEN(O63))</f>
        <v/>
      </c>
      <c r="Q63" s="11" t="b">
        <f t="shared" si="1"/>
        <v>1</v>
      </c>
    </row>
    <row r="64" spans="1:17" x14ac:dyDescent="0.3">
      <c r="A64" s="12">
        <v>455200</v>
      </c>
      <c r="B64" s="13" t="s">
        <v>10</v>
      </c>
      <c r="C64" s="14">
        <v>-1883.19</v>
      </c>
      <c r="D64" s="25" t="s">
        <v>576</v>
      </c>
      <c r="E64" s="16">
        <v>45351</v>
      </c>
      <c r="F64" s="17">
        <v>202402</v>
      </c>
      <c r="G64" s="18" t="s">
        <v>67</v>
      </c>
      <c r="H64" s="18"/>
      <c r="I64" s="19">
        <v>38353</v>
      </c>
      <c r="J64" s="13" t="s">
        <v>70</v>
      </c>
      <c r="K64" s="13" t="s">
        <v>71</v>
      </c>
      <c r="L64" s="20" t="str">
        <f t="shared" si="0"/>
        <v>38353455200ART5M</v>
      </c>
      <c r="M64" s="21" t="str">
        <f>IF(OR(A64=617105,A64=617110,COUNTIF([3]DernMois!L:L,I64&amp;A64&amp;H64&amp;K64)&gt;=1),"","PBLA Changé/Nouveau")</f>
        <v/>
      </c>
      <c r="N64" s="22">
        <f>ROUND(Ecritures[[#This Row],[Montant Devise]],2)</f>
        <v>-1883.19</v>
      </c>
      <c r="O64" s="11" t="str">
        <f>IFERROR(LEFT(ECRITURES!$H64,SEARCH("_",ECRITURES!$H64)-1),"")</f>
        <v/>
      </c>
      <c r="P64" s="11" t="str">
        <f>LEFT(ECRITURES!$G64,LEN(O64))</f>
        <v/>
      </c>
      <c r="Q64" s="11" t="b">
        <f t="shared" si="1"/>
        <v>1</v>
      </c>
    </row>
    <row r="65" spans="1:17" x14ac:dyDescent="0.3">
      <c r="A65" s="12">
        <v>617101</v>
      </c>
      <c r="B65" s="13" t="s">
        <v>10</v>
      </c>
      <c r="C65" s="14">
        <v>3537</v>
      </c>
      <c r="D65" s="25" t="s">
        <v>577</v>
      </c>
      <c r="E65" s="16">
        <v>45351</v>
      </c>
      <c r="F65" s="17">
        <v>202402</v>
      </c>
      <c r="G65" s="18" t="s">
        <v>11</v>
      </c>
      <c r="H65" s="18" t="s">
        <v>45</v>
      </c>
      <c r="I65" s="19">
        <v>38378</v>
      </c>
      <c r="J65" s="13" t="s">
        <v>14</v>
      </c>
      <c r="K65" s="13" t="s">
        <v>15</v>
      </c>
      <c r="L65" s="20" t="str">
        <f t="shared" si="0"/>
        <v>38378617101COD2299_Z010301ART5_MBA</v>
      </c>
      <c r="M65" s="21" t="str">
        <f>IF(OR(A65=617105,A65=617110,COUNTIF([3]DernMois!L:L,I65&amp;A65&amp;H65&amp;K65)&gt;=1),"","PBLA Changé/Nouveau")</f>
        <v/>
      </c>
      <c r="N65" s="22">
        <f>ROUND(Ecritures[[#This Row],[Montant Devise]],2)</f>
        <v>3537</v>
      </c>
      <c r="O65" s="11" t="str">
        <f>IFERROR(LEFT(ECRITURES!$H65,SEARCH("_",ECRITURES!$H65)-1),"")</f>
        <v>COD2299</v>
      </c>
      <c r="P65" s="11" t="str">
        <f>LEFT(ECRITURES!$G65,LEN(O65))</f>
        <v>COD2299</v>
      </c>
      <c r="Q65" s="11" t="b">
        <f t="shared" si="1"/>
        <v>1</v>
      </c>
    </row>
    <row r="66" spans="1:17" x14ac:dyDescent="0.3">
      <c r="A66" s="12">
        <v>617108</v>
      </c>
      <c r="B66" s="13" t="s">
        <v>10</v>
      </c>
      <c r="C66" s="14">
        <v>1061.0999999999999</v>
      </c>
      <c r="D66" s="25" t="s">
        <v>578</v>
      </c>
      <c r="E66" s="16">
        <v>45351</v>
      </c>
      <c r="F66" s="17">
        <v>202402</v>
      </c>
      <c r="G66" s="18" t="s">
        <v>11</v>
      </c>
      <c r="H66" s="18" t="s">
        <v>45</v>
      </c>
      <c r="I66" s="19">
        <v>38378</v>
      </c>
      <c r="J66" s="13" t="s">
        <v>14</v>
      </c>
      <c r="K66" s="13" t="s">
        <v>15</v>
      </c>
      <c r="L66" s="20" t="str">
        <f t="shared" ref="L66:L129" si="2">I66&amp;A66&amp;H66&amp;K66</f>
        <v>38378617108COD2299_Z010301ART5_MBA</v>
      </c>
      <c r="M66" s="21" t="str">
        <f>IF(OR(A66=617105,A66=617110,COUNTIF([3]DernMois!L:L,I66&amp;A66&amp;H66&amp;K66)&gt;=1),"","PBLA Changé/Nouveau")</f>
        <v/>
      </c>
      <c r="N66" s="22">
        <f>ROUND(Ecritures[[#This Row],[Montant Devise]],2)</f>
        <v>1061.0999999999999</v>
      </c>
      <c r="O66" s="11" t="str">
        <f>IFERROR(LEFT(ECRITURES!$H66,SEARCH("_",ECRITURES!$H66)-1),"")</f>
        <v>COD2299</v>
      </c>
      <c r="P66" s="11" t="str">
        <f>LEFT(ECRITURES!$G66,LEN(O66))</f>
        <v>COD2299</v>
      </c>
      <c r="Q66" s="11" t="b">
        <f t="shared" si="1"/>
        <v>1</v>
      </c>
    </row>
    <row r="67" spans="1:17" x14ac:dyDescent="0.3">
      <c r="A67" s="12">
        <v>617106</v>
      </c>
      <c r="B67" s="13" t="s">
        <v>10</v>
      </c>
      <c r="C67" s="14">
        <v>195</v>
      </c>
      <c r="D67" s="25" t="s">
        <v>579</v>
      </c>
      <c r="E67" s="16">
        <v>45351</v>
      </c>
      <c r="F67" s="17">
        <v>202402</v>
      </c>
      <c r="G67" s="18" t="s">
        <v>11</v>
      </c>
      <c r="H67" s="18" t="s">
        <v>45</v>
      </c>
      <c r="I67" s="19">
        <v>38378</v>
      </c>
      <c r="J67" s="13" t="s">
        <v>14</v>
      </c>
      <c r="K67" s="13" t="s">
        <v>15</v>
      </c>
      <c r="L67" s="20" t="str">
        <f t="shared" si="2"/>
        <v>38378617106COD2299_Z010301ART5_MBA</v>
      </c>
      <c r="M67" s="21" t="str">
        <f>IF(OR(A67=617105,A67=617110,COUNTIF([3]DernMois!L:L,I67&amp;A67&amp;H67&amp;K67)&gt;=1),"","PBLA Changé/Nouveau")</f>
        <v/>
      </c>
      <c r="N67" s="22">
        <f>ROUND(Ecritures[[#This Row],[Montant Devise]],2)</f>
        <v>195</v>
      </c>
      <c r="O67" s="11" t="str">
        <f>IFERROR(LEFT(ECRITURES!$H67,SEARCH("_",ECRITURES!$H67)-1),"")</f>
        <v>COD2299</v>
      </c>
      <c r="P67" s="11" t="str">
        <f>LEFT(ECRITURES!$G67,LEN(O67))</f>
        <v>COD2299</v>
      </c>
      <c r="Q67" s="11" t="b">
        <f t="shared" si="1"/>
        <v>1</v>
      </c>
    </row>
    <row r="68" spans="1:17" x14ac:dyDescent="0.3">
      <c r="A68" s="12">
        <v>617103</v>
      </c>
      <c r="B68" s="13" t="s">
        <v>10</v>
      </c>
      <c r="C68" s="14">
        <v>19.5</v>
      </c>
      <c r="D68" s="25" t="s">
        <v>580</v>
      </c>
      <c r="E68" s="16">
        <v>45351</v>
      </c>
      <c r="F68" s="17">
        <v>202402</v>
      </c>
      <c r="G68" s="18" t="s">
        <v>11</v>
      </c>
      <c r="H68" s="18" t="s">
        <v>45</v>
      </c>
      <c r="I68" s="19">
        <v>38378</v>
      </c>
      <c r="J68" s="13" t="s">
        <v>14</v>
      </c>
      <c r="K68" s="13" t="s">
        <v>15</v>
      </c>
      <c r="L68" s="20" t="str">
        <f t="shared" si="2"/>
        <v>38378617103COD2299_Z010301ART5_MBA</v>
      </c>
      <c r="M68" s="21" t="str">
        <f>IF(OR(A68=617105,A68=617110,COUNTIF([3]DernMois!L:L,I68&amp;A68&amp;H68&amp;K68)&gt;=1),"","PBLA Changé/Nouveau")</f>
        <v/>
      </c>
      <c r="N68" s="22">
        <f>ROUND(Ecritures[[#This Row],[Montant Devise]],2)</f>
        <v>19.5</v>
      </c>
      <c r="O68" s="11" t="str">
        <f>IFERROR(LEFT(ECRITURES!$H68,SEARCH("_",ECRITURES!$H68)-1),"")</f>
        <v>COD2299</v>
      </c>
      <c r="P68" s="11" t="str">
        <f>LEFT(ECRITURES!$G68,LEN(O68))</f>
        <v>COD2299</v>
      </c>
      <c r="Q68" s="11" t="b">
        <f t="shared" ref="Q68:Q131" si="3">EXACT(O68,P68)</f>
        <v>1</v>
      </c>
    </row>
    <row r="69" spans="1:17" x14ac:dyDescent="0.3">
      <c r="A69" s="12">
        <v>617103</v>
      </c>
      <c r="B69" s="13" t="s">
        <v>10</v>
      </c>
      <c r="C69" s="14">
        <v>459.81</v>
      </c>
      <c r="D69" s="25" t="s">
        <v>581</v>
      </c>
      <c r="E69" s="16">
        <v>45351</v>
      </c>
      <c r="F69" s="17">
        <v>202402</v>
      </c>
      <c r="G69" s="18" t="s">
        <v>11</v>
      </c>
      <c r="H69" s="18" t="s">
        <v>45</v>
      </c>
      <c r="I69" s="19">
        <v>38378</v>
      </c>
      <c r="J69" s="13" t="s">
        <v>14</v>
      </c>
      <c r="K69" s="13" t="s">
        <v>15</v>
      </c>
      <c r="L69" s="20" t="str">
        <f t="shared" si="2"/>
        <v>38378617103COD2299_Z010301ART5_MBA</v>
      </c>
      <c r="M69" s="21" t="str">
        <f>IF(OR(A69=617105,A69=617110,COUNTIF([3]DernMois!L:L,I69&amp;A69&amp;H69&amp;K69)&gt;=1),"","PBLA Changé/Nouveau")</f>
        <v/>
      </c>
      <c r="N69" s="22">
        <f>ROUND(Ecritures[[#This Row],[Montant Devise]],2)</f>
        <v>459.81</v>
      </c>
      <c r="O69" s="11" t="str">
        <f>IFERROR(LEFT(ECRITURES!$H69,SEARCH("_",ECRITURES!$H69)-1),"")</f>
        <v>COD2299</v>
      </c>
      <c r="P69" s="11" t="str">
        <f>LEFT(ECRITURES!$G69,LEN(O69))</f>
        <v>COD2299</v>
      </c>
      <c r="Q69" s="11" t="b">
        <f t="shared" si="3"/>
        <v>1</v>
      </c>
    </row>
    <row r="70" spans="1:17" x14ac:dyDescent="0.3">
      <c r="A70" s="12">
        <v>617190</v>
      </c>
      <c r="B70" s="13" t="s">
        <v>10</v>
      </c>
      <c r="C70" s="14">
        <v>7.07</v>
      </c>
      <c r="D70" s="25" t="s">
        <v>582</v>
      </c>
      <c r="E70" s="16">
        <v>45351</v>
      </c>
      <c r="F70" s="17">
        <v>202402</v>
      </c>
      <c r="G70" s="18" t="s">
        <v>11</v>
      </c>
      <c r="H70" s="18" t="s">
        <v>45</v>
      </c>
      <c r="I70" s="19">
        <v>38378</v>
      </c>
      <c r="J70" s="13" t="s">
        <v>14</v>
      </c>
      <c r="K70" s="13" t="s">
        <v>15</v>
      </c>
      <c r="L70" s="20" t="str">
        <f t="shared" si="2"/>
        <v>38378617190COD2299_Z010301ART5_MBA</v>
      </c>
      <c r="M70" s="21" t="str">
        <f>IF(OR(A70=617105,A70=617110,COUNTIF([3]DernMois!L:L,I70&amp;A70&amp;H70&amp;K70)&gt;=1),"","PBLA Changé/Nouveau")</f>
        <v/>
      </c>
      <c r="N70" s="22">
        <f>ROUND(Ecritures[[#This Row],[Montant Devise]],2)</f>
        <v>7.07</v>
      </c>
      <c r="O70" s="11" t="str">
        <f>IFERROR(LEFT(ECRITURES!$H70,SEARCH("_",ECRITURES!$H70)-1),"")</f>
        <v>COD2299</v>
      </c>
      <c r="P70" s="11" t="str">
        <f>LEFT(ECRITURES!$G70,LEN(O70))</f>
        <v>COD2299</v>
      </c>
      <c r="Q70" s="11" t="b">
        <f t="shared" si="3"/>
        <v>1</v>
      </c>
    </row>
    <row r="71" spans="1:17" x14ac:dyDescent="0.3">
      <c r="A71" s="12">
        <v>617190</v>
      </c>
      <c r="B71" s="13" t="s">
        <v>10</v>
      </c>
      <c r="C71" s="14">
        <v>35.369999999999997</v>
      </c>
      <c r="D71" s="25" t="s">
        <v>583</v>
      </c>
      <c r="E71" s="16">
        <v>45351</v>
      </c>
      <c r="F71" s="17">
        <v>202402</v>
      </c>
      <c r="G71" s="18" t="s">
        <v>11</v>
      </c>
      <c r="H71" s="18" t="s">
        <v>45</v>
      </c>
      <c r="I71" s="19">
        <v>38378</v>
      </c>
      <c r="J71" s="13" t="s">
        <v>14</v>
      </c>
      <c r="K71" s="13" t="s">
        <v>15</v>
      </c>
      <c r="L71" s="20" t="str">
        <f t="shared" si="2"/>
        <v>38378617190COD2299_Z010301ART5_MBA</v>
      </c>
      <c r="M71" s="21" t="str">
        <f>IF(OR(A71=617105,A71=617110,COUNTIF([3]DernMois!L:L,I71&amp;A71&amp;H71&amp;K71)&gt;=1),"","PBLA Changé/Nouveau")</f>
        <v/>
      </c>
      <c r="N71" s="22">
        <f>ROUND(Ecritures[[#This Row],[Montant Devise]],2)</f>
        <v>35.369999999999997</v>
      </c>
      <c r="O71" s="11" t="str">
        <f>IFERROR(LEFT(ECRITURES!$H71,SEARCH("_",ECRITURES!$H71)-1),"")</f>
        <v>COD2299</v>
      </c>
      <c r="P71" s="11" t="str">
        <f>LEFT(ECRITURES!$G71,LEN(O71))</f>
        <v>COD2299</v>
      </c>
      <c r="Q71" s="11" t="b">
        <f t="shared" si="3"/>
        <v>1</v>
      </c>
    </row>
    <row r="72" spans="1:17" x14ac:dyDescent="0.3">
      <c r="A72" s="12">
        <v>455200</v>
      </c>
      <c r="B72" s="13" t="s">
        <v>10</v>
      </c>
      <c r="C72" s="14">
        <v>-1000</v>
      </c>
      <c r="D72" s="25" t="s">
        <v>584</v>
      </c>
      <c r="E72" s="16">
        <v>45351</v>
      </c>
      <c r="F72" s="17">
        <v>202402</v>
      </c>
      <c r="G72" s="18" t="s">
        <v>11</v>
      </c>
      <c r="H72" s="18"/>
      <c r="I72" s="19">
        <v>38378</v>
      </c>
      <c r="J72" s="13" t="s">
        <v>14</v>
      </c>
      <c r="K72" s="13" t="s">
        <v>15</v>
      </c>
      <c r="L72" s="20" t="str">
        <f t="shared" si="2"/>
        <v>38378455200ART5_MBA</v>
      </c>
      <c r="M72" s="21" t="str">
        <f>IF(OR(A72=617105,A72=617110,COUNTIF([3]DernMois!L:L,I72&amp;A72&amp;H72&amp;K72)&gt;=1),"","PBLA Changé/Nouveau")</f>
        <v/>
      </c>
      <c r="N72" s="22">
        <f>ROUND(Ecritures[[#This Row],[Montant Devise]],2)</f>
        <v>-1000</v>
      </c>
      <c r="O72" s="11" t="str">
        <f>IFERROR(LEFT(ECRITURES!$H72,SEARCH("_",ECRITURES!$H72)-1),"")</f>
        <v/>
      </c>
      <c r="P72" s="11" t="str">
        <f>LEFT(ECRITURES!$G72,LEN(O72))</f>
        <v/>
      </c>
      <c r="Q72" s="11" t="b">
        <f t="shared" si="3"/>
        <v>1</v>
      </c>
    </row>
    <row r="73" spans="1:17" x14ac:dyDescent="0.3">
      <c r="A73" s="12">
        <v>455200</v>
      </c>
      <c r="B73" s="13" t="s">
        <v>10</v>
      </c>
      <c r="C73" s="14">
        <v>-2627.7</v>
      </c>
      <c r="D73" s="25" t="s">
        <v>585</v>
      </c>
      <c r="E73" s="16">
        <v>45351</v>
      </c>
      <c r="F73" s="17">
        <v>202402</v>
      </c>
      <c r="G73" s="18" t="s">
        <v>11</v>
      </c>
      <c r="H73" s="18"/>
      <c r="I73" s="19">
        <v>38378</v>
      </c>
      <c r="J73" s="13" t="s">
        <v>14</v>
      </c>
      <c r="K73" s="13" t="s">
        <v>15</v>
      </c>
      <c r="L73" s="20" t="str">
        <f t="shared" si="2"/>
        <v>38378455200ART5_MBA</v>
      </c>
      <c r="M73" s="21" t="str">
        <f>IF(OR(A73=617105,A73=617110,COUNTIF([3]DernMois!L:L,I73&amp;A73&amp;H73&amp;K73)&gt;=1),"","PBLA Changé/Nouveau")</f>
        <v/>
      </c>
      <c r="N73" s="22">
        <f>ROUND(Ecritures[[#This Row],[Montant Devise]],2)</f>
        <v>-2627.7</v>
      </c>
      <c r="O73" s="11" t="str">
        <f>IFERROR(LEFT(ECRITURES!$H73,SEARCH("_",ECRITURES!$H73)-1),"")</f>
        <v/>
      </c>
      <c r="P73" s="11" t="str">
        <f>LEFT(ECRITURES!$G73,LEN(O73))</f>
        <v/>
      </c>
      <c r="Q73" s="11" t="b">
        <f t="shared" si="3"/>
        <v>1</v>
      </c>
    </row>
    <row r="74" spans="1:17" x14ac:dyDescent="0.3">
      <c r="A74" s="12">
        <v>617101</v>
      </c>
      <c r="B74" s="13" t="s">
        <v>10</v>
      </c>
      <c r="C74" s="14">
        <v>2222</v>
      </c>
      <c r="D74" s="25" t="s">
        <v>586</v>
      </c>
      <c r="E74" s="16">
        <v>45351</v>
      </c>
      <c r="F74" s="17">
        <v>202402</v>
      </c>
      <c r="G74" s="18" t="s">
        <v>16</v>
      </c>
      <c r="H74" s="18" t="s">
        <v>21</v>
      </c>
      <c r="I74" s="19">
        <v>38388</v>
      </c>
      <c r="J74" s="13" t="s">
        <v>14</v>
      </c>
      <c r="K74" s="13" t="s">
        <v>15</v>
      </c>
      <c r="L74" s="20" t="str">
        <f t="shared" si="2"/>
        <v>38388617101COD22021_Z010201ART5_MBA</v>
      </c>
      <c r="M74" s="21" t="str">
        <f>IF(OR(A74=617105,A74=617110,COUNTIF([3]DernMois!L:L,I74&amp;A74&amp;H74&amp;K74)&gt;=1),"","PBLA Changé/Nouveau")</f>
        <v/>
      </c>
      <c r="N74" s="22">
        <f>ROUND(Ecritures[[#This Row],[Montant Devise]],2)</f>
        <v>2222</v>
      </c>
      <c r="O74" s="11" t="str">
        <f>IFERROR(LEFT(ECRITURES!$H74,SEARCH("_",ECRITURES!$H74)-1),"")</f>
        <v>COD22021</v>
      </c>
      <c r="P74" s="11" t="str">
        <f>LEFT(ECRITURES!$G74,LEN(O74))</f>
        <v>COD22021</v>
      </c>
      <c r="Q74" s="11" t="b">
        <f t="shared" si="3"/>
        <v>1</v>
      </c>
    </row>
    <row r="75" spans="1:17" x14ac:dyDescent="0.3">
      <c r="A75" s="12">
        <v>617108</v>
      </c>
      <c r="B75" s="13" t="s">
        <v>10</v>
      </c>
      <c r="C75" s="14">
        <v>666.6</v>
      </c>
      <c r="D75" s="25" t="s">
        <v>587</v>
      </c>
      <c r="E75" s="16">
        <v>45351</v>
      </c>
      <c r="F75" s="17">
        <v>202402</v>
      </c>
      <c r="G75" s="18" t="s">
        <v>16</v>
      </c>
      <c r="H75" s="18" t="s">
        <v>21</v>
      </c>
      <c r="I75" s="19">
        <v>38388</v>
      </c>
      <c r="J75" s="13" t="s">
        <v>14</v>
      </c>
      <c r="K75" s="13" t="s">
        <v>15</v>
      </c>
      <c r="L75" s="20" t="str">
        <f t="shared" si="2"/>
        <v>38388617108COD22021_Z010201ART5_MBA</v>
      </c>
      <c r="M75" s="21" t="str">
        <f>IF(OR(A75=617105,A75=617110,COUNTIF([3]DernMois!L:L,I75&amp;A75&amp;H75&amp;K75)&gt;=1),"","PBLA Changé/Nouveau")</f>
        <v/>
      </c>
      <c r="N75" s="22">
        <f>ROUND(Ecritures[[#This Row],[Montant Devise]],2)</f>
        <v>666.6</v>
      </c>
      <c r="O75" s="11" t="str">
        <f>IFERROR(LEFT(ECRITURES!$H75,SEARCH("_",ECRITURES!$H75)-1),"")</f>
        <v>COD22021</v>
      </c>
      <c r="P75" s="11" t="str">
        <f>LEFT(ECRITURES!$G75,LEN(O75))</f>
        <v>COD22021</v>
      </c>
      <c r="Q75" s="11" t="b">
        <f t="shared" si="3"/>
        <v>1</v>
      </c>
    </row>
    <row r="76" spans="1:17" x14ac:dyDescent="0.3">
      <c r="A76" s="12">
        <v>617106</v>
      </c>
      <c r="B76" s="13" t="s">
        <v>10</v>
      </c>
      <c r="C76" s="14">
        <v>195</v>
      </c>
      <c r="D76" s="25" t="s">
        <v>588</v>
      </c>
      <c r="E76" s="16">
        <v>45351</v>
      </c>
      <c r="F76" s="17">
        <v>202402</v>
      </c>
      <c r="G76" s="18" t="s">
        <v>16</v>
      </c>
      <c r="H76" s="18" t="s">
        <v>21</v>
      </c>
      <c r="I76" s="19">
        <v>38388</v>
      </c>
      <c r="J76" s="13" t="s">
        <v>14</v>
      </c>
      <c r="K76" s="13" t="s">
        <v>15</v>
      </c>
      <c r="L76" s="20" t="str">
        <f t="shared" si="2"/>
        <v>38388617106COD22021_Z010201ART5_MBA</v>
      </c>
      <c r="M76" s="21" t="str">
        <f>IF(OR(A76=617105,A76=617110,COUNTIF([3]DernMois!L:L,I76&amp;A76&amp;H76&amp;K76)&gt;=1),"","PBLA Changé/Nouveau")</f>
        <v/>
      </c>
      <c r="N76" s="22">
        <f>ROUND(Ecritures[[#This Row],[Montant Devise]],2)</f>
        <v>195</v>
      </c>
      <c r="O76" s="11" t="str">
        <f>IFERROR(LEFT(ECRITURES!$H76,SEARCH("_",ECRITURES!$H76)-1),"")</f>
        <v>COD22021</v>
      </c>
      <c r="P76" s="11" t="str">
        <f>LEFT(ECRITURES!$G76,LEN(O76))</f>
        <v>COD22021</v>
      </c>
      <c r="Q76" s="11" t="b">
        <f t="shared" si="3"/>
        <v>1</v>
      </c>
    </row>
    <row r="77" spans="1:17" x14ac:dyDescent="0.3">
      <c r="A77" s="12">
        <v>617103</v>
      </c>
      <c r="B77" s="13" t="s">
        <v>10</v>
      </c>
      <c r="C77" s="14">
        <v>78</v>
      </c>
      <c r="D77" s="25" t="s">
        <v>589</v>
      </c>
      <c r="E77" s="16">
        <v>45351</v>
      </c>
      <c r="F77" s="17">
        <v>202402</v>
      </c>
      <c r="G77" s="18" t="s">
        <v>16</v>
      </c>
      <c r="H77" s="18" t="s">
        <v>21</v>
      </c>
      <c r="I77" s="19">
        <v>38388</v>
      </c>
      <c r="J77" s="13" t="s">
        <v>14</v>
      </c>
      <c r="K77" s="13" t="s">
        <v>15</v>
      </c>
      <c r="L77" s="20" t="str">
        <f t="shared" si="2"/>
        <v>38388617103COD22021_Z010201ART5_MBA</v>
      </c>
      <c r="M77" s="21" t="str">
        <f>IF(OR(A77=617105,A77=617110,COUNTIF([3]DernMois!L:L,I77&amp;A77&amp;H77&amp;K77)&gt;=1),"","PBLA Changé/Nouveau")</f>
        <v/>
      </c>
      <c r="N77" s="22">
        <f>ROUND(Ecritures[[#This Row],[Montant Devise]],2)</f>
        <v>78</v>
      </c>
      <c r="O77" s="11" t="str">
        <f>IFERROR(LEFT(ECRITURES!$H77,SEARCH("_",ECRITURES!$H77)-1),"")</f>
        <v>COD22021</v>
      </c>
      <c r="P77" s="11" t="str">
        <f>LEFT(ECRITURES!$G77,LEN(O77))</f>
        <v>COD22021</v>
      </c>
      <c r="Q77" s="11" t="b">
        <f t="shared" si="3"/>
        <v>1</v>
      </c>
    </row>
    <row r="78" spans="1:17" x14ac:dyDescent="0.3">
      <c r="A78" s="12">
        <v>617103</v>
      </c>
      <c r="B78" s="13" t="s">
        <v>10</v>
      </c>
      <c r="C78" s="14">
        <v>288.86</v>
      </c>
      <c r="D78" s="25" t="s">
        <v>590</v>
      </c>
      <c r="E78" s="16">
        <v>45351</v>
      </c>
      <c r="F78" s="17">
        <v>202402</v>
      </c>
      <c r="G78" s="18" t="s">
        <v>16</v>
      </c>
      <c r="H78" s="18" t="s">
        <v>21</v>
      </c>
      <c r="I78" s="19">
        <v>38388</v>
      </c>
      <c r="J78" s="13" t="s">
        <v>14</v>
      </c>
      <c r="K78" s="13" t="s">
        <v>15</v>
      </c>
      <c r="L78" s="20" t="str">
        <f t="shared" si="2"/>
        <v>38388617103COD22021_Z010201ART5_MBA</v>
      </c>
      <c r="M78" s="21" t="str">
        <f>IF(OR(A78=617105,A78=617110,COUNTIF([3]DernMois!L:L,I78&amp;A78&amp;H78&amp;K78)&gt;=1),"","PBLA Changé/Nouveau")</f>
        <v/>
      </c>
      <c r="N78" s="22">
        <f>ROUND(Ecritures[[#This Row],[Montant Devise]],2)</f>
        <v>288.86</v>
      </c>
      <c r="O78" s="11" t="str">
        <f>IFERROR(LEFT(ECRITURES!$H78,SEARCH("_",ECRITURES!$H78)-1),"")</f>
        <v>COD22021</v>
      </c>
      <c r="P78" s="11" t="str">
        <f>LEFT(ECRITURES!$G78,LEN(O78))</f>
        <v>COD22021</v>
      </c>
      <c r="Q78" s="11" t="b">
        <f t="shared" si="3"/>
        <v>1</v>
      </c>
    </row>
    <row r="79" spans="1:17" x14ac:dyDescent="0.3">
      <c r="A79" s="12">
        <v>617190</v>
      </c>
      <c r="B79" s="13" t="s">
        <v>10</v>
      </c>
      <c r="C79" s="14">
        <v>4.4400000000000004</v>
      </c>
      <c r="D79" s="25" t="s">
        <v>591</v>
      </c>
      <c r="E79" s="16">
        <v>45351</v>
      </c>
      <c r="F79" s="17">
        <v>202402</v>
      </c>
      <c r="G79" s="18" t="s">
        <v>16</v>
      </c>
      <c r="H79" s="18" t="s">
        <v>21</v>
      </c>
      <c r="I79" s="19">
        <v>38388</v>
      </c>
      <c r="J79" s="13" t="s">
        <v>14</v>
      </c>
      <c r="K79" s="13" t="s">
        <v>15</v>
      </c>
      <c r="L79" s="20" t="str">
        <f t="shared" si="2"/>
        <v>38388617190COD22021_Z010201ART5_MBA</v>
      </c>
      <c r="M79" s="21" t="str">
        <f>IF(OR(A79=617105,A79=617110,COUNTIF([3]DernMois!L:L,I79&amp;A79&amp;H79&amp;K79)&gt;=1),"","PBLA Changé/Nouveau")</f>
        <v/>
      </c>
      <c r="N79" s="22">
        <f>ROUND(Ecritures[[#This Row],[Montant Devise]],2)</f>
        <v>4.4400000000000004</v>
      </c>
      <c r="O79" s="11" t="str">
        <f>IFERROR(LEFT(ECRITURES!$H79,SEARCH("_",ECRITURES!$H79)-1),"")</f>
        <v>COD22021</v>
      </c>
      <c r="P79" s="11" t="str">
        <f>LEFT(ECRITURES!$G79,LEN(O79))</f>
        <v>COD22021</v>
      </c>
      <c r="Q79" s="11" t="b">
        <f t="shared" si="3"/>
        <v>1</v>
      </c>
    </row>
    <row r="80" spans="1:17" x14ac:dyDescent="0.3">
      <c r="A80" s="12">
        <v>617190</v>
      </c>
      <c r="B80" s="13" t="s">
        <v>10</v>
      </c>
      <c r="C80" s="14">
        <v>22.22</v>
      </c>
      <c r="D80" s="25" t="s">
        <v>592</v>
      </c>
      <c r="E80" s="16">
        <v>45351</v>
      </c>
      <c r="F80" s="17">
        <v>202402</v>
      </c>
      <c r="G80" s="18" t="s">
        <v>16</v>
      </c>
      <c r="H80" s="18" t="s">
        <v>21</v>
      </c>
      <c r="I80" s="19">
        <v>38388</v>
      </c>
      <c r="J80" s="13" t="s">
        <v>14</v>
      </c>
      <c r="K80" s="13" t="s">
        <v>15</v>
      </c>
      <c r="L80" s="20" t="str">
        <f t="shared" si="2"/>
        <v>38388617190COD22021_Z010201ART5_MBA</v>
      </c>
      <c r="M80" s="21" t="str">
        <f>IF(OR(A80=617105,A80=617110,COUNTIF([3]DernMois!L:L,I80&amp;A80&amp;H80&amp;K80)&gt;=1),"","PBLA Changé/Nouveau")</f>
        <v/>
      </c>
      <c r="N80" s="22">
        <f>ROUND(Ecritures[[#This Row],[Montant Devise]],2)</f>
        <v>22.22</v>
      </c>
      <c r="O80" s="11" t="str">
        <f>IFERROR(LEFT(ECRITURES!$H80,SEARCH("_",ECRITURES!$H80)-1),"")</f>
        <v>COD22021</v>
      </c>
      <c r="P80" s="11" t="str">
        <f>LEFT(ECRITURES!$G80,LEN(O80))</f>
        <v>COD22021</v>
      </c>
      <c r="Q80" s="11" t="b">
        <f t="shared" si="3"/>
        <v>1</v>
      </c>
    </row>
    <row r="81" spans="1:17" x14ac:dyDescent="0.3">
      <c r="A81" s="12">
        <v>455200</v>
      </c>
      <c r="B81" s="13" t="s">
        <v>10</v>
      </c>
      <c r="C81" s="14">
        <v>-1220</v>
      </c>
      <c r="D81" s="25" t="s">
        <v>593</v>
      </c>
      <c r="E81" s="16">
        <v>45351</v>
      </c>
      <c r="F81" s="17">
        <v>202402</v>
      </c>
      <c r="G81" s="18" t="s">
        <v>16</v>
      </c>
      <c r="H81" s="18"/>
      <c r="I81" s="19">
        <v>38388</v>
      </c>
      <c r="J81" s="13" t="s">
        <v>14</v>
      </c>
      <c r="K81" s="13" t="s">
        <v>15</v>
      </c>
      <c r="L81" s="20" t="str">
        <f t="shared" si="2"/>
        <v>38388455200ART5_MBA</v>
      </c>
      <c r="M81" s="21" t="str">
        <f>IF(OR(A81=617105,A81=617110,COUNTIF([3]DernMois!L:L,I81&amp;A81&amp;H81&amp;K81)&gt;=1),"","PBLA Changé/Nouveau")</f>
        <v/>
      </c>
      <c r="N81" s="22">
        <f>ROUND(Ecritures[[#This Row],[Montant Devise]],2)</f>
        <v>-1220</v>
      </c>
      <c r="O81" s="11" t="str">
        <f>IFERROR(LEFT(ECRITURES!$H81,SEARCH("_",ECRITURES!$H81)-1),"")</f>
        <v/>
      </c>
      <c r="P81" s="11" t="str">
        <f>LEFT(ECRITURES!$G81,LEN(O81))</f>
        <v/>
      </c>
      <c r="Q81" s="11" t="b">
        <f t="shared" si="3"/>
        <v>1</v>
      </c>
    </row>
    <row r="82" spans="1:17" x14ac:dyDescent="0.3">
      <c r="A82" s="12">
        <v>455200</v>
      </c>
      <c r="B82" s="13" t="s">
        <v>10</v>
      </c>
      <c r="C82" s="14">
        <v>-1282.81</v>
      </c>
      <c r="D82" s="25" t="s">
        <v>594</v>
      </c>
      <c r="E82" s="16">
        <v>45351</v>
      </c>
      <c r="F82" s="17">
        <v>202402</v>
      </c>
      <c r="G82" s="18" t="s">
        <v>16</v>
      </c>
      <c r="H82" s="18"/>
      <c r="I82" s="19">
        <v>38388</v>
      </c>
      <c r="J82" s="13" t="s">
        <v>14</v>
      </c>
      <c r="K82" s="13" t="s">
        <v>15</v>
      </c>
      <c r="L82" s="20" t="str">
        <f t="shared" si="2"/>
        <v>38388455200ART5_MBA</v>
      </c>
      <c r="M82" s="21" t="str">
        <f>IF(OR(A82=617105,A82=617110,COUNTIF([3]DernMois!L:L,I82&amp;A82&amp;H82&amp;K82)&gt;=1),"","PBLA Changé/Nouveau")</f>
        <v/>
      </c>
      <c r="N82" s="22">
        <f>ROUND(Ecritures[[#This Row],[Montant Devise]],2)</f>
        <v>-1282.81</v>
      </c>
      <c r="O82" s="11" t="str">
        <f>IFERROR(LEFT(ECRITURES!$H82,SEARCH("_",ECRITURES!$H82)-1),"")</f>
        <v/>
      </c>
      <c r="P82" s="11" t="str">
        <f>LEFT(ECRITURES!$G82,LEN(O82))</f>
        <v/>
      </c>
      <c r="Q82" s="11" t="b">
        <f t="shared" si="3"/>
        <v>1</v>
      </c>
    </row>
    <row r="83" spans="1:17" x14ac:dyDescent="0.3">
      <c r="A83" s="12">
        <v>617101</v>
      </c>
      <c r="B83" s="13" t="s">
        <v>10</v>
      </c>
      <c r="C83" s="14">
        <v>895</v>
      </c>
      <c r="D83" s="25" t="s">
        <v>595</v>
      </c>
      <c r="E83" s="16">
        <v>45351</v>
      </c>
      <c r="F83" s="17">
        <v>202402</v>
      </c>
      <c r="G83" s="18" t="s">
        <v>23</v>
      </c>
      <c r="H83" s="18" t="s">
        <v>94</v>
      </c>
      <c r="I83" s="19">
        <v>38424</v>
      </c>
      <c r="J83" s="13" t="s">
        <v>14</v>
      </c>
      <c r="K83" s="13" t="s">
        <v>15</v>
      </c>
      <c r="L83" s="20" t="str">
        <f t="shared" si="2"/>
        <v>38424617101COD21005_Z010201ART5_MBA</v>
      </c>
      <c r="M83" s="21" t="str">
        <f>IF(OR(A83=617105,A83=617110,COUNTIF([3]DernMois!L:L,I83&amp;A83&amp;H83&amp;K83)&gt;=1),"","PBLA Changé/Nouveau")</f>
        <v/>
      </c>
      <c r="N83" s="22">
        <f>ROUND(Ecritures[[#This Row],[Montant Devise]],2)</f>
        <v>895</v>
      </c>
      <c r="O83" s="11" t="str">
        <f>IFERROR(LEFT(ECRITURES!$H83,SEARCH("_",ECRITURES!$H83)-1),"")</f>
        <v>COD21005</v>
      </c>
      <c r="P83" s="11" t="str">
        <f>LEFT(ECRITURES!$G83,LEN(O83))</f>
        <v>COD21005</v>
      </c>
      <c r="Q83" s="11" t="b">
        <f t="shared" si="3"/>
        <v>1</v>
      </c>
    </row>
    <row r="84" spans="1:17" x14ac:dyDescent="0.3">
      <c r="A84" s="12">
        <v>617108</v>
      </c>
      <c r="B84" s="13" t="s">
        <v>10</v>
      </c>
      <c r="C84" s="14">
        <v>268.5</v>
      </c>
      <c r="D84" s="25" t="s">
        <v>596</v>
      </c>
      <c r="E84" s="16">
        <v>45351</v>
      </c>
      <c r="F84" s="17">
        <v>202402</v>
      </c>
      <c r="G84" s="18" t="s">
        <v>23</v>
      </c>
      <c r="H84" s="18" t="s">
        <v>94</v>
      </c>
      <c r="I84" s="19">
        <v>38424</v>
      </c>
      <c r="J84" s="13" t="s">
        <v>14</v>
      </c>
      <c r="K84" s="13" t="s">
        <v>15</v>
      </c>
      <c r="L84" s="20" t="str">
        <f t="shared" si="2"/>
        <v>38424617108COD21005_Z010201ART5_MBA</v>
      </c>
      <c r="M84" s="21" t="str">
        <f>IF(OR(A84=617105,A84=617110,COUNTIF([3]DernMois!L:L,I84&amp;A84&amp;H84&amp;K84)&gt;=1),"","PBLA Changé/Nouveau")</f>
        <v/>
      </c>
      <c r="N84" s="22">
        <f>ROUND(Ecritures[[#This Row],[Montant Devise]],2)</f>
        <v>268.5</v>
      </c>
      <c r="O84" s="11" t="str">
        <f>IFERROR(LEFT(ECRITURES!$H84,SEARCH("_",ECRITURES!$H84)-1),"")</f>
        <v>COD21005</v>
      </c>
      <c r="P84" s="11" t="str">
        <f>LEFT(ECRITURES!$G84,LEN(O84))</f>
        <v>COD21005</v>
      </c>
      <c r="Q84" s="11" t="b">
        <f t="shared" si="3"/>
        <v>1</v>
      </c>
    </row>
    <row r="85" spans="1:17" x14ac:dyDescent="0.3">
      <c r="A85" s="12">
        <v>617106</v>
      </c>
      <c r="B85" s="13" t="s">
        <v>10</v>
      </c>
      <c r="C85" s="14">
        <v>195</v>
      </c>
      <c r="D85" s="25" t="s">
        <v>597</v>
      </c>
      <c r="E85" s="16">
        <v>45351</v>
      </c>
      <c r="F85" s="17">
        <v>202402</v>
      </c>
      <c r="G85" s="18" t="s">
        <v>23</v>
      </c>
      <c r="H85" s="18" t="s">
        <v>94</v>
      </c>
      <c r="I85" s="19">
        <v>38424</v>
      </c>
      <c r="J85" s="13" t="s">
        <v>14</v>
      </c>
      <c r="K85" s="13" t="s">
        <v>15</v>
      </c>
      <c r="L85" s="20" t="str">
        <f t="shared" si="2"/>
        <v>38424617106COD21005_Z010201ART5_MBA</v>
      </c>
      <c r="M85" s="21" t="str">
        <f>IF(OR(A85=617105,A85=617110,COUNTIF([3]DernMois!L:L,I85&amp;A85&amp;H85&amp;K85)&gt;=1),"","PBLA Changé/Nouveau")</f>
        <v/>
      </c>
      <c r="N85" s="22">
        <f>ROUND(Ecritures[[#This Row],[Montant Devise]],2)</f>
        <v>195</v>
      </c>
      <c r="O85" s="11" t="str">
        <f>IFERROR(LEFT(ECRITURES!$H85,SEARCH("_",ECRITURES!$H85)-1),"")</f>
        <v>COD21005</v>
      </c>
      <c r="P85" s="11" t="str">
        <f>LEFT(ECRITURES!$G85,LEN(O85))</f>
        <v>COD21005</v>
      </c>
      <c r="Q85" s="11" t="b">
        <f t="shared" si="3"/>
        <v>1</v>
      </c>
    </row>
    <row r="86" spans="1:17" x14ac:dyDescent="0.3">
      <c r="A86" s="12">
        <v>617103</v>
      </c>
      <c r="B86" s="13" t="s">
        <v>10</v>
      </c>
      <c r="C86" s="14">
        <v>19.5</v>
      </c>
      <c r="D86" s="25" t="s">
        <v>598</v>
      </c>
      <c r="E86" s="16">
        <v>45351</v>
      </c>
      <c r="F86" s="17">
        <v>202402</v>
      </c>
      <c r="G86" s="18" t="s">
        <v>23</v>
      </c>
      <c r="H86" s="18" t="s">
        <v>94</v>
      </c>
      <c r="I86" s="19">
        <v>38424</v>
      </c>
      <c r="J86" s="13" t="s">
        <v>14</v>
      </c>
      <c r="K86" s="13" t="s">
        <v>15</v>
      </c>
      <c r="L86" s="20" t="str">
        <f t="shared" si="2"/>
        <v>38424617103COD21005_Z010201ART5_MBA</v>
      </c>
      <c r="M86" s="21" t="str">
        <f>IF(OR(A86=617105,A86=617110,COUNTIF([3]DernMois!L:L,I86&amp;A86&amp;H86&amp;K86)&gt;=1),"","PBLA Changé/Nouveau")</f>
        <v/>
      </c>
      <c r="N86" s="22">
        <f>ROUND(Ecritures[[#This Row],[Montant Devise]],2)</f>
        <v>19.5</v>
      </c>
      <c r="O86" s="11" t="str">
        <f>IFERROR(LEFT(ECRITURES!$H86,SEARCH("_",ECRITURES!$H86)-1),"")</f>
        <v>COD21005</v>
      </c>
      <c r="P86" s="11" t="str">
        <f>LEFT(ECRITURES!$G86,LEN(O86))</f>
        <v>COD21005</v>
      </c>
      <c r="Q86" s="11" t="b">
        <f t="shared" si="3"/>
        <v>1</v>
      </c>
    </row>
    <row r="87" spans="1:17" x14ac:dyDescent="0.3">
      <c r="A87" s="12">
        <v>617103</v>
      </c>
      <c r="B87" s="13" t="s">
        <v>10</v>
      </c>
      <c r="C87" s="14">
        <v>116.35</v>
      </c>
      <c r="D87" s="25" t="s">
        <v>599</v>
      </c>
      <c r="E87" s="16">
        <v>45351</v>
      </c>
      <c r="F87" s="17">
        <v>202402</v>
      </c>
      <c r="G87" s="18" t="s">
        <v>23</v>
      </c>
      <c r="H87" s="18" t="s">
        <v>94</v>
      </c>
      <c r="I87" s="19">
        <v>38424</v>
      </c>
      <c r="J87" s="13" t="s">
        <v>14</v>
      </c>
      <c r="K87" s="13" t="s">
        <v>15</v>
      </c>
      <c r="L87" s="20" t="str">
        <f t="shared" si="2"/>
        <v>38424617103COD21005_Z010201ART5_MBA</v>
      </c>
      <c r="M87" s="21" t="str">
        <f>IF(OR(A87=617105,A87=617110,COUNTIF([3]DernMois!L:L,I87&amp;A87&amp;H87&amp;K87)&gt;=1),"","PBLA Changé/Nouveau")</f>
        <v/>
      </c>
      <c r="N87" s="22">
        <f>ROUND(Ecritures[[#This Row],[Montant Devise]],2)</f>
        <v>116.35</v>
      </c>
      <c r="O87" s="11" t="str">
        <f>IFERROR(LEFT(ECRITURES!$H87,SEARCH("_",ECRITURES!$H87)-1),"")</f>
        <v>COD21005</v>
      </c>
      <c r="P87" s="11" t="str">
        <f>LEFT(ECRITURES!$G87,LEN(O87))</f>
        <v>COD21005</v>
      </c>
      <c r="Q87" s="11" t="b">
        <f t="shared" si="3"/>
        <v>1</v>
      </c>
    </row>
    <row r="88" spans="1:17" x14ac:dyDescent="0.3">
      <c r="A88" s="12">
        <v>617190</v>
      </c>
      <c r="B88" s="13" t="s">
        <v>10</v>
      </c>
      <c r="C88" s="14">
        <v>1.79</v>
      </c>
      <c r="D88" s="25" t="s">
        <v>600</v>
      </c>
      <c r="E88" s="16">
        <v>45351</v>
      </c>
      <c r="F88" s="17">
        <v>202402</v>
      </c>
      <c r="G88" s="18" t="s">
        <v>23</v>
      </c>
      <c r="H88" s="18" t="s">
        <v>94</v>
      </c>
      <c r="I88" s="19">
        <v>38424</v>
      </c>
      <c r="J88" s="13" t="s">
        <v>14</v>
      </c>
      <c r="K88" s="13" t="s">
        <v>15</v>
      </c>
      <c r="L88" s="20" t="str">
        <f t="shared" si="2"/>
        <v>38424617190COD21005_Z010201ART5_MBA</v>
      </c>
      <c r="M88" s="21" t="str">
        <f>IF(OR(A88=617105,A88=617110,COUNTIF([3]DernMois!L:L,I88&amp;A88&amp;H88&amp;K88)&gt;=1),"","PBLA Changé/Nouveau")</f>
        <v/>
      </c>
      <c r="N88" s="22">
        <f>ROUND(Ecritures[[#This Row],[Montant Devise]],2)</f>
        <v>1.79</v>
      </c>
      <c r="O88" s="11" t="str">
        <f>IFERROR(LEFT(ECRITURES!$H88,SEARCH("_",ECRITURES!$H88)-1),"")</f>
        <v>COD21005</v>
      </c>
      <c r="P88" s="11" t="str">
        <f>LEFT(ECRITURES!$G88,LEN(O88))</f>
        <v>COD21005</v>
      </c>
      <c r="Q88" s="11" t="b">
        <f t="shared" si="3"/>
        <v>1</v>
      </c>
    </row>
    <row r="89" spans="1:17" x14ac:dyDescent="0.3">
      <c r="A89" s="12">
        <v>617190</v>
      </c>
      <c r="B89" s="13" t="s">
        <v>10</v>
      </c>
      <c r="C89" s="14">
        <v>8.9499999999999993</v>
      </c>
      <c r="D89" s="25" t="s">
        <v>601</v>
      </c>
      <c r="E89" s="16">
        <v>45351</v>
      </c>
      <c r="F89" s="17">
        <v>202402</v>
      </c>
      <c r="G89" s="18" t="s">
        <v>23</v>
      </c>
      <c r="H89" s="18" t="s">
        <v>94</v>
      </c>
      <c r="I89" s="19">
        <v>38424</v>
      </c>
      <c r="J89" s="13" t="s">
        <v>14</v>
      </c>
      <c r="K89" s="13" t="s">
        <v>15</v>
      </c>
      <c r="L89" s="20" t="str">
        <f t="shared" si="2"/>
        <v>38424617190COD21005_Z010201ART5_MBA</v>
      </c>
      <c r="M89" s="21" t="str">
        <f>IF(OR(A89=617105,A89=617110,COUNTIF([3]DernMois!L:L,I89&amp;A89&amp;H89&amp;K89)&gt;=1),"","PBLA Changé/Nouveau")</f>
        <v/>
      </c>
      <c r="N89" s="22">
        <f>ROUND(Ecritures[[#This Row],[Montant Devise]],2)</f>
        <v>8.9499999999999993</v>
      </c>
      <c r="O89" s="11" t="str">
        <f>IFERROR(LEFT(ECRITURES!$H89,SEARCH("_",ECRITURES!$H89)-1),"")</f>
        <v>COD21005</v>
      </c>
      <c r="P89" s="11" t="str">
        <f>LEFT(ECRITURES!$G89,LEN(O89))</f>
        <v>COD21005</v>
      </c>
      <c r="Q89" s="11" t="b">
        <f t="shared" si="3"/>
        <v>1</v>
      </c>
    </row>
    <row r="90" spans="1:17" x14ac:dyDescent="0.3">
      <c r="A90" s="12">
        <v>455200</v>
      </c>
      <c r="B90" s="13" t="s">
        <v>10</v>
      </c>
      <c r="C90" s="14">
        <v>-1189.27</v>
      </c>
      <c r="D90" s="25" t="s">
        <v>602</v>
      </c>
      <c r="E90" s="16">
        <v>45351</v>
      </c>
      <c r="F90" s="17">
        <v>202402</v>
      </c>
      <c r="G90" s="18" t="s">
        <v>23</v>
      </c>
      <c r="H90" s="18"/>
      <c r="I90" s="19">
        <v>38424</v>
      </c>
      <c r="J90" s="13" t="s">
        <v>14</v>
      </c>
      <c r="K90" s="13" t="s">
        <v>15</v>
      </c>
      <c r="L90" s="20" t="str">
        <f t="shared" si="2"/>
        <v>38424455200ART5_MBA</v>
      </c>
      <c r="M90" s="21" t="str">
        <f>IF(OR(A90=617105,A90=617110,COUNTIF([3]DernMois!L:L,I90&amp;A90&amp;H90&amp;K90)&gt;=1),"","PBLA Changé/Nouveau")</f>
        <v/>
      </c>
      <c r="N90" s="22">
        <f>ROUND(Ecritures[[#This Row],[Montant Devise]],2)</f>
        <v>-1189.27</v>
      </c>
      <c r="O90" s="11" t="str">
        <f>IFERROR(LEFT(ECRITURES!$H90,SEARCH("_",ECRITURES!$H90)-1),"")</f>
        <v/>
      </c>
      <c r="P90" s="11" t="str">
        <f>LEFT(ECRITURES!$G90,LEN(O90))</f>
        <v/>
      </c>
      <c r="Q90" s="11" t="b">
        <f t="shared" si="3"/>
        <v>1</v>
      </c>
    </row>
    <row r="91" spans="1:17" x14ac:dyDescent="0.3">
      <c r="A91" s="12">
        <v>617101</v>
      </c>
      <c r="B91" s="13" t="s">
        <v>10</v>
      </c>
      <c r="C91" s="14">
        <v>1145</v>
      </c>
      <c r="D91" s="25" t="s">
        <v>603</v>
      </c>
      <c r="E91" s="16">
        <v>45351</v>
      </c>
      <c r="F91" s="17">
        <v>202402</v>
      </c>
      <c r="G91" s="18" t="s">
        <v>84</v>
      </c>
      <c r="H91" s="18" t="s">
        <v>218</v>
      </c>
      <c r="I91" s="19">
        <v>38425</v>
      </c>
      <c r="J91" s="13" t="s">
        <v>14</v>
      </c>
      <c r="K91" s="13" t="s">
        <v>87</v>
      </c>
      <c r="L91" s="20" t="str">
        <f t="shared" si="2"/>
        <v>38425617101COD21002_Z010401ART9_EU-EDF</v>
      </c>
      <c r="M91" s="21" t="str">
        <f>IF(OR(A91=617105,A91=617110,COUNTIF([3]DernMois!L:L,I91&amp;A91&amp;H91&amp;K91)&gt;=1),"","PBLA Changé/Nouveau")</f>
        <v/>
      </c>
      <c r="N91" s="22">
        <f>ROUND(Ecritures[[#This Row],[Montant Devise]],2)</f>
        <v>1145</v>
      </c>
      <c r="O91" s="11" t="str">
        <f>IFERROR(LEFT(ECRITURES!$H91,SEARCH("_",ECRITURES!$H91)-1),"")</f>
        <v>COD21002</v>
      </c>
      <c r="P91" s="11" t="str">
        <f>LEFT(ECRITURES!$G91,LEN(O91))</f>
        <v>COD21002</v>
      </c>
      <c r="Q91" s="11" t="b">
        <f t="shared" si="3"/>
        <v>1</v>
      </c>
    </row>
    <row r="92" spans="1:17" x14ac:dyDescent="0.3">
      <c r="A92" s="12">
        <v>617108</v>
      </c>
      <c r="B92" s="13" t="s">
        <v>10</v>
      </c>
      <c r="C92" s="14">
        <v>343.5</v>
      </c>
      <c r="D92" s="25" t="s">
        <v>604</v>
      </c>
      <c r="E92" s="16">
        <v>45351</v>
      </c>
      <c r="F92" s="17">
        <v>202402</v>
      </c>
      <c r="G92" s="18" t="s">
        <v>84</v>
      </c>
      <c r="H92" s="18" t="s">
        <v>218</v>
      </c>
      <c r="I92" s="19">
        <v>38425</v>
      </c>
      <c r="J92" s="13" t="s">
        <v>14</v>
      </c>
      <c r="K92" s="13" t="s">
        <v>87</v>
      </c>
      <c r="L92" s="20" t="str">
        <f t="shared" si="2"/>
        <v>38425617108COD21002_Z010401ART9_EU-EDF</v>
      </c>
      <c r="M92" s="21" t="str">
        <f>IF(OR(A92=617105,A92=617110,COUNTIF([3]DernMois!L:L,I92&amp;A92&amp;H92&amp;K92)&gt;=1),"","PBLA Changé/Nouveau")</f>
        <v/>
      </c>
      <c r="N92" s="22">
        <f>ROUND(Ecritures[[#This Row],[Montant Devise]],2)</f>
        <v>343.5</v>
      </c>
      <c r="O92" s="11" t="str">
        <f>IFERROR(LEFT(ECRITURES!$H92,SEARCH("_",ECRITURES!$H92)-1),"")</f>
        <v>COD21002</v>
      </c>
      <c r="P92" s="11" t="str">
        <f>LEFT(ECRITURES!$G92,LEN(O92))</f>
        <v>COD21002</v>
      </c>
      <c r="Q92" s="11" t="b">
        <f t="shared" si="3"/>
        <v>1</v>
      </c>
    </row>
    <row r="93" spans="1:17" x14ac:dyDescent="0.3">
      <c r="A93" s="12">
        <v>617106</v>
      </c>
      <c r="B93" s="13" t="s">
        <v>10</v>
      </c>
      <c r="C93" s="14">
        <v>195</v>
      </c>
      <c r="D93" s="25" t="s">
        <v>605</v>
      </c>
      <c r="E93" s="16">
        <v>45351</v>
      </c>
      <c r="F93" s="17">
        <v>202402</v>
      </c>
      <c r="G93" s="18" t="s">
        <v>84</v>
      </c>
      <c r="H93" s="18" t="s">
        <v>218</v>
      </c>
      <c r="I93" s="19">
        <v>38425</v>
      </c>
      <c r="J93" s="13" t="s">
        <v>14</v>
      </c>
      <c r="K93" s="13" t="s">
        <v>87</v>
      </c>
      <c r="L93" s="20" t="str">
        <f t="shared" si="2"/>
        <v>38425617106COD21002_Z010401ART9_EU-EDF</v>
      </c>
      <c r="M93" s="21" t="str">
        <f>IF(OR(A93=617105,A93=617110,COUNTIF([3]DernMois!L:L,I93&amp;A93&amp;H93&amp;K93)&gt;=1),"","PBLA Changé/Nouveau")</f>
        <v/>
      </c>
      <c r="N93" s="22">
        <f>ROUND(Ecritures[[#This Row],[Montant Devise]],2)</f>
        <v>195</v>
      </c>
      <c r="O93" s="11" t="str">
        <f>IFERROR(LEFT(ECRITURES!$H93,SEARCH("_",ECRITURES!$H93)-1),"")</f>
        <v>COD21002</v>
      </c>
      <c r="P93" s="11" t="str">
        <f>LEFT(ECRITURES!$G93,LEN(O93))</f>
        <v>COD21002</v>
      </c>
      <c r="Q93" s="11" t="b">
        <f t="shared" si="3"/>
        <v>1</v>
      </c>
    </row>
    <row r="94" spans="1:17" x14ac:dyDescent="0.3">
      <c r="A94" s="12">
        <v>617103</v>
      </c>
      <c r="B94" s="13" t="s">
        <v>10</v>
      </c>
      <c r="C94" s="14">
        <v>19.5</v>
      </c>
      <c r="D94" s="25" t="s">
        <v>606</v>
      </c>
      <c r="E94" s="16">
        <v>45351</v>
      </c>
      <c r="F94" s="17">
        <v>202402</v>
      </c>
      <c r="G94" s="18" t="s">
        <v>84</v>
      </c>
      <c r="H94" s="18" t="s">
        <v>218</v>
      </c>
      <c r="I94" s="19">
        <v>38425</v>
      </c>
      <c r="J94" s="13" t="s">
        <v>14</v>
      </c>
      <c r="K94" s="13" t="s">
        <v>87</v>
      </c>
      <c r="L94" s="20" t="str">
        <f t="shared" si="2"/>
        <v>38425617103COD21002_Z010401ART9_EU-EDF</v>
      </c>
      <c r="M94" s="21" t="str">
        <f>IF(OR(A94=617105,A94=617110,COUNTIF([3]DernMois!L:L,I94&amp;A94&amp;H94&amp;K94)&gt;=1),"","PBLA Changé/Nouveau")</f>
        <v/>
      </c>
      <c r="N94" s="22">
        <f>ROUND(Ecritures[[#This Row],[Montant Devise]],2)</f>
        <v>19.5</v>
      </c>
      <c r="O94" s="11" t="str">
        <f>IFERROR(LEFT(ECRITURES!$H94,SEARCH("_",ECRITURES!$H94)-1),"")</f>
        <v>COD21002</v>
      </c>
      <c r="P94" s="11" t="str">
        <f>LEFT(ECRITURES!$G94,LEN(O94))</f>
        <v>COD21002</v>
      </c>
      <c r="Q94" s="11" t="b">
        <f t="shared" si="3"/>
        <v>1</v>
      </c>
    </row>
    <row r="95" spans="1:17" x14ac:dyDescent="0.3">
      <c r="A95" s="12">
        <v>617103</v>
      </c>
      <c r="B95" s="13" t="s">
        <v>10</v>
      </c>
      <c r="C95" s="14">
        <v>148.85</v>
      </c>
      <c r="D95" s="25" t="s">
        <v>607</v>
      </c>
      <c r="E95" s="16">
        <v>45351</v>
      </c>
      <c r="F95" s="17">
        <v>202402</v>
      </c>
      <c r="G95" s="18" t="s">
        <v>84</v>
      </c>
      <c r="H95" s="18" t="s">
        <v>218</v>
      </c>
      <c r="I95" s="19">
        <v>38425</v>
      </c>
      <c r="J95" s="13" t="s">
        <v>14</v>
      </c>
      <c r="K95" s="13" t="s">
        <v>87</v>
      </c>
      <c r="L95" s="20" t="str">
        <f t="shared" si="2"/>
        <v>38425617103COD21002_Z010401ART9_EU-EDF</v>
      </c>
      <c r="M95" s="21" t="str">
        <f>IF(OR(A95=617105,A95=617110,COUNTIF([3]DernMois!L:L,I95&amp;A95&amp;H95&amp;K95)&gt;=1),"","PBLA Changé/Nouveau")</f>
        <v/>
      </c>
      <c r="N95" s="22">
        <f>ROUND(Ecritures[[#This Row],[Montant Devise]],2)</f>
        <v>148.85</v>
      </c>
      <c r="O95" s="11" t="str">
        <f>IFERROR(LEFT(ECRITURES!$H95,SEARCH("_",ECRITURES!$H95)-1),"")</f>
        <v>COD21002</v>
      </c>
      <c r="P95" s="11" t="str">
        <f>LEFT(ECRITURES!$G95,LEN(O95))</f>
        <v>COD21002</v>
      </c>
      <c r="Q95" s="11" t="b">
        <f t="shared" si="3"/>
        <v>1</v>
      </c>
    </row>
    <row r="96" spans="1:17" x14ac:dyDescent="0.3">
      <c r="A96" s="12">
        <v>617190</v>
      </c>
      <c r="B96" s="13" t="s">
        <v>10</v>
      </c>
      <c r="C96" s="14">
        <v>2.29</v>
      </c>
      <c r="D96" s="25" t="s">
        <v>608</v>
      </c>
      <c r="E96" s="16">
        <v>45351</v>
      </c>
      <c r="F96" s="17">
        <v>202402</v>
      </c>
      <c r="G96" s="18" t="s">
        <v>84</v>
      </c>
      <c r="H96" s="18" t="s">
        <v>218</v>
      </c>
      <c r="I96" s="19">
        <v>38425</v>
      </c>
      <c r="J96" s="13" t="s">
        <v>14</v>
      </c>
      <c r="K96" s="13" t="s">
        <v>87</v>
      </c>
      <c r="L96" s="20" t="str">
        <f t="shared" si="2"/>
        <v>38425617190COD21002_Z010401ART9_EU-EDF</v>
      </c>
      <c r="M96" s="21" t="str">
        <f>IF(OR(A96=617105,A96=617110,COUNTIF([3]DernMois!L:L,I96&amp;A96&amp;H96&amp;K96)&gt;=1),"","PBLA Changé/Nouveau")</f>
        <v/>
      </c>
      <c r="N96" s="22">
        <f>ROUND(Ecritures[[#This Row],[Montant Devise]],2)</f>
        <v>2.29</v>
      </c>
      <c r="O96" s="11" t="str">
        <f>IFERROR(LEFT(ECRITURES!$H96,SEARCH("_",ECRITURES!$H96)-1),"")</f>
        <v>COD21002</v>
      </c>
      <c r="P96" s="11" t="str">
        <f>LEFT(ECRITURES!$G96,LEN(O96))</f>
        <v>COD21002</v>
      </c>
      <c r="Q96" s="11" t="b">
        <f t="shared" si="3"/>
        <v>1</v>
      </c>
    </row>
    <row r="97" spans="1:17" x14ac:dyDescent="0.3">
      <c r="A97" s="12">
        <v>617190</v>
      </c>
      <c r="B97" s="13" t="s">
        <v>10</v>
      </c>
      <c r="C97" s="14">
        <v>11.45</v>
      </c>
      <c r="D97" s="25" t="s">
        <v>609</v>
      </c>
      <c r="E97" s="16">
        <v>45351</v>
      </c>
      <c r="F97" s="17">
        <v>202402</v>
      </c>
      <c r="G97" s="18" t="s">
        <v>84</v>
      </c>
      <c r="H97" s="18" t="s">
        <v>218</v>
      </c>
      <c r="I97" s="19">
        <v>38425</v>
      </c>
      <c r="J97" s="13" t="s">
        <v>14</v>
      </c>
      <c r="K97" s="13" t="s">
        <v>87</v>
      </c>
      <c r="L97" s="20" t="str">
        <f t="shared" si="2"/>
        <v>38425617190COD21002_Z010401ART9_EU-EDF</v>
      </c>
      <c r="M97" s="21" t="str">
        <f>IF(OR(A97=617105,A97=617110,COUNTIF([3]DernMois!L:L,I97&amp;A97&amp;H97&amp;K97)&gt;=1),"","PBLA Changé/Nouveau")</f>
        <v/>
      </c>
      <c r="N97" s="22">
        <f>ROUND(Ecritures[[#This Row],[Montant Devise]],2)</f>
        <v>11.45</v>
      </c>
      <c r="O97" s="11" t="str">
        <f>IFERROR(LEFT(ECRITURES!$H97,SEARCH("_",ECRITURES!$H97)-1),"")</f>
        <v>COD21002</v>
      </c>
      <c r="P97" s="11" t="str">
        <f>LEFT(ECRITURES!$G97,LEN(O97))</f>
        <v>COD21002</v>
      </c>
      <c r="Q97" s="11" t="b">
        <f t="shared" si="3"/>
        <v>1</v>
      </c>
    </row>
    <row r="98" spans="1:17" x14ac:dyDescent="0.3">
      <c r="A98" s="12">
        <v>455200</v>
      </c>
      <c r="B98" s="13" t="s">
        <v>10</v>
      </c>
      <c r="C98" s="14">
        <v>-1433.37</v>
      </c>
      <c r="D98" s="25" t="s">
        <v>610</v>
      </c>
      <c r="E98" s="16">
        <v>45351</v>
      </c>
      <c r="F98" s="17">
        <v>202402</v>
      </c>
      <c r="G98" s="18" t="s">
        <v>84</v>
      </c>
      <c r="H98" s="18"/>
      <c r="I98" s="19">
        <v>38425</v>
      </c>
      <c r="J98" s="13" t="s">
        <v>14</v>
      </c>
      <c r="K98" s="13" t="s">
        <v>87</v>
      </c>
      <c r="L98" s="20" t="str">
        <f t="shared" si="2"/>
        <v>38425455200ART9_EU-EDF</v>
      </c>
      <c r="M98" s="21" t="str">
        <f>IF(OR(A98=617105,A98=617110,COUNTIF([3]DernMois!L:L,I98&amp;A98&amp;H98&amp;K98)&gt;=1),"","PBLA Changé/Nouveau")</f>
        <v/>
      </c>
      <c r="N98" s="22">
        <f>ROUND(Ecritures[[#This Row],[Montant Devise]],2)</f>
        <v>-1433.37</v>
      </c>
      <c r="O98" s="11" t="str">
        <f>IFERROR(LEFT(ECRITURES!$H98,SEARCH("_",ECRITURES!$H98)-1),"")</f>
        <v/>
      </c>
      <c r="P98" s="11" t="str">
        <f>LEFT(ECRITURES!$G98,LEN(O98))</f>
        <v/>
      </c>
      <c r="Q98" s="11" t="b">
        <f t="shared" si="3"/>
        <v>1</v>
      </c>
    </row>
    <row r="99" spans="1:17" x14ac:dyDescent="0.3">
      <c r="A99" s="12">
        <v>617101</v>
      </c>
      <c r="B99" s="13" t="s">
        <v>10</v>
      </c>
      <c r="C99" s="14">
        <v>1984</v>
      </c>
      <c r="D99" s="25" t="s">
        <v>611</v>
      </c>
      <c r="E99" s="16">
        <v>45351</v>
      </c>
      <c r="F99" s="17">
        <v>202402</v>
      </c>
      <c r="G99" s="18" t="s">
        <v>67</v>
      </c>
      <c r="H99" s="18" t="s">
        <v>68</v>
      </c>
      <c r="I99" s="19">
        <v>38433</v>
      </c>
      <c r="J99" s="13" t="s">
        <v>70</v>
      </c>
      <c r="K99" s="13" t="s">
        <v>71</v>
      </c>
      <c r="L99" s="20" t="str">
        <f t="shared" si="2"/>
        <v>38433617101Z010200ART5M</v>
      </c>
      <c r="M99" s="21" t="str">
        <f>IF(OR(A99=617105,A99=617110,COUNTIF([3]DernMois!L:L,I99&amp;A99&amp;H99&amp;K99)&gt;=1),"","PBLA Changé/Nouveau")</f>
        <v/>
      </c>
      <c r="N99" s="22">
        <f>ROUND(Ecritures[[#This Row],[Montant Devise]],2)</f>
        <v>1984</v>
      </c>
      <c r="O99" s="11" t="str">
        <f>IFERROR(LEFT(ECRITURES!$H99,SEARCH("_",ECRITURES!$H99)-1),"")</f>
        <v/>
      </c>
      <c r="P99" s="11" t="str">
        <f>LEFT(ECRITURES!$G99,LEN(O99))</f>
        <v/>
      </c>
      <c r="Q99" s="11" t="b">
        <f t="shared" si="3"/>
        <v>1</v>
      </c>
    </row>
    <row r="100" spans="1:17" x14ac:dyDescent="0.3">
      <c r="A100" s="12">
        <v>617108</v>
      </c>
      <c r="B100" s="13" t="s">
        <v>10</v>
      </c>
      <c r="C100" s="14">
        <v>595.20000000000005</v>
      </c>
      <c r="D100" s="25" t="s">
        <v>612</v>
      </c>
      <c r="E100" s="16">
        <v>45351</v>
      </c>
      <c r="F100" s="17">
        <v>202402</v>
      </c>
      <c r="G100" s="18" t="s">
        <v>67</v>
      </c>
      <c r="H100" s="18" t="s">
        <v>68</v>
      </c>
      <c r="I100" s="19">
        <v>38433</v>
      </c>
      <c r="J100" s="13" t="s">
        <v>70</v>
      </c>
      <c r="K100" s="13" t="s">
        <v>71</v>
      </c>
      <c r="L100" s="20" t="str">
        <f t="shared" si="2"/>
        <v>38433617108Z010200ART5M</v>
      </c>
      <c r="M100" s="21" t="str">
        <f>IF(OR(A100=617105,A100=617110,COUNTIF([3]DernMois!L:L,I100&amp;A100&amp;H100&amp;K100)&gt;=1),"","PBLA Changé/Nouveau")</f>
        <v/>
      </c>
      <c r="N100" s="22">
        <f>ROUND(Ecritures[[#This Row],[Montant Devise]],2)</f>
        <v>595.20000000000005</v>
      </c>
      <c r="O100" s="11" t="str">
        <f>IFERROR(LEFT(ECRITURES!$H100,SEARCH("_",ECRITURES!$H100)-1),"")</f>
        <v/>
      </c>
      <c r="P100" s="11" t="str">
        <f>LEFT(ECRITURES!$G100,LEN(O100))</f>
        <v/>
      </c>
      <c r="Q100" s="11" t="b">
        <f t="shared" si="3"/>
        <v>1</v>
      </c>
    </row>
    <row r="101" spans="1:17" x14ac:dyDescent="0.3">
      <c r="A101" s="12">
        <v>617106</v>
      </c>
      <c r="B101" s="13" t="s">
        <v>10</v>
      </c>
      <c r="C101" s="14">
        <v>195</v>
      </c>
      <c r="D101" s="25" t="s">
        <v>613</v>
      </c>
      <c r="E101" s="16">
        <v>45351</v>
      </c>
      <c r="F101" s="17">
        <v>202402</v>
      </c>
      <c r="G101" s="18" t="s">
        <v>67</v>
      </c>
      <c r="H101" s="18" t="s">
        <v>68</v>
      </c>
      <c r="I101" s="19">
        <v>38433</v>
      </c>
      <c r="J101" s="13" t="s">
        <v>70</v>
      </c>
      <c r="K101" s="13" t="s">
        <v>71</v>
      </c>
      <c r="L101" s="20" t="str">
        <f t="shared" si="2"/>
        <v>38433617106Z010200ART5M</v>
      </c>
      <c r="M101" s="21" t="str">
        <f>IF(OR(A101=617105,A101=617110,COUNTIF([3]DernMois!L:L,I101&amp;A101&amp;H101&amp;K101)&gt;=1),"","PBLA Changé/Nouveau")</f>
        <v/>
      </c>
      <c r="N101" s="22">
        <f>ROUND(Ecritures[[#This Row],[Montant Devise]],2)</f>
        <v>195</v>
      </c>
      <c r="O101" s="11" t="str">
        <f>IFERROR(LEFT(ECRITURES!$H101,SEARCH("_",ECRITURES!$H101)-1),"")</f>
        <v/>
      </c>
      <c r="P101" s="11" t="str">
        <f>LEFT(ECRITURES!$G101,LEN(O101))</f>
        <v/>
      </c>
      <c r="Q101" s="11" t="b">
        <f t="shared" si="3"/>
        <v>1</v>
      </c>
    </row>
    <row r="102" spans="1:17" x14ac:dyDescent="0.3">
      <c r="A102" s="12">
        <v>617103</v>
      </c>
      <c r="B102" s="13" t="s">
        <v>10</v>
      </c>
      <c r="C102" s="14">
        <v>257.92</v>
      </c>
      <c r="D102" s="25" t="s">
        <v>614</v>
      </c>
      <c r="E102" s="16">
        <v>45351</v>
      </c>
      <c r="F102" s="17">
        <v>202402</v>
      </c>
      <c r="G102" s="18" t="s">
        <v>67</v>
      </c>
      <c r="H102" s="18" t="s">
        <v>68</v>
      </c>
      <c r="I102" s="19">
        <v>38433</v>
      </c>
      <c r="J102" s="13" t="s">
        <v>70</v>
      </c>
      <c r="K102" s="13" t="s">
        <v>71</v>
      </c>
      <c r="L102" s="20" t="str">
        <f t="shared" si="2"/>
        <v>38433617103Z010200ART5M</v>
      </c>
      <c r="M102" s="21" t="str">
        <f>IF(OR(A102=617105,A102=617110,COUNTIF([3]DernMois!L:L,I102&amp;A102&amp;H102&amp;K102)&gt;=1),"","PBLA Changé/Nouveau")</f>
        <v/>
      </c>
      <c r="N102" s="22">
        <f>ROUND(Ecritures[[#This Row],[Montant Devise]],2)</f>
        <v>257.92</v>
      </c>
      <c r="O102" s="11" t="str">
        <f>IFERROR(LEFT(ECRITURES!$H102,SEARCH("_",ECRITURES!$H102)-1),"")</f>
        <v/>
      </c>
      <c r="P102" s="11" t="str">
        <f>LEFT(ECRITURES!$G102,LEN(O102))</f>
        <v/>
      </c>
      <c r="Q102" s="11" t="b">
        <f t="shared" si="3"/>
        <v>1</v>
      </c>
    </row>
    <row r="103" spans="1:17" x14ac:dyDescent="0.3">
      <c r="A103" s="12">
        <v>617190</v>
      </c>
      <c r="B103" s="13" t="s">
        <v>10</v>
      </c>
      <c r="C103" s="14">
        <v>3.97</v>
      </c>
      <c r="D103" s="25" t="s">
        <v>615</v>
      </c>
      <c r="E103" s="16">
        <v>45351</v>
      </c>
      <c r="F103" s="17">
        <v>202402</v>
      </c>
      <c r="G103" s="18" t="s">
        <v>67</v>
      </c>
      <c r="H103" s="18" t="s">
        <v>68</v>
      </c>
      <c r="I103" s="19">
        <v>38433</v>
      </c>
      <c r="J103" s="13" t="s">
        <v>70</v>
      </c>
      <c r="K103" s="13" t="s">
        <v>71</v>
      </c>
      <c r="L103" s="20" t="str">
        <f t="shared" si="2"/>
        <v>38433617190Z010200ART5M</v>
      </c>
      <c r="M103" s="21" t="str">
        <f>IF(OR(A103=617105,A103=617110,COUNTIF([3]DernMois!L:L,I103&amp;A103&amp;H103&amp;K103)&gt;=1),"","PBLA Changé/Nouveau")</f>
        <v/>
      </c>
      <c r="N103" s="22">
        <f>ROUND(Ecritures[[#This Row],[Montant Devise]],2)</f>
        <v>3.97</v>
      </c>
      <c r="O103" s="11" t="str">
        <f>IFERROR(LEFT(ECRITURES!$H103,SEARCH("_",ECRITURES!$H103)-1),"")</f>
        <v/>
      </c>
      <c r="P103" s="11" t="str">
        <f>LEFT(ECRITURES!$G103,LEN(O103))</f>
        <v/>
      </c>
      <c r="Q103" s="11" t="b">
        <f t="shared" si="3"/>
        <v>1</v>
      </c>
    </row>
    <row r="104" spans="1:17" x14ac:dyDescent="0.3">
      <c r="A104" s="12">
        <v>617190</v>
      </c>
      <c r="B104" s="13" t="s">
        <v>10</v>
      </c>
      <c r="C104" s="14">
        <v>19.84</v>
      </c>
      <c r="D104" s="25" t="s">
        <v>616</v>
      </c>
      <c r="E104" s="16">
        <v>45351</v>
      </c>
      <c r="F104" s="17">
        <v>202402</v>
      </c>
      <c r="G104" s="18" t="s">
        <v>67</v>
      </c>
      <c r="H104" s="18" t="s">
        <v>68</v>
      </c>
      <c r="I104" s="19">
        <v>38433</v>
      </c>
      <c r="J104" s="13" t="s">
        <v>70</v>
      </c>
      <c r="K104" s="13" t="s">
        <v>71</v>
      </c>
      <c r="L104" s="20" t="str">
        <f t="shared" si="2"/>
        <v>38433617190Z010200ART5M</v>
      </c>
      <c r="M104" s="21" t="str">
        <f>IF(OR(A104=617105,A104=617110,COUNTIF([3]DernMois!L:L,I104&amp;A104&amp;H104&amp;K104)&gt;=1),"","PBLA Changé/Nouveau")</f>
        <v/>
      </c>
      <c r="N104" s="22">
        <f>ROUND(Ecritures[[#This Row],[Montant Devise]],2)</f>
        <v>19.84</v>
      </c>
      <c r="O104" s="11" t="str">
        <f>IFERROR(LEFT(ECRITURES!$H104,SEARCH("_",ECRITURES!$H104)-1),"")</f>
        <v/>
      </c>
      <c r="P104" s="11" t="str">
        <f>LEFT(ECRITURES!$G104,LEN(O104))</f>
        <v/>
      </c>
      <c r="Q104" s="11" t="b">
        <f t="shared" si="3"/>
        <v>1</v>
      </c>
    </row>
    <row r="105" spans="1:17" x14ac:dyDescent="0.3">
      <c r="A105" s="12">
        <v>455200</v>
      </c>
      <c r="B105" s="13" t="s">
        <v>10</v>
      </c>
      <c r="C105" s="14">
        <v>-300</v>
      </c>
      <c r="D105" s="25" t="s">
        <v>617</v>
      </c>
      <c r="E105" s="16">
        <v>45351</v>
      </c>
      <c r="F105" s="17">
        <v>202402</v>
      </c>
      <c r="G105" s="18" t="s">
        <v>67</v>
      </c>
      <c r="H105" s="18"/>
      <c r="I105" s="19">
        <v>38433</v>
      </c>
      <c r="J105" s="13" t="s">
        <v>70</v>
      </c>
      <c r="K105" s="13" t="s">
        <v>71</v>
      </c>
      <c r="L105" s="20" t="str">
        <f t="shared" si="2"/>
        <v>38433455200ART5M</v>
      </c>
      <c r="M105" s="21" t="str">
        <f>IF(OR(A105=617105,A105=617110,COUNTIF([3]DernMois!L:L,I105&amp;A105&amp;H105&amp;K105)&gt;=1),"","PBLA Changé/Nouveau")</f>
        <v/>
      </c>
      <c r="N105" s="22">
        <f>ROUND(Ecritures[[#This Row],[Montant Devise]],2)</f>
        <v>-300</v>
      </c>
      <c r="O105" s="11" t="str">
        <f>IFERROR(LEFT(ECRITURES!$H105,SEARCH("_",ECRITURES!$H105)-1),"")</f>
        <v/>
      </c>
      <c r="P105" s="11" t="str">
        <f>LEFT(ECRITURES!$G105,LEN(O105))</f>
        <v/>
      </c>
      <c r="Q105" s="11" t="b">
        <f t="shared" si="3"/>
        <v>1</v>
      </c>
    </row>
    <row r="106" spans="1:17" x14ac:dyDescent="0.3">
      <c r="A106" s="12">
        <v>455200</v>
      </c>
      <c r="B106" s="13" t="s">
        <v>10</v>
      </c>
      <c r="C106" s="14">
        <v>-1856.9</v>
      </c>
      <c r="D106" s="25" t="s">
        <v>618</v>
      </c>
      <c r="E106" s="16">
        <v>45351</v>
      </c>
      <c r="F106" s="17">
        <v>202402</v>
      </c>
      <c r="G106" s="18" t="s">
        <v>67</v>
      </c>
      <c r="H106" s="18"/>
      <c r="I106" s="19">
        <v>38433</v>
      </c>
      <c r="J106" s="13" t="s">
        <v>70</v>
      </c>
      <c r="K106" s="13" t="s">
        <v>71</v>
      </c>
      <c r="L106" s="20" t="str">
        <f t="shared" si="2"/>
        <v>38433455200ART5M</v>
      </c>
      <c r="M106" s="21" t="str">
        <f>IF(OR(A106=617105,A106=617110,COUNTIF([3]DernMois!L:L,I106&amp;A106&amp;H106&amp;K106)&gt;=1),"","PBLA Changé/Nouveau")</f>
        <v/>
      </c>
      <c r="N106" s="22">
        <f>ROUND(Ecritures[[#This Row],[Montant Devise]],2)</f>
        <v>-1856.9</v>
      </c>
      <c r="O106" s="11" t="str">
        <f>IFERROR(LEFT(ECRITURES!$H106,SEARCH("_",ECRITURES!$H106)-1),"")</f>
        <v/>
      </c>
      <c r="P106" s="11" t="str">
        <f>LEFT(ECRITURES!$G106,LEN(O106))</f>
        <v/>
      </c>
      <c r="Q106" s="11" t="b">
        <f t="shared" si="3"/>
        <v>1</v>
      </c>
    </row>
    <row r="107" spans="1:17" x14ac:dyDescent="0.3">
      <c r="A107" s="12">
        <v>617101</v>
      </c>
      <c r="B107" s="13" t="s">
        <v>10</v>
      </c>
      <c r="C107" s="14">
        <v>778</v>
      </c>
      <c r="D107" s="25" t="s">
        <v>619</v>
      </c>
      <c r="E107" s="16">
        <v>45351</v>
      </c>
      <c r="F107" s="17">
        <v>202402</v>
      </c>
      <c r="G107" s="18" t="s">
        <v>133</v>
      </c>
      <c r="H107" s="18" t="s">
        <v>12</v>
      </c>
      <c r="I107" s="19">
        <v>38460</v>
      </c>
      <c r="J107" s="13" t="s">
        <v>14</v>
      </c>
      <c r="K107" s="13" t="s">
        <v>15</v>
      </c>
      <c r="L107" s="20" t="str">
        <f t="shared" si="2"/>
        <v>38460617101COD2299_Z010201ART5_MBA</v>
      </c>
      <c r="M107" s="21" t="str">
        <f>IF(OR(A107=617105,A107=617110,COUNTIF([3]DernMois!L:L,I107&amp;A107&amp;H107&amp;K107)&gt;=1),"","PBLA Changé/Nouveau")</f>
        <v/>
      </c>
      <c r="N107" s="22">
        <f>ROUND(Ecritures[[#This Row],[Montant Devise]],2)</f>
        <v>778</v>
      </c>
      <c r="O107" s="11" t="str">
        <f>IFERROR(LEFT(ECRITURES!$H107,SEARCH("_",ECRITURES!$H107)-1),"")</f>
        <v>COD2299</v>
      </c>
      <c r="P107" s="11" t="str">
        <f>LEFT(ECRITURES!$G107,LEN(O107))</f>
        <v>COD2299</v>
      </c>
      <c r="Q107" s="11" t="b">
        <f t="shared" si="3"/>
        <v>1</v>
      </c>
    </row>
    <row r="108" spans="1:17" x14ac:dyDescent="0.3">
      <c r="A108" s="12">
        <v>617108</v>
      </c>
      <c r="B108" s="13" t="s">
        <v>10</v>
      </c>
      <c r="C108" s="14">
        <v>233.4</v>
      </c>
      <c r="D108" s="25" t="s">
        <v>620</v>
      </c>
      <c r="E108" s="16">
        <v>45351</v>
      </c>
      <c r="F108" s="17">
        <v>202402</v>
      </c>
      <c r="G108" s="18" t="s">
        <v>133</v>
      </c>
      <c r="H108" s="18" t="s">
        <v>12</v>
      </c>
      <c r="I108" s="19">
        <v>38460</v>
      </c>
      <c r="J108" s="13" t="s">
        <v>14</v>
      </c>
      <c r="K108" s="13" t="s">
        <v>15</v>
      </c>
      <c r="L108" s="20" t="str">
        <f t="shared" si="2"/>
        <v>38460617108COD2299_Z010201ART5_MBA</v>
      </c>
      <c r="M108" s="21" t="str">
        <f>IF(OR(A108=617105,A108=617110,COUNTIF([3]DernMois!L:L,I108&amp;A108&amp;H108&amp;K108)&gt;=1),"","PBLA Changé/Nouveau")</f>
        <v/>
      </c>
      <c r="N108" s="22">
        <f>ROUND(Ecritures[[#This Row],[Montant Devise]],2)</f>
        <v>233.4</v>
      </c>
      <c r="O108" s="11" t="str">
        <f>IFERROR(LEFT(ECRITURES!$H108,SEARCH("_",ECRITURES!$H108)-1),"")</f>
        <v>COD2299</v>
      </c>
      <c r="P108" s="11" t="str">
        <f>LEFT(ECRITURES!$G108,LEN(O108))</f>
        <v>COD2299</v>
      </c>
      <c r="Q108" s="11" t="b">
        <f t="shared" si="3"/>
        <v>1</v>
      </c>
    </row>
    <row r="109" spans="1:17" x14ac:dyDescent="0.3">
      <c r="A109" s="12">
        <v>617106</v>
      </c>
      <c r="B109" s="13" t="s">
        <v>10</v>
      </c>
      <c r="C109" s="14">
        <v>195</v>
      </c>
      <c r="D109" s="25" t="s">
        <v>621</v>
      </c>
      <c r="E109" s="16">
        <v>45351</v>
      </c>
      <c r="F109" s="17">
        <v>202402</v>
      </c>
      <c r="G109" s="18" t="s">
        <v>133</v>
      </c>
      <c r="H109" s="18" t="s">
        <v>12</v>
      </c>
      <c r="I109" s="19">
        <v>38460</v>
      </c>
      <c r="J109" s="13" t="s">
        <v>14</v>
      </c>
      <c r="K109" s="13" t="s">
        <v>15</v>
      </c>
      <c r="L109" s="20" t="str">
        <f t="shared" si="2"/>
        <v>38460617106COD2299_Z010201ART5_MBA</v>
      </c>
      <c r="M109" s="21" t="str">
        <f>IF(OR(A109=617105,A109=617110,COUNTIF([3]DernMois!L:L,I109&amp;A109&amp;H109&amp;K109)&gt;=1),"","PBLA Changé/Nouveau")</f>
        <v/>
      </c>
      <c r="N109" s="22">
        <f>ROUND(Ecritures[[#This Row],[Montant Devise]],2)</f>
        <v>195</v>
      </c>
      <c r="O109" s="11" t="str">
        <f>IFERROR(LEFT(ECRITURES!$H109,SEARCH("_",ECRITURES!$H109)-1),"")</f>
        <v>COD2299</v>
      </c>
      <c r="P109" s="11" t="str">
        <f>LEFT(ECRITURES!$G109,LEN(O109))</f>
        <v>COD2299</v>
      </c>
      <c r="Q109" s="11" t="b">
        <f t="shared" si="3"/>
        <v>1</v>
      </c>
    </row>
    <row r="110" spans="1:17" x14ac:dyDescent="0.3">
      <c r="A110" s="12">
        <v>617103</v>
      </c>
      <c r="B110" s="13" t="s">
        <v>10</v>
      </c>
      <c r="C110" s="14">
        <v>58.5</v>
      </c>
      <c r="D110" s="25" t="s">
        <v>622</v>
      </c>
      <c r="E110" s="16">
        <v>45351</v>
      </c>
      <c r="F110" s="17">
        <v>202402</v>
      </c>
      <c r="G110" s="18" t="s">
        <v>133</v>
      </c>
      <c r="H110" s="18" t="s">
        <v>12</v>
      </c>
      <c r="I110" s="19">
        <v>38460</v>
      </c>
      <c r="J110" s="13" t="s">
        <v>14</v>
      </c>
      <c r="K110" s="13" t="s">
        <v>15</v>
      </c>
      <c r="L110" s="20" t="str">
        <f t="shared" si="2"/>
        <v>38460617103COD2299_Z010201ART5_MBA</v>
      </c>
      <c r="M110" s="21" t="str">
        <f>IF(OR(A110=617105,A110=617110,COUNTIF([3]DernMois!L:L,I110&amp;A110&amp;H110&amp;K110)&gt;=1),"","PBLA Changé/Nouveau")</f>
        <v/>
      </c>
      <c r="N110" s="22">
        <f>ROUND(Ecritures[[#This Row],[Montant Devise]],2)</f>
        <v>58.5</v>
      </c>
      <c r="O110" s="11" t="str">
        <f>IFERROR(LEFT(ECRITURES!$H110,SEARCH("_",ECRITURES!$H110)-1),"")</f>
        <v>COD2299</v>
      </c>
      <c r="P110" s="11" t="str">
        <f>LEFT(ECRITURES!$G110,LEN(O110))</f>
        <v>COD2299</v>
      </c>
      <c r="Q110" s="11" t="b">
        <f t="shared" si="3"/>
        <v>1</v>
      </c>
    </row>
    <row r="111" spans="1:17" x14ac:dyDescent="0.3">
      <c r="A111" s="12">
        <v>617103</v>
      </c>
      <c r="B111" s="13" t="s">
        <v>10</v>
      </c>
      <c r="C111" s="14">
        <v>101.14</v>
      </c>
      <c r="D111" s="25" t="s">
        <v>623</v>
      </c>
      <c r="E111" s="16">
        <v>45351</v>
      </c>
      <c r="F111" s="17">
        <v>202402</v>
      </c>
      <c r="G111" s="18" t="s">
        <v>133</v>
      </c>
      <c r="H111" s="18" t="s">
        <v>12</v>
      </c>
      <c r="I111" s="19">
        <v>38460</v>
      </c>
      <c r="J111" s="13" t="s">
        <v>14</v>
      </c>
      <c r="K111" s="13" t="s">
        <v>15</v>
      </c>
      <c r="L111" s="20" t="str">
        <f t="shared" si="2"/>
        <v>38460617103COD2299_Z010201ART5_MBA</v>
      </c>
      <c r="M111" s="21" t="str">
        <f>IF(OR(A111=617105,A111=617110,COUNTIF([3]DernMois!L:L,I111&amp;A111&amp;H111&amp;K111)&gt;=1),"","PBLA Changé/Nouveau")</f>
        <v/>
      </c>
      <c r="N111" s="22">
        <f>ROUND(Ecritures[[#This Row],[Montant Devise]],2)</f>
        <v>101.14</v>
      </c>
      <c r="O111" s="11" t="str">
        <f>IFERROR(LEFT(ECRITURES!$H111,SEARCH("_",ECRITURES!$H111)-1),"")</f>
        <v>COD2299</v>
      </c>
      <c r="P111" s="11" t="str">
        <f>LEFT(ECRITURES!$G111,LEN(O111))</f>
        <v>COD2299</v>
      </c>
      <c r="Q111" s="11" t="b">
        <f t="shared" si="3"/>
        <v>1</v>
      </c>
    </row>
    <row r="112" spans="1:17" x14ac:dyDescent="0.3">
      <c r="A112" s="12">
        <v>617190</v>
      </c>
      <c r="B112" s="13" t="s">
        <v>10</v>
      </c>
      <c r="C112" s="14">
        <v>1.56</v>
      </c>
      <c r="D112" s="25" t="s">
        <v>624</v>
      </c>
      <c r="E112" s="16">
        <v>45351</v>
      </c>
      <c r="F112" s="17">
        <v>202402</v>
      </c>
      <c r="G112" s="18" t="s">
        <v>133</v>
      </c>
      <c r="H112" s="18" t="s">
        <v>12</v>
      </c>
      <c r="I112" s="19">
        <v>38460</v>
      </c>
      <c r="J112" s="13" t="s">
        <v>14</v>
      </c>
      <c r="K112" s="13" t="s">
        <v>15</v>
      </c>
      <c r="L112" s="20" t="str">
        <f t="shared" si="2"/>
        <v>38460617190COD2299_Z010201ART5_MBA</v>
      </c>
      <c r="M112" s="21" t="str">
        <f>IF(OR(A112=617105,A112=617110,COUNTIF([3]DernMois!L:L,I112&amp;A112&amp;H112&amp;K112)&gt;=1),"","PBLA Changé/Nouveau")</f>
        <v/>
      </c>
      <c r="N112" s="22">
        <f>ROUND(Ecritures[[#This Row],[Montant Devise]],2)</f>
        <v>1.56</v>
      </c>
      <c r="O112" s="11" t="str">
        <f>IFERROR(LEFT(ECRITURES!$H112,SEARCH("_",ECRITURES!$H112)-1),"")</f>
        <v>COD2299</v>
      </c>
      <c r="P112" s="11" t="str">
        <f>LEFT(ECRITURES!$G112,LEN(O112))</f>
        <v>COD2299</v>
      </c>
      <c r="Q112" s="11" t="b">
        <f t="shared" si="3"/>
        <v>1</v>
      </c>
    </row>
    <row r="113" spans="1:17" x14ac:dyDescent="0.3">
      <c r="A113" s="12">
        <v>617190</v>
      </c>
      <c r="B113" s="13" t="s">
        <v>10</v>
      </c>
      <c r="C113" s="14">
        <v>7.78</v>
      </c>
      <c r="D113" s="25" t="s">
        <v>625</v>
      </c>
      <c r="E113" s="16">
        <v>45351</v>
      </c>
      <c r="F113" s="17">
        <v>202402</v>
      </c>
      <c r="G113" s="18" t="s">
        <v>133</v>
      </c>
      <c r="H113" s="18" t="s">
        <v>12</v>
      </c>
      <c r="I113" s="19">
        <v>38460</v>
      </c>
      <c r="J113" s="13" t="s">
        <v>14</v>
      </c>
      <c r="K113" s="13" t="s">
        <v>15</v>
      </c>
      <c r="L113" s="20" t="str">
        <f t="shared" si="2"/>
        <v>38460617190COD2299_Z010201ART5_MBA</v>
      </c>
      <c r="M113" s="21" t="str">
        <f>IF(OR(A113=617105,A113=617110,COUNTIF([3]DernMois!L:L,I113&amp;A113&amp;H113&amp;K113)&gt;=1),"","PBLA Changé/Nouveau")</f>
        <v/>
      </c>
      <c r="N113" s="22">
        <f>ROUND(Ecritures[[#This Row],[Montant Devise]],2)</f>
        <v>7.78</v>
      </c>
      <c r="O113" s="11" t="str">
        <f>IFERROR(LEFT(ECRITURES!$H113,SEARCH("_",ECRITURES!$H113)-1),"")</f>
        <v>COD2299</v>
      </c>
      <c r="P113" s="11" t="str">
        <f>LEFT(ECRITURES!$G113,LEN(O113))</f>
        <v>COD2299</v>
      </c>
      <c r="Q113" s="11" t="b">
        <f t="shared" si="3"/>
        <v>1</v>
      </c>
    </row>
    <row r="114" spans="1:17" x14ac:dyDescent="0.3">
      <c r="A114" s="12">
        <v>455200</v>
      </c>
      <c r="B114" s="13" t="s">
        <v>10</v>
      </c>
      <c r="C114" s="14">
        <v>-1118.7</v>
      </c>
      <c r="D114" s="25" t="s">
        <v>626</v>
      </c>
      <c r="E114" s="16">
        <v>45351</v>
      </c>
      <c r="F114" s="17">
        <v>202402</v>
      </c>
      <c r="G114" s="18" t="s">
        <v>133</v>
      </c>
      <c r="H114" s="18"/>
      <c r="I114" s="19">
        <v>38460</v>
      </c>
      <c r="J114" s="13" t="s">
        <v>14</v>
      </c>
      <c r="K114" s="13" t="s">
        <v>15</v>
      </c>
      <c r="L114" s="20" t="str">
        <f t="shared" si="2"/>
        <v>38460455200ART5_MBA</v>
      </c>
      <c r="M114" s="21" t="str">
        <f>IF(OR(A114=617105,A114=617110,COUNTIF([3]DernMois!L:L,I114&amp;A114&amp;H114&amp;K114)&gt;=1),"","PBLA Changé/Nouveau")</f>
        <v/>
      </c>
      <c r="N114" s="22">
        <f>ROUND(Ecritures[[#This Row],[Montant Devise]],2)</f>
        <v>-1118.7</v>
      </c>
      <c r="O114" s="11" t="str">
        <f>IFERROR(LEFT(ECRITURES!$H114,SEARCH("_",ECRITURES!$H114)-1),"")</f>
        <v/>
      </c>
      <c r="P114" s="11" t="str">
        <f>LEFT(ECRITURES!$G114,LEN(O114))</f>
        <v/>
      </c>
      <c r="Q114" s="11" t="b">
        <f t="shared" si="3"/>
        <v>1</v>
      </c>
    </row>
    <row r="115" spans="1:17" x14ac:dyDescent="0.3">
      <c r="A115" s="12">
        <v>617101</v>
      </c>
      <c r="B115" s="13" t="s">
        <v>10</v>
      </c>
      <c r="C115" s="14">
        <v>1848</v>
      </c>
      <c r="D115" s="25" t="s">
        <v>627</v>
      </c>
      <c r="E115" s="16">
        <v>45351</v>
      </c>
      <c r="F115" s="17">
        <v>202402</v>
      </c>
      <c r="G115" s="18" t="s">
        <v>77</v>
      </c>
      <c r="H115" s="18" t="s">
        <v>129</v>
      </c>
      <c r="I115" s="19">
        <v>38501</v>
      </c>
      <c r="J115" s="13" t="s">
        <v>14</v>
      </c>
      <c r="K115" s="13" t="s">
        <v>15</v>
      </c>
      <c r="L115" s="20" t="str">
        <f t="shared" si="2"/>
        <v>38501617101COD20001_Z010301ART5_MBA</v>
      </c>
      <c r="M115" s="21" t="str">
        <f>IF(OR(A115=617105,A115=617110,COUNTIF([3]DernMois!L:L,I115&amp;A115&amp;H115&amp;K115)&gt;=1),"","PBLA Changé/Nouveau")</f>
        <v/>
      </c>
      <c r="N115" s="22">
        <f>ROUND(Ecritures[[#This Row],[Montant Devise]],2)</f>
        <v>1848</v>
      </c>
      <c r="O115" s="11" t="str">
        <f>IFERROR(LEFT(ECRITURES!$H115,SEARCH("_",ECRITURES!$H115)-1),"")</f>
        <v>COD20001</v>
      </c>
      <c r="P115" s="11" t="str">
        <f>LEFT(ECRITURES!$G115,LEN(O115))</f>
        <v>COD20001</v>
      </c>
      <c r="Q115" s="11" t="b">
        <f t="shared" si="3"/>
        <v>1</v>
      </c>
    </row>
    <row r="116" spans="1:17" x14ac:dyDescent="0.3">
      <c r="A116" s="12">
        <v>617108</v>
      </c>
      <c r="B116" s="13" t="s">
        <v>10</v>
      </c>
      <c r="C116" s="14">
        <v>554.4</v>
      </c>
      <c r="D116" s="25" t="s">
        <v>628</v>
      </c>
      <c r="E116" s="16">
        <v>45351</v>
      </c>
      <c r="F116" s="17">
        <v>202402</v>
      </c>
      <c r="G116" s="18" t="s">
        <v>77</v>
      </c>
      <c r="H116" s="18" t="s">
        <v>129</v>
      </c>
      <c r="I116" s="19">
        <v>38501</v>
      </c>
      <c r="J116" s="13" t="s">
        <v>14</v>
      </c>
      <c r="K116" s="13" t="s">
        <v>15</v>
      </c>
      <c r="L116" s="20" t="str">
        <f t="shared" si="2"/>
        <v>38501617108COD20001_Z010301ART5_MBA</v>
      </c>
      <c r="M116" s="21" t="str">
        <f>IF(OR(A116=617105,A116=617110,COUNTIF([3]DernMois!L:L,I116&amp;A116&amp;H116&amp;K116)&gt;=1),"","PBLA Changé/Nouveau")</f>
        <v/>
      </c>
      <c r="N116" s="22">
        <f>ROUND(Ecritures[[#This Row],[Montant Devise]],2)</f>
        <v>554.4</v>
      </c>
      <c r="O116" s="11" t="str">
        <f>IFERROR(LEFT(ECRITURES!$H116,SEARCH("_",ECRITURES!$H116)-1),"")</f>
        <v>COD20001</v>
      </c>
      <c r="P116" s="11" t="str">
        <f>LEFT(ECRITURES!$G116,LEN(O116))</f>
        <v>COD20001</v>
      </c>
      <c r="Q116" s="11" t="b">
        <f t="shared" si="3"/>
        <v>1</v>
      </c>
    </row>
    <row r="117" spans="1:17" x14ac:dyDescent="0.3">
      <c r="A117" s="12">
        <v>617106</v>
      </c>
      <c r="B117" s="13" t="s">
        <v>10</v>
      </c>
      <c r="C117" s="14">
        <v>195</v>
      </c>
      <c r="D117" s="25" t="s">
        <v>629</v>
      </c>
      <c r="E117" s="16">
        <v>45351</v>
      </c>
      <c r="F117" s="17">
        <v>202402</v>
      </c>
      <c r="G117" s="18" t="s">
        <v>77</v>
      </c>
      <c r="H117" s="18" t="s">
        <v>129</v>
      </c>
      <c r="I117" s="19">
        <v>38501</v>
      </c>
      <c r="J117" s="13" t="s">
        <v>14</v>
      </c>
      <c r="K117" s="13" t="s">
        <v>15</v>
      </c>
      <c r="L117" s="20" t="str">
        <f t="shared" si="2"/>
        <v>38501617106COD20001_Z010301ART5_MBA</v>
      </c>
      <c r="M117" s="21" t="str">
        <f>IF(OR(A117=617105,A117=617110,COUNTIF([3]DernMois!L:L,I117&amp;A117&amp;H117&amp;K117)&gt;=1),"","PBLA Changé/Nouveau")</f>
        <v/>
      </c>
      <c r="N117" s="22">
        <f>ROUND(Ecritures[[#This Row],[Montant Devise]],2)</f>
        <v>195</v>
      </c>
      <c r="O117" s="11" t="str">
        <f>IFERROR(LEFT(ECRITURES!$H117,SEARCH("_",ECRITURES!$H117)-1),"")</f>
        <v>COD20001</v>
      </c>
      <c r="P117" s="11" t="str">
        <f>LEFT(ECRITURES!$G117,LEN(O117))</f>
        <v>COD20001</v>
      </c>
      <c r="Q117" s="11" t="b">
        <f t="shared" si="3"/>
        <v>1</v>
      </c>
    </row>
    <row r="118" spans="1:17" x14ac:dyDescent="0.3">
      <c r="A118" s="12">
        <v>617103</v>
      </c>
      <c r="B118" s="13" t="s">
        <v>10</v>
      </c>
      <c r="C118" s="14">
        <v>78</v>
      </c>
      <c r="D118" s="25" t="s">
        <v>630</v>
      </c>
      <c r="E118" s="16">
        <v>45351</v>
      </c>
      <c r="F118" s="17">
        <v>202402</v>
      </c>
      <c r="G118" s="18" t="s">
        <v>77</v>
      </c>
      <c r="H118" s="18" t="s">
        <v>129</v>
      </c>
      <c r="I118" s="19">
        <v>38501</v>
      </c>
      <c r="J118" s="13" t="s">
        <v>14</v>
      </c>
      <c r="K118" s="13" t="s">
        <v>15</v>
      </c>
      <c r="L118" s="20" t="str">
        <f t="shared" si="2"/>
        <v>38501617103COD20001_Z010301ART5_MBA</v>
      </c>
      <c r="M118" s="21" t="str">
        <f>IF(OR(A118=617105,A118=617110,COUNTIF([3]DernMois!L:L,I118&amp;A118&amp;H118&amp;K118)&gt;=1),"","PBLA Changé/Nouveau")</f>
        <v/>
      </c>
      <c r="N118" s="22">
        <f>ROUND(Ecritures[[#This Row],[Montant Devise]],2)</f>
        <v>78</v>
      </c>
      <c r="O118" s="11" t="str">
        <f>IFERROR(LEFT(ECRITURES!$H118,SEARCH("_",ECRITURES!$H118)-1),"")</f>
        <v>COD20001</v>
      </c>
      <c r="P118" s="11" t="str">
        <f>LEFT(ECRITURES!$G118,LEN(O118))</f>
        <v>COD20001</v>
      </c>
      <c r="Q118" s="11" t="b">
        <f t="shared" si="3"/>
        <v>1</v>
      </c>
    </row>
    <row r="119" spans="1:17" x14ac:dyDescent="0.3">
      <c r="A119" s="12">
        <v>617103</v>
      </c>
      <c r="B119" s="13" t="s">
        <v>10</v>
      </c>
      <c r="C119" s="14">
        <v>240.24</v>
      </c>
      <c r="D119" s="25" t="s">
        <v>631</v>
      </c>
      <c r="E119" s="16">
        <v>45351</v>
      </c>
      <c r="F119" s="17">
        <v>202402</v>
      </c>
      <c r="G119" s="18" t="s">
        <v>77</v>
      </c>
      <c r="H119" s="18" t="s">
        <v>129</v>
      </c>
      <c r="I119" s="19">
        <v>38501</v>
      </c>
      <c r="J119" s="13" t="s">
        <v>14</v>
      </c>
      <c r="K119" s="13" t="s">
        <v>15</v>
      </c>
      <c r="L119" s="20" t="str">
        <f t="shared" si="2"/>
        <v>38501617103COD20001_Z010301ART5_MBA</v>
      </c>
      <c r="M119" s="21" t="str">
        <f>IF(OR(A119=617105,A119=617110,COUNTIF([3]DernMois!L:L,I119&amp;A119&amp;H119&amp;K119)&gt;=1),"","PBLA Changé/Nouveau")</f>
        <v/>
      </c>
      <c r="N119" s="22">
        <f>ROUND(Ecritures[[#This Row],[Montant Devise]],2)</f>
        <v>240.24</v>
      </c>
      <c r="O119" s="11" t="str">
        <f>IFERROR(LEFT(ECRITURES!$H119,SEARCH("_",ECRITURES!$H119)-1),"")</f>
        <v>COD20001</v>
      </c>
      <c r="P119" s="11" t="str">
        <f>LEFT(ECRITURES!$G119,LEN(O119))</f>
        <v>COD20001</v>
      </c>
      <c r="Q119" s="11" t="b">
        <f t="shared" si="3"/>
        <v>1</v>
      </c>
    </row>
    <row r="120" spans="1:17" x14ac:dyDescent="0.3">
      <c r="A120" s="12">
        <v>617190</v>
      </c>
      <c r="B120" s="13" t="s">
        <v>10</v>
      </c>
      <c r="C120" s="14">
        <v>3.7</v>
      </c>
      <c r="D120" s="25" t="s">
        <v>632</v>
      </c>
      <c r="E120" s="16">
        <v>45351</v>
      </c>
      <c r="F120" s="17">
        <v>202402</v>
      </c>
      <c r="G120" s="18" t="s">
        <v>77</v>
      </c>
      <c r="H120" s="18" t="s">
        <v>129</v>
      </c>
      <c r="I120" s="19">
        <v>38501</v>
      </c>
      <c r="J120" s="13" t="s">
        <v>14</v>
      </c>
      <c r="K120" s="13" t="s">
        <v>15</v>
      </c>
      <c r="L120" s="20" t="str">
        <f t="shared" si="2"/>
        <v>38501617190COD20001_Z010301ART5_MBA</v>
      </c>
      <c r="M120" s="21" t="str">
        <f>IF(OR(A120=617105,A120=617110,COUNTIF([3]DernMois!L:L,I120&amp;A120&amp;H120&amp;K120)&gt;=1),"","PBLA Changé/Nouveau")</f>
        <v/>
      </c>
      <c r="N120" s="22">
        <f>ROUND(Ecritures[[#This Row],[Montant Devise]],2)</f>
        <v>3.7</v>
      </c>
      <c r="O120" s="11" t="str">
        <f>IFERROR(LEFT(ECRITURES!$H120,SEARCH("_",ECRITURES!$H120)-1),"")</f>
        <v>COD20001</v>
      </c>
      <c r="P120" s="11" t="str">
        <f>LEFT(ECRITURES!$G120,LEN(O120))</f>
        <v>COD20001</v>
      </c>
      <c r="Q120" s="11" t="b">
        <f t="shared" si="3"/>
        <v>1</v>
      </c>
    </row>
    <row r="121" spans="1:17" x14ac:dyDescent="0.3">
      <c r="A121" s="12">
        <v>617190</v>
      </c>
      <c r="B121" s="13" t="s">
        <v>10</v>
      </c>
      <c r="C121" s="14">
        <v>18.48</v>
      </c>
      <c r="D121" s="25" t="s">
        <v>633</v>
      </c>
      <c r="E121" s="16">
        <v>45351</v>
      </c>
      <c r="F121" s="17">
        <v>202402</v>
      </c>
      <c r="G121" s="18" t="s">
        <v>77</v>
      </c>
      <c r="H121" s="18" t="s">
        <v>129</v>
      </c>
      <c r="I121" s="19">
        <v>38501</v>
      </c>
      <c r="J121" s="13" t="s">
        <v>14</v>
      </c>
      <c r="K121" s="13" t="s">
        <v>15</v>
      </c>
      <c r="L121" s="20" t="str">
        <f t="shared" si="2"/>
        <v>38501617190COD20001_Z010301ART5_MBA</v>
      </c>
      <c r="M121" s="21" t="str">
        <f>IF(OR(A121=617105,A121=617110,COUNTIF([3]DernMois!L:L,I121&amp;A121&amp;H121&amp;K121)&gt;=1),"","PBLA Changé/Nouveau")</f>
        <v/>
      </c>
      <c r="N121" s="22">
        <f>ROUND(Ecritures[[#This Row],[Montant Devise]],2)</f>
        <v>18.48</v>
      </c>
      <c r="O121" s="11" t="str">
        <f>IFERROR(LEFT(ECRITURES!$H121,SEARCH("_",ECRITURES!$H121)-1),"")</f>
        <v>COD20001</v>
      </c>
      <c r="P121" s="11" t="str">
        <f>LEFT(ECRITURES!$G121,LEN(O121))</f>
        <v>COD20001</v>
      </c>
      <c r="Q121" s="11" t="b">
        <f t="shared" si="3"/>
        <v>1</v>
      </c>
    </row>
    <row r="122" spans="1:17" x14ac:dyDescent="0.3">
      <c r="A122" s="12">
        <v>455200</v>
      </c>
      <c r="B122" s="13" t="s">
        <v>10</v>
      </c>
      <c r="C122" s="14">
        <v>-1000</v>
      </c>
      <c r="D122" s="25" t="s">
        <v>634</v>
      </c>
      <c r="E122" s="16">
        <v>45351</v>
      </c>
      <c r="F122" s="17">
        <v>202402</v>
      </c>
      <c r="G122" s="18" t="s">
        <v>77</v>
      </c>
      <c r="H122" s="18"/>
      <c r="I122" s="19">
        <v>38501</v>
      </c>
      <c r="J122" s="13" t="s">
        <v>14</v>
      </c>
      <c r="K122" s="13" t="s">
        <v>15</v>
      </c>
      <c r="L122" s="20" t="str">
        <f t="shared" si="2"/>
        <v>38501455200ART5_MBA</v>
      </c>
      <c r="M122" s="21" t="str">
        <f>IF(OR(A122=617105,A122=617110,COUNTIF([3]DernMois!L:L,I122&amp;A122&amp;H122&amp;K122)&gt;=1),"","PBLA Changé/Nouveau")</f>
        <v/>
      </c>
      <c r="N122" s="22">
        <f>ROUND(Ecritures[[#This Row],[Montant Devise]],2)</f>
        <v>-1000</v>
      </c>
      <c r="O122" s="11" t="str">
        <f>IFERROR(LEFT(ECRITURES!$H122,SEARCH("_",ECRITURES!$H122)-1),"")</f>
        <v/>
      </c>
      <c r="P122" s="11" t="str">
        <f>LEFT(ECRITURES!$G122,LEN(O122))</f>
        <v/>
      </c>
      <c r="Q122" s="11" t="b">
        <f t="shared" si="3"/>
        <v>1</v>
      </c>
    </row>
    <row r="123" spans="1:17" x14ac:dyDescent="0.3">
      <c r="A123" s="12">
        <v>455200</v>
      </c>
      <c r="B123" s="13" t="s">
        <v>10</v>
      </c>
      <c r="C123" s="14">
        <v>-1163.22</v>
      </c>
      <c r="D123" s="25" t="s">
        <v>635</v>
      </c>
      <c r="E123" s="16">
        <v>45351</v>
      </c>
      <c r="F123" s="17">
        <v>202402</v>
      </c>
      <c r="G123" s="18" t="s">
        <v>77</v>
      </c>
      <c r="H123" s="18"/>
      <c r="I123" s="19">
        <v>38501</v>
      </c>
      <c r="J123" s="13" t="s">
        <v>14</v>
      </c>
      <c r="K123" s="13" t="s">
        <v>15</v>
      </c>
      <c r="L123" s="20" t="str">
        <f t="shared" si="2"/>
        <v>38501455200ART5_MBA</v>
      </c>
      <c r="M123" s="21" t="str">
        <f>IF(OR(A123=617105,A123=617110,COUNTIF([3]DernMois!L:L,I123&amp;A123&amp;H123&amp;K123)&gt;=1),"","PBLA Changé/Nouveau")</f>
        <v/>
      </c>
      <c r="N123" s="22">
        <f>ROUND(Ecritures[[#This Row],[Montant Devise]],2)</f>
        <v>-1163.22</v>
      </c>
      <c r="O123" s="11" t="str">
        <f>IFERROR(LEFT(ECRITURES!$H123,SEARCH("_",ECRITURES!$H123)-1),"")</f>
        <v/>
      </c>
      <c r="P123" s="11" t="str">
        <f>LEFT(ECRITURES!$G123,LEN(O123))</f>
        <v/>
      </c>
      <c r="Q123" s="11" t="b">
        <f t="shared" si="3"/>
        <v>1</v>
      </c>
    </row>
    <row r="124" spans="1:17" x14ac:dyDescent="0.3">
      <c r="A124" s="12">
        <v>617101</v>
      </c>
      <c r="B124" s="13" t="s">
        <v>10</v>
      </c>
      <c r="C124" s="14">
        <v>584</v>
      </c>
      <c r="D124" s="25" t="s">
        <v>636</v>
      </c>
      <c r="E124" s="16">
        <v>45351</v>
      </c>
      <c r="F124" s="17">
        <v>202402</v>
      </c>
      <c r="G124" s="18" t="s">
        <v>53</v>
      </c>
      <c r="H124" s="18" t="s">
        <v>12</v>
      </c>
      <c r="I124" s="19">
        <v>38603</v>
      </c>
      <c r="J124" s="13" t="s">
        <v>14</v>
      </c>
      <c r="K124" s="13" t="s">
        <v>15</v>
      </c>
      <c r="L124" s="20" t="str">
        <f t="shared" si="2"/>
        <v>38603617101COD2299_Z010201ART5_MBA</v>
      </c>
      <c r="M124" s="21" t="str">
        <f>IF(OR(A124=617105,A124=617110,COUNTIF([3]DernMois!L:L,I124&amp;A124&amp;H124&amp;K124)&gt;=1),"","PBLA Changé/Nouveau")</f>
        <v/>
      </c>
      <c r="N124" s="22">
        <f>ROUND(Ecritures[[#This Row],[Montant Devise]],2)</f>
        <v>584</v>
      </c>
      <c r="O124" s="11" t="str">
        <f>IFERROR(LEFT(ECRITURES!$H124,SEARCH("_",ECRITURES!$H124)-1),"")</f>
        <v>COD2299</v>
      </c>
      <c r="P124" s="11" t="str">
        <f>LEFT(ECRITURES!$G124,LEN(O124))</f>
        <v>COD2299</v>
      </c>
      <c r="Q124" s="11" t="b">
        <f t="shared" si="3"/>
        <v>1</v>
      </c>
    </row>
    <row r="125" spans="1:17" x14ac:dyDescent="0.3">
      <c r="A125" s="12">
        <v>617108</v>
      </c>
      <c r="B125" s="13" t="s">
        <v>10</v>
      </c>
      <c r="C125" s="14">
        <v>175.2</v>
      </c>
      <c r="D125" s="25" t="s">
        <v>637</v>
      </c>
      <c r="E125" s="16">
        <v>45351</v>
      </c>
      <c r="F125" s="17">
        <v>202402</v>
      </c>
      <c r="G125" s="18" t="s">
        <v>53</v>
      </c>
      <c r="H125" s="18" t="s">
        <v>12</v>
      </c>
      <c r="I125" s="19">
        <v>38603</v>
      </c>
      <c r="J125" s="13" t="s">
        <v>14</v>
      </c>
      <c r="K125" s="13" t="s">
        <v>15</v>
      </c>
      <c r="L125" s="20" t="str">
        <f t="shared" si="2"/>
        <v>38603617108COD2299_Z010201ART5_MBA</v>
      </c>
      <c r="M125" s="21" t="str">
        <f>IF(OR(A125=617105,A125=617110,COUNTIF([3]DernMois!L:L,I125&amp;A125&amp;H125&amp;K125)&gt;=1),"","PBLA Changé/Nouveau")</f>
        <v/>
      </c>
      <c r="N125" s="22">
        <f>ROUND(Ecritures[[#This Row],[Montant Devise]],2)</f>
        <v>175.2</v>
      </c>
      <c r="O125" s="11" t="str">
        <f>IFERROR(LEFT(ECRITURES!$H125,SEARCH("_",ECRITURES!$H125)-1),"")</f>
        <v>COD2299</v>
      </c>
      <c r="P125" s="11" t="str">
        <f>LEFT(ECRITURES!$G125,LEN(O125))</f>
        <v>COD2299</v>
      </c>
      <c r="Q125" s="11" t="b">
        <f t="shared" si="3"/>
        <v>1</v>
      </c>
    </row>
    <row r="126" spans="1:17" x14ac:dyDescent="0.3">
      <c r="A126" s="12">
        <v>617106</v>
      </c>
      <c r="B126" s="13" t="s">
        <v>10</v>
      </c>
      <c r="C126" s="14">
        <v>78</v>
      </c>
      <c r="D126" s="25" t="s">
        <v>638</v>
      </c>
      <c r="E126" s="16">
        <v>45351</v>
      </c>
      <c r="F126" s="17">
        <v>202402</v>
      </c>
      <c r="G126" s="18" t="s">
        <v>53</v>
      </c>
      <c r="H126" s="18" t="s">
        <v>12</v>
      </c>
      <c r="I126" s="19">
        <v>38603</v>
      </c>
      <c r="J126" s="13" t="s">
        <v>14</v>
      </c>
      <c r="K126" s="13" t="s">
        <v>15</v>
      </c>
      <c r="L126" s="20" t="str">
        <f t="shared" si="2"/>
        <v>38603617106COD2299_Z010201ART5_MBA</v>
      </c>
      <c r="M126" s="21" t="str">
        <f>IF(OR(A126=617105,A126=617110,COUNTIF([3]DernMois!L:L,I126&amp;A126&amp;H126&amp;K126)&gt;=1),"","PBLA Changé/Nouveau")</f>
        <v/>
      </c>
      <c r="N126" s="22">
        <f>ROUND(Ecritures[[#This Row],[Montant Devise]],2)</f>
        <v>78</v>
      </c>
      <c r="O126" s="11" t="str">
        <f>IFERROR(LEFT(ECRITURES!$H126,SEARCH("_",ECRITURES!$H126)-1),"")</f>
        <v>COD2299</v>
      </c>
      <c r="P126" s="11" t="str">
        <f>LEFT(ECRITURES!$G126,LEN(O126))</f>
        <v>COD2299</v>
      </c>
      <c r="Q126" s="11" t="b">
        <f t="shared" si="3"/>
        <v>1</v>
      </c>
    </row>
    <row r="127" spans="1:17" x14ac:dyDescent="0.3">
      <c r="A127" s="12">
        <v>617103</v>
      </c>
      <c r="B127" s="13" t="s">
        <v>10</v>
      </c>
      <c r="C127" s="14">
        <v>75.92</v>
      </c>
      <c r="D127" s="25" t="s">
        <v>639</v>
      </c>
      <c r="E127" s="16">
        <v>45351</v>
      </c>
      <c r="F127" s="17">
        <v>202402</v>
      </c>
      <c r="G127" s="18" t="s">
        <v>53</v>
      </c>
      <c r="H127" s="18" t="s">
        <v>12</v>
      </c>
      <c r="I127" s="19">
        <v>38603</v>
      </c>
      <c r="J127" s="13" t="s">
        <v>14</v>
      </c>
      <c r="K127" s="13" t="s">
        <v>15</v>
      </c>
      <c r="L127" s="20" t="str">
        <f t="shared" si="2"/>
        <v>38603617103COD2299_Z010201ART5_MBA</v>
      </c>
      <c r="M127" s="21" t="str">
        <f>IF(OR(A127=617105,A127=617110,COUNTIF([3]DernMois!L:L,I127&amp;A127&amp;H127&amp;K127)&gt;=1),"","PBLA Changé/Nouveau")</f>
        <v/>
      </c>
      <c r="N127" s="22">
        <f>ROUND(Ecritures[[#This Row],[Montant Devise]],2)</f>
        <v>75.92</v>
      </c>
      <c r="O127" s="11" t="str">
        <f>IFERROR(LEFT(ECRITURES!$H127,SEARCH("_",ECRITURES!$H127)-1),"")</f>
        <v>COD2299</v>
      </c>
      <c r="P127" s="11" t="str">
        <f>LEFT(ECRITURES!$G127,LEN(O127))</f>
        <v>COD2299</v>
      </c>
      <c r="Q127" s="11" t="b">
        <f t="shared" si="3"/>
        <v>1</v>
      </c>
    </row>
    <row r="128" spans="1:17" x14ac:dyDescent="0.3">
      <c r="A128" s="12">
        <v>617190</v>
      </c>
      <c r="B128" s="13" t="s">
        <v>10</v>
      </c>
      <c r="C128" s="14">
        <v>1.17</v>
      </c>
      <c r="D128" s="25" t="s">
        <v>640</v>
      </c>
      <c r="E128" s="16">
        <v>45351</v>
      </c>
      <c r="F128" s="17">
        <v>202402</v>
      </c>
      <c r="G128" s="18" t="s">
        <v>53</v>
      </c>
      <c r="H128" s="18" t="s">
        <v>12</v>
      </c>
      <c r="I128" s="19">
        <v>38603</v>
      </c>
      <c r="J128" s="13" t="s">
        <v>14</v>
      </c>
      <c r="K128" s="13" t="s">
        <v>15</v>
      </c>
      <c r="L128" s="20" t="str">
        <f t="shared" si="2"/>
        <v>38603617190COD2299_Z010201ART5_MBA</v>
      </c>
      <c r="M128" s="21" t="str">
        <f>IF(OR(A128=617105,A128=617110,COUNTIF([3]DernMois!L:L,I128&amp;A128&amp;H128&amp;K128)&gt;=1),"","PBLA Changé/Nouveau")</f>
        <v/>
      </c>
      <c r="N128" s="22">
        <f>ROUND(Ecritures[[#This Row],[Montant Devise]],2)</f>
        <v>1.17</v>
      </c>
      <c r="O128" s="11" t="str">
        <f>IFERROR(LEFT(ECRITURES!$H128,SEARCH("_",ECRITURES!$H128)-1),"")</f>
        <v>COD2299</v>
      </c>
      <c r="P128" s="11" t="str">
        <f>LEFT(ECRITURES!$G128,LEN(O128))</f>
        <v>COD2299</v>
      </c>
      <c r="Q128" s="11" t="b">
        <f t="shared" si="3"/>
        <v>1</v>
      </c>
    </row>
    <row r="129" spans="1:17" x14ac:dyDescent="0.3">
      <c r="A129" s="12">
        <v>617190</v>
      </c>
      <c r="B129" s="13" t="s">
        <v>10</v>
      </c>
      <c r="C129" s="14">
        <v>5.84</v>
      </c>
      <c r="D129" s="25" t="s">
        <v>641</v>
      </c>
      <c r="E129" s="16">
        <v>45351</v>
      </c>
      <c r="F129" s="17">
        <v>202402</v>
      </c>
      <c r="G129" s="18" t="s">
        <v>53</v>
      </c>
      <c r="H129" s="18" t="s">
        <v>12</v>
      </c>
      <c r="I129" s="19">
        <v>38603</v>
      </c>
      <c r="J129" s="13" t="s">
        <v>14</v>
      </c>
      <c r="K129" s="13" t="s">
        <v>15</v>
      </c>
      <c r="L129" s="20" t="str">
        <f t="shared" si="2"/>
        <v>38603617190COD2299_Z010201ART5_MBA</v>
      </c>
      <c r="M129" s="21" t="str">
        <f>IF(OR(A129=617105,A129=617110,COUNTIF([3]DernMois!L:L,I129&amp;A129&amp;H129&amp;K129)&gt;=1),"","PBLA Changé/Nouveau")</f>
        <v/>
      </c>
      <c r="N129" s="22">
        <f>ROUND(Ecritures[[#This Row],[Montant Devise]],2)</f>
        <v>5.84</v>
      </c>
      <c r="O129" s="11" t="str">
        <f>IFERROR(LEFT(ECRITURES!$H129,SEARCH("_",ECRITURES!$H129)-1),"")</f>
        <v>COD2299</v>
      </c>
      <c r="P129" s="11" t="str">
        <f>LEFT(ECRITURES!$G129,LEN(O129))</f>
        <v>COD2299</v>
      </c>
      <c r="Q129" s="11" t="b">
        <f t="shared" si="3"/>
        <v>1</v>
      </c>
    </row>
    <row r="130" spans="1:17" x14ac:dyDescent="0.3">
      <c r="A130" s="12">
        <v>455200</v>
      </c>
      <c r="B130" s="13" t="s">
        <v>10</v>
      </c>
      <c r="C130" s="14">
        <v>-1701.02</v>
      </c>
      <c r="D130" s="25" t="s">
        <v>642</v>
      </c>
      <c r="E130" s="16">
        <v>45351</v>
      </c>
      <c r="F130" s="17">
        <v>202402</v>
      </c>
      <c r="G130" s="18" t="s">
        <v>53</v>
      </c>
      <c r="H130" s="18"/>
      <c r="I130" s="19">
        <v>38603</v>
      </c>
      <c r="J130" s="13" t="s">
        <v>14</v>
      </c>
      <c r="K130" s="13" t="s">
        <v>15</v>
      </c>
      <c r="L130" s="20" t="str">
        <f t="shared" ref="L130:L193" si="4">I130&amp;A130&amp;H130&amp;K130</f>
        <v>38603455200ART5_MBA</v>
      </c>
      <c r="M130" s="21" t="str">
        <f>IF(OR(A130=617105,A130=617110,COUNTIF([3]DernMois!L:L,I130&amp;A130&amp;H130&amp;K130)&gt;=1),"","PBLA Changé/Nouveau")</f>
        <v/>
      </c>
      <c r="N130" s="22">
        <f>ROUND(Ecritures[[#This Row],[Montant Devise]],2)</f>
        <v>-1701.02</v>
      </c>
      <c r="O130" s="11" t="str">
        <f>IFERROR(LEFT(ECRITURES!$H130,SEARCH("_",ECRITURES!$H130)-1),"")</f>
        <v/>
      </c>
      <c r="P130" s="11" t="str">
        <f>LEFT(ECRITURES!$G130,LEN(O130))</f>
        <v/>
      </c>
      <c r="Q130" s="11" t="b">
        <f t="shared" si="3"/>
        <v>1</v>
      </c>
    </row>
    <row r="131" spans="1:17" x14ac:dyDescent="0.3">
      <c r="A131" s="12">
        <v>617101</v>
      </c>
      <c r="B131" s="13" t="s">
        <v>10</v>
      </c>
      <c r="C131" s="14">
        <v>876</v>
      </c>
      <c r="D131" s="25" t="s">
        <v>643</v>
      </c>
      <c r="E131" s="16">
        <v>45351</v>
      </c>
      <c r="F131" s="17">
        <v>202402</v>
      </c>
      <c r="G131" s="18" t="s">
        <v>31</v>
      </c>
      <c r="H131" s="18" t="s">
        <v>307</v>
      </c>
      <c r="I131" s="19">
        <v>38603</v>
      </c>
      <c r="J131" s="13" t="s">
        <v>14</v>
      </c>
      <c r="K131" s="13" t="s">
        <v>15</v>
      </c>
      <c r="L131" s="20" t="str">
        <f t="shared" si="4"/>
        <v>38603617101RDC1419111_Z010200ART5_MBA</v>
      </c>
      <c r="M131" s="21" t="str">
        <f>IF(OR(A131=617105,A131=617110,COUNTIF([3]DernMois!L:L,I131&amp;A131&amp;H131&amp;K131)&gt;=1),"","PBLA Changé/Nouveau")</f>
        <v/>
      </c>
      <c r="N131" s="22">
        <f>ROUND(Ecritures[[#This Row],[Montant Devise]],2)</f>
        <v>876</v>
      </c>
      <c r="O131" s="11" t="str">
        <f>IFERROR(LEFT(ECRITURES!$H131,SEARCH("_",ECRITURES!$H131)-1),"")</f>
        <v>RDC1419111</v>
      </c>
      <c r="P131" s="11" t="str">
        <f>LEFT(ECRITURES!$G131,LEN(O131))</f>
        <v>RDC1419111</v>
      </c>
      <c r="Q131" s="11" t="b">
        <f t="shared" si="3"/>
        <v>1</v>
      </c>
    </row>
    <row r="132" spans="1:17" x14ac:dyDescent="0.3">
      <c r="A132" s="12">
        <v>617108</v>
      </c>
      <c r="B132" s="13" t="s">
        <v>10</v>
      </c>
      <c r="C132" s="14">
        <v>262.8</v>
      </c>
      <c r="D132" s="25" t="s">
        <v>644</v>
      </c>
      <c r="E132" s="16">
        <v>45351</v>
      </c>
      <c r="F132" s="17">
        <v>202402</v>
      </c>
      <c r="G132" s="18" t="s">
        <v>31</v>
      </c>
      <c r="H132" s="18" t="s">
        <v>307</v>
      </c>
      <c r="I132" s="19">
        <v>38603</v>
      </c>
      <c r="J132" s="13" t="s">
        <v>14</v>
      </c>
      <c r="K132" s="13" t="s">
        <v>15</v>
      </c>
      <c r="L132" s="20" t="str">
        <f t="shared" si="4"/>
        <v>38603617108RDC1419111_Z010200ART5_MBA</v>
      </c>
      <c r="M132" s="21" t="str">
        <f>IF(OR(A132=617105,A132=617110,COUNTIF([3]DernMois!L:L,I132&amp;A132&amp;H132&amp;K132)&gt;=1),"","PBLA Changé/Nouveau")</f>
        <v/>
      </c>
      <c r="N132" s="22">
        <f>ROUND(Ecritures[[#This Row],[Montant Devise]],2)</f>
        <v>262.8</v>
      </c>
      <c r="O132" s="11" t="str">
        <f>IFERROR(LEFT(ECRITURES!$H132,SEARCH("_",ECRITURES!$H132)-1),"")</f>
        <v>RDC1419111</v>
      </c>
      <c r="P132" s="11" t="str">
        <f>LEFT(ECRITURES!$G132,LEN(O132))</f>
        <v>RDC1419111</v>
      </c>
      <c r="Q132" s="11" t="b">
        <f t="shared" ref="Q132:Q195" si="5">EXACT(O132,P132)</f>
        <v>1</v>
      </c>
    </row>
    <row r="133" spans="1:17" x14ac:dyDescent="0.3">
      <c r="A133" s="12">
        <v>617106</v>
      </c>
      <c r="B133" s="13" t="s">
        <v>10</v>
      </c>
      <c r="C133" s="14">
        <v>117</v>
      </c>
      <c r="D133" s="25" t="s">
        <v>645</v>
      </c>
      <c r="E133" s="16">
        <v>45351</v>
      </c>
      <c r="F133" s="17">
        <v>202402</v>
      </c>
      <c r="G133" s="18" t="s">
        <v>31</v>
      </c>
      <c r="H133" s="18" t="s">
        <v>307</v>
      </c>
      <c r="I133" s="19">
        <v>38603</v>
      </c>
      <c r="J133" s="13" t="s">
        <v>14</v>
      </c>
      <c r="K133" s="13" t="s">
        <v>15</v>
      </c>
      <c r="L133" s="20" t="str">
        <f t="shared" si="4"/>
        <v>38603617106RDC1419111_Z010200ART5_MBA</v>
      </c>
      <c r="M133" s="21" t="str">
        <f>IF(OR(A133=617105,A133=617110,COUNTIF([3]DernMois!L:L,I133&amp;A133&amp;H133&amp;K133)&gt;=1),"","PBLA Changé/Nouveau")</f>
        <v/>
      </c>
      <c r="N133" s="22">
        <f>ROUND(Ecritures[[#This Row],[Montant Devise]],2)</f>
        <v>117</v>
      </c>
      <c r="O133" s="11" t="str">
        <f>IFERROR(LEFT(ECRITURES!$H133,SEARCH("_",ECRITURES!$H133)-1),"")</f>
        <v>RDC1419111</v>
      </c>
      <c r="P133" s="11" t="str">
        <f>LEFT(ECRITURES!$G133,LEN(O133))</f>
        <v>RDC1419111</v>
      </c>
      <c r="Q133" s="11" t="b">
        <f t="shared" si="5"/>
        <v>1</v>
      </c>
    </row>
    <row r="134" spans="1:17" x14ac:dyDescent="0.3">
      <c r="A134" s="12">
        <v>617103</v>
      </c>
      <c r="B134" s="13" t="s">
        <v>10</v>
      </c>
      <c r="C134" s="14">
        <v>113.88</v>
      </c>
      <c r="D134" s="25" t="s">
        <v>646</v>
      </c>
      <c r="E134" s="16">
        <v>45351</v>
      </c>
      <c r="F134" s="17">
        <v>202402</v>
      </c>
      <c r="G134" s="18" t="s">
        <v>31</v>
      </c>
      <c r="H134" s="18" t="s">
        <v>307</v>
      </c>
      <c r="I134" s="19">
        <v>38603</v>
      </c>
      <c r="J134" s="13" t="s">
        <v>14</v>
      </c>
      <c r="K134" s="13" t="s">
        <v>15</v>
      </c>
      <c r="L134" s="20" t="str">
        <f t="shared" si="4"/>
        <v>38603617103RDC1419111_Z010200ART5_MBA</v>
      </c>
      <c r="M134" s="21" t="str">
        <f>IF(OR(A134=617105,A134=617110,COUNTIF([3]DernMois!L:L,I134&amp;A134&amp;H134&amp;K134)&gt;=1),"","PBLA Changé/Nouveau")</f>
        <v/>
      </c>
      <c r="N134" s="22">
        <f>ROUND(Ecritures[[#This Row],[Montant Devise]],2)</f>
        <v>113.88</v>
      </c>
      <c r="O134" s="11" t="str">
        <f>IFERROR(LEFT(ECRITURES!$H134,SEARCH("_",ECRITURES!$H134)-1),"")</f>
        <v>RDC1419111</v>
      </c>
      <c r="P134" s="11" t="str">
        <f>LEFT(ECRITURES!$G134,LEN(O134))</f>
        <v>RDC1419111</v>
      </c>
      <c r="Q134" s="11" t="b">
        <f t="shared" si="5"/>
        <v>1</v>
      </c>
    </row>
    <row r="135" spans="1:17" x14ac:dyDescent="0.3">
      <c r="A135" s="12">
        <v>617190</v>
      </c>
      <c r="B135" s="13" t="s">
        <v>10</v>
      </c>
      <c r="C135" s="14">
        <v>1.75</v>
      </c>
      <c r="D135" s="25" t="s">
        <v>647</v>
      </c>
      <c r="E135" s="16">
        <v>45351</v>
      </c>
      <c r="F135" s="17">
        <v>202402</v>
      </c>
      <c r="G135" s="18" t="s">
        <v>31</v>
      </c>
      <c r="H135" s="18" t="s">
        <v>307</v>
      </c>
      <c r="I135" s="19">
        <v>38603</v>
      </c>
      <c r="J135" s="13" t="s">
        <v>14</v>
      </c>
      <c r="K135" s="13" t="s">
        <v>15</v>
      </c>
      <c r="L135" s="20" t="str">
        <f t="shared" si="4"/>
        <v>38603617190RDC1419111_Z010200ART5_MBA</v>
      </c>
      <c r="M135" s="21" t="str">
        <f>IF(OR(A135=617105,A135=617110,COUNTIF([3]DernMois!L:L,I135&amp;A135&amp;H135&amp;K135)&gt;=1),"","PBLA Changé/Nouveau")</f>
        <v/>
      </c>
      <c r="N135" s="22">
        <f>ROUND(Ecritures[[#This Row],[Montant Devise]],2)</f>
        <v>1.75</v>
      </c>
      <c r="O135" s="11" t="str">
        <f>IFERROR(LEFT(ECRITURES!$H135,SEARCH("_",ECRITURES!$H135)-1),"")</f>
        <v>RDC1419111</v>
      </c>
      <c r="P135" s="11" t="str">
        <f>LEFT(ECRITURES!$G135,LEN(O135))</f>
        <v>RDC1419111</v>
      </c>
      <c r="Q135" s="11" t="b">
        <f t="shared" si="5"/>
        <v>1</v>
      </c>
    </row>
    <row r="136" spans="1:17" x14ac:dyDescent="0.3">
      <c r="A136" s="12">
        <v>617190</v>
      </c>
      <c r="B136" s="13" t="s">
        <v>10</v>
      </c>
      <c r="C136" s="14">
        <v>8.76</v>
      </c>
      <c r="D136" s="25" t="s">
        <v>648</v>
      </c>
      <c r="E136" s="16">
        <v>45351</v>
      </c>
      <c r="F136" s="17">
        <v>202402</v>
      </c>
      <c r="G136" s="18" t="s">
        <v>31</v>
      </c>
      <c r="H136" s="18" t="s">
        <v>307</v>
      </c>
      <c r="I136" s="19">
        <v>38603</v>
      </c>
      <c r="J136" s="13" t="s">
        <v>14</v>
      </c>
      <c r="K136" s="13" t="s">
        <v>15</v>
      </c>
      <c r="L136" s="20" t="str">
        <f t="shared" si="4"/>
        <v>38603617190RDC1419111_Z010200ART5_MBA</v>
      </c>
      <c r="M136" s="21" t="str">
        <f>IF(OR(A136=617105,A136=617110,COUNTIF([3]DernMois!L:L,I136&amp;A136&amp;H136&amp;K136)&gt;=1),"","PBLA Changé/Nouveau")</f>
        <v/>
      </c>
      <c r="N136" s="22">
        <f>ROUND(Ecritures[[#This Row],[Montant Devise]],2)</f>
        <v>8.76</v>
      </c>
      <c r="O136" s="11" t="str">
        <f>IFERROR(LEFT(ECRITURES!$H136,SEARCH("_",ECRITURES!$H136)-1),"")</f>
        <v>RDC1419111</v>
      </c>
      <c r="P136" s="11" t="str">
        <f>LEFT(ECRITURES!$G136,LEN(O136))</f>
        <v>RDC1419111</v>
      </c>
      <c r="Q136" s="11" t="b">
        <f t="shared" si="5"/>
        <v>1</v>
      </c>
    </row>
    <row r="137" spans="1:17" x14ac:dyDescent="0.3">
      <c r="A137" s="12">
        <v>617101</v>
      </c>
      <c r="B137" s="13" t="s">
        <v>10</v>
      </c>
      <c r="C137" s="14">
        <v>1376</v>
      </c>
      <c r="D137" s="25" t="s">
        <v>649</v>
      </c>
      <c r="E137" s="16">
        <v>45351</v>
      </c>
      <c r="F137" s="17">
        <v>202402</v>
      </c>
      <c r="G137" s="18" t="s">
        <v>11</v>
      </c>
      <c r="H137" s="18" t="s">
        <v>12</v>
      </c>
      <c r="I137" s="19">
        <v>38605</v>
      </c>
      <c r="J137" s="13" t="s">
        <v>14</v>
      </c>
      <c r="K137" s="13" t="s">
        <v>15</v>
      </c>
      <c r="L137" s="20" t="str">
        <f t="shared" si="4"/>
        <v>38605617101COD2299_Z010201ART5_MBA</v>
      </c>
      <c r="M137" s="21" t="str">
        <f>IF(OR(A137=617105,A137=617110,COUNTIF([3]DernMois!L:L,I137&amp;A137&amp;H137&amp;K137)&gt;=1),"","PBLA Changé/Nouveau")</f>
        <v/>
      </c>
      <c r="N137" s="22">
        <f>ROUND(Ecritures[[#This Row],[Montant Devise]],2)</f>
        <v>1376</v>
      </c>
      <c r="O137" s="11" t="str">
        <f>IFERROR(LEFT(ECRITURES!$H137,SEARCH("_",ECRITURES!$H137)-1),"")</f>
        <v>COD2299</v>
      </c>
      <c r="P137" s="11" t="str">
        <f>LEFT(ECRITURES!$G137,LEN(O137))</f>
        <v>COD2299</v>
      </c>
      <c r="Q137" s="11" t="b">
        <f t="shared" si="5"/>
        <v>1</v>
      </c>
    </row>
    <row r="138" spans="1:17" x14ac:dyDescent="0.3">
      <c r="A138" s="12">
        <v>617108</v>
      </c>
      <c r="B138" s="13" t="s">
        <v>10</v>
      </c>
      <c r="C138" s="14">
        <v>412.8</v>
      </c>
      <c r="D138" s="25" t="s">
        <v>650</v>
      </c>
      <c r="E138" s="16">
        <v>45351</v>
      </c>
      <c r="F138" s="17">
        <v>202402</v>
      </c>
      <c r="G138" s="18" t="s">
        <v>11</v>
      </c>
      <c r="H138" s="18" t="s">
        <v>12</v>
      </c>
      <c r="I138" s="19">
        <v>38605</v>
      </c>
      <c r="J138" s="13" t="s">
        <v>14</v>
      </c>
      <c r="K138" s="13" t="s">
        <v>15</v>
      </c>
      <c r="L138" s="20" t="str">
        <f t="shared" si="4"/>
        <v>38605617108COD2299_Z010201ART5_MBA</v>
      </c>
      <c r="M138" s="21" t="str">
        <f>IF(OR(A138=617105,A138=617110,COUNTIF([3]DernMois!L:L,I138&amp;A138&amp;H138&amp;K138)&gt;=1),"","PBLA Changé/Nouveau")</f>
        <v/>
      </c>
      <c r="N138" s="22">
        <f>ROUND(Ecritures[[#This Row],[Montant Devise]],2)</f>
        <v>412.8</v>
      </c>
      <c r="O138" s="11" t="str">
        <f>IFERROR(LEFT(ECRITURES!$H138,SEARCH("_",ECRITURES!$H138)-1),"")</f>
        <v>COD2299</v>
      </c>
      <c r="P138" s="11" t="str">
        <f>LEFT(ECRITURES!$G138,LEN(O138))</f>
        <v>COD2299</v>
      </c>
      <c r="Q138" s="11" t="b">
        <f t="shared" si="5"/>
        <v>1</v>
      </c>
    </row>
    <row r="139" spans="1:17" x14ac:dyDescent="0.3">
      <c r="A139" s="12">
        <v>617106</v>
      </c>
      <c r="B139" s="13" t="s">
        <v>10</v>
      </c>
      <c r="C139" s="14">
        <v>195</v>
      </c>
      <c r="D139" s="25" t="s">
        <v>651</v>
      </c>
      <c r="E139" s="16">
        <v>45351</v>
      </c>
      <c r="F139" s="17">
        <v>202402</v>
      </c>
      <c r="G139" s="18" t="s">
        <v>11</v>
      </c>
      <c r="H139" s="18" t="s">
        <v>12</v>
      </c>
      <c r="I139" s="19">
        <v>38605</v>
      </c>
      <c r="J139" s="13" t="s">
        <v>14</v>
      </c>
      <c r="K139" s="13" t="s">
        <v>15</v>
      </c>
      <c r="L139" s="20" t="str">
        <f t="shared" si="4"/>
        <v>38605617106COD2299_Z010201ART5_MBA</v>
      </c>
      <c r="M139" s="21" t="str">
        <f>IF(OR(A139=617105,A139=617110,COUNTIF([3]DernMois!L:L,I139&amp;A139&amp;H139&amp;K139)&gt;=1),"","PBLA Changé/Nouveau")</f>
        <v/>
      </c>
      <c r="N139" s="22">
        <f>ROUND(Ecritures[[#This Row],[Montant Devise]],2)</f>
        <v>195</v>
      </c>
      <c r="O139" s="11" t="str">
        <f>IFERROR(LEFT(ECRITURES!$H139,SEARCH("_",ECRITURES!$H139)-1),"")</f>
        <v>COD2299</v>
      </c>
      <c r="P139" s="11" t="str">
        <f>LEFT(ECRITURES!$G139,LEN(O139))</f>
        <v>COD2299</v>
      </c>
      <c r="Q139" s="11" t="b">
        <f t="shared" si="5"/>
        <v>1</v>
      </c>
    </row>
    <row r="140" spans="1:17" x14ac:dyDescent="0.3">
      <c r="A140" s="12">
        <v>617103</v>
      </c>
      <c r="B140" s="13" t="s">
        <v>10</v>
      </c>
      <c r="C140" s="14">
        <v>58.5</v>
      </c>
      <c r="D140" s="25" t="s">
        <v>652</v>
      </c>
      <c r="E140" s="16">
        <v>45351</v>
      </c>
      <c r="F140" s="17">
        <v>202402</v>
      </c>
      <c r="G140" s="18" t="s">
        <v>11</v>
      </c>
      <c r="H140" s="18" t="s">
        <v>12</v>
      </c>
      <c r="I140" s="19">
        <v>38605</v>
      </c>
      <c r="J140" s="13" t="s">
        <v>14</v>
      </c>
      <c r="K140" s="13" t="s">
        <v>15</v>
      </c>
      <c r="L140" s="20" t="str">
        <f t="shared" si="4"/>
        <v>38605617103COD2299_Z010201ART5_MBA</v>
      </c>
      <c r="M140" s="21" t="str">
        <f>IF(OR(A140=617105,A140=617110,COUNTIF([3]DernMois!L:L,I140&amp;A140&amp;H140&amp;K140)&gt;=1),"","PBLA Changé/Nouveau")</f>
        <v/>
      </c>
      <c r="N140" s="22">
        <f>ROUND(Ecritures[[#This Row],[Montant Devise]],2)</f>
        <v>58.5</v>
      </c>
      <c r="O140" s="11" t="str">
        <f>IFERROR(LEFT(ECRITURES!$H140,SEARCH("_",ECRITURES!$H140)-1),"")</f>
        <v>COD2299</v>
      </c>
      <c r="P140" s="11" t="str">
        <f>LEFT(ECRITURES!$G140,LEN(O140))</f>
        <v>COD2299</v>
      </c>
      <c r="Q140" s="11" t="b">
        <f t="shared" si="5"/>
        <v>1</v>
      </c>
    </row>
    <row r="141" spans="1:17" x14ac:dyDescent="0.3">
      <c r="A141" s="12">
        <v>617103</v>
      </c>
      <c r="B141" s="13" t="s">
        <v>10</v>
      </c>
      <c r="C141" s="14">
        <v>178.88</v>
      </c>
      <c r="D141" s="25" t="s">
        <v>653</v>
      </c>
      <c r="E141" s="16">
        <v>45351</v>
      </c>
      <c r="F141" s="17">
        <v>202402</v>
      </c>
      <c r="G141" s="18" t="s">
        <v>11</v>
      </c>
      <c r="H141" s="18" t="s">
        <v>12</v>
      </c>
      <c r="I141" s="19">
        <v>38605</v>
      </c>
      <c r="J141" s="13" t="s">
        <v>14</v>
      </c>
      <c r="K141" s="13" t="s">
        <v>15</v>
      </c>
      <c r="L141" s="20" t="str">
        <f t="shared" si="4"/>
        <v>38605617103COD2299_Z010201ART5_MBA</v>
      </c>
      <c r="M141" s="21" t="str">
        <f>IF(OR(A141=617105,A141=617110,COUNTIF([3]DernMois!L:L,I141&amp;A141&amp;H141&amp;K141)&gt;=1),"","PBLA Changé/Nouveau")</f>
        <v/>
      </c>
      <c r="N141" s="22">
        <f>ROUND(Ecritures[[#This Row],[Montant Devise]],2)</f>
        <v>178.88</v>
      </c>
      <c r="O141" s="11" t="str">
        <f>IFERROR(LEFT(ECRITURES!$H141,SEARCH("_",ECRITURES!$H141)-1),"")</f>
        <v>COD2299</v>
      </c>
      <c r="P141" s="11" t="str">
        <f>LEFT(ECRITURES!$G141,LEN(O141))</f>
        <v>COD2299</v>
      </c>
      <c r="Q141" s="11" t="b">
        <f t="shared" si="5"/>
        <v>1</v>
      </c>
    </row>
    <row r="142" spans="1:17" x14ac:dyDescent="0.3">
      <c r="A142" s="12">
        <v>617190</v>
      </c>
      <c r="B142" s="13" t="s">
        <v>10</v>
      </c>
      <c r="C142" s="14">
        <v>2.75</v>
      </c>
      <c r="D142" s="25" t="s">
        <v>654</v>
      </c>
      <c r="E142" s="16">
        <v>45351</v>
      </c>
      <c r="F142" s="17">
        <v>202402</v>
      </c>
      <c r="G142" s="18" t="s">
        <v>11</v>
      </c>
      <c r="H142" s="18" t="s">
        <v>12</v>
      </c>
      <c r="I142" s="19">
        <v>38605</v>
      </c>
      <c r="J142" s="13" t="s">
        <v>14</v>
      </c>
      <c r="K142" s="13" t="s">
        <v>15</v>
      </c>
      <c r="L142" s="20" t="str">
        <f t="shared" si="4"/>
        <v>38605617190COD2299_Z010201ART5_MBA</v>
      </c>
      <c r="M142" s="21" t="str">
        <f>IF(OR(A142=617105,A142=617110,COUNTIF([3]DernMois!L:L,I142&amp;A142&amp;H142&amp;K142)&gt;=1),"","PBLA Changé/Nouveau")</f>
        <v/>
      </c>
      <c r="N142" s="22">
        <f>ROUND(Ecritures[[#This Row],[Montant Devise]],2)</f>
        <v>2.75</v>
      </c>
      <c r="O142" s="11" t="str">
        <f>IFERROR(LEFT(ECRITURES!$H142,SEARCH("_",ECRITURES!$H142)-1),"")</f>
        <v>COD2299</v>
      </c>
      <c r="P142" s="11" t="str">
        <f>LEFT(ECRITURES!$G142,LEN(O142))</f>
        <v>COD2299</v>
      </c>
      <c r="Q142" s="11" t="b">
        <f t="shared" si="5"/>
        <v>1</v>
      </c>
    </row>
    <row r="143" spans="1:17" x14ac:dyDescent="0.3">
      <c r="A143" s="12">
        <v>617190</v>
      </c>
      <c r="B143" s="13" t="s">
        <v>10</v>
      </c>
      <c r="C143" s="14">
        <v>13.76</v>
      </c>
      <c r="D143" s="25" t="s">
        <v>655</v>
      </c>
      <c r="E143" s="16">
        <v>45351</v>
      </c>
      <c r="F143" s="17">
        <v>202402</v>
      </c>
      <c r="G143" s="18" t="s">
        <v>11</v>
      </c>
      <c r="H143" s="18" t="s">
        <v>12</v>
      </c>
      <c r="I143" s="19">
        <v>38605</v>
      </c>
      <c r="J143" s="13" t="s">
        <v>14</v>
      </c>
      <c r="K143" s="13" t="s">
        <v>15</v>
      </c>
      <c r="L143" s="20" t="str">
        <f t="shared" si="4"/>
        <v>38605617190COD2299_Z010201ART5_MBA</v>
      </c>
      <c r="M143" s="21" t="str">
        <f>IF(OR(A143=617105,A143=617110,COUNTIF([3]DernMois!L:L,I143&amp;A143&amp;H143&amp;K143)&gt;=1),"","PBLA Changé/Nouveau")</f>
        <v/>
      </c>
      <c r="N143" s="22">
        <f>ROUND(Ecritures[[#This Row],[Montant Devise]],2)</f>
        <v>13.76</v>
      </c>
      <c r="O143" s="11" t="str">
        <f>IFERROR(LEFT(ECRITURES!$H143,SEARCH("_",ECRITURES!$H143)-1),"")</f>
        <v>COD2299</v>
      </c>
      <c r="P143" s="11" t="str">
        <f>LEFT(ECRITURES!$G143,LEN(O143))</f>
        <v>COD2299</v>
      </c>
      <c r="Q143" s="11" t="b">
        <f t="shared" si="5"/>
        <v>1</v>
      </c>
    </row>
    <row r="144" spans="1:17" x14ac:dyDescent="0.3">
      <c r="A144" s="12">
        <v>455200</v>
      </c>
      <c r="B144" s="13" t="s">
        <v>10</v>
      </c>
      <c r="C144" s="14">
        <v>-300</v>
      </c>
      <c r="D144" s="25" t="s">
        <v>656</v>
      </c>
      <c r="E144" s="16">
        <v>45351</v>
      </c>
      <c r="F144" s="17">
        <v>202402</v>
      </c>
      <c r="G144" s="18" t="s">
        <v>11</v>
      </c>
      <c r="H144" s="18"/>
      <c r="I144" s="19">
        <v>38605</v>
      </c>
      <c r="J144" s="13" t="s">
        <v>14</v>
      </c>
      <c r="K144" s="13" t="s">
        <v>15</v>
      </c>
      <c r="L144" s="20" t="str">
        <f t="shared" si="4"/>
        <v>38605455200ART5_MBA</v>
      </c>
      <c r="M144" s="21" t="str">
        <f>IF(OR(A144=617105,A144=617110,COUNTIF([3]DernMois!L:L,I144&amp;A144&amp;H144&amp;K144)&gt;=1),"","PBLA Changé/Nouveau")</f>
        <v/>
      </c>
      <c r="N144" s="22">
        <f>ROUND(Ecritures[[#This Row],[Montant Devise]],2)</f>
        <v>-300</v>
      </c>
      <c r="O144" s="11" t="str">
        <f>IFERROR(LEFT(ECRITURES!$H144,SEARCH("_",ECRITURES!$H144)-1),"")</f>
        <v/>
      </c>
      <c r="P144" s="11" t="str">
        <f>LEFT(ECRITURES!$G144,LEN(O144))</f>
        <v/>
      </c>
      <c r="Q144" s="11" t="b">
        <f t="shared" si="5"/>
        <v>1</v>
      </c>
    </row>
    <row r="145" spans="1:17" x14ac:dyDescent="0.3">
      <c r="A145" s="12">
        <v>455200</v>
      </c>
      <c r="B145" s="13" t="s">
        <v>10</v>
      </c>
      <c r="C145" s="14">
        <v>-1409.4</v>
      </c>
      <c r="D145" s="25" t="s">
        <v>657</v>
      </c>
      <c r="E145" s="16">
        <v>45351</v>
      </c>
      <c r="F145" s="17">
        <v>202402</v>
      </c>
      <c r="G145" s="18" t="s">
        <v>11</v>
      </c>
      <c r="H145" s="18"/>
      <c r="I145" s="19">
        <v>38605</v>
      </c>
      <c r="J145" s="13" t="s">
        <v>14</v>
      </c>
      <c r="K145" s="13" t="s">
        <v>15</v>
      </c>
      <c r="L145" s="20" t="str">
        <f t="shared" si="4"/>
        <v>38605455200ART5_MBA</v>
      </c>
      <c r="M145" s="21" t="str">
        <f>IF(OR(A145=617105,A145=617110,COUNTIF([3]DernMois!L:L,I145&amp;A145&amp;H145&amp;K145)&gt;=1),"","PBLA Changé/Nouveau")</f>
        <v/>
      </c>
      <c r="N145" s="22">
        <f>ROUND(Ecritures[[#This Row],[Montant Devise]],2)</f>
        <v>-1409.4</v>
      </c>
      <c r="O145" s="11" t="str">
        <f>IFERROR(LEFT(ECRITURES!$H145,SEARCH("_",ECRITURES!$H145)-1),"")</f>
        <v/>
      </c>
      <c r="P145" s="11" t="str">
        <f>LEFT(ECRITURES!$G145,LEN(O145))</f>
        <v/>
      </c>
      <c r="Q145" s="11" t="b">
        <f t="shared" si="5"/>
        <v>1</v>
      </c>
    </row>
    <row r="146" spans="1:17" x14ac:dyDescent="0.3">
      <c r="A146" s="12">
        <v>617101</v>
      </c>
      <c r="B146" s="13" t="s">
        <v>10</v>
      </c>
      <c r="C146" s="14">
        <v>1355</v>
      </c>
      <c r="D146" s="25" t="s">
        <v>658</v>
      </c>
      <c r="E146" s="16">
        <v>45351</v>
      </c>
      <c r="F146" s="17">
        <v>202402</v>
      </c>
      <c r="G146" s="18" t="s">
        <v>67</v>
      </c>
      <c r="H146" s="18" t="s">
        <v>68</v>
      </c>
      <c r="I146" s="19">
        <v>38607</v>
      </c>
      <c r="J146" s="13" t="s">
        <v>70</v>
      </c>
      <c r="K146" s="13" t="s">
        <v>71</v>
      </c>
      <c r="L146" s="20" t="str">
        <f t="shared" si="4"/>
        <v>38607617101Z010200ART5M</v>
      </c>
      <c r="M146" s="21" t="str">
        <f>IF(OR(A146=617105,A146=617110,COUNTIF([3]DernMois!L:L,I146&amp;A146&amp;H146&amp;K146)&gt;=1),"","PBLA Changé/Nouveau")</f>
        <v/>
      </c>
      <c r="N146" s="22">
        <f>ROUND(Ecritures[[#This Row],[Montant Devise]],2)</f>
        <v>1355</v>
      </c>
      <c r="O146" s="11" t="str">
        <f>IFERROR(LEFT(ECRITURES!$H146,SEARCH("_",ECRITURES!$H146)-1),"")</f>
        <v/>
      </c>
      <c r="P146" s="11" t="str">
        <f>LEFT(ECRITURES!$G146,LEN(O146))</f>
        <v/>
      </c>
      <c r="Q146" s="11" t="b">
        <f t="shared" si="5"/>
        <v>1</v>
      </c>
    </row>
    <row r="147" spans="1:17" x14ac:dyDescent="0.3">
      <c r="A147" s="12">
        <v>617108</v>
      </c>
      <c r="B147" s="13" t="s">
        <v>10</v>
      </c>
      <c r="C147" s="14">
        <v>406.5</v>
      </c>
      <c r="D147" s="25" t="s">
        <v>659</v>
      </c>
      <c r="E147" s="16">
        <v>45351</v>
      </c>
      <c r="F147" s="17">
        <v>202402</v>
      </c>
      <c r="G147" s="18" t="s">
        <v>67</v>
      </c>
      <c r="H147" s="18" t="s">
        <v>68</v>
      </c>
      <c r="I147" s="19">
        <v>38607</v>
      </c>
      <c r="J147" s="13" t="s">
        <v>70</v>
      </c>
      <c r="K147" s="13" t="s">
        <v>71</v>
      </c>
      <c r="L147" s="20" t="str">
        <f t="shared" si="4"/>
        <v>38607617108Z010200ART5M</v>
      </c>
      <c r="M147" s="21" t="str">
        <f>IF(OR(A147=617105,A147=617110,COUNTIF([3]DernMois!L:L,I147&amp;A147&amp;H147&amp;K147)&gt;=1),"","PBLA Changé/Nouveau")</f>
        <v/>
      </c>
      <c r="N147" s="22">
        <f>ROUND(Ecritures[[#This Row],[Montant Devise]],2)</f>
        <v>406.5</v>
      </c>
      <c r="O147" s="11" t="str">
        <f>IFERROR(LEFT(ECRITURES!$H147,SEARCH("_",ECRITURES!$H147)-1),"")</f>
        <v/>
      </c>
      <c r="P147" s="11" t="str">
        <f>LEFT(ECRITURES!$G147,LEN(O147))</f>
        <v/>
      </c>
      <c r="Q147" s="11" t="b">
        <f t="shared" si="5"/>
        <v>1</v>
      </c>
    </row>
    <row r="148" spans="1:17" x14ac:dyDescent="0.3">
      <c r="A148" s="12">
        <v>617106</v>
      </c>
      <c r="B148" s="13" t="s">
        <v>10</v>
      </c>
      <c r="C148" s="14">
        <v>195</v>
      </c>
      <c r="D148" s="25" t="s">
        <v>660</v>
      </c>
      <c r="E148" s="16">
        <v>45351</v>
      </c>
      <c r="F148" s="17">
        <v>202402</v>
      </c>
      <c r="G148" s="18" t="s">
        <v>67</v>
      </c>
      <c r="H148" s="18" t="s">
        <v>68</v>
      </c>
      <c r="I148" s="19">
        <v>38607</v>
      </c>
      <c r="J148" s="13" t="s">
        <v>70</v>
      </c>
      <c r="K148" s="13" t="s">
        <v>71</v>
      </c>
      <c r="L148" s="20" t="str">
        <f t="shared" si="4"/>
        <v>38607617106Z010200ART5M</v>
      </c>
      <c r="M148" s="21" t="str">
        <f>IF(OR(A148=617105,A148=617110,COUNTIF([3]DernMois!L:L,I148&amp;A148&amp;H148&amp;K148)&gt;=1),"","PBLA Changé/Nouveau")</f>
        <v/>
      </c>
      <c r="N148" s="22">
        <f>ROUND(Ecritures[[#This Row],[Montant Devise]],2)</f>
        <v>195</v>
      </c>
      <c r="O148" s="11" t="str">
        <f>IFERROR(LEFT(ECRITURES!$H148,SEARCH("_",ECRITURES!$H148)-1),"")</f>
        <v/>
      </c>
      <c r="P148" s="11" t="str">
        <f>LEFT(ECRITURES!$G148,LEN(O148))</f>
        <v/>
      </c>
      <c r="Q148" s="11" t="b">
        <f t="shared" si="5"/>
        <v>1</v>
      </c>
    </row>
    <row r="149" spans="1:17" x14ac:dyDescent="0.3">
      <c r="A149" s="12">
        <v>617103</v>
      </c>
      <c r="B149" s="13" t="s">
        <v>10</v>
      </c>
      <c r="C149" s="14">
        <v>39</v>
      </c>
      <c r="D149" s="25" t="s">
        <v>661</v>
      </c>
      <c r="E149" s="16">
        <v>45351</v>
      </c>
      <c r="F149" s="17">
        <v>202402</v>
      </c>
      <c r="G149" s="18" t="s">
        <v>67</v>
      </c>
      <c r="H149" s="18" t="s">
        <v>68</v>
      </c>
      <c r="I149" s="19">
        <v>38607</v>
      </c>
      <c r="J149" s="13" t="s">
        <v>70</v>
      </c>
      <c r="K149" s="13" t="s">
        <v>71</v>
      </c>
      <c r="L149" s="20" t="str">
        <f t="shared" si="4"/>
        <v>38607617103Z010200ART5M</v>
      </c>
      <c r="M149" s="21" t="str">
        <f>IF(OR(A149=617105,A149=617110,COUNTIF([3]DernMois!L:L,I149&amp;A149&amp;H149&amp;K149)&gt;=1),"","PBLA Changé/Nouveau")</f>
        <v/>
      </c>
      <c r="N149" s="22">
        <f>ROUND(Ecritures[[#This Row],[Montant Devise]],2)</f>
        <v>39</v>
      </c>
      <c r="O149" s="11" t="str">
        <f>IFERROR(LEFT(ECRITURES!$H149,SEARCH("_",ECRITURES!$H149)-1),"")</f>
        <v/>
      </c>
      <c r="P149" s="11" t="str">
        <f>LEFT(ECRITURES!$G149,LEN(O149))</f>
        <v/>
      </c>
      <c r="Q149" s="11" t="b">
        <f t="shared" si="5"/>
        <v>1</v>
      </c>
    </row>
    <row r="150" spans="1:17" x14ac:dyDescent="0.3">
      <c r="A150" s="12">
        <v>617103</v>
      </c>
      <c r="B150" s="13" t="s">
        <v>10</v>
      </c>
      <c r="C150" s="14">
        <v>176.15</v>
      </c>
      <c r="D150" s="25" t="s">
        <v>662</v>
      </c>
      <c r="E150" s="16">
        <v>45351</v>
      </c>
      <c r="F150" s="17">
        <v>202402</v>
      </c>
      <c r="G150" s="18" t="s">
        <v>67</v>
      </c>
      <c r="H150" s="18" t="s">
        <v>68</v>
      </c>
      <c r="I150" s="19">
        <v>38607</v>
      </c>
      <c r="J150" s="13" t="s">
        <v>70</v>
      </c>
      <c r="K150" s="13" t="s">
        <v>71</v>
      </c>
      <c r="L150" s="20" t="str">
        <f t="shared" si="4"/>
        <v>38607617103Z010200ART5M</v>
      </c>
      <c r="M150" s="21" t="str">
        <f>IF(OR(A150=617105,A150=617110,COUNTIF([3]DernMois!L:L,I150&amp;A150&amp;H150&amp;K150)&gt;=1),"","PBLA Changé/Nouveau")</f>
        <v/>
      </c>
      <c r="N150" s="22">
        <f>ROUND(Ecritures[[#This Row],[Montant Devise]],2)</f>
        <v>176.15</v>
      </c>
      <c r="O150" s="11" t="str">
        <f>IFERROR(LEFT(ECRITURES!$H150,SEARCH("_",ECRITURES!$H150)-1),"")</f>
        <v/>
      </c>
      <c r="P150" s="11" t="str">
        <f>LEFT(ECRITURES!$G150,LEN(O150))</f>
        <v/>
      </c>
      <c r="Q150" s="11" t="b">
        <f t="shared" si="5"/>
        <v>1</v>
      </c>
    </row>
    <row r="151" spans="1:17" x14ac:dyDescent="0.3">
      <c r="A151" s="12">
        <v>617190</v>
      </c>
      <c r="B151" s="13" t="s">
        <v>10</v>
      </c>
      <c r="C151" s="14">
        <v>2.71</v>
      </c>
      <c r="D151" s="25" t="s">
        <v>663</v>
      </c>
      <c r="E151" s="16">
        <v>45351</v>
      </c>
      <c r="F151" s="17">
        <v>202402</v>
      </c>
      <c r="G151" s="18" t="s">
        <v>67</v>
      </c>
      <c r="H151" s="18" t="s">
        <v>68</v>
      </c>
      <c r="I151" s="19">
        <v>38607</v>
      </c>
      <c r="J151" s="13" t="s">
        <v>70</v>
      </c>
      <c r="K151" s="13" t="s">
        <v>71</v>
      </c>
      <c r="L151" s="20" t="str">
        <f t="shared" si="4"/>
        <v>38607617190Z010200ART5M</v>
      </c>
      <c r="M151" s="21" t="str">
        <f>IF(OR(A151=617105,A151=617110,COUNTIF([3]DernMois!L:L,I151&amp;A151&amp;H151&amp;K151)&gt;=1),"","PBLA Changé/Nouveau")</f>
        <v/>
      </c>
      <c r="N151" s="22">
        <f>ROUND(Ecritures[[#This Row],[Montant Devise]],2)</f>
        <v>2.71</v>
      </c>
      <c r="O151" s="11" t="str">
        <f>IFERROR(LEFT(ECRITURES!$H151,SEARCH("_",ECRITURES!$H151)-1),"")</f>
        <v/>
      </c>
      <c r="P151" s="11" t="str">
        <f>LEFT(ECRITURES!$G151,LEN(O151))</f>
        <v/>
      </c>
      <c r="Q151" s="11" t="b">
        <f t="shared" si="5"/>
        <v>1</v>
      </c>
    </row>
    <row r="152" spans="1:17" x14ac:dyDescent="0.3">
      <c r="A152" s="12">
        <v>617190</v>
      </c>
      <c r="B152" s="13" t="s">
        <v>10</v>
      </c>
      <c r="C152" s="14">
        <v>13.55</v>
      </c>
      <c r="D152" s="25" t="s">
        <v>664</v>
      </c>
      <c r="E152" s="16">
        <v>45351</v>
      </c>
      <c r="F152" s="17">
        <v>202402</v>
      </c>
      <c r="G152" s="18" t="s">
        <v>67</v>
      </c>
      <c r="H152" s="18" t="s">
        <v>68</v>
      </c>
      <c r="I152" s="19">
        <v>38607</v>
      </c>
      <c r="J152" s="13" t="s">
        <v>70</v>
      </c>
      <c r="K152" s="13" t="s">
        <v>71</v>
      </c>
      <c r="L152" s="20" t="str">
        <f t="shared" si="4"/>
        <v>38607617190Z010200ART5M</v>
      </c>
      <c r="M152" s="21" t="str">
        <f>IF(OR(A152=617105,A152=617110,COUNTIF([3]DernMois!L:L,I152&amp;A152&amp;H152&amp;K152)&gt;=1),"","PBLA Changé/Nouveau")</f>
        <v/>
      </c>
      <c r="N152" s="22">
        <f>ROUND(Ecritures[[#This Row],[Montant Devise]],2)</f>
        <v>13.55</v>
      </c>
      <c r="O152" s="11" t="str">
        <f>IFERROR(LEFT(ECRITURES!$H152,SEARCH("_",ECRITURES!$H152)-1),"")</f>
        <v/>
      </c>
      <c r="P152" s="11" t="str">
        <f>LEFT(ECRITURES!$G152,LEN(O152))</f>
        <v/>
      </c>
      <c r="Q152" s="11" t="b">
        <f t="shared" si="5"/>
        <v>1</v>
      </c>
    </row>
    <row r="153" spans="1:17" x14ac:dyDescent="0.3">
      <c r="A153" s="12">
        <v>455200</v>
      </c>
      <c r="B153" s="13" t="s">
        <v>10</v>
      </c>
      <c r="C153" s="14">
        <v>-1663.54</v>
      </c>
      <c r="D153" s="25" t="s">
        <v>665</v>
      </c>
      <c r="E153" s="16">
        <v>45351</v>
      </c>
      <c r="F153" s="17">
        <v>202402</v>
      </c>
      <c r="G153" s="18" t="s">
        <v>67</v>
      </c>
      <c r="H153" s="18"/>
      <c r="I153" s="19">
        <v>38607</v>
      </c>
      <c r="J153" s="13" t="s">
        <v>70</v>
      </c>
      <c r="K153" s="13" t="s">
        <v>71</v>
      </c>
      <c r="L153" s="20" t="str">
        <f t="shared" si="4"/>
        <v>38607455200ART5M</v>
      </c>
      <c r="M153" s="21" t="str">
        <f>IF(OR(A153=617105,A153=617110,COUNTIF([3]DernMois!L:L,I153&amp;A153&amp;H153&amp;K153)&gt;=1),"","PBLA Changé/Nouveau")</f>
        <v/>
      </c>
      <c r="N153" s="22">
        <f>ROUND(Ecritures[[#This Row],[Montant Devise]],2)</f>
        <v>-1663.54</v>
      </c>
      <c r="O153" s="11" t="str">
        <f>IFERROR(LEFT(ECRITURES!$H153,SEARCH("_",ECRITURES!$H153)-1),"")</f>
        <v/>
      </c>
      <c r="P153" s="11" t="str">
        <f>LEFT(ECRITURES!$G153,LEN(O153))</f>
        <v/>
      </c>
      <c r="Q153" s="11" t="b">
        <f t="shared" si="5"/>
        <v>1</v>
      </c>
    </row>
    <row r="154" spans="1:17" x14ac:dyDescent="0.3">
      <c r="A154" s="12">
        <v>617101</v>
      </c>
      <c r="B154" s="13" t="s">
        <v>10</v>
      </c>
      <c r="C154" s="14">
        <v>2120</v>
      </c>
      <c r="D154" s="25" t="s">
        <v>666</v>
      </c>
      <c r="E154" s="16">
        <v>45351</v>
      </c>
      <c r="F154" s="17">
        <v>202402</v>
      </c>
      <c r="G154" s="18" t="s">
        <v>67</v>
      </c>
      <c r="H154" s="18" t="s">
        <v>68</v>
      </c>
      <c r="I154" s="19">
        <v>38622</v>
      </c>
      <c r="J154" s="13" t="s">
        <v>70</v>
      </c>
      <c r="K154" s="13" t="s">
        <v>71</v>
      </c>
      <c r="L154" s="20" t="str">
        <f t="shared" si="4"/>
        <v>38622617101Z010200ART5M</v>
      </c>
      <c r="M154" s="21" t="str">
        <f>IF(OR(A154=617105,A154=617110,COUNTIF([3]DernMois!L:L,I154&amp;A154&amp;H154&amp;K154)&gt;=1),"","PBLA Changé/Nouveau")</f>
        <v/>
      </c>
      <c r="N154" s="22">
        <f>ROUND(Ecritures[[#This Row],[Montant Devise]],2)</f>
        <v>2120</v>
      </c>
      <c r="O154" s="11" t="str">
        <f>IFERROR(LEFT(ECRITURES!$H154,SEARCH("_",ECRITURES!$H154)-1),"")</f>
        <v/>
      </c>
      <c r="P154" s="11" t="str">
        <f>LEFT(ECRITURES!$G154,LEN(O154))</f>
        <v/>
      </c>
      <c r="Q154" s="11" t="b">
        <f t="shared" si="5"/>
        <v>1</v>
      </c>
    </row>
    <row r="155" spans="1:17" x14ac:dyDescent="0.3">
      <c r="A155" s="12">
        <v>617108</v>
      </c>
      <c r="B155" s="13" t="s">
        <v>10</v>
      </c>
      <c r="C155" s="14">
        <v>636</v>
      </c>
      <c r="D155" s="25" t="s">
        <v>667</v>
      </c>
      <c r="E155" s="16">
        <v>45351</v>
      </c>
      <c r="F155" s="17">
        <v>202402</v>
      </c>
      <c r="G155" s="18" t="s">
        <v>67</v>
      </c>
      <c r="H155" s="18" t="s">
        <v>68</v>
      </c>
      <c r="I155" s="19">
        <v>38622</v>
      </c>
      <c r="J155" s="13" t="s">
        <v>70</v>
      </c>
      <c r="K155" s="13" t="s">
        <v>71</v>
      </c>
      <c r="L155" s="20" t="str">
        <f t="shared" si="4"/>
        <v>38622617108Z010200ART5M</v>
      </c>
      <c r="M155" s="21" t="str">
        <f>IF(OR(A155=617105,A155=617110,COUNTIF([3]DernMois!L:L,I155&amp;A155&amp;H155&amp;K155)&gt;=1),"","PBLA Changé/Nouveau")</f>
        <v/>
      </c>
      <c r="N155" s="22">
        <f>ROUND(Ecritures[[#This Row],[Montant Devise]],2)</f>
        <v>636</v>
      </c>
      <c r="O155" s="11" t="str">
        <f>IFERROR(LEFT(ECRITURES!$H155,SEARCH("_",ECRITURES!$H155)-1),"")</f>
        <v/>
      </c>
      <c r="P155" s="11" t="str">
        <f>LEFT(ECRITURES!$G155,LEN(O155))</f>
        <v/>
      </c>
      <c r="Q155" s="11" t="b">
        <f t="shared" si="5"/>
        <v>1</v>
      </c>
    </row>
    <row r="156" spans="1:17" x14ac:dyDescent="0.3">
      <c r="A156" s="12">
        <v>617106</v>
      </c>
      <c r="B156" s="13" t="s">
        <v>10</v>
      </c>
      <c r="C156" s="14">
        <v>195</v>
      </c>
      <c r="D156" s="25" t="s">
        <v>668</v>
      </c>
      <c r="E156" s="16">
        <v>45351</v>
      </c>
      <c r="F156" s="17">
        <v>202402</v>
      </c>
      <c r="G156" s="18" t="s">
        <v>67</v>
      </c>
      <c r="H156" s="18" t="s">
        <v>68</v>
      </c>
      <c r="I156" s="19">
        <v>38622</v>
      </c>
      <c r="J156" s="13" t="s">
        <v>70</v>
      </c>
      <c r="K156" s="13" t="s">
        <v>71</v>
      </c>
      <c r="L156" s="20" t="str">
        <f t="shared" si="4"/>
        <v>38622617106Z010200ART5M</v>
      </c>
      <c r="M156" s="21" t="str">
        <f>IF(OR(A156=617105,A156=617110,COUNTIF([3]DernMois!L:L,I156&amp;A156&amp;H156&amp;K156)&gt;=1),"","PBLA Changé/Nouveau")</f>
        <v/>
      </c>
      <c r="N156" s="22">
        <f>ROUND(Ecritures[[#This Row],[Montant Devise]],2)</f>
        <v>195</v>
      </c>
      <c r="O156" s="11" t="str">
        <f>IFERROR(LEFT(ECRITURES!$H156,SEARCH("_",ECRITURES!$H156)-1),"")</f>
        <v/>
      </c>
      <c r="P156" s="11" t="str">
        <f>LEFT(ECRITURES!$G156,LEN(O156))</f>
        <v/>
      </c>
      <c r="Q156" s="11" t="b">
        <f t="shared" si="5"/>
        <v>1</v>
      </c>
    </row>
    <row r="157" spans="1:17" x14ac:dyDescent="0.3">
      <c r="A157" s="12">
        <v>617103</v>
      </c>
      <c r="B157" s="13" t="s">
        <v>10</v>
      </c>
      <c r="C157" s="14">
        <v>39</v>
      </c>
      <c r="D157" s="25" t="s">
        <v>669</v>
      </c>
      <c r="E157" s="16">
        <v>45351</v>
      </c>
      <c r="F157" s="17">
        <v>202402</v>
      </c>
      <c r="G157" s="18" t="s">
        <v>67</v>
      </c>
      <c r="H157" s="18" t="s">
        <v>68</v>
      </c>
      <c r="I157" s="19">
        <v>38622</v>
      </c>
      <c r="J157" s="13" t="s">
        <v>70</v>
      </c>
      <c r="K157" s="13" t="s">
        <v>71</v>
      </c>
      <c r="L157" s="20" t="str">
        <f t="shared" si="4"/>
        <v>38622617103Z010200ART5M</v>
      </c>
      <c r="M157" s="21" t="str">
        <f>IF(OR(A157=617105,A157=617110,COUNTIF([3]DernMois!L:L,I157&amp;A157&amp;H157&amp;K157)&gt;=1),"","PBLA Changé/Nouveau")</f>
        <v/>
      </c>
      <c r="N157" s="22">
        <f>ROUND(Ecritures[[#This Row],[Montant Devise]],2)</f>
        <v>39</v>
      </c>
      <c r="O157" s="11" t="str">
        <f>IFERROR(LEFT(ECRITURES!$H157,SEARCH("_",ECRITURES!$H157)-1),"")</f>
        <v/>
      </c>
      <c r="P157" s="11" t="str">
        <f>LEFT(ECRITURES!$G157,LEN(O157))</f>
        <v/>
      </c>
      <c r="Q157" s="11" t="b">
        <f t="shared" si="5"/>
        <v>1</v>
      </c>
    </row>
    <row r="158" spans="1:17" x14ac:dyDescent="0.3">
      <c r="A158" s="12">
        <v>617103</v>
      </c>
      <c r="B158" s="13" t="s">
        <v>10</v>
      </c>
      <c r="C158" s="14">
        <v>275.60000000000002</v>
      </c>
      <c r="D158" s="25" t="s">
        <v>670</v>
      </c>
      <c r="E158" s="16">
        <v>45351</v>
      </c>
      <c r="F158" s="17">
        <v>202402</v>
      </c>
      <c r="G158" s="18" t="s">
        <v>67</v>
      </c>
      <c r="H158" s="18" t="s">
        <v>68</v>
      </c>
      <c r="I158" s="19">
        <v>38622</v>
      </c>
      <c r="J158" s="13" t="s">
        <v>70</v>
      </c>
      <c r="K158" s="13" t="s">
        <v>71</v>
      </c>
      <c r="L158" s="20" t="str">
        <f t="shared" si="4"/>
        <v>38622617103Z010200ART5M</v>
      </c>
      <c r="M158" s="21" t="str">
        <f>IF(OR(A158=617105,A158=617110,COUNTIF([3]DernMois!L:L,I158&amp;A158&amp;H158&amp;K158)&gt;=1),"","PBLA Changé/Nouveau")</f>
        <v/>
      </c>
      <c r="N158" s="22">
        <f>ROUND(Ecritures[[#This Row],[Montant Devise]],2)</f>
        <v>275.60000000000002</v>
      </c>
      <c r="O158" s="11" t="str">
        <f>IFERROR(LEFT(ECRITURES!$H158,SEARCH("_",ECRITURES!$H158)-1),"")</f>
        <v/>
      </c>
      <c r="P158" s="11" t="str">
        <f>LEFT(ECRITURES!$G158,LEN(O158))</f>
        <v/>
      </c>
      <c r="Q158" s="11" t="b">
        <f t="shared" si="5"/>
        <v>1</v>
      </c>
    </row>
    <row r="159" spans="1:17" x14ac:dyDescent="0.3">
      <c r="A159" s="12">
        <v>617190</v>
      </c>
      <c r="B159" s="13" t="s">
        <v>10</v>
      </c>
      <c r="C159" s="14">
        <v>4.24</v>
      </c>
      <c r="D159" s="25" t="s">
        <v>671</v>
      </c>
      <c r="E159" s="16">
        <v>45351</v>
      </c>
      <c r="F159" s="17">
        <v>202402</v>
      </c>
      <c r="G159" s="18" t="s">
        <v>67</v>
      </c>
      <c r="H159" s="18" t="s">
        <v>68</v>
      </c>
      <c r="I159" s="19">
        <v>38622</v>
      </c>
      <c r="J159" s="13" t="s">
        <v>70</v>
      </c>
      <c r="K159" s="13" t="s">
        <v>71</v>
      </c>
      <c r="L159" s="20" t="str">
        <f t="shared" si="4"/>
        <v>38622617190Z010200ART5M</v>
      </c>
      <c r="M159" s="21" t="str">
        <f>IF(OR(A159=617105,A159=617110,COUNTIF([3]DernMois!L:L,I159&amp;A159&amp;H159&amp;K159)&gt;=1),"","PBLA Changé/Nouveau")</f>
        <v/>
      </c>
      <c r="N159" s="22">
        <f>ROUND(Ecritures[[#This Row],[Montant Devise]],2)</f>
        <v>4.24</v>
      </c>
      <c r="O159" s="11" t="str">
        <f>IFERROR(LEFT(ECRITURES!$H159,SEARCH("_",ECRITURES!$H159)-1),"")</f>
        <v/>
      </c>
      <c r="P159" s="11" t="str">
        <f>LEFT(ECRITURES!$G159,LEN(O159))</f>
        <v/>
      </c>
      <c r="Q159" s="11" t="b">
        <f t="shared" si="5"/>
        <v>1</v>
      </c>
    </row>
    <row r="160" spans="1:17" x14ac:dyDescent="0.3">
      <c r="A160" s="12">
        <v>617190</v>
      </c>
      <c r="B160" s="13" t="s">
        <v>10</v>
      </c>
      <c r="C160" s="14">
        <v>21.2</v>
      </c>
      <c r="D160" s="25" t="s">
        <v>672</v>
      </c>
      <c r="E160" s="16">
        <v>45351</v>
      </c>
      <c r="F160" s="17">
        <v>202402</v>
      </c>
      <c r="G160" s="18" t="s">
        <v>67</v>
      </c>
      <c r="H160" s="18" t="s">
        <v>68</v>
      </c>
      <c r="I160" s="19">
        <v>38622</v>
      </c>
      <c r="J160" s="13" t="s">
        <v>70</v>
      </c>
      <c r="K160" s="13" t="s">
        <v>71</v>
      </c>
      <c r="L160" s="20" t="str">
        <f t="shared" si="4"/>
        <v>38622617190Z010200ART5M</v>
      </c>
      <c r="M160" s="21" t="str">
        <f>IF(OR(A160=617105,A160=617110,COUNTIF([3]DernMois!L:L,I160&amp;A160&amp;H160&amp;K160)&gt;=1),"","PBLA Changé/Nouveau")</f>
        <v/>
      </c>
      <c r="N160" s="22">
        <f>ROUND(Ecritures[[#This Row],[Montant Devise]],2)</f>
        <v>21.2</v>
      </c>
      <c r="O160" s="11" t="str">
        <f>IFERROR(LEFT(ECRITURES!$H160,SEARCH("_",ECRITURES!$H160)-1),"")</f>
        <v/>
      </c>
      <c r="P160" s="11" t="str">
        <f>LEFT(ECRITURES!$G160,LEN(O160))</f>
        <v/>
      </c>
      <c r="Q160" s="11" t="b">
        <f t="shared" si="5"/>
        <v>1</v>
      </c>
    </row>
    <row r="161" spans="1:17" x14ac:dyDescent="0.3">
      <c r="A161" s="12">
        <v>455200</v>
      </c>
      <c r="B161" s="13" t="s">
        <v>10</v>
      </c>
      <c r="C161" s="14">
        <v>-500</v>
      </c>
      <c r="D161" s="25" t="s">
        <v>673</v>
      </c>
      <c r="E161" s="16">
        <v>45351</v>
      </c>
      <c r="F161" s="17">
        <v>202402</v>
      </c>
      <c r="G161" s="18" t="s">
        <v>67</v>
      </c>
      <c r="H161" s="18"/>
      <c r="I161" s="19">
        <v>38622</v>
      </c>
      <c r="J161" s="13" t="s">
        <v>70</v>
      </c>
      <c r="K161" s="13" t="s">
        <v>71</v>
      </c>
      <c r="L161" s="20" t="str">
        <f t="shared" si="4"/>
        <v>38622455200ART5M</v>
      </c>
      <c r="M161" s="21" t="str">
        <f>IF(OR(A161=617105,A161=617110,COUNTIF([3]DernMois!L:L,I161&amp;A161&amp;H161&amp;K161)&gt;=1),"","PBLA Changé/Nouveau")</f>
        <v/>
      </c>
      <c r="N161" s="22">
        <f>ROUND(Ecritures[[#This Row],[Montant Devise]],2)</f>
        <v>-500</v>
      </c>
      <c r="O161" s="11" t="str">
        <f>IFERROR(LEFT(ECRITURES!$H161,SEARCH("_",ECRITURES!$H161)-1),"")</f>
        <v/>
      </c>
      <c r="P161" s="11" t="str">
        <f>LEFT(ECRITURES!$G161,LEN(O161))</f>
        <v/>
      </c>
      <c r="Q161" s="11" t="b">
        <f t="shared" si="5"/>
        <v>1</v>
      </c>
    </row>
    <row r="162" spans="1:17" x14ac:dyDescent="0.3">
      <c r="A162" s="12">
        <v>455200</v>
      </c>
      <c r="B162" s="13" t="s">
        <v>10</v>
      </c>
      <c r="C162" s="14">
        <v>-1848.41</v>
      </c>
      <c r="D162" s="25" t="s">
        <v>674</v>
      </c>
      <c r="E162" s="16">
        <v>45351</v>
      </c>
      <c r="F162" s="17">
        <v>202402</v>
      </c>
      <c r="G162" s="18" t="s">
        <v>67</v>
      </c>
      <c r="H162" s="18"/>
      <c r="I162" s="19">
        <v>38622</v>
      </c>
      <c r="J162" s="13" t="s">
        <v>70</v>
      </c>
      <c r="K162" s="13" t="s">
        <v>71</v>
      </c>
      <c r="L162" s="20" t="str">
        <f t="shared" si="4"/>
        <v>38622455200ART5M</v>
      </c>
      <c r="M162" s="21" t="str">
        <f>IF(OR(A162=617105,A162=617110,COUNTIF([3]DernMois!L:L,I162&amp;A162&amp;H162&amp;K162)&gt;=1),"","PBLA Changé/Nouveau")</f>
        <v/>
      </c>
      <c r="N162" s="22">
        <f>ROUND(Ecritures[[#This Row],[Montant Devise]],2)</f>
        <v>-1848.41</v>
      </c>
      <c r="O162" s="11" t="str">
        <f>IFERROR(LEFT(ECRITURES!$H162,SEARCH("_",ECRITURES!$H162)-1),"")</f>
        <v/>
      </c>
      <c r="P162" s="11" t="str">
        <f>LEFT(ECRITURES!$G162,LEN(O162))</f>
        <v/>
      </c>
      <c r="Q162" s="11" t="b">
        <f t="shared" si="5"/>
        <v>1</v>
      </c>
    </row>
    <row r="163" spans="1:17" x14ac:dyDescent="0.3">
      <c r="A163" s="12">
        <v>617101</v>
      </c>
      <c r="B163" s="13" t="s">
        <v>10</v>
      </c>
      <c r="C163" s="14">
        <v>1250</v>
      </c>
      <c r="D163" s="25" t="s">
        <v>675</v>
      </c>
      <c r="E163" s="16">
        <v>45351</v>
      </c>
      <c r="F163" s="17">
        <v>202402</v>
      </c>
      <c r="G163" s="18" t="s">
        <v>133</v>
      </c>
      <c r="H163" s="18" t="s">
        <v>12</v>
      </c>
      <c r="I163" s="19">
        <v>38636</v>
      </c>
      <c r="J163" s="13" t="s">
        <v>14</v>
      </c>
      <c r="K163" s="13" t="s">
        <v>15</v>
      </c>
      <c r="L163" s="20" t="str">
        <f t="shared" si="4"/>
        <v>38636617101COD2299_Z010201ART5_MBA</v>
      </c>
      <c r="M163" s="21" t="str">
        <f>IF(OR(A163=617105,A163=617110,COUNTIF([3]DernMois!L:L,I163&amp;A163&amp;H163&amp;K163)&gt;=1),"","PBLA Changé/Nouveau")</f>
        <v/>
      </c>
      <c r="N163" s="22">
        <f>ROUND(Ecritures[[#This Row],[Montant Devise]],2)</f>
        <v>1250</v>
      </c>
      <c r="O163" s="11" t="str">
        <f>IFERROR(LEFT(ECRITURES!$H163,SEARCH("_",ECRITURES!$H163)-1),"")</f>
        <v>COD2299</v>
      </c>
      <c r="P163" s="11" t="str">
        <f>LEFT(ECRITURES!$G163,LEN(O163))</f>
        <v>COD2299</v>
      </c>
      <c r="Q163" s="11" t="b">
        <f t="shared" si="5"/>
        <v>1</v>
      </c>
    </row>
    <row r="164" spans="1:17" x14ac:dyDescent="0.3">
      <c r="A164" s="12">
        <v>617108</v>
      </c>
      <c r="B164" s="13" t="s">
        <v>10</v>
      </c>
      <c r="C164" s="14">
        <v>375</v>
      </c>
      <c r="D164" s="25" t="s">
        <v>676</v>
      </c>
      <c r="E164" s="16">
        <v>45351</v>
      </c>
      <c r="F164" s="17">
        <v>202402</v>
      </c>
      <c r="G164" s="18" t="s">
        <v>133</v>
      </c>
      <c r="H164" s="18" t="s">
        <v>12</v>
      </c>
      <c r="I164" s="19">
        <v>38636</v>
      </c>
      <c r="J164" s="13" t="s">
        <v>14</v>
      </c>
      <c r="K164" s="13" t="s">
        <v>15</v>
      </c>
      <c r="L164" s="20" t="str">
        <f t="shared" si="4"/>
        <v>38636617108COD2299_Z010201ART5_MBA</v>
      </c>
      <c r="M164" s="21" t="str">
        <f>IF(OR(A164=617105,A164=617110,COUNTIF([3]DernMois!L:L,I164&amp;A164&amp;H164&amp;K164)&gt;=1),"","PBLA Changé/Nouveau")</f>
        <v/>
      </c>
      <c r="N164" s="22">
        <f>ROUND(Ecritures[[#This Row],[Montant Devise]],2)</f>
        <v>375</v>
      </c>
      <c r="O164" s="11" t="str">
        <f>IFERROR(LEFT(ECRITURES!$H164,SEARCH("_",ECRITURES!$H164)-1),"")</f>
        <v>COD2299</v>
      </c>
      <c r="P164" s="11" t="str">
        <f>LEFT(ECRITURES!$G164,LEN(O164))</f>
        <v>COD2299</v>
      </c>
      <c r="Q164" s="11" t="b">
        <f t="shared" si="5"/>
        <v>1</v>
      </c>
    </row>
    <row r="165" spans="1:17" x14ac:dyDescent="0.3">
      <c r="A165" s="12">
        <v>617106</v>
      </c>
      <c r="B165" s="13" t="s">
        <v>10</v>
      </c>
      <c r="C165" s="14">
        <v>195</v>
      </c>
      <c r="D165" s="25" t="s">
        <v>677</v>
      </c>
      <c r="E165" s="16">
        <v>45351</v>
      </c>
      <c r="F165" s="17">
        <v>202402</v>
      </c>
      <c r="G165" s="18" t="s">
        <v>133</v>
      </c>
      <c r="H165" s="18" t="s">
        <v>12</v>
      </c>
      <c r="I165" s="19">
        <v>38636</v>
      </c>
      <c r="J165" s="13" t="s">
        <v>14</v>
      </c>
      <c r="K165" s="13" t="s">
        <v>15</v>
      </c>
      <c r="L165" s="20" t="str">
        <f t="shared" si="4"/>
        <v>38636617106COD2299_Z010201ART5_MBA</v>
      </c>
      <c r="M165" s="21" t="str">
        <f>IF(OR(A165=617105,A165=617110,COUNTIF([3]DernMois!L:L,I165&amp;A165&amp;H165&amp;K165)&gt;=1),"","PBLA Changé/Nouveau")</f>
        <v/>
      </c>
      <c r="N165" s="22">
        <f>ROUND(Ecritures[[#This Row],[Montant Devise]],2)</f>
        <v>195</v>
      </c>
      <c r="O165" s="11" t="str">
        <f>IFERROR(LEFT(ECRITURES!$H165,SEARCH("_",ECRITURES!$H165)-1),"")</f>
        <v>COD2299</v>
      </c>
      <c r="P165" s="11" t="str">
        <f>LEFT(ECRITURES!$G165,LEN(O165))</f>
        <v>COD2299</v>
      </c>
      <c r="Q165" s="11" t="b">
        <f t="shared" si="5"/>
        <v>1</v>
      </c>
    </row>
    <row r="166" spans="1:17" x14ac:dyDescent="0.3">
      <c r="A166" s="12">
        <v>617103</v>
      </c>
      <c r="B166" s="13" t="s">
        <v>10</v>
      </c>
      <c r="C166" s="14">
        <v>19.5</v>
      </c>
      <c r="D166" s="25" t="s">
        <v>678</v>
      </c>
      <c r="E166" s="16">
        <v>45351</v>
      </c>
      <c r="F166" s="17">
        <v>202402</v>
      </c>
      <c r="G166" s="18" t="s">
        <v>133</v>
      </c>
      <c r="H166" s="18" t="s">
        <v>12</v>
      </c>
      <c r="I166" s="19">
        <v>38636</v>
      </c>
      <c r="J166" s="13" t="s">
        <v>14</v>
      </c>
      <c r="K166" s="13" t="s">
        <v>15</v>
      </c>
      <c r="L166" s="20" t="str">
        <f t="shared" si="4"/>
        <v>38636617103COD2299_Z010201ART5_MBA</v>
      </c>
      <c r="M166" s="21" t="str">
        <f>IF(OR(A166=617105,A166=617110,COUNTIF([3]DernMois!L:L,I166&amp;A166&amp;H166&amp;K166)&gt;=1),"","PBLA Changé/Nouveau")</f>
        <v/>
      </c>
      <c r="N166" s="22">
        <f>ROUND(Ecritures[[#This Row],[Montant Devise]],2)</f>
        <v>19.5</v>
      </c>
      <c r="O166" s="11" t="str">
        <f>IFERROR(LEFT(ECRITURES!$H166,SEARCH("_",ECRITURES!$H166)-1),"")</f>
        <v>COD2299</v>
      </c>
      <c r="P166" s="11" t="str">
        <f>LEFT(ECRITURES!$G166,LEN(O166))</f>
        <v>COD2299</v>
      </c>
      <c r="Q166" s="11" t="b">
        <f t="shared" si="5"/>
        <v>1</v>
      </c>
    </row>
    <row r="167" spans="1:17" x14ac:dyDescent="0.3">
      <c r="A167" s="12">
        <v>617103</v>
      </c>
      <c r="B167" s="13" t="s">
        <v>10</v>
      </c>
      <c r="C167" s="14">
        <v>162.5</v>
      </c>
      <c r="D167" s="25" t="s">
        <v>679</v>
      </c>
      <c r="E167" s="16">
        <v>45351</v>
      </c>
      <c r="F167" s="17">
        <v>202402</v>
      </c>
      <c r="G167" s="18" t="s">
        <v>133</v>
      </c>
      <c r="H167" s="18" t="s">
        <v>12</v>
      </c>
      <c r="I167" s="19">
        <v>38636</v>
      </c>
      <c r="J167" s="13" t="s">
        <v>14</v>
      </c>
      <c r="K167" s="13" t="s">
        <v>15</v>
      </c>
      <c r="L167" s="20" t="str">
        <f t="shared" si="4"/>
        <v>38636617103COD2299_Z010201ART5_MBA</v>
      </c>
      <c r="M167" s="21" t="str">
        <f>IF(OR(A167=617105,A167=617110,COUNTIF([3]DernMois!L:L,I167&amp;A167&amp;H167&amp;K167)&gt;=1),"","PBLA Changé/Nouveau")</f>
        <v/>
      </c>
      <c r="N167" s="22">
        <f>ROUND(Ecritures[[#This Row],[Montant Devise]],2)</f>
        <v>162.5</v>
      </c>
      <c r="O167" s="11" t="str">
        <f>IFERROR(LEFT(ECRITURES!$H167,SEARCH("_",ECRITURES!$H167)-1),"")</f>
        <v>COD2299</v>
      </c>
      <c r="P167" s="11" t="str">
        <f>LEFT(ECRITURES!$G167,LEN(O167))</f>
        <v>COD2299</v>
      </c>
      <c r="Q167" s="11" t="b">
        <f t="shared" si="5"/>
        <v>1</v>
      </c>
    </row>
    <row r="168" spans="1:17" x14ac:dyDescent="0.3">
      <c r="A168" s="12">
        <v>617190</v>
      </c>
      <c r="B168" s="13" t="s">
        <v>10</v>
      </c>
      <c r="C168" s="14">
        <v>2.5</v>
      </c>
      <c r="D168" s="25" t="s">
        <v>680</v>
      </c>
      <c r="E168" s="16">
        <v>45351</v>
      </c>
      <c r="F168" s="17">
        <v>202402</v>
      </c>
      <c r="G168" s="18" t="s">
        <v>133</v>
      </c>
      <c r="H168" s="18" t="s">
        <v>12</v>
      </c>
      <c r="I168" s="19">
        <v>38636</v>
      </c>
      <c r="J168" s="13" t="s">
        <v>14</v>
      </c>
      <c r="K168" s="13" t="s">
        <v>15</v>
      </c>
      <c r="L168" s="20" t="str">
        <f t="shared" si="4"/>
        <v>38636617190COD2299_Z010201ART5_MBA</v>
      </c>
      <c r="M168" s="21" t="str">
        <f>IF(OR(A168=617105,A168=617110,COUNTIF([3]DernMois!L:L,I168&amp;A168&amp;H168&amp;K168)&gt;=1),"","PBLA Changé/Nouveau")</f>
        <v/>
      </c>
      <c r="N168" s="22">
        <f>ROUND(Ecritures[[#This Row],[Montant Devise]],2)</f>
        <v>2.5</v>
      </c>
      <c r="O168" s="11" t="str">
        <f>IFERROR(LEFT(ECRITURES!$H168,SEARCH("_",ECRITURES!$H168)-1),"")</f>
        <v>COD2299</v>
      </c>
      <c r="P168" s="11" t="str">
        <f>LEFT(ECRITURES!$G168,LEN(O168))</f>
        <v>COD2299</v>
      </c>
      <c r="Q168" s="11" t="b">
        <f t="shared" si="5"/>
        <v>1</v>
      </c>
    </row>
    <row r="169" spans="1:17" x14ac:dyDescent="0.3">
      <c r="A169" s="12">
        <v>617190</v>
      </c>
      <c r="B169" s="13" t="s">
        <v>10</v>
      </c>
      <c r="C169" s="14">
        <v>12.5</v>
      </c>
      <c r="D169" s="25" t="s">
        <v>681</v>
      </c>
      <c r="E169" s="16">
        <v>45351</v>
      </c>
      <c r="F169" s="17">
        <v>202402</v>
      </c>
      <c r="G169" s="18" t="s">
        <v>133</v>
      </c>
      <c r="H169" s="18" t="s">
        <v>12</v>
      </c>
      <c r="I169" s="19">
        <v>38636</v>
      </c>
      <c r="J169" s="13" t="s">
        <v>14</v>
      </c>
      <c r="K169" s="13" t="s">
        <v>15</v>
      </c>
      <c r="L169" s="20" t="str">
        <f t="shared" si="4"/>
        <v>38636617190COD2299_Z010201ART5_MBA</v>
      </c>
      <c r="M169" s="21" t="str">
        <f>IF(OR(A169=617105,A169=617110,COUNTIF([3]DernMois!L:L,I169&amp;A169&amp;H169&amp;K169)&gt;=1),"","PBLA Changé/Nouveau")</f>
        <v/>
      </c>
      <c r="N169" s="22">
        <f>ROUND(Ecritures[[#This Row],[Montant Devise]],2)</f>
        <v>12.5</v>
      </c>
      <c r="O169" s="11" t="str">
        <f>IFERROR(LEFT(ECRITURES!$H169,SEARCH("_",ECRITURES!$H169)-1),"")</f>
        <v>COD2299</v>
      </c>
      <c r="P169" s="11" t="str">
        <f>LEFT(ECRITURES!$G169,LEN(O169))</f>
        <v>COD2299</v>
      </c>
      <c r="Q169" s="11" t="b">
        <f t="shared" si="5"/>
        <v>1</v>
      </c>
    </row>
    <row r="170" spans="1:17" x14ac:dyDescent="0.3">
      <c r="A170" s="12">
        <v>455200</v>
      </c>
      <c r="B170" s="13" t="s">
        <v>10</v>
      </c>
      <c r="C170" s="14">
        <v>-1535.89</v>
      </c>
      <c r="D170" s="25" t="s">
        <v>682</v>
      </c>
      <c r="E170" s="16">
        <v>45351</v>
      </c>
      <c r="F170" s="17">
        <v>202402</v>
      </c>
      <c r="G170" s="18" t="s">
        <v>133</v>
      </c>
      <c r="H170" s="18"/>
      <c r="I170" s="19">
        <v>38636</v>
      </c>
      <c r="J170" s="13" t="s">
        <v>14</v>
      </c>
      <c r="K170" s="13" t="s">
        <v>15</v>
      </c>
      <c r="L170" s="20" t="str">
        <f t="shared" si="4"/>
        <v>38636455200ART5_MBA</v>
      </c>
      <c r="M170" s="21" t="str">
        <f>IF(OR(A170=617105,A170=617110,COUNTIF([3]DernMois!L:L,I170&amp;A170&amp;H170&amp;K170)&gt;=1),"","PBLA Changé/Nouveau")</f>
        <v/>
      </c>
      <c r="N170" s="22">
        <f>ROUND(Ecritures[[#This Row],[Montant Devise]],2)</f>
        <v>-1535.89</v>
      </c>
      <c r="O170" s="11" t="str">
        <f>IFERROR(LEFT(ECRITURES!$H170,SEARCH("_",ECRITURES!$H170)-1),"")</f>
        <v/>
      </c>
      <c r="P170" s="11" t="str">
        <f>LEFT(ECRITURES!$G170,LEN(O170))</f>
        <v/>
      </c>
      <c r="Q170" s="11" t="b">
        <f t="shared" si="5"/>
        <v>1</v>
      </c>
    </row>
    <row r="171" spans="1:17" x14ac:dyDescent="0.3">
      <c r="A171" s="12">
        <v>617101</v>
      </c>
      <c r="B171" s="13" t="s">
        <v>10</v>
      </c>
      <c r="C171" s="14">
        <v>1229</v>
      </c>
      <c r="D171" s="25" t="s">
        <v>683</v>
      </c>
      <c r="E171" s="16">
        <v>45351</v>
      </c>
      <c r="F171" s="17">
        <v>202402</v>
      </c>
      <c r="G171" s="18" t="s">
        <v>40</v>
      </c>
      <c r="H171" s="18" t="s">
        <v>12</v>
      </c>
      <c r="I171" s="19">
        <v>38762</v>
      </c>
      <c r="J171" s="13" t="s">
        <v>14</v>
      </c>
      <c r="K171" s="13" t="s">
        <v>15</v>
      </c>
      <c r="L171" s="20" t="str">
        <f t="shared" si="4"/>
        <v>38762617101COD2299_Z010201ART5_MBA</v>
      </c>
      <c r="M171" s="21" t="str">
        <f>IF(OR(A171=617105,A171=617110,COUNTIF([3]DernMois!L:L,I171&amp;A171&amp;H171&amp;K171)&gt;=1),"","PBLA Changé/Nouveau")</f>
        <v/>
      </c>
      <c r="N171" s="22">
        <f>ROUND(Ecritures[[#This Row],[Montant Devise]],2)</f>
        <v>1229</v>
      </c>
      <c r="O171" s="11" t="str">
        <f>IFERROR(LEFT(ECRITURES!$H171,SEARCH("_",ECRITURES!$H171)-1),"")</f>
        <v>COD2299</v>
      </c>
      <c r="P171" s="11" t="str">
        <f>LEFT(ECRITURES!$G171,LEN(O171))</f>
        <v>COD2299</v>
      </c>
      <c r="Q171" s="11" t="b">
        <f t="shared" si="5"/>
        <v>1</v>
      </c>
    </row>
    <row r="172" spans="1:17" x14ac:dyDescent="0.3">
      <c r="A172" s="12">
        <v>617108</v>
      </c>
      <c r="B172" s="13" t="s">
        <v>10</v>
      </c>
      <c r="C172" s="14">
        <v>368.7</v>
      </c>
      <c r="D172" s="25" t="s">
        <v>684</v>
      </c>
      <c r="E172" s="16">
        <v>45351</v>
      </c>
      <c r="F172" s="17">
        <v>202402</v>
      </c>
      <c r="G172" s="18" t="s">
        <v>40</v>
      </c>
      <c r="H172" s="18" t="s">
        <v>12</v>
      </c>
      <c r="I172" s="19">
        <v>38762</v>
      </c>
      <c r="J172" s="13" t="s">
        <v>14</v>
      </c>
      <c r="K172" s="13" t="s">
        <v>15</v>
      </c>
      <c r="L172" s="20" t="str">
        <f t="shared" si="4"/>
        <v>38762617108COD2299_Z010201ART5_MBA</v>
      </c>
      <c r="M172" s="21" t="str">
        <f>IF(OR(A172=617105,A172=617110,COUNTIF([3]DernMois!L:L,I172&amp;A172&amp;H172&amp;K172)&gt;=1),"","PBLA Changé/Nouveau")</f>
        <v/>
      </c>
      <c r="N172" s="22">
        <f>ROUND(Ecritures[[#This Row],[Montant Devise]],2)</f>
        <v>368.7</v>
      </c>
      <c r="O172" s="11" t="str">
        <f>IFERROR(LEFT(ECRITURES!$H172,SEARCH("_",ECRITURES!$H172)-1),"")</f>
        <v>COD2299</v>
      </c>
      <c r="P172" s="11" t="str">
        <f>LEFT(ECRITURES!$G172,LEN(O172))</f>
        <v>COD2299</v>
      </c>
      <c r="Q172" s="11" t="b">
        <f t="shared" si="5"/>
        <v>1</v>
      </c>
    </row>
    <row r="173" spans="1:17" x14ac:dyDescent="0.3">
      <c r="A173" s="12">
        <v>617106</v>
      </c>
      <c r="B173" s="13" t="s">
        <v>10</v>
      </c>
      <c r="C173" s="14">
        <v>195</v>
      </c>
      <c r="D173" s="25" t="s">
        <v>685</v>
      </c>
      <c r="E173" s="16">
        <v>45351</v>
      </c>
      <c r="F173" s="17">
        <v>202402</v>
      </c>
      <c r="G173" s="18" t="s">
        <v>40</v>
      </c>
      <c r="H173" s="18" t="s">
        <v>12</v>
      </c>
      <c r="I173" s="19">
        <v>38762</v>
      </c>
      <c r="J173" s="13" t="s">
        <v>14</v>
      </c>
      <c r="K173" s="13" t="s">
        <v>15</v>
      </c>
      <c r="L173" s="20" t="str">
        <f t="shared" si="4"/>
        <v>38762617106COD2299_Z010201ART5_MBA</v>
      </c>
      <c r="M173" s="21" t="str">
        <f>IF(OR(A173=617105,A173=617110,COUNTIF([3]DernMois!L:L,I173&amp;A173&amp;H173&amp;K173)&gt;=1),"","PBLA Changé/Nouveau")</f>
        <v/>
      </c>
      <c r="N173" s="22">
        <f>ROUND(Ecritures[[#This Row],[Montant Devise]],2)</f>
        <v>195</v>
      </c>
      <c r="O173" s="11" t="str">
        <f>IFERROR(LEFT(ECRITURES!$H173,SEARCH("_",ECRITURES!$H173)-1),"")</f>
        <v>COD2299</v>
      </c>
      <c r="P173" s="11" t="str">
        <f>LEFT(ECRITURES!$G173,LEN(O173))</f>
        <v>COD2299</v>
      </c>
      <c r="Q173" s="11" t="b">
        <f t="shared" si="5"/>
        <v>1</v>
      </c>
    </row>
    <row r="174" spans="1:17" x14ac:dyDescent="0.3">
      <c r="A174" s="12">
        <v>617103</v>
      </c>
      <c r="B174" s="13" t="s">
        <v>10</v>
      </c>
      <c r="C174" s="14">
        <v>159.77000000000001</v>
      </c>
      <c r="D174" s="25" t="s">
        <v>686</v>
      </c>
      <c r="E174" s="16">
        <v>45351</v>
      </c>
      <c r="F174" s="17">
        <v>202402</v>
      </c>
      <c r="G174" s="18" t="s">
        <v>40</v>
      </c>
      <c r="H174" s="18" t="s">
        <v>12</v>
      </c>
      <c r="I174" s="19">
        <v>38762</v>
      </c>
      <c r="J174" s="13" t="s">
        <v>14</v>
      </c>
      <c r="K174" s="13" t="s">
        <v>15</v>
      </c>
      <c r="L174" s="20" t="str">
        <f t="shared" si="4"/>
        <v>38762617103COD2299_Z010201ART5_MBA</v>
      </c>
      <c r="M174" s="21" t="str">
        <f>IF(OR(A174=617105,A174=617110,COUNTIF([3]DernMois!L:L,I174&amp;A174&amp;H174&amp;K174)&gt;=1),"","PBLA Changé/Nouveau")</f>
        <v/>
      </c>
      <c r="N174" s="22">
        <f>ROUND(Ecritures[[#This Row],[Montant Devise]],2)</f>
        <v>159.77000000000001</v>
      </c>
      <c r="O174" s="11" t="str">
        <f>IFERROR(LEFT(ECRITURES!$H174,SEARCH("_",ECRITURES!$H174)-1),"")</f>
        <v>COD2299</v>
      </c>
      <c r="P174" s="11" t="str">
        <f>LEFT(ECRITURES!$G174,LEN(O174))</f>
        <v>COD2299</v>
      </c>
      <c r="Q174" s="11" t="b">
        <f t="shared" si="5"/>
        <v>1</v>
      </c>
    </row>
    <row r="175" spans="1:17" x14ac:dyDescent="0.3">
      <c r="A175" s="12">
        <v>617190</v>
      </c>
      <c r="B175" s="13" t="s">
        <v>10</v>
      </c>
      <c r="C175" s="14">
        <v>2.46</v>
      </c>
      <c r="D175" s="25" t="s">
        <v>687</v>
      </c>
      <c r="E175" s="16">
        <v>45351</v>
      </c>
      <c r="F175" s="17">
        <v>202402</v>
      </c>
      <c r="G175" s="18" t="s">
        <v>40</v>
      </c>
      <c r="H175" s="18" t="s">
        <v>12</v>
      </c>
      <c r="I175" s="19">
        <v>38762</v>
      </c>
      <c r="J175" s="13" t="s">
        <v>14</v>
      </c>
      <c r="K175" s="13" t="s">
        <v>15</v>
      </c>
      <c r="L175" s="20" t="str">
        <f t="shared" si="4"/>
        <v>38762617190COD2299_Z010201ART5_MBA</v>
      </c>
      <c r="M175" s="21" t="str">
        <f>IF(OR(A175=617105,A175=617110,COUNTIF([3]DernMois!L:L,I175&amp;A175&amp;H175&amp;K175)&gt;=1),"","PBLA Changé/Nouveau")</f>
        <v/>
      </c>
      <c r="N175" s="22">
        <f>ROUND(Ecritures[[#This Row],[Montant Devise]],2)</f>
        <v>2.46</v>
      </c>
      <c r="O175" s="11" t="str">
        <f>IFERROR(LEFT(ECRITURES!$H175,SEARCH("_",ECRITURES!$H175)-1),"")</f>
        <v>COD2299</v>
      </c>
      <c r="P175" s="11" t="str">
        <f>LEFT(ECRITURES!$G175,LEN(O175))</f>
        <v>COD2299</v>
      </c>
      <c r="Q175" s="11" t="b">
        <f t="shared" si="5"/>
        <v>1</v>
      </c>
    </row>
    <row r="176" spans="1:17" x14ac:dyDescent="0.3">
      <c r="A176" s="12">
        <v>617190</v>
      </c>
      <c r="B176" s="13" t="s">
        <v>10</v>
      </c>
      <c r="C176" s="14">
        <v>12.29</v>
      </c>
      <c r="D176" s="25" t="s">
        <v>688</v>
      </c>
      <c r="E176" s="16">
        <v>45351</v>
      </c>
      <c r="F176" s="17">
        <v>202402</v>
      </c>
      <c r="G176" s="18" t="s">
        <v>40</v>
      </c>
      <c r="H176" s="18" t="s">
        <v>12</v>
      </c>
      <c r="I176" s="19">
        <v>38762</v>
      </c>
      <c r="J176" s="13" t="s">
        <v>14</v>
      </c>
      <c r="K176" s="13" t="s">
        <v>15</v>
      </c>
      <c r="L176" s="20" t="str">
        <f t="shared" si="4"/>
        <v>38762617190COD2299_Z010201ART5_MBA</v>
      </c>
      <c r="M176" s="21" t="str">
        <f>IF(OR(A176=617105,A176=617110,COUNTIF([3]DernMois!L:L,I176&amp;A176&amp;H176&amp;K176)&gt;=1),"","PBLA Changé/Nouveau")</f>
        <v/>
      </c>
      <c r="N176" s="22">
        <f>ROUND(Ecritures[[#This Row],[Montant Devise]],2)</f>
        <v>12.29</v>
      </c>
      <c r="O176" s="11" t="str">
        <f>IFERROR(LEFT(ECRITURES!$H176,SEARCH("_",ECRITURES!$H176)-1),"")</f>
        <v>COD2299</v>
      </c>
      <c r="P176" s="11" t="str">
        <f>LEFT(ECRITURES!$G176,LEN(O176))</f>
        <v>COD2299</v>
      </c>
      <c r="Q176" s="11" t="b">
        <f t="shared" si="5"/>
        <v>1</v>
      </c>
    </row>
    <row r="177" spans="1:17" x14ac:dyDescent="0.3">
      <c r="A177" s="12">
        <v>455200</v>
      </c>
      <c r="B177" s="13" t="s">
        <v>10</v>
      </c>
      <c r="C177" s="14">
        <v>-200</v>
      </c>
      <c r="D177" s="25" t="s">
        <v>689</v>
      </c>
      <c r="E177" s="16">
        <v>45351</v>
      </c>
      <c r="F177" s="17">
        <v>202402</v>
      </c>
      <c r="G177" s="18" t="s">
        <v>40</v>
      </c>
      <c r="H177" s="18"/>
      <c r="I177" s="19">
        <v>38762</v>
      </c>
      <c r="J177" s="13" t="s">
        <v>14</v>
      </c>
      <c r="K177" s="13" t="s">
        <v>15</v>
      </c>
      <c r="L177" s="20" t="str">
        <f t="shared" si="4"/>
        <v>38762455200ART5_MBA</v>
      </c>
      <c r="M177" s="21" t="str">
        <f>IF(OR(A177=617105,A177=617110,COUNTIF([3]DernMois!L:L,I177&amp;A177&amp;H177&amp;K177)&gt;=1),"","PBLA Changé/Nouveau")</f>
        <v/>
      </c>
      <c r="N177" s="22">
        <f>ROUND(Ecritures[[#This Row],[Montant Devise]],2)</f>
        <v>-200</v>
      </c>
      <c r="O177" s="11" t="str">
        <f>IFERROR(LEFT(ECRITURES!$H177,SEARCH("_",ECRITURES!$H177)-1),"")</f>
        <v/>
      </c>
      <c r="P177" s="11" t="str">
        <f>LEFT(ECRITURES!$G177,LEN(O177))</f>
        <v/>
      </c>
      <c r="Q177" s="11" t="b">
        <f t="shared" si="5"/>
        <v>1</v>
      </c>
    </row>
    <row r="178" spans="1:17" x14ac:dyDescent="0.3">
      <c r="A178" s="12">
        <v>455200</v>
      </c>
      <c r="B178" s="13" t="s">
        <v>10</v>
      </c>
      <c r="C178" s="14">
        <v>-1286.08</v>
      </c>
      <c r="D178" s="25" t="s">
        <v>690</v>
      </c>
      <c r="E178" s="16">
        <v>45351</v>
      </c>
      <c r="F178" s="17">
        <v>202402</v>
      </c>
      <c r="G178" s="18" t="s">
        <v>40</v>
      </c>
      <c r="H178" s="18"/>
      <c r="I178" s="19">
        <v>38762</v>
      </c>
      <c r="J178" s="13" t="s">
        <v>14</v>
      </c>
      <c r="K178" s="13" t="s">
        <v>15</v>
      </c>
      <c r="L178" s="20" t="str">
        <f t="shared" si="4"/>
        <v>38762455200ART5_MBA</v>
      </c>
      <c r="M178" s="21" t="str">
        <f>IF(OR(A178=617105,A178=617110,COUNTIF([3]DernMois!L:L,I178&amp;A178&amp;H178&amp;K178)&gt;=1),"","PBLA Changé/Nouveau")</f>
        <v/>
      </c>
      <c r="N178" s="22">
        <f>ROUND(Ecritures[[#This Row],[Montant Devise]],2)</f>
        <v>-1286.08</v>
      </c>
      <c r="O178" s="11" t="str">
        <f>IFERROR(LEFT(ECRITURES!$H178,SEARCH("_",ECRITURES!$H178)-1),"")</f>
        <v/>
      </c>
      <c r="P178" s="11" t="str">
        <f>LEFT(ECRITURES!$G178,LEN(O178))</f>
        <v/>
      </c>
      <c r="Q178" s="11" t="b">
        <f t="shared" si="5"/>
        <v>1</v>
      </c>
    </row>
    <row r="179" spans="1:17" x14ac:dyDescent="0.3">
      <c r="A179" s="12">
        <v>617101</v>
      </c>
      <c r="B179" s="13" t="s">
        <v>10</v>
      </c>
      <c r="C179" s="14">
        <v>1275.1300000000001</v>
      </c>
      <c r="D179" s="25" t="s">
        <v>691</v>
      </c>
      <c r="E179" s="16">
        <v>45351</v>
      </c>
      <c r="F179" s="17">
        <v>202402</v>
      </c>
      <c r="G179" s="18" t="s">
        <v>133</v>
      </c>
      <c r="H179" s="18" t="s">
        <v>12</v>
      </c>
      <c r="I179" s="19">
        <v>38764</v>
      </c>
      <c r="J179" s="13" t="s">
        <v>14</v>
      </c>
      <c r="K179" s="13" t="s">
        <v>15</v>
      </c>
      <c r="L179" s="20" t="str">
        <f t="shared" si="4"/>
        <v>38764617101COD2299_Z010201ART5_MBA</v>
      </c>
      <c r="M179" s="21" t="str">
        <f>IF(OR(A179=617105,A179=617110,COUNTIF([3]DernMois!L:L,I179&amp;A179&amp;H179&amp;K179)&gt;=1),"","PBLA Changé/Nouveau")</f>
        <v/>
      </c>
      <c r="N179" s="22">
        <f>ROUND(Ecritures[[#This Row],[Montant Devise]],2)</f>
        <v>1275.1300000000001</v>
      </c>
      <c r="O179" s="11" t="str">
        <f>IFERROR(LEFT(ECRITURES!$H179,SEARCH("_",ECRITURES!$H179)-1),"")</f>
        <v>COD2299</v>
      </c>
      <c r="P179" s="11" t="str">
        <f>LEFT(ECRITURES!$G179,LEN(O179))</f>
        <v>COD2299</v>
      </c>
      <c r="Q179" s="11" t="b">
        <f t="shared" si="5"/>
        <v>1</v>
      </c>
    </row>
    <row r="180" spans="1:17" x14ac:dyDescent="0.3">
      <c r="A180" s="12">
        <v>617108</v>
      </c>
      <c r="B180" s="13" t="s">
        <v>10</v>
      </c>
      <c r="C180" s="14">
        <v>414.59</v>
      </c>
      <c r="D180" s="25" t="s">
        <v>692</v>
      </c>
      <c r="E180" s="16">
        <v>45351</v>
      </c>
      <c r="F180" s="17">
        <v>202402</v>
      </c>
      <c r="G180" s="18" t="s">
        <v>133</v>
      </c>
      <c r="H180" s="18" t="s">
        <v>12</v>
      </c>
      <c r="I180" s="19">
        <v>38764</v>
      </c>
      <c r="J180" s="13" t="s">
        <v>14</v>
      </c>
      <c r="K180" s="13" t="s">
        <v>15</v>
      </c>
      <c r="L180" s="20" t="str">
        <f t="shared" si="4"/>
        <v>38764617108COD2299_Z010201ART5_MBA</v>
      </c>
      <c r="M180" s="21" t="str">
        <f>IF(OR(A180=617105,A180=617110,COUNTIF([3]DernMois!L:L,I180&amp;A180&amp;H180&amp;K180)&gt;=1),"","PBLA Changé/Nouveau")</f>
        <v/>
      </c>
      <c r="N180" s="22">
        <f>ROUND(Ecritures[[#This Row],[Montant Devise]],2)</f>
        <v>414.59</v>
      </c>
      <c r="O180" s="11" t="str">
        <f>IFERROR(LEFT(ECRITURES!$H180,SEARCH("_",ECRITURES!$H180)-1),"")</f>
        <v>COD2299</v>
      </c>
      <c r="P180" s="11" t="str">
        <f>LEFT(ECRITURES!$G180,LEN(O180))</f>
        <v>COD2299</v>
      </c>
      <c r="Q180" s="11" t="b">
        <f t="shared" si="5"/>
        <v>1</v>
      </c>
    </row>
    <row r="181" spans="1:17" x14ac:dyDescent="0.3">
      <c r="A181" s="12">
        <v>617106</v>
      </c>
      <c r="B181" s="13" t="s">
        <v>10</v>
      </c>
      <c r="C181" s="14">
        <v>195</v>
      </c>
      <c r="D181" s="25" t="s">
        <v>693</v>
      </c>
      <c r="E181" s="16">
        <v>45351</v>
      </c>
      <c r="F181" s="17">
        <v>202402</v>
      </c>
      <c r="G181" s="18" t="s">
        <v>133</v>
      </c>
      <c r="H181" s="18" t="s">
        <v>12</v>
      </c>
      <c r="I181" s="19">
        <v>38764</v>
      </c>
      <c r="J181" s="13" t="s">
        <v>14</v>
      </c>
      <c r="K181" s="13" t="s">
        <v>15</v>
      </c>
      <c r="L181" s="20" t="str">
        <f t="shared" si="4"/>
        <v>38764617106COD2299_Z010201ART5_MBA</v>
      </c>
      <c r="M181" s="21" t="str">
        <f>IF(OR(A181=617105,A181=617110,COUNTIF([3]DernMois!L:L,I181&amp;A181&amp;H181&amp;K181)&gt;=1),"","PBLA Changé/Nouveau")</f>
        <v/>
      </c>
      <c r="N181" s="22">
        <f>ROUND(Ecritures[[#This Row],[Montant Devise]],2)</f>
        <v>195</v>
      </c>
      <c r="O181" s="11" t="str">
        <f>IFERROR(LEFT(ECRITURES!$H181,SEARCH("_",ECRITURES!$H181)-1),"")</f>
        <v>COD2299</v>
      </c>
      <c r="P181" s="11" t="str">
        <f>LEFT(ECRITURES!$G181,LEN(O181))</f>
        <v>COD2299</v>
      </c>
      <c r="Q181" s="11" t="b">
        <f t="shared" si="5"/>
        <v>1</v>
      </c>
    </row>
    <row r="182" spans="1:17" x14ac:dyDescent="0.3">
      <c r="A182" s="12">
        <v>617110</v>
      </c>
      <c r="B182" s="13" t="s">
        <v>10</v>
      </c>
      <c r="C182" s="14">
        <v>106.82</v>
      </c>
      <c r="D182" s="25" t="s">
        <v>694</v>
      </c>
      <c r="E182" s="16">
        <v>45351</v>
      </c>
      <c r="F182" s="17">
        <v>202402</v>
      </c>
      <c r="G182" s="18" t="s">
        <v>133</v>
      </c>
      <c r="H182" s="18" t="s">
        <v>12</v>
      </c>
      <c r="I182" s="19">
        <v>38764</v>
      </c>
      <c r="J182" s="13" t="s">
        <v>14</v>
      </c>
      <c r="K182" s="13" t="s">
        <v>15</v>
      </c>
      <c r="L182" s="20" t="str">
        <f t="shared" si="4"/>
        <v>38764617110COD2299_Z010201ART5_MBA</v>
      </c>
      <c r="M182" s="21" t="str">
        <f>IF(OR(A182=617105,A182=617110,COUNTIF([3]DernMois!L:L,I182&amp;A182&amp;H182&amp;K182)&gt;=1),"","PBLA Changé/Nouveau")</f>
        <v/>
      </c>
      <c r="N182" s="22">
        <f>ROUND(Ecritures[[#This Row],[Montant Devise]],2)</f>
        <v>106.82</v>
      </c>
      <c r="O182" s="11" t="str">
        <f>IFERROR(LEFT(ECRITURES!$H182,SEARCH("_",ECRITURES!$H182)-1),"")</f>
        <v>COD2299</v>
      </c>
      <c r="P182" s="11" t="str">
        <f>LEFT(ECRITURES!$G182,LEN(O182))</f>
        <v>COD2299</v>
      </c>
      <c r="Q182" s="11" t="b">
        <f t="shared" si="5"/>
        <v>1</v>
      </c>
    </row>
    <row r="183" spans="1:17" x14ac:dyDescent="0.3">
      <c r="A183" s="12">
        <v>617103</v>
      </c>
      <c r="B183" s="13" t="s">
        <v>10</v>
      </c>
      <c r="C183" s="14">
        <v>117</v>
      </c>
      <c r="D183" s="25" t="s">
        <v>695</v>
      </c>
      <c r="E183" s="16">
        <v>45351</v>
      </c>
      <c r="F183" s="17">
        <v>202402</v>
      </c>
      <c r="G183" s="18" t="s">
        <v>133</v>
      </c>
      <c r="H183" s="18" t="s">
        <v>12</v>
      </c>
      <c r="I183" s="19">
        <v>38764</v>
      </c>
      <c r="J183" s="13" t="s">
        <v>14</v>
      </c>
      <c r="K183" s="13" t="s">
        <v>15</v>
      </c>
      <c r="L183" s="20" t="str">
        <f t="shared" si="4"/>
        <v>38764617103COD2299_Z010201ART5_MBA</v>
      </c>
      <c r="M183" s="21" t="str">
        <f>IF(OR(A183=617105,A183=617110,COUNTIF([3]DernMois!L:L,I183&amp;A183&amp;H183&amp;K183)&gt;=1),"","PBLA Changé/Nouveau")</f>
        <v/>
      </c>
      <c r="N183" s="22">
        <f>ROUND(Ecritures[[#This Row],[Montant Devise]],2)</f>
        <v>117</v>
      </c>
      <c r="O183" s="11" t="str">
        <f>IFERROR(LEFT(ECRITURES!$H183,SEARCH("_",ECRITURES!$H183)-1),"")</f>
        <v>COD2299</v>
      </c>
      <c r="P183" s="11" t="str">
        <f>LEFT(ECRITURES!$G183,LEN(O183))</f>
        <v>COD2299</v>
      </c>
      <c r="Q183" s="11" t="b">
        <f t="shared" si="5"/>
        <v>1</v>
      </c>
    </row>
    <row r="184" spans="1:17" x14ac:dyDescent="0.3">
      <c r="A184" s="12">
        <v>617103</v>
      </c>
      <c r="B184" s="13" t="s">
        <v>10</v>
      </c>
      <c r="C184" s="14">
        <v>179.65</v>
      </c>
      <c r="D184" s="25" t="s">
        <v>696</v>
      </c>
      <c r="E184" s="16">
        <v>45351</v>
      </c>
      <c r="F184" s="17">
        <v>202402</v>
      </c>
      <c r="G184" s="18" t="s">
        <v>133</v>
      </c>
      <c r="H184" s="18" t="s">
        <v>12</v>
      </c>
      <c r="I184" s="19">
        <v>38764</v>
      </c>
      <c r="J184" s="13" t="s">
        <v>14</v>
      </c>
      <c r="K184" s="13" t="s">
        <v>15</v>
      </c>
      <c r="L184" s="20" t="str">
        <f t="shared" si="4"/>
        <v>38764617103COD2299_Z010201ART5_MBA</v>
      </c>
      <c r="M184" s="21" t="str">
        <f>IF(OR(A184=617105,A184=617110,COUNTIF([3]DernMois!L:L,I184&amp;A184&amp;H184&amp;K184)&gt;=1),"","PBLA Changé/Nouveau")</f>
        <v/>
      </c>
      <c r="N184" s="22">
        <f>ROUND(Ecritures[[#This Row],[Montant Devise]],2)</f>
        <v>179.65</v>
      </c>
      <c r="O184" s="11" t="str">
        <f>IFERROR(LEFT(ECRITURES!$H184,SEARCH("_",ECRITURES!$H184)-1),"")</f>
        <v>COD2299</v>
      </c>
      <c r="P184" s="11" t="str">
        <f>LEFT(ECRITURES!$G184,LEN(O184))</f>
        <v>COD2299</v>
      </c>
      <c r="Q184" s="11" t="b">
        <f t="shared" si="5"/>
        <v>1</v>
      </c>
    </row>
    <row r="185" spans="1:17" x14ac:dyDescent="0.3">
      <c r="A185" s="12">
        <v>617190</v>
      </c>
      <c r="B185" s="13" t="s">
        <v>10</v>
      </c>
      <c r="C185" s="14">
        <v>2.76</v>
      </c>
      <c r="D185" s="25" t="s">
        <v>697</v>
      </c>
      <c r="E185" s="16">
        <v>45351</v>
      </c>
      <c r="F185" s="17">
        <v>202402</v>
      </c>
      <c r="G185" s="18" t="s">
        <v>133</v>
      </c>
      <c r="H185" s="18" t="s">
        <v>12</v>
      </c>
      <c r="I185" s="19">
        <v>38764</v>
      </c>
      <c r="J185" s="13" t="s">
        <v>14</v>
      </c>
      <c r="K185" s="13" t="s">
        <v>15</v>
      </c>
      <c r="L185" s="20" t="str">
        <f t="shared" si="4"/>
        <v>38764617190COD2299_Z010201ART5_MBA</v>
      </c>
      <c r="M185" s="21" t="str">
        <f>IF(OR(A185=617105,A185=617110,COUNTIF([3]DernMois!L:L,I185&amp;A185&amp;H185&amp;K185)&gt;=1),"","PBLA Changé/Nouveau")</f>
        <v/>
      </c>
      <c r="N185" s="22">
        <f>ROUND(Ecritures[[#This Row],[Montant Devise]],2)</f>
        <v>2.76</v>
      </c>
      <c r="O185" s="11" t="str">
        <f>IFERROR(LEFT(ECRITURES!$H185,SEARCH("_",ECRITURES!$H185)-1),"")</f>
        <v>COD2299</v>
      </c>
      <c r="P185" s="11" t="str">
        <f>LEFT(ECRITURES!$G185,LEN(O185))</f>
        <v>COD2299</v>
      </c>
      <c r="Q185" s="11" t="b">
        <f t="shared" si="5"/>
        <v>1</v>
      </c>
    </row>
    <row r="186" spans="1:17" x14ac:dyDescent="0.3">
      <c r="A186" s="12">
        <v>617190</v>
      </c>
      <c r="B186" s="13" t="s">
        <v>10</v>
      </c>
      <c r="C186" s="14">
        <v>13.82</v>
      </c>
      <c r="D186" s="25" t="s">
        <v>698</v>
      </c>
      <c r="E186" s="16">
        <v>45351</v>
      </c>
      <c r="F186" s="17">
        <v>202402</v>
      </c>
      <c r="G186" s="18" t="s">
        <v>133</v>
      </c>
      <c r="H186" s="18" t="s">
        <v>12</v>
      </c>
      <c r="I186" s="19">
        <v>38764</v>
      </c>
      <c r="J186" s="13" t="s">
        <v>14</v>
      </c>
      <c r="K186" s="13" t="s">
        <v>15</v>
      </c>
      <c r="L186" s="20" t="str">
        <f t="shared" si="4"/>
        <v>38764617190COD2299_Z010201ART5_MBA</v>
      </c>
      <c r="M186" s="21" t="str">
        <f>IF(OR(A186=617105,A186=617110,COUNTIF([3]DernMois!L:L,I186&amp;A186&amp;H186&amp;K186)&gt;=1),"","PBLA Changé/Nouveau")</f>
        <v/>
      </c>
      <c r="N186" s="22">
        <f>ROUND(Ecritures[[#This Row],[Montant Devise]],2)</f>
        <v>13.82</v>
      </c>
      <c r="O186" s="11" t="str">
        <f>IFERROR(LEFT(ECRITURES!$H186,SEARCH("_",ECRITURES!$H186)-1),"")</f>
        <v>COD2299</v>
      </c>
      <c r="P186" s="11" t="str">
        <f>LEFT(ECRITURES!$G186,LEN(O186))</f>
        <v>COD2299</v>
      </c>
      <c r="Q186" s="11" t="b">
        <f t="shared" si="5"/>
        <v>1</v>
      </c>
    </row>
    <row r="187" spans="1:17" x14ac:dyDescent="0.3">
      <c r="A187" s="12">
        <v>455200</v>
      </c>
      <c r="B187" s="13" t="s">
        <v>10</v>
      </c>
      <c r="C187" s="14">
        <v>-500</v>
      </c>
      <c r="D187" s="25" t="s">
        <v>699</v>
      </c>
      <c r="E187" s="16">
        <v>45351</v>
      </c>
      <c r="F187" s="17">
        <v>202402</v>
      </c>
      <c r="G187" s="18" t="s">
        <v>133</v>
      </c>
      <c r="H187" s="18"/>
      <c r="I187" s="19">
        <v>38764</v>
      </c>
      <c r="J187" s="13" t="s">
        <v>14</v>
      </c>
      <c r="K187" s="13" t="s">
        <v>15</v>
      </c>
      <c r="L187" s="20" t="str">
        <f t="shared" si="4"/>
        <v>38764455200ART5_MBA</v>
      </c>
      <c r="M187" s="21" t="str">
        <f>IF(OR(A187=617105,A187=617110,COUNTIF([3]DernMois!L:L,I187&amp;A187&amp;H187&amp;K187)&gt;=1),"","PBLA Changé/Nouveau")</f>
        <v/>
      </c>
      <c r="N187" s="22">
        <f>ROUND(Ecritures[[#This Row],[Montant Devise]],2)</f>
        <v>-500</v>
      </c>
      <c r="O187" s="11" t="str">
        <f>IFERROR(LEFT(ECRITURES!$H187,SEARCH("_",ECRITURES!$H187)-1),"")</f>
        <v/>
      </c>
      <c r="P187" s="11" t="str">
        <f>LEFT(ECRITURES!$G187,LEN(O187))</f>
        <v/>
      </c>
      <c r="Q187" s="11" t="b">
        <f t="shared" si="5"/>
        <v>1</v>
      </c>
    </row>
    <row r="188" spans="1:17" x14ac:dyDescent="0.3">
      <c r="A188" s="12">
        <v>455200</v>
      </c>
      <c r="B188" s="13" t="s">
        <v>10</v>
      </c>
      <c r="C188" s="14">
        <v>-1290.6199999999999</v>
      </c>
      <c r="D188" s="25" t="s">
        <v>700</v>
      </c>
      <c r="E188" s="16">
        <v>45351</v>
      </c>
      <c r="F188" s="17">
        <v>202402</v>
      </c>
      <c r="G188" s="18" t="s">
        <v>133</v>
      </c>
      <c r="H188" s="18"/>
      <c r="I188" s="19">
        <v>38764</v>
      </c>
      <c r="J188" s="13" t="s">
        <v>14</v>
      </c>
      <c r="K188" s="13" t="s">
        <v>15</v>
      </c>
      <c r="L188" s="20" t="str">
        <f t="shared" si="4"/>
        <v>38764455200ART5_MBA</v>
      </c>
      <c r="M188" s="21" t="str">
        <f>IF(OR(A188=617105,A188=617110,COUNTIF([3]DernMois!L:L,I188&amp;A188&amp;H188&amp;K188)&gt;=1),"","PBLA Changé/Nouveau")</f>
        <v/>
      </c>
      <c r="N188" s="22">
        <f>ROUND(Ecritures[[#This Row],[Montant Devise]],2)</f>
        <v>-1290.6199999999999</v>
      </c>
      <c r="O188" s="11" t="str">
        <f>IFERROR(LEFT(ECRITURES!$H188,SEARCH("_",ECRITURES!$H188)-1),"")</f>
        <v/>
      </c>
      <c r="P188" s="11" t="str">
        <f>LEFT(ECRITURES!$G188,LEN(O188))</f>
        <v/>
      </c>
      <c r="Q188" s="11" t="b">
        <f t="shared" si="5"/>
        <v>1</v>
      </c>
    </row>
    <row r="189" spans="1:17" x14ac:dyDescent="0.3">
      <c r="A189" s="12">
        <v>617101</v>
      </c>
      <c r="B189" s="13" t="s">
        <v>10</v>
      </c>
      <c r="C189" s="14">
        <v>1986.28</v>
      </c>
      <c r="D189" s="25" t="s">
        <v>701</v>
      </c>
      <c r="E189" s="16">
        <v>45351</v>
      </c>
      <c r="F189" s="17">
        <v>202402</v>
      </c>
      <c r="G189" s="18" t="s">
        <v>63</v>
      </c>
      <c r="H189" s="18" t="s">
        <v>702</v>
      </c>
      <c r="I189" s="19">
        <v>38799</v>
      </c>
      <c r="J189" s="13" t="s">
        <v>14</v>
      </c>
      <c r="K189" s="13" t="s">
        <v>66</v>
      </c>
      <c r="L189" s="20" t="str">
        <f t="shared" si="4"/>
        <v>38799617101RDC182081T_Z010113ART9_FONAREDD</v>
      </c>
      <c r="M189" s="21" t="str">
        <f>IF(OR(A189=617105,A189=617110,COUNTIF([3]DernMois!L:L,I189&amp;A189&amp;H189&amp;K189)&gt;=1),"","PBLA Changé/Nouveau")</f>
        <v>PBLA Changé/Nouveau</v>
      </c>
      <c r="N189" s="22">
        <f>ROUND(Ecritures[[#This Row],[Montant Devise]],2)</f>
        <v>1986.28</v>
      </c>
      <c r="O189" s="11" t="str">
        <f>IFERROR(LEFT(ECRITURES!$H189,SEARCH("_",ECRITURES!$H189)-1),"")</f>
        <v>RDC182081T</v>
      </c>
      <c r="P189" s="11" t="str">
        <f>LEFT(ECRITURES!$G189,LEN(O189))</f>
        <v>RDC182081T</v>
      </c>
      <c r="Q189" s="11" t="b">
        <f t="shared" si="5"/>
        <v>1</v>
      </c>
    </row>
    <row r="190" spans="1:17" x14ac:dyDescent="0.3">
      <c r="A190" s="12">
        <v>617108</v>
      </c>
      <c r="B190" s="13" t="s">
        <v>10</v>
      </c>
      <c r="C190" s="14">
        <v>595.89</v>
      </c>
      <c r="D190" s="25" t="s">
        <v>703</v>
      </c>
      <c r="E190" s="16">
        <v>45351</v>
      </c>
      <c r="F190" s="17">
        <v>202402</v>
      </c>
      <c r="G190" s="18" t="s">
        <v>63</v>
      </c>
      <c r="H190" s="18" t="s">
        <v>702</v>
      </c>
      <c r="I190" s="19">
        <v>38799</v>
      </c>
      <c r="J190" s="13" t="s">
        <v>14</v>
      </c>
      <c r="K190" s="13" t="s">
        <v>66</v>
      </c>
      <c r="L190" s="20" t="str">
        <f t="shared" si="4"/>
        <v>38799617108RDC182081T_Z010113ART9_FONAREDD</v>
      </c>
      <c r="M190" s="21" t="str">
        <f>IF(OR(A190=617105,A190=617110,COUNTIF([3]DernMois!L:L,I190&amp;A190&amp;H190&amp;K190)&gt;=1),"","PBLA Changé/Nouveau")</f>
        <v>PBLA Changé/Nouveau</v>
      </c>
      <c r="N190" s="22">
        <f>ROUND(Ecritures[[#This Row],[Montant Devise]],2)</f>
        <v>595.89</v>
      </c>
      <c r="O190" s="11" t="str">
        <f>IFERROR(LEFT(ECRITURES!$H190,SEARCH("_",ECRITURES!$H190)-1),"")</f>
        <v>RDC182081T</v>
      </c>
      <c r="P190" s="11" t="str">
        <f>LEFT(ECRITURES!$G190,LEN(O190))</f>
        <v>RDC182081T</v>
      </c>
      <c r="Q190" s="11" t="b">
        <f t="shared" si="5"/>
        <v>1</v>
      </c>
    </row>
    <row r="191" spans="1:17" x14ac:dyDescent="0.3">
      <c r="A191" s="12">
        <v>617106</v>
      </c>
      <c r="B191" s="13" t="s">
        <v>10</v>
      </c>
      <c r="C191" s="14">
        <v>102.14</v>
      </c>
      <c r="D191" s="25" t="s">
        <v>704</v>
      </c>
      <c r="E191" s="16">
        <v>45351</v>
      </c>
      <c r="F191" s="17">
        <v>202402</v>
      </c>
      <c r="G191" s="18" t="s">
        <v>63</v>
      </c>
      <c r="H191" s="18" t="s">
        <v>702</v>
      </c>
      <c r="I191" s="19">
        <v>38799</v>
      </c>
      <c r="J191" s="13" t="s">
        <v>14</v>
      </c>
      <c r="K191" s="13" t="s">
        <v>66</v>
      </c>
      <c r="L191" s="20" t="str">
        <f t="shared" si="4"/>
        <v>38799617106RDC182081T_Z010113ART9_FONAREDD</v>
      </c>
      <c r="M191" s="21" t="str">
        <f>IF(OR(A191=617105,A191=617110,COUNTIF([3]DernMois!L:L,I191&amp;A191&amp;H191&amp;K191)&gt;=1),"","PBLA Changé/Nouveau")</f>
        <v>PBLA Changé/Nouveau</v>
      </c>
      <c r="N191" s="22">
        <f>ROUND(Ecritures[[#This Row],[Montant Devise]],2)</f>
        <v>102.14</v>
      </c>
      <c r="O191" s="11" t="str">
        <f>IFERROR(LEFT(ECRITURES!$H191,SEARCH("_",ECRITURES!$H191)-1),"")</f>
        <v>RDC182081T</v>
      </c>
      <c r="P191" s="11" t="str">
        <f>LEFT(ECRITURES!$G191,LEN(O191))</f>
        <v>RDC182081T</v>
      </c>
      <c r="Q191" s="11" t="b">
        <f t="shared" si="5"/>
        <v>1</v>
      </c>
    </row>
    <row r="192" spans="1:17" x14ac:dyDescent="0.3">
      <c r="A192" s="12">
        <v>617103</v>
      </c>
      <c r="B192" s="13" t="s">
        <v>10</v>
      </c>
      <c r="C192" s="14">
        <v>30.64</v>
      </c>
      <c r="D192" s="25" t="s">
        <v>705</v>
      </c>
      <c r="E192" s="16">
        <v>45351</v>
      </c>
      <c r="F192" s="17">
        <v>202402</v>
      </c>
      <c r="G192" s="18" t="s">
        <v>63</v>
      </c>
      <c r="H192" s="18" t="s">
        <v>702</v>
      </c>
      <c r="I192" s="19">
        <v>38799</v>
      </c>
      <c r="J192" s="13" t="s">
        <v>14</v>
      </c>
      <c r="K192" s="13" t="s">
        <v>66</v>
      </c>
      <c r="L192" s="20" t="str">
        <f t="shared" si="4"/>
        <v>38799617103RDC182081T_Z010113ART9_FONAREDD</v>
      </c>
      <c r="M192" s="21" t="str">
        <f>IF(OR(A192=617105,A192=617110,COUNTIF([3]DernMois!L:L,I192&amp;A192&amp;H192&amp;K192)&gt;=1),"","PBLA Changé/Nouveau")</f>
        <v>PBLA Changé/Nouveau</v>
      </c>
      <c r="N192" s="22">
        <f>ROUND(Ecritures[[#This Row],[Montant Devise]],2)</f>
        <v>30.64</v>
      </c>
      <c r="O192" s="11" t="str">
        <f>IFERROR(LEFT(ECRITURES!$H192,SEARCH("_",ECRITURES!$H192)-1),"")</f>
        <v>RDC182081T</v>
      </c>
      <c r="P192" s="11" t="str">
        <f>LEFT(ECRITURES!$G192,LEN(O192))</f>
        <v>RDC182081T</v>
      </c>
      <c r="Q192" s="11" t="b">
        <f t="shared" si="5"/>
        <v>1</v>
      </c>
    </row>
    <row r="193" spans="1:17" x14ac:dyDescent="0.3">
      <c r="A193" s="12">
        <v>617103</v>
      </c>
      <c r="B193" s="13" t="s">
        <v>10</v>
      </c>
      <c r="C193" s="14">
        <v>258.22000000000003</v>
      </c>
      <c r="D193" s="25" t="s">
        <v>706</v>
      </c>
      <c r="E193" s="16">
        <v>45351</v>
      </c>
      <c r="F193" s="17">
        <v>202402</v>
      </c>
      <c r="G193" s="18" t="s">
        <v>63</v>
      </c>
      <c r="H193" s="18" t="s">
        <v>702</v>
      </c>
      <c r="I193" s="19">
        <v>38799</v>
      </c>
      <c r="J193" s="13" t="s">
        <v>14</v>
      </c>
      <c r="K193" s="13" t="s">
        <v>66</v>
      </c>
      <c r="L193" s="20" t="str">
        <f t="shared" si="4"/>
        <v>38799617103RDC182081T_Z010113ART9_FONAREDD</v>
      </c>
      <c r="M193" s="21" t="str">
        <f>IF(OR(A193=617105,A193=617110,COUNTIF([3]DernMois!L:L,I193&amp;A193&amp;H193&amp;K193)&gt;=1),"","PBLA Changé/Nouveau")</f>
        <v>PBLA Changé/Nouveau</v>
      </c>
      <c r="N193" s="22">
        <f>ROUND(Ecritures[[#This Row],[Montant Devise]],2)</f>
        <v>258.22000000000003</v>
      </c>
      <c r="O193" s="11" t="str">
        <f>IFERROR(LEFT(ECRITURES!$H193,SEARCH("_",ECRITURES!$H193)-1),"")</f>
        <v>RDC182081T</v>
      </c>
      <c r="P193" s="11" t="str">
        <f>LEFT(ECRITURES!$G193,LEN(O193))</f>
        <v>RDC182081T</v>
      </c>
      <c r="Q193" s="11" t="b">
        <f t="shared" si="5"/>
        <v>1</v>
      </c>
    </row>
    <row r="194" spans="1:17" x14ac:dyDescent="0.3">
      <c r="A194" s="12">
        <v>617190</v>
      </c>
      <c r="B194" s="13" t="s">
        <v>10</v>
      </c>
      <c r="C194" s="14">
        <v>3.97</v>
      </c>
      <c r="D194" s="25" t="s">
        <v>707</v>
      </c>
      <c r="E194" s="16">
        <v>45351</v>
      </c>
      <c r="F194" s="17">
        <v>202402</v>
      </c>
      <c r="G194" s="18" t="s">
        <v>63</v>
      </c>
      <c r="H194" s="18" t="s">
        <v>702</v>
      </c>
      <c r="I194" s="19">
        <v>38799</v>
      </c>
      <c r="J194" s="13" t="s">
        <v>14</v>
      </c>
      <c r="K194" s="13" t="s">
        <v>66</v>
      </c>
      <c r="L194" s="20" t="str">
        <f t="shared" ref="L194:L257" si="6">I194&amp;A194&amp;H194&amp;K194</f>
        <v>38799617190RDC182081T_Z010113ART9_FONAREDD</v>
      </c>
      <c r="M194" s="21" t="str">
        <f>IF(OR(A194=617105,A194=617110,COUNTIF([3]DernMois!L:L,I194&amp;A194&amp;H194&amp;K194)&gt;=1),"","PBLA Changé/Nouveau")</f>
        <v>PBLA Changé/Nouveau</v>
      </c>
      <c r="N194" s="22">
        <f>ROUND(Ecritures[[#This Row],[Montant Devise]],2)</f>
        <v>3.97</v>
      </c>
      <c r="O194" s="11" t="str">
        <f>IFERROR(LEFT(ECRITURES!$H194,SEARCH("_",ECRITURES!$H194)-1),"")</f>
        <v>RDC182081T</v>
      </c>
      <c r="P194" s="11" t="str">
        <f>LEFT(ECRITURES!$G194,LEN(O194))</f>
        <v>RDC182081T</v>
      </c>
      <c r="Q194" s="11" t="b">
        <f t="shared" si="5"/>
        <v>1</v>
      </c>
    </row>
    <row r="195" spans="1:17" x14ac:dyDescent="0.3">
      <c r="A195" s="12">
        <v>617190</v>
      </c>
      <c r="B195" s="13" t="s">
        <v>10</v>
      </c>
      <c r="C195" s="14">
        <v>19.86</v>
      </c>
      <c r="D195" s="25" t="s">
        <v>708</v>
      </c>
      <c r="E195" s="16">
        <v>45351</v>
      </c>
      <c r="F195" s="17">
        <v>202402</v>
      </c>
      <c r="G195" s="18" t="s">
        <v>63</v>
      </c>
      <c r="H195" s="18" t="s">
        <v>702</v>
      </c>
      <c r="I195" s="19">
        <v>38799</v>
      </c>
      <c r="J195" s="13" t="s">
        <v>14</v>
      </c>
      <c r="K195" s="13" t="s">
        <v>66</v>
      </c>
      <c r="L195" s="20" t="str">
        <f t="shared" si="6"/>
        <v>38799617190RDC182081T_Z010113ART9_FONAREDD</v>
      </c>
      <c r="M195" s="21" t="str">
        <f>IF(OR(A195=617105,A195=617110,COUNTIF([3]DernMois!L:L,I195&amp;A195&amp;H195&amp;K195)&gt;=1),"","PBLA Changé/Nouveau")</f>
        <v>PBLA Changé/Nouveau</v>
      </c>
      <c r="N195" s="22">
        <f>ROUND(Ecritures[[#This Row],[Montant Devise]],2)</f>
        <v>19.86</v>
      </c>
      <c r="O195" s="11" t="str">
        <f>IFERROR(LEFT(ECRITURES!$H195,SEARCH("_",ECRITURES!$H195)-1),"")</f>
        <v>RDC182081T</v>
      </c>
      <c r="P195" s="11" t="str">
        <f>LEFT(ECRITURES!$G195,LEN(O195))</f>
        <v>RDC182081T</v>
      </c>
      <c r="Q195" s="11" t="b">
        <f t="shared" si="5"/>
        <v>1</v>
      </c>
    </row>
    <row r="196" spans="1:17" x14ac:dyDescent="0.3">
      <c r="A196" s="12">
        <v>455200</v>
      </c>
      <c r="B196" s="13" t="s">
        <v>10</v>
      </c>
      <c r="C196" s="14">
        <v>-2138.19</v>
      </c>
      <c r="D196" s="25" t="s">
        <v>709</v>
      </c>
      <c r="E196" s="16">
        <v>45351</v>
      </c>
      <c r="F196" s="17">
        <v>202402</v>
      </c>
      <c r="G196" s="18" t="s">
        <v>63</v>
      </c>
      <c r="H196" s="18"/>
      <c r="I196" s="19">
        <v>38799</v>
      </c>
      <c r="J196" s="13" t="s">
        <v>14</v>
      </c>
      <c r="K196" s="13" t="s">
        <v>66</v>
      </c>
      <c r="L196" s="20" t="str">
        <f t="shared" si="6"/>
        <v>38799455200ART9_FONAREDD</v>
      </c>
      <c r="M196" s="21" t="str">
        <f>IF(OR(A196=617105,A196=617110,COUNTIF([3]DernMois!L:L,I196&amp;A196&amp;H196&amp;K196)&gt;=1),"","PBLA Changé/Nouveau")</f>
        <v>PBLA Changé/Nouveau</v>
      </c>
      <c r="N196" s="22">
        <f>ROUND(Ecritures[[#This Row],[Montant Devise]],2)</f>
        <v>-2138.19</v>
      </c>
      <c r="O196" s="11" t="str">
        <f>IFERROR(LEFT(ECRITURES!$H196,SEARCH("_",ECRITURES!$H196)-1),"")</f>
        <v/>
      </c>
      <c r="P196" s="11" t="str">
        <f>LEFT(ECRITURES!$G196,LEN(O196))</f>
        <v/>
      </c>
      <c r="Q196" s="11" t="b">
        <f t="shared" ref="Q196:Q259" si="7">EXACT(O196,P196)</f>
        <v>1</v>
      </c>
    </row>
    <row r="197" spans="1:17" x14ac:dyDescent="0.3">
      <c r="A197" s="12">
        <v>617101</v>
      </c>
      <c r="B197" s="13" t="s">
        <v>10</v>
      </c>
      <c r="C197" s="14">
        <v>752</v>
      </c>
      <c r="D197" s="25" t="s">
        <v>710</v>
      </c>
      <c r="E197" s="16">
        <v>45351</v>
      </c>
      <c r="F197" s="17">
        <v>202402</v>
      </c>
      <c r="G197" s="18" t="s">
        <v>26</v>
      </c>
      <c r="H197" s="18" t="s">
        <v>12</v>
      </c>
      <c r="I197" s="19">
        <v>38876</v>
      </c>
      <c r="J197" s="13" t="s">
        <v>14</v>
      </c>
      <c r="K197" s="13" t="s">
        <v>15</v>
      </c>
      <c r="L197" s="20" t="str">
        <f t="shared" si="6"/>
        <v>38876617101COD2299_Z010201ART5_MBA</v>
      </c>
      <c r="M197" s="21" t="str">
        <f>IF(OR(A197=617105,A197=617110,COUNTIF([3]DernMois!L:L,I197&amp;A197&amp;H197&amp;K197)&gt;=1),"","PBLA Changé/Nouveau")</f>
        <v/>
      </c>
      <c r="N197" s="22">
        <f>ROUND(Ecritures[[#This Row],[Montant Devise]],2)</f>
        <v>752</v>
      </c>
      <c r="O197" s="11" t="str">
        <f>IFERROR(LEFT(ECRITURES!$H197,SEARCH("_",ECRITURES!$H197)-1),"")</f>
        <v>COD2299</v>
      </c>
      <c r="P197" s="11" t="str">
        <f>LEFT(ECRITURES!$G197,LEN(O197))</f>
        <v>COD2299</v>
      </c>
      <c r="Q197" s="11" t="b">
        <f t="shared" si="7"/>
        <v>1</v>
      </c>
    </row>
    <row r="198" spans="1:17" x14ac:dyDescent="0.3">
      <c r="A198" s="12">
        <v>617108</v>
      </c>
      <c r="B198" s="13" t="s">
        <v>10</v>
      </c>
      <c r="C198" s="14">
        <v>225.6</v>
      </c>
      <c r="D198" s="25" t="s">
        <v>711</v>
      </c>
      <c r="E198" s="16">
        <v>45351</v>
      </c>
      <c r="F198" s="17">
        <v>202402</v>
      </c>
      <c r="G198" s="18" t="s">
        <v>26</v>
      </c>
      <c r="H198" s="18" t="s">
        <v>12</v>
      </c>
      <c r="I198" s="19">
        <v>38876</v>
      </c>
      <c r="J198" s="13" t="s">
        <v>14</v>
      </c>
      <c r="K198" s="13" t="s">
        <v>15</v>
      </c>
      <c r="L198" s="20" t="str">
        <f t="shared" si="6"/>
        <v>38876617108COD2299_Z010201ART5_MBA</v>
      </c>
      <c r="M198" s="21" t="str">
        <f>IF(OR(A198=617105,A198=617110,COUNTIF([3]DernMois!L:L,I198&amp;A198&amp;H198&amp;K198)&gt;=1),"","PBLA Changé/Nouveau")</f>
        <v/>
      </c>
      <c r="N198" s="22">
        <f>ROUND(Ecritures[[#This Row],[Montant Devise]],2)</f>
        <v>225.6</v>
      </c>
      <c r="O198" s="11" t="str">
        <f>IFERROR(LEFT(ECRITURES!$H198,SEARCH("_",ECRITURES!$H198)-1),"")</f>
        <v>COD2299</v>
      </c>
      <c r="P198" s="11" t="str">
        <f>LEFT(ECRITURES!$G198,LEN(O198))</f>
        <v>COD2299</v>
      </c>
      <c r="Q198" s="11" t="b">
        <f t="shared" si="7"/>
        <v>1</v>
      </c>
    </row>
    <row r="199" spans="1:17" x14ac:dyDescent="0.3">
      <c r="A199" s="12">
        <v>617106</v>
      </c>
      <c r="B199" s="13" t="s">
        <v>10</v>
      </c>
      <c r="C199" s="14">
        <v>195</v>
      </c>
      <c r="D199" s="25" t="s">
        <v>712</v>
      </c>
      <c r="E199" s="16">
        <v>45351</v>
      </c>
      <c r="F199" s="17">
        <v>202402</v>
      </c>
      <c r="G199" s="18" t="s">
        <v>26</v>
      </c>
      <c r="H199" s="18" t="s">
        <v>12</v>
      </c>
      <c r="I199" s="19">
        <v>38876</v>
      </c>
      <c r="J199" s="13" t="s">
        <v>14</v>
      </c>
      <c r="K199" s="13" t="s">
        <v>15</v>
      </c>
      <c r="L199" s="20" t="str">
        <f t="shared" si="6"/>
        <v>38876617106COD2299_Z010201ART5_MBA</v>
      </c>
      <c r="M199" s="21" t="str">
        <f>IF(OR(A199=617105,A199=617110,COUNTIF([3]DernMois!L:L,I199&amp;A199&amp;H199&amp;K199)&gt;=1),"","PBLA Changé/Nouveau")</f>
        <v/>
      </c>
      <c r="N199" s="22">
        <f>ROUND(Ecritures[[#This Row],[Montant Devise]],2)</f>
        <v>195</v>
      </c>
      <c r="O199" s="11" t="str">
        <f>IFERROR(LEFT(ECRITURES!$H199,SEARCH("_",ECRITURES!$H199)-1),"")</f>
        <v>COD2299</v>
      </c>
      <c r="P199" s="11" t="str">
        <f>LEFT(ECRITURES!$G199,LEN(O199))</f>
        <v>COD2299</v>
      </c>
      <c r="Q199" s="11" t="b">
        <f t="shared" si="7"/>
        <v>1</v>
      </c>
    </row>
    <row r="200" spans="1:17" x14ac:dyDescent="0.3">
      <c r="A200" s="12">
        <v>617103</v>
      </c>
      <c r="B200" s="13" t="s">
        <v>10</v>
      </c>
      <c r="C200" s="14">
        <v>117</v>
      </c>
      <c r="D200" s="25" t="s">
        <v>713</v>
      </c>
      <c r="E200" s="16">
        <v>45351</v>
      </c>
      <c r="F200" s="17">
        <v>202402</v>
      </c>
      <c r="G200" s="18" t="s">
        <v>26</v>
      </c>
      <c r="H200" s="18" t="s">
        <v>12</v>
      </c>
      <c r="I200" s="19">
        <v>38876</v>
      </c>
      <c r="J200" s="13" t="s">
        <v>14</v>
      </c>
      <c r="K200" s="13" t="s">
        <v>15</v>
      </c>
      <c r="L200" s="20" t="str">
        <f t="shared" si="6"/>
        <v>38876617103COD2299_Z010201ART5_MBA</v>
      </c>
      <c r="M200" s="21" t="str">
        <f>IF(OR(A200=617105,A200=617110,COUNTIF([3]DernMois!L:L,I200&amp;A200&amp;H200&amp;K200)&gt;=1),"","PBLA Changé/Nouveau")</f>
        <v/>
      </c>
      <c r="N200" s="22">
        <f>ROUND(Ecritures[[#This Row],[Montant Devise]],2)</f>
        <v>117</v>
      </c>
      <c r="O200" s="11" t="str">
        <f>IFERROR(LEFT(ECRITURES!$H200,SEARCH("_",ECRITURES!$H200)-1),"")</f>
        <v>COD2299</v>
      </c>
      <c r="P200" s="11" t="str">
        <f>LEFT(ECRITURES!$G200,LEN(O200))</f>
        <v>COD2299</v>
      </c>
      <c r="Q200" s="11" t="b">
        <f t="shared" si="7"/>
        <v>1</v>
      </c>
    </row>
    <row r="201" spans="1:17" x14ac:dyDescent="0.3">
      <c r="A201" s="12">
        <v>617103</v>
      </c>
      <c r="B201" s="13" t="s">
        <v>10</v>
      </c>
      <c r="C201" s="14">
        <v>97.76</v>
      </c>
      <c r="D201" s="25" t="s">
        <v>714</v>
      </c>
      <c r="E201" s="16">
        <v>45351</v>
      </c>
      <c r="F201" s="17">
        <v>202402</v>
      </c>
      <c r="G201" s="18" t="s">
        <v>26</v>
      </c>
      <c r="H201" s="18" t="s">
        <v>12</v>
      </c>
      <c r="I201" s="19">
        <v>38876</v>
      </c>
      <c r="J201" s="13" t="s">
        <v>14</v>
      </c>
      <c r="K201" s="13" t="s">
        <v>15</v>
      </c>
      <c r="L201" s="20" t="str">
        <f t="shared" si="6"/>
        <v>38876617103COD2299_Z010201ART5_MBA</v>
      </c>
      <c r="M201" s="21" t="str">
        <f>IF(OR(A201=617105,A201=617110,COUNTIF([3]DernMois!L:L,I201&amp;A201&amp;H201&amp;K201)&gt;=1),"","PBLA Changé/Nouveau")</f>
        <v/>
      </c>
      <c r="N201" s="22">
        <f>ROUND(Ecritures[[#This Row],[Montant Devise]],2)</f>
        <v>97.76</v>
      </c>
      <c r="O201" s="11" t="str">
        <f>IFERROR(LEFT(ECRITURES!$H201,SEARCH("_",ECRITURES!$H201)-1),"")</f>
        <v>COD2299</v>
      </c>
      <c r="P201" s="11" t="str">
        <f>LEFT(ECRITURES!$G201,LEN(O201))</f>
        <v>COD2299</v>
      </c>
      <c r="Q201" s="11" t="b">
        <f t="shared" si="7"/>
        <v>1</v>
      </c>
    </row>
    <row r="202" spans="1:17" x14ac:dyDescent="0.3">
      <c r="A202" s="12">
        <v>617190</v>
      </c>
      <c r="B202" s="13" t="s">
        <v>10</v>
      </c>
      <c r="C202" s="14">
        <v>1.5</v>
      </c>
      <c r="D202" s="25" t="s">
        <v>715</v>
      </c>
      <c r="E202" s="16">
        <v>45351</v>
      </c>
      <c r="F202" s="17">
        <v>202402</v>
      </c>
      <c r="G202" s="18" t="s">
        <v>26</v>
      </c>
      <c r="H202" s="18" t="s">
        <v>12</v>
      </c>
      <c r="I202" s="19">
        <v>38876</v>
      </c>
      <c r="J202" s="13" t="s">
        <v>14</v>
      </c>
      <c r="K202" s="13" t="s">
        <v>15</v>
      </c>
      <c r="L202" s="20" t="str">
        <f t="shared" si="6"/>
        <v>38876617190COD2299_Z010201ART5_MBA</v>
      </c>
      <c r="M202" s="21" t="str">
        <f>IF(OR(A202=617105,A202=617110,COUNTIF([3]DernMois!L:L,I202&amp;A202&amp;H202&amp;K202)&gt;=1),"","PBLA Changé/Nouveau")</f>
        <v/>
      </c>
      <c r="N202" s="22">
        <f>ROUND(Ecritures[[#This Row],[Montant Devise]],2)</f>
        <v>1.5</v>
      </c>
      <c r="O202" s="11" t="str">
        <f>IFERROR(LEFT(ECRITURES!$H202,SEARCH("_",ECRITURES!$H202)-1),"")</f>
        <v>COD2299</v>
      </c>
      <c r="P202" s="11" t="str">
        <f>LEFT(ECRITURES!$G202,LEN(O202))</f>
        <v>COD2299</v>
      </c>
      <c r="Q202" s="11" t="b">
        <f t="shared" si="7"/>
        <v>1</v>
      </c>
    </row>
    <row r="203" spans="1:17" x14ac:dyDescent="0.3">
      <c r="A203" s="12">
        <v>617190</v>
      </c>
      <c r="B203" s="13" t="s">
        <v>10</v>
      </c>
      <c r="C203" s="14">
        <v>7.52</v>
      </c>
      <c r="D203" s="25" t="s">
        <v>716</v>
      </c>
      <c r="E203" s="16">
        <v>45351</v>
      </c>
      <c r="F203" s="17">
        <v>202402</v>
      </c>
      <c r="G203" s="18" t="s">
        <v>26</v>
      </c>
      <c r="H203" s="18" t="s">
        <v>12</v>
      </c>
      <c r="I203" s="19">
        <v>38876</v>
      </c>
      <c r="J203" s="13" t="s">
        <v>14</v>
      </c>
      <c r="K203" s="13" t="s">
        <v>15</v>
      </c>
      <c r="L203" s="20" t="str">
        <f t="shared" si="6"/>
        <v>38876617190COD2299_Z010201ART5_MBA</v>
      </c>
      <c r="M203" s="21" t="str">
        <f>IF(OR(A203=617105,A203=617110,COUNTIF([3]DernMois!L:L,I203&amp;A203&amp;H203&amp;K203)&gt;=1),"","PBLA Changé/Nouveau")</f>
        <v/>
      </c>
      <c r="N203" s="22">
        <f>ROUND(Ecritures[[#This Row],[Montant Devise]],2)</f>
        <v>7.52</v>
      </c>
      <c r="O203" s="11" t="str">
        <f>IFERROR(LEFT(ECRITURES!$H203,SEARCH("_",ECRITURES!$H203)-1),"")</f>
        <v>COD2299</v>
      </c>
      <c r="P203" s="11" t="str">
        <f>LEFT(ECRITURES!$G203,LEN(O203))</f>
        <v>COD2299</v>
      </c>
      <c r="Q203" s="11" t="b">
        <f t="shared" si="7"/>
        <v>1</v>
      </c>
    </row>
    <row r="204" spans="1:17" x14ac:dyDescent="0.3">
      <c r="A204" s="12">
        <v>455200</v>
      </c>
      <c r="B204" s="13" t="s">
        <v>10</v>
      </c>
      <c r="C204" s="14">
        <v>-1158.07</v>
      </c>
      <c r="D204" s="25" t="s">
        <v>717</v>
      </c>
      <c r="E204" s="16">
        <v>45351</v>
      </c>
      <c r="F204" s="17">
        <v>202402</v>
      </c>
      <c r="G204" s="18" t="s">
        <v>26</v>
      </c>
      <c r="H204" s="18"/>
      <c r="I204" s="19">
        <v>38876</v>
      </c>
      <c r="J204" s="13" t="s">
        <v>14</v>
      </c>
      <c r="K204" s="13" t="s">
        <v>15</v>
      </c>
      <c r="L204" s="20" t="str">
        <f t="shared" si="6"/>
        <v>38876455200ART5_MBA</v>
      </c>
      <c r="M204" s="21" t="str">
        <f>IF(OR(A204=617105,A204=617110,COUNTIF([3]DernMois!L:L,I204&amp;A204&amp;H204&amp;K204)&gt;=1),"","PBLA Changé/Nouveau")</f>
        <v/>
      </c>
      <c r="N204" s="22">
        <f>ROUND(Ecritures[[#This Row],[Montant Devise]],2)</f>
        <v>-1158.07</v>
      </c>
      <c r="O204" s="11" t="str">
        <f>IFERROR(LEFT(ECRITURES!$H204,SEARCH("_",ECRITURES!$H204)-1),"")</f>
        <v/>
      </c>
      <c r="P204" s="11" t="str">
        <f>LEFT(ECRITURES!$G204,LEN(O204))</f>
        <v/>
      </c>
      <c r="Q204" s="11" t="b">
        <f t="shared" si="7"/>
        <v>1</v>
      </c>
    </row>
    <row r="205" spans="1:17" x14ac:dyDescent="0.3">
      <c r="A205" s="12">
        <v>617101</v>
      </c>
      <c r="B205" s="13" t="s">
        <v>10</v>
      </c>
      <c r="C205" s="14">
        <v>1250</v>
      </c>
      <c r="D205" s="25" t="s">
        <v>718</v>
      </c>
      <c r="E205" s="16">
        <v>45351</v>
      </c>
      <c r="F205" s="17">
        <v>202402</v>
      </c>
      <c r="G205" s="18" t="s">
        <v>26</v>
      </c>
      <c r="H205" s="18" t="s">
        <v>12</v>
      </c>
      <c r="I205" s="19">
        <v>39585</v>
      </c>
      <c r="J205" s="13" t="s">
        <v>14</v>
      </c>
      <c r="K205" s="13" t="s">
        <v>15</v>
      </c>
      <c r="L205" s="20" t="str">
        <f t="shared" si="6"/>
        <v>39585617101COD2299_Z010201ART5_MBA</v>
      </c>
      <c r="M205" s="21" t="str">
        <f>IF(OR(A205=617105,A205=617110,COUNTIF([3]DernMois!L:L,I205&amp;A205&amp;H205&amp;K205)&gt;=1),"","PBLA Changé/Nouveau")</f>
        <v/>
      </c>
      <c r="N205" s="22">
        <f>ROUND(Ecritures[[#This Row],[Montant Devise]],2)</f>
        <v>1250</v>
      </c>
      <c r="O205" s="11" t="str">
        <f>IFERROR(LEFT(ECRITURES!$H205,SEARCH("_",ECRITURES!$H205)-1),"")</f>
        <v>COD2299</v>
      </c>
      <c r="P205" s="11" t="str">
        <f>LEFT(ECRITURES!$G205,LEN(O205))</f>
        <v>COD2299</v>
      </c>
      <c r="Q205" s="11" t="b">
        <f t="shared" si="7"/>
        <v>1</v>
      </c>
    </row>
    <row r="206" spans="1:17" x14ac:dyDescent="0.3">
      <c r="A206" s="12">
        <v>617108</v>
      </c>
      <c r="B206" s="13" t="s">
        <v>10</v>
      </c>
      <c r="C206" s="14">
        <v>375</v>
      </c>
      <c r="D206" s="25" t="s">
        <v>719</v>
      </c>
      <c r="E206" s="16">
        <v>45351</v>
      </c>
      <c r="F206" s="17">
        <v>202402</v>
      </c>
      <c r="G206" s="18" t="s">
        <v>26</v>
      </c>
      <c r="H206" s="18" t="s">
        <v>12</v>
      </c>
      <c r="I206" s="19">
        <v>39585</v>
      </c>
      <c r="J206" s="13" t="s">
        <v>14</v>
      </c>
      <c r="K206" s="13" t="s">
        <v>15</v>
      </c>
      <c r="L206" s="20" t="str">
        <f t="shared" si="6"/>
        <v>39585617108COD2299_Z010201ART5_MBA</v>
      </c>
      <c r="M206" s="21" t="str">
        <f>IF(OR(A206=617105,A206=617110,COUNTIF([3]DernMois!L:L,I206&amp;A206&amp;H206&amp;K206)&gt;=1),"","PBLA Changé/Nouveau")</f>
        <v/>
      </c>
      <c r="N206" s="22">
        <f>ROUND(Ecritures[[#This Row],[Montant Devise]],2)</f>
        <v>375</v>
      </c>
      <c r="O206" s="11" t="str">
        <f>IFERROR(LEFT(ECRITURES!$H206,SEARCH("_",ECRITURES!$H206)-1),"")</f>
        <v>COD2299</v>
      </c>
      <c r="P206" s="11" t="str">
        <f>LEFT(ECRITURES!$G206,LEN(O206))</f>
        <v>COD2299</v>
      </c>
      <c r="Q206" s="11" t="b">
        <f t="shared" si="7"/>
        <v>1</v>
      </c>
    </row>
    <row r="207" spans="1:17" x14ac:dyDescent="0.3">
      <c r="A207" s="12">
        <v>617106</v>
      </c>
      <c r="B207" s="13" t="s">
        <v>10</v>
      </c>
      <c r="C207" s="14">
        <v>195</v>
      </c>
      <c r="D207" s="25" t="s">
        <v>720</v>
      </c>
      <c r="E207" s="16">
        <v>45351</v>
      </c>
      <c r="F207" s="17">
        <v>202402</v>
      </c>
      <c r="G207" s="18" t="s">
        <v>26</v>
      </c>
      <c r="H207" s="18" t="s">
        <v>12</v>
      </c>
      <c r="I207" s="19">
        <v>39585</v>
      </c>
      <c r="J207" s="13" t="s">
        <v>14</v>
      </c>
      <c r="K207" s="13" t="s">
        <v>15</v>
      </c>
      <c r="L207" s="20" t="str">
        <f t="shared" si="6"/>
        <v>39585617106COD2299_Z010201ART5_MBA</v>
      </c>
      <c r="M207" s="21" t="str">
        <f>IF(OR(A207=617105,A207=617110,COUNTIF([3]DernMois!L:L,I207&amp;A207&amp;H207&amp;K207)&gt;=1),"","PBLA Changé/Nouveau")</f>
        <v/>
      </c>
      <c r="N207" s="22">
        <f>ROUND(Ecritures[[#This Row],[Montant Devise]],2)</f>
        <v>195</v>
      </c>
      <c r="O207" s="11" t="str">
        <f>IFERROR(LEFT(ECRITURES!$H207,SEARCH("_",ECRITURES!$H207)-1),"")</f>
        <v>COD2299</v>
      </c>
      <c r="P207" s="11" t="str">
        <f>LEFT(ECRITURES!$G207,LEN(O207))</f>
        <v>COD2299</v>
      </c>
      <c r="Q207" s="11" t="b">
        <f t="shared" si="7"/>
        <v>1</v>
      </c>
    </row>
    <row r="208" spans="1:17" x14ac:dyDescent="0.3">
      <c r="A208" s="12">
        <v>617103</v>
      </c>
      <c r="B208" s="13" t="s">
        <v>10</v>
      </c>
      <c r="C208" s="14">
        <v>78</v>
      </c>
      <c r="D208" s="25" t="s">
        <v>721</v>
      </c>
      <c r="E208" s="16">
        <v>45351</v>
      </c>
      <c r="F208" s="17">
        <v>202402</v>
      </c>
      <c r="G208" s="18" t="s">
        <v>26</v>
      </c>
      <c r="H208" s="18" t="s">
        <v>12</v>
      </c>
      <c r="I208" s="19">
        <v>39585</v>
      </c>
      <c r="J208" s="13" t="s">
        <v>14</v>
      </c>
      <c r="K208" s="13" t="s">
        <v>15</v>
      </c>
      <c r="L208" s="20" t="str">
        <f t="shared" si="6"/>
        <v>39585617103COD2299_Z010201ART5_MBA</v>
      </c>
      <c r="M208" s="21" t="str">
        <f>IF(OR(A208=617105,A208=617110,COUNTIF([3]DernMois!L:L,I208&amp;A208&amp;H208&amp;K208)&gt;=1),"","PBLA Changé/Nouveau")</f>
        <v/>
      </c>
      <c r="N208" s="22">
        <f>ROUND(Ecritures[[#This Row],[Montant Devise]],2)</f>
        <v>78</v>
      </c>
      <c r="O208" s="11" t="str">
        <f>IFERROR(LEFT(ECRITURES!$H208,SEARCH("_",ECRITURES!$H208)-1),"")</f>
        <v>COD2299</v>
      </c>
      <c r="P208" s="11" t="str">
        <f>LEFT(ECRITURES!$G208,LEN(O208))</f>
        <v>COD2299</v>
      </c>
      <c r="Q208" s="11" t="b">
        <f t="shared" si="7"/>
        <v>1</v>
      </c>
    </row>
    <row r="209" spans="1:17" x14ac:dyDescent="0.3">
      <c r="A209" s="12">
        <v>617103</v>
      </c>
      <c r="B209" s="13" t="s">
        <v>10</v>
      </c>
      <c r="C209" s="14">
        <v>162.5</v>
      </c>
      <c r="D209" s="25" t="s">
        <v>722</v>
      </c>
      <c r="E209" s="16">
        <v>45351</v>
      </c>
      <c r="F209" s="17">
        <v>202402</v>
      </c>
      <c r="G209" s="18" t="s">
        <v>26</v>
      </c>
      <c r="H209" s="18" t="s">
        <v>12</v>
      </c>
      <c r="I209" s="19">
        <v>39585</v>
      </c>
      <c r="J209" s="13" t="s">
        <v>14</v>
      </c>
      <c r="K209" s="13" t="s">
        <v>15</v>
      </c>
      <c r="L209" s="20" t="str">
        <f t="shared" si="6"/>
        <v>39585617103COD2299_Z010201ART5_MBA</v>
      </c>
      <c r="M209" s="21" t="str">
        <f>IF(OR(A209=617105,A209=617110,COUNTIF([3]DernMois!L:L,I209&amp;A209&amp;H209&amp;K209)&gt;=1),"","PBLA Changé/Nouveau")</f>
        <v/>
      </c>
      <c r="N209" s="22">
        <f>ROUND(Ecritures[[#This Row],[Montant Devise]],2)</f>
        <v>162.5</v>
      </c>
      <c r="O209" s="11" t="str">
        <f>IFERROR(LEFT(ECRITURES!$H209,SEARCH("_",ECRITURES!$H209)-1),"")</f>
        <v>COD2299</v>
      </c>
      <c r="P209" s="11" t="str">
        <f>LEFT(ECRITURES!$G209,LEN(O209))</f>
        <v>COD2299</v>
      </c>
      <c r="Q209" s="11" t="b">
        <f t="shared" si="7"/>
        <v>1</v>
      </c>
    </row>
    <row r="210" spans="1:17" x14ac:dyDescent="0.3">
      <c r="A210" s="12">
        <v>617190</v>
      </c>
      <c r="B210" s="13" t="s">
        <v>10</v>
      </c>
      <c r="C210" s="14">
        <v>2.5</v>
      </c>
      <c r="D210" s="25" t="s">
        <v>723</v>
      </c>
      <c r="E210" s="16">
        <v>45351</v>
      </c>
      <c r="F210" s="17">
        <v>202402</v>
      </c>
      <c r="G210" s="18" t="s">
        <v>26</v>
      </c>
      <c r="H210" s="18" t="s">
        <v>12</v>
      </c>
      <c r="I210" s="19">
        <v>39585</v>
      </c>
      <c r="J210" s="13" t="s">
        <v>14</v>
      </c>
      <c r="K210" s="13" t="s">
        <v>15</v>
      </c>
      <c r="L210" s="20" t="str">
        <f t="shared" si="6"/>
        <v>39585617190COD2299_Z010201ART5_MBA</v>
      </c>
      <c r="M210" s="21" t="str">
        <f>IF(OR(A210=617105,A210=617110,COUNTIF([3]DernMois!L:L,I210&amp;A210&amp;H210&amp;K210)&gt;=1),"","PBLA Changé/Nouveau")</f>
        <v/>
      </c>
      <c r="N210" s="22">
        <f>ROUND(Ecritures[[#This Row],[Montant Devise]],2)</f>
        <v>2.5</v>
      </c>
      <c r="O210" s="11" t="str">
        <f>IFERROR(LEFT(ECRITURES!$H210,SEARCH("_",ECRITURES!$H210)-1),"")</f>
        <v>COD2299</v>
      </c>
      <c r="P210" s="11" t="str">
        <f>LEFT(ECRITURES!$G210,LEN(O210))</f>
        <v>COD2299</v>
      </c>
      <c r="Q210" s="11" t="b">
        <f t="shared" si="7"/>
        <v>1</v>
      </c>
    </row>
    <row r="211" spans="1:17" x14ac:dyDescent="0.3">
      <c r="A211" s="12">
        <v>617190</v>
      </c>
      <c r="B211" s="13" t="s">
        <v>10</v>
      </c>
      <c r="C211" s="14">
        <v>12.5</v>
      </c>
      <c r="D211" s="25" t="s">
        <v>724</v>
      </c>
      <c r="E211" s="16">
        <v>45351</v>
      </c>
      <c r="F211" s="17">
        <v>202402</v>
      </c>
      <c r="G211" s="18" t="s">
        <v>26</v>
      </c>
      <c r="H211" s="18" t="s">
        <v>12</v>
      </c>
      <c r="I211" s="19">
        <v>39585</v>
      </c>
      <c r="J211" s="13" t="s">
        <v>14</v>
      </c>
      <c r="K211" s="13" t="s">
        <v>15</v>
      </c>
      <c r="L211" s="20" t="str">
        <f t="shared" si="6"/>
        <v>39585617190COD2299_Z010201ART5_MBA</v>
      </c>
      <c r="M211" s="21" t="str">
        <f>IF(OR(A211=617105,A211=617110,COUNTIF([3]DernMois!L:L,I211&amp;A211&amp;H211&amp;K211)&gt;=1),"","PBLA Changé/Nouveau")</f>
        <v/>
      </c>
      <c r="N211" s="22">
        <f>ROUND(Ecritures[[#This Row],[Montant Devise]],2)</f>
        <v>12.5</v>
      </c>
      <c r="O211" s="11" t="str">
        <f>IFERROR(LEFT(ECRITURES!$H211,SEARCH("_",ECRITURES!$H211)-1),"")</f>
        <v>COD2299</v>
      </c>
      <c r="P211" s="11" t="str">
        <f>LEFT(ECRITURES!$G211,LEN(O211))</f>
        <v>COD2299</v>
      </c>
      <c r="Q211" s="11" t="b">
        <f t="shared" si="7"/>
        <v>1</v>
      </c>
    </row>
    <row r="212" spans="1:17" x14ac:dyDescent="0.3">
      <c r="A212" s="12">
        <v>455200</v>
      </c>
      <c r="B212" s="13" t="s">
        <v>10</v>
      </c>
      <c r="C212" s="14">
        <v>-1609.46</v>
      </c>
      <c r="D212" s="25" t="s">
        <v>725</v>
      </c>
      <c r="E212" s="16">
        <v>45351</v>
      </c>
      <c r="F212" s="17">
        <v>202402</v>
      </c>
      <c r="G212" s="18" t="s">
        <v>26</v>
      </c>
      <c r="H212" s="18"/>
      <c r="I212" s="19">
        <v>39585</v>
      </c>
      <c r="J212" s="13" t="s">
        <v>14</v>
      </c>
      <c r="K212" s="13" t="s">
        <v>15</v>
      </c>
      <c r="L212" s="20" t="str">
        <f t="shared" si="6"/>
        <v>39585455200ART5_MBA</v>
      </c>
      <c r="M212" s="21" t="str">
        <f>IF(OR(A212=617105,A212=617110,COUNTIF([3]DernMois!L:L,I212&amp;A212&amp;H212&amp;K212)&gt;=1),"","PBLA Changé/Nouveau")</f>
        <v/>
      </c>
      <c r="N212" s="22">
        <f>ROUND(Ecritures[[#This Row],[Montant Devise]],2)</f>
        <v>-1609.46</v>
      </c>
      <c r="O212" s="11" t="str">
        <f>IFERROR(LEFT(ECRITURES!$H212,SEARCH("_",ECRITURES!$H212)-1),"")</f>
        <v/>
      </c>
      <c r="P212" s="11" t="str">
        <f>LEFT(ECRITURES!$G212,LEN(O212))</f>
        <v/>
      </c>
      <c r="Q212" s="11" t="b">
        <f t="shared" si="7"/>
        <v>1</v>
      </c>
    </row>
    <row r="213" spans="1:17" x14ac:dyDescent="0.3">
      <c r="A213" s="12">
        <v>617101</v>
      </c>
      <c r="B213" s="13" t="s">
        <v>10</v>
      </c>
      <c r="C213" s="14">
        <v>4189.72</v>
      </c>
      <c r="D213" s="25" t="s">
        <v>726</v>
      </c>
      <c r="E213" s="16">
        <v>45351</v>
      </c>
      <c r="F213" s="17">
        <v>202402</v>
      </c>
      <c r="G213" s="18" t="s">
        <v>63</v>
      </c>
      <c r="H213" s="18" t="s">
        <v>702</v>
      </c>
      <c r="I213" s="19">
        <v>39629</v>
      </c>
      <c r="J213" s="13" t="s">
        <v>14</v>
      </c>
      <c r="K213" s="13" t="s">
        <v>66</v>
      </c>
      <c r="L213" s="20" t="str">
        <f t="shared" si="6"/>
        <v>39629617101RDC182081T_Z010113ART9_FONAREDD</v>
      </c>
      <c r="M213" s="21" t="str">
        <f>IF(OR(A213=617105,A213=617110,COUNTIF([3]DernMois!L:L,I213&amp;A213&amp;H213&amp;K213)&gt;=1),"","PBLA Changé/Nouveau")</f>
        <v/>
      </c>
      <c r="N213" s="22">
        <f>ROUND(Ecritures[[#This Row],[Montant Devise]],2)</f>
        <v>4189.72</v>
      </c>
      <c r="O213" s="11" t="str">
        <f>IFERROR(LEFT(ECRITURES!$H213,SEARCH("_",ECRITURES!$H213)-1),"")</f>
        <v>RDC182081T</v>
      </c>
      <c r="P213" s="11" t="str">
        <f>LEFT(ECRITURES!$G213,LEN(O213))</f>
        <v>RDC182081T</v>
      </c>
      <c r="Q213" s="11" t="b">
        <f t="shared" si="7"/>
        <v>1</v>
      </c>
    </row>
    <row r="214" spans="1:17" x14ac:dyDescent="0.3">
      <c r="A214" s="12">
        <v>617108</v>
      </c>
      <c r="B214" s="13" t="s">
        <v>10</v>
      </c>
      <c r="C214" s="14">
        <v>1256.8399999999999</v>
      </c>
      <c r="D214" s="25" t="s">
        <v>727</v>
      </c>
      <c r="E214" s="16">
        <v>45351</v>
      </c>
      <c r="F214" s="17">
        <v>202402</v>
      </c>
      <c r="G214" s="18" t="s">
        <v>63</v>
      </c>
      <c r="H214" s="18" t="s">
        <v>702</v>
      </c>
      <c r="I214" s="19">
        <v>39629</v>
      </c>
      <c r="J214" s="13" t="s">
        <v>14</v>
      </c>
      <c r="K214" s="13" t="s">
        <v>66</v>
      </c>
      <c r="L214" s="20" t="str">
        <f t="shared" si="6"/>
        <v>39629617108RDC182081T_Z010113ART9_FONAREDD</v>
      </c>
      <c r="M214" s="21" t="str">
        <f>IF(OR(A214=617105,A214=617110,COUNTIF([3]DernMois!L:L,I214&amp;A214&amp;H214&amp;K214)&gt;=1),"","PBLA Changé/Nouveau")</f>
        <v/>
      </c>
      <c r="N214" s="22">
        <f>ROUND(Ecritures[[#This Row],[Montant Devise]],2)</f>
        <v>1256.8399999999999</v>
      </c>
      <c r="O214" s="11" t="str">
        <f>IFERROR(LEFT(ECRITURES!$H214,SEARCH("_",ECRITURES!$H214)-1),"")</f>
        <v>RDC182081T</v>
      </c>
      <c r="P214" s="11" t="str">
        <f>LEFT(ECRITURES!$G214,LEN(O214))</f>
        <v>RDC182081T</v>
      </c>
      <c r="Q214" s="11" t="b">
        <f t="shared" si="7"/>
        <v>1</v>
      </c>
    </row>
    <row r="215" spans="1:17" x14ac:dyDescent="0.3">
      <c r="A215" s="12">
        <v>617106</v>
      </c>
      <c r="B215" s="13" t="s">
        <v>10</v>
      </c>
      <c r="C215" s="14">
        <v>241.43</v>
      </c>
      <c r="D215" s="25" t="s">
        <v>728</v>
      </c>
      <c r="E215" s="16">
        <v>45351</v>
      </c>
      <c r="F215" s="17">
        <v>202402</v>
      </c>
      <c r="G215" s="18" t="s">
        <v>63</v>
      </c>
      <c r="H215" s="18" t="s">
        <v>702</v>
      </c>
      <c r="I215" s="19">
        <v>39629</v>
      </c>
      <c r="J215" s="13" t="s">
        <v>14</v>
      </c>
      <c r="K215" s="13" t="s">
        <v>66</v>
      </c>
      <c r="L215" s="20" t="str">
        <f t="shared" si="6"/>
        <v>39629617106RDC182081T_Z010113ART9_FONAREDD</v>
      </c>
      <c r="M215" s="21" t="str">
        <f>IF(OR(A215=617105,A215=617110,COUNTIF([3]DernMois!L:L,I215&amp;A215&amp;H215&amp;K215)&gt;=1),"","PBLA Changé/Nouveau")</f>
        <v/>
      </c>
      <c r="N215" s="22">
        <f>ROUND(Ecritures[[#This Row],[Montant Devise]],2)</f>
        <v>241.43</v>
      </c>
      <c r="O215" s="11" t="str">
        <f>IFERROR(LEFT(ECRITURES!$H215,SEARCH("_",ECRITURES!$H215)-1),"")</f>
        <v>RDC182081T</v>
      </c>
      <c r="P215" s="11" t="str">
        <f>LEFT(ECRITURES!$G215,LEN(O215))</f>
        <v>RDC182081T</v>
      </c>
      <c r="Q215" s="11" t="b">
        <f t="shared" si="7"/>
        <v>1</v>
      </c>
    </row>
    <row r="216" spans="1:17" x14ac:dyDescent="0.3">
      <c r="A216" s="12">
        <v>617110</v>
      </c>
      <c r="B216" s="13" t="s">
        <v>10</v>
      </c>
      <c r="C216" s="14">
        <v>564</v>
      </c>
      <c r="D216" s="25" t="s">
        <v>729</v>
      </c>
      <c r="E216" s="16">
        <v>45351</v>
      </c>
      <c r="F216" s="17">
        <v>202402</v>
      </c>
      <c r="G216" s="18" t="s">
        <v>63</v>
      </c>
      <c r="H216" s="18" t="s">
        <v>702</v>
      </c>
      <c r="I216" s="19">
        <v>39629</v>
      </c>
      <c r="J216" s="13" t="s">
        <v>14</v>
      </c>
      <c r="K216" s="13" t="s">
        <v>66</v>
      </c>
      <c r="L216" s="20" t="str">
        <f t="shared" si="6"/>
        <v>39629617110RDC182081T_Z010113ART9_FONAREDD</v>
      </c>
      <c r="M216" s="21" t="str">
        <f>IF(OR(A216=617105,A216=617110,COUNTIF([3]DernMois!L:L,I216&amp;A216&amp;H216&amp;K216)&gt;=1),"","PBLA Changé/Nouveau")</f>
        <v/>
      </c>
      <c r="N216" s="22">
        <f>ROUND(Ecritures[[#This Row],[Montant Devise]],2)</f>
        <v>564</v>
      </c>
      <c r="O216" s="11" t="str">
        <f>IFERROR(LEFT(ECRITURES!$H216,SEARCH("_",ECRITURES!$H216)-1),"")</f>
        <v>RDC182081T</v>
      </c>
      <c r="P216" s="11" t="str">
        <f>LEFT(ECRITURES!$G216,LEN(O216))</f>
        <v>RDC182081T</v>
      </c>
      <c r="Q216" s="11" t="b">
        <f t="shared" si="7"/>
        <v>1</v>
      </c>
    </row>
    <row r="217" spans="1:17" x14ac:dyDescent="0.3">
      <c r="A217" s="12">
        <v>617103</v>
      </c>
      <c r="B217" s="13" t="s">
        <v>10</v>
      </c>
      <c r="C217" s="14">
        <v>96.57</v>
      </c>
      <c r="D217" s="25" t="s">
        <v>730</v>
      </c>
      <c r="E217" s="16">
        <v>45351</v>
      </c>
      <c r="F217" s="17">
        <v>202402</v>
      </c>
      <c r="G217" s="18" t="s">
        <v>63</v>
      </c>
      <c r="H217" s="18" t="s">
        <v>702</v>
      </c>
      <c r="I217" s="19">
        <v>39629</v>
      </c>
      <c r="J217" s="13" t="s">
        <v>14</v>
      </c>
      <c r="K217" s="13" t="s">
        <v>66</v>
      </c>
      <c r="L217" s="20" t="str">
        <f t="shared" si="6"/>
        <v>39629617103RDC182081T_Z010113ART9_FONAREDD</v>
      </c>
      <c r="M217" s="21" t="str">
        <f>IF(OR(A217=617105,A217=617110,COUNTIF([3]DernMois!L:L,I217&amp;A217&amp;H217&amp;K217)&gt;=1),"","PBLA Changé/Nouveau")</f>
        <v/>
      </c>
      <c r="N217" s="22">
        <f>ROUND(Ecritures[[#This Row],[Montant Devise]],2)</f>
        <v>96.57</v>
      </c>
      <c r="O217" s="11" t="str">
        <f>IFERROR(LEFT(ECRITURES!$H217,SEARCH("_",ECRITURES!$H217)-1),"")</f>
        <v>RDC182081T</v>
      </c>
      <c r="P217" s="11" t="str">
        <f>LEFT(ECRITURES!$G217,LEN(O217))</f>
        <v>RDC182081T</v>
      </c>
      <c r="Q217" s="11" t="b">
        <f t="shared" si="7"/>
        <v>1</v>
      </c>
    </row>
    <row r="218" spans="1:17" x14ac:dyDescent="0.3">
      <c r="A218" s="12">
        <v>617105</v>
      </c>
      <c r="B218" s="13" t="s">
        <v>10</v>
      </c>
      <c r="C218" s="14">
        <v>3270.54</v>
      </c>
      <c r="D218" s="25" t="s">
        <v>731</v>
      </c>
      <c r="E218" s="16">
        <v>45351</v>
      </c>
      <c r="F218" s="17">
        <v>202402</v>
      </c>
      <c r="G218" s="18" t="s">
        <v>63</v>
      </c>
      <c r="H218" s="18" t="s">
        <v>702</v>
      </c>
      <c r="I218" s="19">
        <v>39629</v>
      </c>
      <c r="J218" s="13" t="s">
        <v>14</v>
      </c>
      <c r="K218" s="13" t="s">
        <v>66</v>
      </c>
      <c r="L218" s="20" t="str">
        <f t="shared" si="6"/>
        <v>39629617105RDC182081T_Z010113ART9_FONAREDD</v>
      </c>
      <c r="M218" s="21" t="str">
        <f>IF(OR(A218=617105,A218=617110,COUNTIF([3]DernMois!L:L,I218&amp;A218&amp;H218&amp;K218)&gt;=1),"","PBLA Changé/Nouveau")</f>
        <v/>
      </c>
      <c r="N218" s="22">
        <f>ROUND(Ecritures[[#This Row],[Montant Devise]],2)</f>
        <v>3270.54</v>
      </c>
      <c r="O218" s="11" t="str">
        <f>IFERROR(LEFT(ECRITURES!$H218,SEARCH("_",ECRITURES!$H218)-1),"")</f>
        <v>RDC182081T</v>
      </c>
      <c r="P218" s="11" t="str">
        <f>LEFT(ECRITURES!$G218,LEN(O218))</f>
        <v>RDC182081T</v>
      </c>
      <c r="Q218" s="11" t="b">
        <f t="shared" si="7"/>
        <v>1</v>
      </c>
    </row>
    <row r="219" spans="1:17" x14ac:dyDescent="0.3">
      <c r="A219" s="12">
        <v>617103</v>
      </c>
      <c r="B219" s="13" t="s">
        <v>10</v>
      </c>
      <c r="C219" s="14">
        <v>1043.1500000000001</v>
      </c>
      <c r="D219" s="25" t="s">
        <v>732</v>
      </c>
      <c r="E219" s="16">
        <v>45351</v>
      </c>
      <c r="F219" s="17">
        <v>202402</v>
      </c>
      <c r="G219" s="18" t="s">
        <v>63</v>
      </c>
      <c r="H219" s="18" t="s">
        <v>702</v>
      </c>
      <c r="I219" s="19">
        <v>39629</v>
      </c>
      <c r="J219" s="13" t="s">
        <v>14</v>
      </c>
      <c r="K219" s="13" t="s">
        <v>66</v>
      </c>
      <c r="L219" s="20" t="str">
        <f t="shared" si="6"/>
        <v>39629617103RDC182081T_Z010113ART9_FONAREDD</v>
      </c>
      <c r="M219" s="21" t="str">
        <f>IF(OR(A219=617105,A219=617110,COUNTIF([3]DernMois!L:L,I219&amp;A219&amp;H219&amp;K219)&gt;=1),"","PBLA Changé/Nouveau")</f>
        <v/>
      </c>
      <c r="N219" s="22">
        <f>ROUND(Ecritures[[#This Row],[Montant Devise]],2)</f>
        <v>1043.1500000000001</v>
      </c>
      <c r="O219" s="11" t="str">
        <f>IFERROR(LEFT(ECRITURES!$H219,SEARCH("_",ECRITURES!$H219)-1),"")</f>
        <v>RDC182081T</v>
      </c>
      <c r="P219" s="11" t="str">
        <f>LEFT(ECRITURES!$G219,LEN(O219))</f>
        <v>RDC182081T</v>
      </c>
      <c r="Q219" s="11" t="b">
        <f t="shared" si="7"/>
        <v>1</v>
      </c>
    </row>
    <row r="220" spans="1:17" x14ac:dyDescent="0.3">
      <c r="A220" s="12">
        <v>617190</v>
      </c>
      <c r="B220" s="13" t="s">
        <v>10</v>
      </c>
      <c r="C220" s="14">
        <v>16.05</v>
      </c>
      <c r="D220" s="25" t="s">
        <v>733</v>
      </c>
      <c r="E220" s="16">
        <v>45351</v>
      </c>
      <c r="F220" s="17">
        <v>202402</v>
      </c>
      <c r="G220" s="18" t="s">
        <v>63</v>
      </c>
      <c r="H220" s="18" t="s">
        <v>702</v>
      </c>
      <c r="I220" s="19">
        <v>39629</v>
      </c>
      <c r="J220" s="13" t="s">
        <v>14</v>
      </c>
      <c r="K220" s="13" t="s">
        <v>66</v>
      </c>
      <c r="L220" s="20" t="str">
        <f t="shared" si="6"/>
        <v>39629617190RDC182081T_Z010113ART9_FONAREDD</v>
      </c>
      <c r="M220" s="21" t="str">
        <f>IF(OR(A220=617105,A220=617110,COUNTIF([3]DernMois!L:L,I220&amp;A220&amp;H220&amp;K220)&gt;=1),"","PBLA Changé/Nouveau")</f>
        <v/>
      </c>
      <c r="N220" s="22">
        <f>ROUND(Ecritures[[#This Row],[Montant Devise]],2)</f>
        <v>16.05</v>
      </c>
      <c r="O220" s="11" t="str">
        <f>IFERROR(LEFT(ECRITURES!$H220,SEARCH("_",ECRITURES!$H220)-1),"")</f>
        <v>RDC182081T</v>
      </c>
      <c r="P220" s="11" t="str">
        <f>LEFT(ECRITURES!$G220,LEN(O220))</f>
        <v>RDC182081T</v>
      </c>
      <c r="Q220" s="11" t="b">
        <f t="shared" si="7"/>
        <v>1</v>
      </c>
    </row>
    <row r="221" spans="1:17" x14ac:dyDescent="0.3">
      <c r="A221" s="12">
        <v>617190</v>
      </c>
      <c r="B221" s="13" t="s">
        <v>10</v>
      </c>
      <c r="C221" s="14">
        <v>0.4</v>
      </c>
      <c r="D221" s="25" t="s">
        <v>734</v>
      </c>
      <c r="E221" s="16">
        <v>45351</v>
      </c>
      <c r="F221" s="17">
        <v>202402</v>
      </c>
      <c r="G221" s="18" t="s">
        <v>63</v>
      </c>
      <c r="H221" s="18" t="s">
        <v>702</v>
      </c>
      <c r="I221" s="19">
        <v>39629</v>
      </c>
      <c r="J221" s="13" t="s">
        <v>14</v>
      </c>
      <c r="K221" s="13" t="s">
        <v>66</v>
      </c>
      <c r="L221" s="20" t="str">
        <f t="shared" si="6"/>
        <v>39629617190RDC182081T_Z010113ART9_FONAREDD</v>
      </c>
      <c r="M221" s="21" t="str">
        <f>IF(OR(A221=617105,A221=617110,COUNTIF([3]DernMois!L:L,I221&amp;A221&amp;H221&amp;K221)&gt;=1),"","PBLA Changé/Nouveau")</f>
        <v/>
      </c>
      <c r="N221" s="22">
        <f>ROUND(Ecritures[[#This Row],[Montant Devise]],2)</f>
        <v>0.4</v>
      </c>
      <c r="O221" s="11" t="str">
        <f>IFERROR(LEFT(ECRITURES!$H221,SEARCH("_",ECRITURES!$H221)-1),"")</f>
        <v>RDC182081T</v>
      </c>
      <c r="P221" s="11" t="str">
        <f>LEFT(ECRITURES!$G221,LEN(O221))</f>
        <v>RDC182081T</v>
      </c>
      <c r="Q221" s="11" t="b">
        <f t="shared" si="7"/>
        <v>1</v>
      </c>
    </row>
    <row r="222" spans="1:17" x14ac:dyDescent="0.3">
      <c r="A222" s="12">
        <v>455200</v>
      </c>
      <c r="B222" s="13" t="s">
        <v>10</v>
      </c>
      <c r="C222" s="14">
        <v>-200</v>
      </c>
      <c r="D222" s="25" t="s">
        <v>735</v>
      </c>
      <c r="E222" s="16">
        <v>45351</v>
      </c>
      <c r="F222" s="17">
        <v>202402</v>
      </c>
      <c r="G222" s="18" t="s">
        <v>63</v>
      </c>
      <c r="H222" s="18"/>
      <c r="I222" s="19">
        <v>39629</v>
      </c>
      <c r="J222" s="13" t="s">
        <v>14</v>
      </c>
      <c r="K222" s="13" t="s">
        <v>66</v>
      </c>
      <c r="L222" s="20" t="str">
        <f t="shared" si="6"/>
        <v>39629455200ART9_FONAREDD</v>
      </c>
      <c r="M222" s="21" t="str">
        <f>IF(OR(A222=617105,A222=617110,COUNTIF([3]DernMois!L:L,I222&amp;A222&amp;H222&amp;K222)&gt;=1),"","PBLA Changé/Nouveau")</f>
        <v/>
      </c>
      <c r="N222" s="22">
        <f>ROUND(Ecritures[[#This Row],[Montant Devise]],2)</f>
        <v>-200</v>
      </c>
      <c r="O222" s="11" t="str">
        <f>IFERROR(LEFT(ECRITURES!$H222,SEARCH("_",ECRITURES!$H222)-1),"")</f>
        <v/>
      </c>
      <c r="P222" s="11" t="str">
        <f>LEFT(ECRITURES!$G222,LEN(O222))</f>
        <v/>
      </c>
      <c r="Q222" s="11" t="b">
        <f t="shared" si="7"/>
        <v>1</v>
      </c>
    </row>
    <row r="223" spans="1:17" x14ac:dyDescent="0.3">
      <c r="A223" s="12">
        <v>455200</v>
      </c>
      <c r="B223" s="13" t="s">
        <v>10</v>
      </c>
      <c r="C223" s="14">
        <v>-8255.59</v>
      </c>
      <c r="D223" s="25" t="s">
        <v>736</v>
      </c>
      <c r="E223" s="16">
        <v>45351</v>
      </c>
      <c r="F223" s="17">
        <v>202402</v>
      </c>
      <c r="G223" s="18" t="s">
        <v>63</v>
      </c>
      <c r="H223" s="18"/>
      <c r="I223" s="19">
        <v>39629</v>
      </c>
      <c r="J223" s="13" t="s">
        <v>14</v>
      </c>
      <c r="K223" s="13" t="s">
        <v>66</v>
      </c>
      <c r="L223" s="20" t="str">
        <f t="shared" si="6"/>
        <v>39629455200ART9_FONAREDD</v>
      </c>
      <c r="M223" s="21" t="str">
        <f>IF(OR(A223=617105,A223=617110,COUNTIF([3]DernMois!L:L,I223&amp;A223&amp;H223&amp;K223)&gt;=1),"","PBLA Changé/Nouveau")</f>
        <v/>
      </c>
      <c r="N223" s="22">
        <f>ROUND(Ecritures[[#This Row],[Montant Devise]],2)</f>
        <v>-8255.59</v>
      </c>
      <c r="O223" s="11" t="str">
        <f>IFERROR(LEFT(ECRITURES!$H223,SEARCH("_",ECRITURES!$H223)-1),"")</f>
        <v/>
      </c>
      <c r="P223" s="11" t="str">
        <f>LEFT(ECRITURES!$G223,LEN(O223))</f>
        <v/>
      </c>
      <c r="Q223" s="11" t="b">
        <f t="shared" si="7"/>
        <v>1</v>
      </c>
    </row>
    <row r="224" spans="1:17" x14ac:dyDescent="0.3">
      <c r="A224" s="12">
        <v>617101</v>
      </c>
      <c r="B224" s="13" t="s">
        <v>10</v>
      </c>
      <c r="C224" s="14">
        <v>451.2</v>
      </c>
      <c r="D224" s="25" t="s">
        <v>737</v>
      </c>
      <c r="E224" s="16">
        <v>45351</v>
      </c>
      <c r="F224" s="17">
        <v>202402</v>
      </c>
      <c r="G224" s="18" t="s">
        <v>31</v>
      </c>
      <c r="H224" s="18" t="s">
        <v>307</v>
      </c>
      <c r="I224" s="19">
        <v>39797</v>
      </c>
      <c r="J224" s="13" t="s">
        <v>14</v>
      </c>
      <c r="K224" s="13" t="s">
        <v>15</v>
      </c>
      <c r="L224" s="20" t="str">
        <f t="shared" si="6"/>
        <v>39797617101RDC1419111_Z010200ART5_MBA</v>
      </c>
      <c r="M224" s="21" t="str">
        <f>IF(OR(A224=617105,A224=617110,COUNTIF([3]DernMois!L:L,I224&amp;A224&amp;H224&amp;K224)&gt;=1),"","PBLA Changé/Nouveau")</f>
        <v/>
      </c>
      <c r="N224" s="22">
        <f>ROUND(Ecritures[[#This Row],[Montant Devise]],2)</f>
        <v>451.2</v>
      </c>
      <c r="O224" s="11" t="str">
        <f>IFERROR(LEFT(ECRITURES!$H224,SEARCH("_",ECRITURES!$H224)-1),"")</f>
        <v>RDC1419111</v>
      </c>
      <c r="P224" s="11" t="str">
        <f>LEFT(ECRITURES!$G224,LEN(O224))</f>
        <v>RDC1419111</v>
      </c>
      <c r="Q224" s="11" t="b">
        <f t="shared" si="7"/>
        <v>1</v>
      </c>
    </row>
    <row r="225" spans="1:17" x14ac:dyDescent="0.3">
      <c r="A225" s="12">
        <v>617108</v>
      </c>
      <c r="B225" s="13" t="s">
        <v>10</v>
      </c>
      <c r="C225" s="14">
        <v>135.36000000000001</v>
      </c>
      <c r="D225" s="25" t="s">
        <v>738</v>
      </c>
      <c r="E225" s="16">
        <v>45351</v>
      </c>
      <c r="F225" s="17">
        <v>202402</v>
      </c>
      <c r="G225" s="18" t="s">
        <v>31</v>
      </c>
      <c r="H225" s="18" t="s">
        <v>307</v>
      </c>
      <c r="I225" s="19">
        <v>39797</v>
      </c>
      <c r="J225" s="13" t="s">
        <v>14</v>
      </c>
      <c r="K225" s="13" t="s">
        <v>15</v>
      </c>
      <c r="L225" s="20" t="str">
        <f t="shared" si="6"/>
        <v>39797617108RDC1419111_Z010200ART5_MBA</v>
      </c>
      <c r="M225" s="21" t="str">
        <f>IF(OR(A225=617105,A225=617110,COUNTIF([3]DernMois!L:L,I225&amp;A225&amp;H225&amp;K225)&gt;=1),"","PBLA Changé/Nouveau")</f>
        <v/>
      </c>
      <c r="N225" s="22">
        <f>ROUND(Ecritures[[#This Row],[Montant Devise]],2)</f>
        <v>135.36000000000001</v>
      </c>
      <c r="O225" s="11" t="str">
        <f>IFERROR(LEFT(ECRITURES!$H225,SEARCH("_",ECRITURES!$H225)-1),"")</f>
        <v>RDC1419111</v>
      </c>
      <c r="P225" s="11" t="str">
        <f>LEFT(ECRITURES!$G225,LEN(O225))</f>
        <v>RDC1419111</v>
      </c>
      <c r="Q225" s="11" t="b">
        <f t="shared" si="7"/>
        <v>1</v>
      </c>
    </row>
    <row r="226" spans="1:17" x14ac:dyDescent="0.3">
      <c r="A226" s="12">
        <v>617106</v>
      </c>
      <c r="B226" s="13" t="s">
        <v>10</v>
      </c>
      <c r="C226" s="14">
        <v>39</v>
      </c>
      <c r="D226" s="25" t="s">
        <v>739</v>
      </c>
      <c r="E226" s="16">
        <v>45351</v>
      </c>
      <c r="F226" s="17">
        <v>202402</v>
      </c>
      <c r="G226" s="18" t="s">
        <v>31</v>
      </c>
      <c r="H226" s="18" t="s">
        <v>307</v>
      </c>
      <c r="I226" s="19">
        <v>39797</v>
      </c>
      <c r="J226" s="13" t="s">
        <v>14</v>
      </c>
      <c r="K226" s="13" t="s">
        <v>15</v>
      </c>
      <c r="L226" s="20" t="str">
        <f t="shared" si="6"/>
        <v>39797617106RDC1419111_Z010200ART5_MBA</v>
      </c>
      <c r="M226" s="21" t="str">
        <f>IF(OR(A226=617105,A226=617110,COUNTIF([3]DernMois!L:L,I226&amp;A226&amp;H226&amp;K226)&gt;=1),"","PBLA Changé/Nouveau")</f>
        <v/>
      </c>
      <c r="N226" s="22">
        <f>ROUND(Ecritures[[#This Row],[Montant Devise]],2)</f>
        <v>39</v>
      </c>
      <c r="O226" s="11" t="str">
        <f>IFERROR(LEFT(ECRITURES!$H226,SEARCH("_",ECRITURES!$H226)-1),"")</f>
        <v>RDC1419111</v>
      </c>
      <c r="P226" s="11" t="str">
        <f>LEFT(ECRITURES!$G226,LEN(O226))</f>
        <v>RDC1419111</v>
      </c>
      <c r="Q226" s="11" t="b">
        <f t="shared" si="7"/>
        <v>1</v>
      </c>
    </row>
    <row r="227" spans="1:17" x14ac:dyDescent="0.3">
      <c r="A227" s="12">
        <v>617103</v>
      </c>
      <c r="B227" s="13" t="s">
        <v>10</v>
      </c>
      <c r="C227" s="14">
        <v>19.5</v>
      </c>
      <c r="D227" s="25" t="s">
        <v>740</v>
      </c>
      <c r="E227" s="16">
        <v>45351</v>
      </c>
      <c r="F227" s="17">
        <v>202402</v>
      </c>
      <c r="G227" s="18" t="s">
        <v>31</v>
      </c>
      <c r="H227" s="18" t="s">
        <v>307</v>
      </c>
      <c r="I227" s="19">
        <v>39797</v>
      </c>
      <c r="J227" s="13" t="s">
        <v>14</v>
      </c>
      <c r="K227" s="13" t="s">
        <v>15</v>
      </c>
      <c r="L227" s="20" t="str">
        <f t="shared" si="6"/>
        <v>39797617103RDC1419111_Z010200ART5_MBA</v>
      </c>
      <c r="M227" s="21" t="str">
        <f>IF(OR(A227=617105,A227=617110,COUNTIF([3]DernMois!L:L,I227&amp;A227&amp;H227&amp;K227)&gt;=1),"","PBLA Changé/Nouveau")</f>
        <v/>
      </c>
      <c r="N227" s="22">
        <f>ROUND(Ecritures[[#This Row],[Montant Devise]],2)</f>
        <v>19.5</v>
      </c>
      <c r="O227" s="11" t="str">
        <f>IFERROR(LEFT(ECRITURES!$H227,SEARCH("_",ECRITURES!$H227)-1),"")</f>
        <v>RDC1419111</v>
      </c>
      <c r="P227" s="11" t="str">
        <f>LEFT(ECRITURES!$G227,LEN(O227))</f>
        <v>RDC1419111</v>
      </c>
      <c r="Q227" s="11" t="b">
        <f t="shared" si="7"/>
        <v>1</v>
      </c>
    </row>
    <row r="228" spans="1:17" x14ac:dyDescent="0.3">
      <c r="A228" s="12">
        <v>617103</v>
      </c>
      <c r="B228" s="13" t="s">
        <v>10</v>
      </c>
      <c r="C228" s="14">
        <v>58.66</v>
      </c>
      <c r="D228" s="25" t="s">
        <v>741</v>
      </c>
      <c r="E228" s="16">
        <v>45351</v>
      </c>
      <c r="F228" s="17">
        <v>202402</v>
      </c>
      <c r="G228" s="18" t="s">
        <v>31</v>
      </c>
      <c r="H228" s="18" t="s">
        <v>307</v>
      </c>
      <c r="I228" s="19">
        <v>39797</v>
      </c>
      <c r="J228" s="13" t="s">
        <v>14</v>
      </c>
      <c r="K228" s="13" t="s">
        <v>15</v>
      </c>
      <c r="L228" s="20" t="str">
        <f t="shared" si="6"/>
        <v>39797617103RDC1419111_Z010200ART5_MBA</v>
      </c>
      <c r="M228" s="21" t="str">
        <f>IF(OR(A228=617105,A228=617110,COUNTIF([3]DernMois!L:L,I228&amp;A228&amp;H228&amp;K228)&gt;=1),"","PBLA Changé/Nouveau")</f>
        <v/>
      </c>
      <c r="N228" s="22">
        <f>ROUND(Ecritures[[#This Row],[Montant Devise]],2)</f>
        <v>58.66</v>
      </c>
      <c r="O228" s="11" t="str">
        <f>IFERROR(LEFT(ECRITURES!$H228,SEARCH("_",ECRITURES!$H228)-1),"")</f>
        <v>RDC1419111</v>
      </c>
      <c r="P228" s="11" t="str">
        <f>LEFT(ECRITURES!$G228,LEN(O228))</f>
        <v>RDC1419111</v>
      </c>
      <c r="Q228" s="11" t="b">
        <f t="shared" si="7"/>
        <v>1</v>
      </c>
    </row>
    <row r="229" spans="1:17" x14ac:dyDescent="0.3">
      <c r="A229" s="12">
        <v>617190</v>
      </c>
      <c r="B229" s="13" t="s">
        <v>10</v>
      </c>
      <c r="C229" s="14">
        <v>0.9</v>
      </c>
      <c r="D229" s="25" t="s">
        <v>742</v>
      </c>
      <c r="E229" s="16">
        <v>45351</v>
      </c>
      <c r="F229" s="17">
        <v>202402</v>
      </c>
      <c r="G229" s="18" t="s">
        <v>31</v>
      </c>
      <c r="H229" s="18" t="s">
        <v>307</v>
      </c>
      <c r="I229" s="19">
        <v>39797</v>
      </c>
      <c r="J229" s="13" t="s">
        <v>14</v>
      </c>
      <c r="K229" s="13" t="s">
        <v>15</v>
      </c>
      <c r="L229" s="20" t="str">
        <f t="shared" si="6"/>
        <v>39797617190RDC1419111_Z010200ART5_MBA</v>
      </c>
      <c r="M229" s="21" t="str">
        <f>IF(OR(A229=617105,A229=617110,COUNTIF([3]DernMois!L:L,I229&amp;A229&amp;H229&amp;K229)&gt;=1),"","PBLA Changé/Nouveau")</f>
        <v/>
      </c>
      <c r="N229" s="22">
        <f>ROUND(Ecritures[[#This Row],[Montant Devise]],2)</f>
        <v>0.9</v>
      </c>
      <c r="O229" s="11" t="str">
        <f>IFERROR(LEFT(ECRITURES!$H229,SEARCH("_",ECRITURES!$H229)-1),"")</f>
        <v>RDC1419111</v>
      </c>
      <c r="P229" s="11" t="str">
        <f>LEFT(ECRITURES!$G229,LEN(O229))</f>
        <v>RDC1419111</v>
      </c>
      <c r="Q229" s="11" t="b">
        <f t="shared" si="7"/>
        <v>1</v>
      </c>
    </row>
    <row r="230" spans="1:17" x14ac:dyDescent="0.3">
      <c r="A230" s="12">
        <v>617190</v>
      </c>
      <c r="B230" s="13" t="s">
        <v>10</v>
      </c>
      <c r="C230" s="14">
        <v>4.51</v>
      </c>
      <c r="D230" s="25" t="s">
        <v>743</v>
      </c>
      <c r="E230" s="16">
        <v>45351</v>
      </c>
      <c r="F230" s="17">
        <v>202402</v>
      </c>
      <c r="G230" s="18" t="s">
        <v>31</v>
      </c>
      <c r="H230" s="18" t="s">
        <v>307</v>
      </c>
      <c r="I230" s="19">
        <v>39797</v>
      </c>
      <c r="J230" s="13" t="s">
        <v>14</v>
      </c>
      <c r="K230" s="13" t="s">
        <v>15</v>
      </c>
      <c r="L230" s="20" t="str">
        <f t="shared" si="6"/>
        <v>39797617190RDC1419111_Z010200ART5_MBA</v>
      </c>
      <c r="M230" s="21" t="str">
        <f>IF(OR(A230=617105,A230=617110,COUNTIF([3]DernMois!L:L,I230&amp;A230&amp;H230&amp;K230)&gt;=1),"","PBLA Changé/Nouveau")</f>
        <v/>
      </c>
      <c r="N230" s="22">
        <f>ROUND(Ecritures[[#This Row],[Montant Devise]],2)</f>
        <v>4.51</v>
      </c>
      <c r="O230" s="11" t="str">
        <f>IFERROR(LEFT(ECRITURES!$H230,SEARCH("_",ECRITURES!$H230)-1),"")</f>
        <v>RDC1419111</v>
      </c>
      <c r="P230" s="11" t="str">
        <f>LEFT(ECRITURES!$G230,LEN(O230))</f>
        <v>RDC1419111</v>
      </c>
      <c r="Q230" s="11" t="b">
        <f t="shared" si="7"/>
        <v>1</v>
      </c>
    </row>
    <row r="231" spans="1:17" x14ac:dyDescent="0.3">
      <c r="A231" s="12">
        <v>617101</v>
      </c>
      <c r="B231" s="13" t="s">
        <v>10</v>
      </c>
      <c r="C231" s="14">
        <v>1804.8</v>
      </c>
      <c r="D231" s="25" t="s">
        <v>744</v>
      </c>
      <c r="E231" s="16">
        <v>45351</v>
      </c>
      <c r="F231" s="17">
        <v>202402</v>
      </c>
      <c r="G231" s="18" t="s">
        <v>53</v>
      </c>
      <c r="H231" s="18" t="s">
        <v>12</v>
      </c>
      <c r="I231" s="19">
        <v>39797</v>
      </c>
      <c r="J231" s="13" t="s">
        <v>14</v>
      </c>
      <c r="K231" s="13" t="s">
        <v>15</v>
      </c>
      <c r="L231" s="20" t="str">
        <f t="shared" si="6"/>
        <v>39797617101COD2299_Z010201ART5_MBA</v>
      </c>
      <c r="M231" s="21" t="str">
        <f>IF(OR(A231=617105,A231=617110,COUNTIF([3]DernMois!L:L,I231&amp;A231&amp;H231&amp;K231)&gt;=1),"","PBLA Changé/Nouveau")</f>
        <v/>
      </c>
      <c r="N231" s="22">
        <f>ROUND(Ecritures[[#This Row],[Montant Devise]],2)</f>
        <v>1804.8</v>
      </c>
      <c r="O231" s="11" t="str">
        <f>IFERROR(LEFT(ECRITURES!$H231,SEARCH("_",ECRITURES!$H231)-1),"")</f>
        <v>COD2299</v>
      </c>
      <c r="P231" s="11" t="str">
        <f>LEFT(ECRITURES!$G231,LEN(O231))</f>
        <v>COD2299</v>
      </c>
      <c r="Q231" s="11" t="b">
        <f t="shared" si="7"/>
        <v>1</v>
      </c>
    </row>
    <row r="232" spans="1:17" x14ac:dyDescent="0.3">
      <c r="A232" s="12">
        <v>617108</v>
      </c>
      <c r="B232" s="13" t="s">
        <v>10</v>
      </c>
      <c r="C232" s="14">
        <v>541.44000000000005</v>
      </c>
      <c r="D232" s="25" t="s">
        <v>745</v>
      </c>
      <c r="E232" s="16">
        <v>45351</v>
      </c>
      <c r="F232" s="17">
        <v>202402</v>
      </c>
      <c r="G232" s="18" t="s">
        <v>53</v>
      </c>
      <c r="H232" s="18" t="s">
        <v>12</v>
      </c>
      <c r="I232" s="19">
        <v>39797</v>
      </c>
      <c r="J232" s="13" t="s">
        <v>14</v>
      </c>
      <c r="K232" s="13" t="s">
        <v>15</v>
      </c>
      <c r="L232" s="20" t="str">
        <f t="shared" si="6"/>
        <v>39797617108COD2299_Z010201ART5_MBA</v>
      </c>
      <c r="M232" s="21" t="str">
        <f>IF(OR(A232=617105,A232=617110,COUNTIF([3]DernMois!L:L,I232&amp;A232&amp;H232&amp;K232)&gt;=1),"","PBLA Changé/Nouveau")</f>
        <v/>
      </c>
      <c r="N232" s="22">
        <f>ROUND(Ecritures[[#This Row],[Montant Devise]],2)</f>
        <v>541.44000000000005</v>
      </c>
      <c r="O232" s="11" t="str">
        <f>IFERROR(LEFT(ECRITURES!$H232,SEARCH("_",ECRITURES!$H232)-1),"")</f>
        <v>COD2299</v>
      </c>
      <c r="P232" s="11" t="str">
        <f>LEFT(ECRITURES!$G232,LEN(O232))</f>
        <v>COD2299</v>
      </c>
      <c r="Q232" s="11" t="b">
        <f t="shared" si="7"/>
        <v>1</v>
      </c>
    </row>
    <row r="233" spans="1:17" x14ac:dyDescent="0.3">
      <c r="A233" s="12">
        <v>617106</v>
      </c>
      <c r="B233" s="13" t="s">
        <v>10</v>
      </c>
      <c r="C233" s="14">
        <v>156</v>
      </c>
      <c r="D233" s="25" t="s">
        <v>746</v>
      </c>
      <c r="E233" s="16">
        <v>45351</v>
      </c>
      <c r="F233" s="17">
        <v>202402</v>
      </c>
      <c r="G233" s="18" t="s">
        <v>53</v>
      </c>
      <c r="H233" s="18" t="s">
        <v>12</v>
      </c>
      <c r="I233" s="19">
        <v>39797</v>
      </c>
      <c r="J233" s="13" t="s">
        <v>14</v>
      </c>
      <c r="K233" s="13" t="s">
        <v>15</v>
      </c>
      <c r="L233" s="20" t="str">
        <f t="shared" si="6"/>
        <v>39797617106COD2299_Z010201ART5_MBA</v>
      </c>
      <c r="M233" s="21" t="str">
        <f>IF(OR(A233=617105,A233=617110,COUNTIF([3]DernMois!L:L,I233&amp;A233&amp;H233&amp;K233)&gt;=1),"","PBLA Changé/Nouveau")</f>
        <v/>
      </c>
      <c r="N233" s="22">
        <f>ROUND(Ecritures[[#This Row],[Montant Devise]],2)</f>
        <v>156</v>
      </c>
      <c r="O233" s="11" t="str">
        <f>IFERROR(LEFT(ECRITURES!$H233,SEARCH("_",ECRITURES!$H233)-1),"")</f>
        <v>COD2299</v>
      </c>
      <c r="P233" s="11" t="str">
        <f>LEFT(ECRITURES!$G233,LEN(O233))</f>
        <v>COD2299</v>
      </c>
      <c r="Q233" s="11" t="b">
        <f t="shared" si="7"/>
        <v>1</v>
      </c>
    </row>
    <row r="234" spans="1:17" x14ac:dyDescent="0.3">
      <c r="A234" s="12">
        <v>617103</v>
      </c>
      <c r="B234" s="13" t="s">
        <v>10</v>
      </c>
      <c r="C234" s="14">
        <v>78</v>
      </c>
      <c r="D234" s="25" t="s">
        <v>747</v>
      </c>
      <c r="E234" s="16">
        <v>45351</v>
      </c>
      <c r="F234" s="17">
        <v>202402</v>
      </c>
      <c r="G234" s="18" t="s">
        <v>53</v>
      </c>
      <c r="H234" s="18" t="s">
        <v>12</v>
      </c>
      <c r="I234" s="19">
        <v>39797</v>
      </c>
      <c r="J234" s="13" t="s">
        <v>14</v>
      </c>
      <c r="K234" s="13" t="s">
        <v>15</v>
      </c>
      <c r="L234" s="20" t="str">
        <f t="shared" si="6"/>
        <v>39797617103COD2299_Z010201ART5_MBA</v>
      </c>
      <c r="M234" s="21" t="str">
        <f>IF(OR(A234=617105,A234=617110,COUNTIF([3]DernMois!L:L,I234&amp;A234&amp;H234&amp;K234)&gt;=1),"","PBLA Changé/Nouveau")</f>
        <v/>
      </c>
      <c r="N234" s="22">
        <f>ROUND(Ecritures[[#This Row],[Montant Devise]],2)</f>
        <v>78</v>
      </c>
      <c r="O234" s="11" t="str">
        <f>IFERROR(LEFT(ECRITURES!$H234,SEARCH("_",ECRITURES!$H234)-1),"")</f>
        <v>COD2299</v>
      </c>
      <c r="P234" s="11" t="str">
        <f>LEFT(ECRITURES!$G234,LEN(O234))</f>
        <v>COD2299</v>
      </c>
      <c r="Q234" s="11" t="b">
        <f t="shared" si="7"/>
        <v>1</v>
      </c>
    </row>
    <row r="235" spans="1:17" x14ac:dyDescent="0.3">
      <c r="A235" s="12">
        <v>617103</v>
      </c>
      <c r="B235" s="13" t="s">
        <v>10</v>
      </c>
      <c r="C235" s="14">
        <v>234.62</v>
      </c>
      <c r="D235" s="25" t="s">
        <v>748</v>
      </c>
      <c r="E235" s="16">
        <v>45351</v>
      </c>
      <c r="F235" s="17">
        <v>202402</v>
      </c>
      <c r="G235" s="18" t="s">
        <v>53</v>
      </c>
      <c r="H235" s="18" t="s">
        <v>12</v>
      </c>
      <c r="I235" s="19">
        <v>39797</v>
      </c>
      <c r="J235" s="13" t="s">
        <v>14</v>
      </c>
      <c r="K235" s="13" t="s">
        <v>15</v>
      </c>
      <c r="L235" s="20" t="str">
        <f t="shared" si="6"/>
        <v>39797617103COD2299_Z010201ART5_MBA</v>
      </c>
      <c r="M235" s="21" t="str">
        <f>IF(OR(A235=617105,A235=617110,COUNTIF([3]DernMois!L:L,I235&amp;A235&amp;H235&amp;K235)&gt;=1),"","PBLA Changé/Nouveau")</f>
        <v/>
      </c>
      <c r="N235" s="22">
        <f>ROUND(Ecritures[[#This Row],[Montant Devise]],2)</f>
        <v>234.62</v>
      </c>
      <c r="O235" s="11" t="str">
        <f>IFERROR(LEFT(ECRITURES!$H235,SEARCH("_",ECRITURES!$H235)-1),"")</f>
        <v>COD2299</v>
      </c>
      <c r="P235" s="11" t="str">
        <f>LEFT(ECRITURES!$G235,LEN(O235))</f>
        <v>COD2299</v>
      </c>
      <c r="Q235" s="11" t="b">
        <f t="shared" si="7"/>
        <v>1</v>
      </c>
    </row>
    <row r="236" spans="1:17" x14ac:dyDescent="0.3">
      <c r="A236" s="12">
        <v>617190</v>
      </c>
      <c r="B236" s="13" t="s">
        <v>10</v>
      </c>
      <c r="C236" s="14">
        <v>3.61</v>
      </c>
      <c r="D236" s="25" t="s">
        <v>749</v>
      </c>
      <c r="E236" s="16">
        <v>45351</v>
      </c>
      <c r="F236" s="17">
        <v>202402</v>
      </c>
      <c r="G236" s="18" t="s">
        <v>53</v>
      </c>
      <c r="H236" s="18" t="s">
        <v>12</v>
      </c>
      <c r="I236" s="19">
        <v>39797</v>
      </c>
      <c r="J236" s="13" t="s">
        <v>14</v>
      </c>
      <c r="K236" s="13" t="s">
        <v>15</v>
      </c>
      <c r="L236" s="20" t="str">
        <f t="shared" si="6"/>
        <v>39797617190COD2299_Z010201ART5_MBA</v>
      </c>
      <c r="M236" s="21" t="str">
        <f>IF(OR(A236=617105,A236=617110,COUNTIF([3]DernMois!L:L,I236&amp;A236&amp;H236&amp;K236)&gt;=1),"","PBLA Changé/Nouveau")</f>
        <v/>
      </c>
      <c r="N236" s="22">
        <f>ROUND(Ecritures[[#This Row],[Montant Devise]],2)</f>
        <v>3.61</v>
      </c>
      <c r="O236" s="11" t="str">
        <f>IFERROR(LEFT(ECRITURES!$H236,SEARCH("_",ECRITURES!$H236)-1),"")</f>
        <v>COD2299</v>
      </c>
      <c r="P236" s="11" t="str">
        <f>LEFT(ECRITURES!$G236,LEN(O236))</f>
        <v>COD2299</v>
      </c>
      <c r="Q236" s="11" t="b">
        <f t="shared" si="7"/>
        <v>1</v>
      </c>
    </row>
    <row r="237" spans="1:17" x14ac:dyDescent="0.3">
      <c r="A237" s="12">
        <v>617190</v>
      </c>
      <c r="B237" s="13" t="s">
        <v>10</v>
      </c>
      <c r="C237" s="14">
        <v>18.05</v>
      </c>
      <c r="D237" s="25" t="s">
        <v>750</v>
      </c>
      <c r="E237" s="16">
        <v>45351</v>
      </c>
      <c r="F237" s="17">
        <v>202402</v>
      </c>
      <c r="G237" s="18" t="s">
        <v>53</v>
      </c>
      <c r="H237" s="18" t="s">
        <v>12</v>
      </c>
      <c r="I237" s="19">
        <v>39797</v>
      </c>
      <c r="J237" s="13" t="s">
        <v>14</v>
      </c>
      <c r="K237" s="13" t="s">
        <v>15</v>
      </c>
      <c r="L237" s="20" t="str">
        <f t="shared" si="6"/>
        <v>39797617190COD2299_Z010201ART5_MBA</v>
      </c>
      <c r="M237" s="21" t="str">
        <f>IF(OR(A237=617105,A237=617110,COUNTIF([3]DernMois!L:L,I237&amp;A237&amp;H237&amp;K237)&gt;=1),"","PBLA Changé/Nouveau")</f>
        <v/>
      </c>
      <c r="N237" s="22">
        <f>ROUND(Ecritures[[#This Row],[Montant Devise]],2)</f>
        <v>18.05</v>
      </c>
      <c r="O237" s="11" t="str">
        <f>IFERROR(LEFT(ECRITURES!$H237,SEARCH("_",ECRITURES!$H237)-1),"")</f>
        <v>COD2299</v>
      </c>
      <c r="P237" s="11" t="str">
        <f>LEFT(ECRITURES!$G237,LEN(O237))</f>
        <v>COD2299</v>
      </c>
      <c r="Q237" s="11" t="b">
        <f t="shared" si="7"/>
        <v>1</v>
      </c>
    </row>
    <row r="238" spans="1:17" x14ac:dyDescent="0.3">
      <c r="A238" s="12">
        <v>455200</v>
      </c>
      <c r="B238" s="13" t="s">
        <v>10</v>
      </c>
      <c r="C238" s="14">
        <v>-2565.61</v>
      </c>
      <c r="D238" s="25" t="s">
        <v>751</v>
      </c>
      <c r="E238" s="16">
        <v>45351</v>
      </c>
      <c r="F238" s="17">
        <v>202402</v>
      </c>
      <c r="G238" s="18" t="s">
        <v>53</v>
      </c>
      <c r="H238" s="18"/>
      <c r="I238" s="19">
        <v>39797</v>
      </c>
      <c r="J238" s="13" t="s">
        <v>14</v>
      </c>
      <c r="K238" s="13" t="s">
        <v>15</v>
      </c>
      <c r="L238" s="20" t="str">
        <f t="shared" si="6"/>
        <v>39797455200ART5_MBA</v>
      </c>
      <c r="M238" s="21" t="str">
        <f>IF(OR(A238=617105,A238=617110,COUNTIF([3]DernMois!L:L,I238&amp;A238&amp;H238&amp;K238)&gt;=1),"","PBLA Changé/Nouveau")</f>
        <v/>
      </c>
      <c r="N238" s="22">
        <f>ROUND(Ecritures[[#This Row],[Montant Devise]],2)</f>
        <v>-2565.61</v>
      </c>
      <c r="O238" s="11" t="str">
        <f>IFERROR(LEFT(ECRITURES!$H238,SEARCH("_",ECRITURES!$H238)-1),"")</f>
        <v/>
      </c>
      <c r="P238" s="11" t="str">
        <f>LEFT(ECRITURES!$G238,LEN(O238))</f>
        <v/>
      </c>
      <c r="Q238" s="11" t="b">
        <f t="shared" si="7"/>
        <v>1</v>
      </c>
    </row>
    <row r="239" spans="1:17" x14ac:dyDescent="0.3">
      <c r="A239" s="12">
        <v>617101</v>
      </c>
      <c r="B239" s="13" t="s">
        <v>10</v>
      </c>
      <c r="C239" s="14">
        <v>1040</v>
      </c>
      <c r="D239" s="25" t="s">
        <v>752</v>
      </c>
      <c r="E239" s="16">
        <v>45351</v>
      </c>
      <c r="F239" s="17">
        <v>202402</v>
      </c>
      <c r="G239" s="18" t="s">
        <v>16</v>
      </c>
      <c r="H239" s="18" t="s">
        <v>21</v>
      </c>
      <c r="I239" s="19">
        <v>39798</v>
      </c>
      <c r="J239" s="13" t="s">
        <v>14</v>
      </c>
      <c r="K239" s="13" t="s">
        <v>15</v>
      </c>
      <c r="L239" s="20" t="str">
        <f t="shared" si="6"/>
        <v>39798617101COD22021_Z010201ART5_MBA</v>
      </c>
      <c r="M239" s="21" t="str">
        <f>IF(OR(A239=617105,A239=617110,COUNTIF([3]DernMois!L:L,I239&amp;A239&amp;H239&amp;K239)&gt;=1),"","PBLA Changé/Nouveau")</f>
        <v/>
      </c>
      <c r="N239" s="22">
        <f>ROUND(Ecritures[[#This Row],[Montant Devise]],2)</f>
        <v>1040</v>
      </c>
      <c r="O239" s="11" t="str">
        <f>IFERROR(LEFT(ECRITURES!$H239,SEARCH("_",ECRITURES!$H239)-1),"")</f>
        <v>COD22021</v>
      </c>
      <c r="P239" s="11" t="str">
        <f>LEFT(ECRITURES!$G239,LEN(O239))</f>
        <v>COD22021</v>
      </c>
      <c r="Q239" s="11" t="b">
        <f t="shared" si="7"/>
        <v>1</v>
      </c>
    </row>
    <row r="240" spans="1:17" x14ac:dyDescent="0.3">
      <c r="A240" s="12">
        <v>617108</v>
      </c>
      <c r="B240" s="13" t="s">
        <v>10</v>
      </c>
      <c r="C240" s="14">
        <v>312</v>
      </c>
      <c r="D240" s="25" t="s">
        <v>753</v>
      </c>
      <c r="E240" s="16">
        <v>45351</v>
      </c>
      <c r="F240" s="17">
        <v>202402</v>
      </c>
      <c r="G240" s="18" t="s">
        <v>16</v>
      </c>
      <c r="H240" s="18" t="s">
        <v>21</v>
      </c>
      <c r="I240" s="19">
        <v>39798</v>
      </c>
      <c r="J240" s="13" t="s">
        <v>14</v>
      </c>
      <c r="K240" s="13" t="s">
        <v>15</v>
      </c>
      <c r="L240" s="20" t="str">
        <f t="shared" si="6"/>
        <v>39798617108COD22021_Z010201ART5_MBA</v>
      </c>
      <c r="M240" s="21" t="str">
        <f>IF(OR(A240=617105,A240=617110,COUNTIF([3]DernMois!L:L,I240&amp;A240&amp;H240&amp;K240)&gt;=1),"","PBLA Changé/Nouveau")</f>
        <v/>
      </c>
      <c r="N240" s="22">
        <f>ROUND(Ecritures[[#This Row],[Montant Devise]],2)</f>
        <v>312</v>
      </c>
      <c r="O240" s="11" t="str">
        <f>IFERROR(LEFT(ECRITURES!$H240,SEARCH("_",ECRITURES!$H240)-1),"")</f>
        <v>COD22021</v>
      </c>
      <c r="P240" s="11" t="str">
        <f>LEFT(ECRITURES!$G240,LEN(O240))</f>
        <v>COD22021</v>
      </c>
      <c r="Q240" s="11" t="b">
        <f t="shared" si="7"/>
        <v>1</v>
      </c>
    </row>
    <row r="241" spans="1:17" x14ac:dyDescent="0.3">
      <c r="A241" s="12">
        <v>617106</v>
      </c>
      <c r="B241" s="13" t="s">
        <v>10</v>
      </c>
      <c r="C241" s="14">
        <v>195</v>
      </c>
      <c r="D241" s="25" t="s">
        <v>754</v>
      </c>
      <c r="E241" s="16">
        <v>45351</v>
      </c>
      <c r="F241" s="17">
        <v>202402</v>
      </c>
      <c r="G241" s="18" t="s">
        <v>16</v>
      </c>
      <c r="H241" s="18" t="s">
        <v>21</v>
      </c>
      <c r="I241" s="19">
        <v>39798</v>
      </c>
      <c r="J241" s="13" t="s">
        <v>14</v>
      </c>
      <c r="K241" s="13" t="s">
        <v>15</v>
      </c>
      <c r="L241" s="20" t="str">
        <f t="shared" si="6"/>
        <v>39798617106COD22021_Z010201ART5_MBA</v>
      </c>
      <c r="M241" s="21" t="str">
        <f>IF(OR(A241=617105,A241=617110,COUNTIF([3]DernMois!L:L,I241&amp;A241&amp;H241&amp;K241)&gt;=1),"","PBLA Changé/Nouveau")</f>
        <v/>
      </c>
      <c r="N241" s="22">
        <f>ROUND(Ecritures[[#This Row],[Montant Devise]],2)</f>
        <v>195</v>
      </c>
      <c r="O241" s="11" t="str">
        <f>IFERROR(LEFT(ECRITURES!$H241,SEARCH("_",ECRITURES!$H241)-1),"")</f>
        <v>COD22021</v>
      </c>
      <c r="P241" s="11" t="str">
        <f>LEFT(ECRITURES!$G241,LEN(O241))</f>
        <v>COD22021</v>
      </c>
      <c r="Q241" s="11" t="b">
        <f t="shared" si="7"/>
        <v>1</v>
      </c>
    </row>
    <row r="242" spans="1:17" x14ac:dyDescent="0.3">
      <c r="A242" s="12">
        <v>617103</v>
      </c>
      <c r="B242" s="13" t="s">
        <v>10</v>
      </c>
      <c r="C242" s="14">
        <v>117</v>
      </c>
      <c r="D242" s="25" t="s">
        <v>755</v>
      </c>
      <c r="E242" s="16">
        <v>45351</v>
      </c>
      <c r="F242" s="17">
        <v>202402</v>
      </c>
      <c r="G242" s="18" t="s">
        <v>16</v>
      </c>
      <c r="H242" s="18" t="s">
        <v>21</v>
      </c>
      <c r="I242" s="19">
        <v>39798</v>
      </c>
      <c r="J242" s="13" t="s">
        <v>14</v>
      </c>
      <c r="K242" s="13" t="s">
        <v>15</v>
      </c>
      <c r="L242" s="20" t="str">
        <f t="shared" si="6"/>
        <v>39798617103COD22021_Z010201ART5_MBA</v>
      </c>
      <c r="M242" s="21" t="str">
        <f>IF(OR(A242=617105,A242=617110,COUNTIF([3]DernMois!L:L,I242&amp;A242&amp;H242&amp;K242)&gt;=1),"","PBLA Changé/Nouveau")</f>
        <v/>
      </c>
      <c r="N242" s="22">
        <f>ROUND(Ecritures[[#This Row],[Montant Devise]],2)</f>
        <v>117</v>
      </c>
      <c r="O242" s="11" t="str">
        <f>IFERROR(LEFT(ECRITURES!$H242,SEARCH("_",ECRITURES!$H242)-1),"")</f>
        <v>COD22021</v>
      </c>
      <c r="P242" s="11" t="str">
        <f>LEFT(ECRITURES!$G242,LEN(O242))</f>
        <v>COD22021</v>
      </c>
      <c r="Q242" s="11" t="b">
        <f t="shared" si="7"/>
        <v>1</v>
      </c>
    </row>
    <row r="243" spans="1:17" x14ac:dyDescent="0.3">
      <c r="A243" s="12">
        <v>617103</v>
      </c>
      <c r="B243" s="13" t="s">
        <v>10</v>
      </c>
      <c r="C243" s="14">
        <v>135.19999999999999</v>
      </c>
      <c r="D243" s="25" t="s">
        <v>756</v>
      </c>
      <c r="E243" s="16">
        <v>45351</v>
      </c>
      <c r="F243" s="17">
        <v>202402</v>
      </c>
      <c r="G243" s="18" t="s">
        <v>16</v>
      </c>
      <c r="H243" s="18" t="s">
        <v>21</v>
      </c>
      <c r="I243" s="19">
        <v>39798</v>
      </c>
      <c r="J243" s="13" t="s">
        <v>14</v>
      </c>
      <c r="K243" s="13" t="s">
        <v>15</v>
      </c>
      <c r="L243" s="20" t="str">
        <f t="shared" si="6"/>
        <v>39798617103COD22021_Z010201ART5_MBA</v>
      </c>
      <c r="M243" s="21" t="str">
        <f>IF(OR(A243=617105,A243=617110,COUNTIF([3]DernMois!L:L,I243&amp;A243&amp;H243&amp;K243)&gt;=1),"","PBLA Changé/Nouveau")</f>
        <v/>
      </c>
      <c r="N243" s="22">
        <f>ROUND(Ecritures[[#This Row],[Montant Devise]],2)</f>
        <v>135.19999999999999</v>
      </c>
      <c r="O243" s="11" t="str">
        <f>IFERROR(LEFT(ECRITURES!$H243,SEARCH("_",ECRITURES!$H243)-1),"")</f>
        <v>COD22021</v>
      </c>
      <c r="P243" s="11" t="str">
        <f>LEFT(ECRITURES!$G243,LEN(O243))</f>
        <v>COD22021</v>
      </c>
      <c r="Q243" s="11" t="b">
        <f t="shared" si="7"/>
        <v>1</v>
      </c>
    </row>
    <row r="244" spans="1:17" x14ac:dyDescent="0.3">
      <c r="A244" s="12">
        <v>617190</v>
      </c>
      <c r="B244" s="13" t="s">
        <v>10</v>
      </c>
      <c r="C244" s="14">
        <v>2.08</v>
      </c>
      <c r="D244" s="25" t="s">
        <v>757</v>
      </c>
      <c r="E244" s="16">
        <v>45351</v>
      </c>
      <c r="F244" s="17">
        <v>202402</v>
      </c>
      <c r="G244" s="18" t="s">
        <v>16</v>
      </c>
      <c r="H244" s="18" t="s">
        <v>21</v>
      </c>
      <c r="I244" s="19">
        <v>39798</v>
      </c>
      <c r="J244" s="13" t="s">
        <v>14</v>
      </c>
      <c r="K244" s="13" t="s">
        <v>15</v>
      </c>
      <c r="L244" s="20" t="str">
        <f t="shared" si="6"/>
        <v>39798617190COD22021_Z010201ART5_MBA</v>
      </c>
      <c r="M244" s="21" t="str">
        <f>IF(OR(A244=617105,A244=617110,COUNTIF([3]DernMois!L:L,I244&amp;A244&amp;H244&amp;K244)&gt;=1),"","PBLA Changé/Nouveau")</f>
        <v/>
      </c>
      <c r="N244" s="22">
        <f>ROUND(Ecritures[[#This Row],[Montant Devise]],2)</f>
        <v>2.08</v>
      </c>
      <c r="O244" s="11" t="str">
        <f>IFERROR(LEFT(ECRITURES!$H244,SEARCH("_",ECRITURES!$H244)-1),"")</f>
        <v>COD22021</v>
      </c>
      <c r="P244" s="11" t="str">
        <f>LEFT(ECRITURES!$G244,LEN(O244))</f>
        <v>COD22021</v>
      </c>
      <c r="Q244" s="11" t="b">
        <f t="shared" si="7"/>
        <v>1</v>
      </c>
    </row>
    <row r="245" spans="1:17" x14ac:dyDescent="0.3">
      <c r="A245" s="12">
        <v>617190</v>
      </c>
      <c r="B245" s="13" t="s">
        <v>10</v>
      </c>
      <c r="C245" s="14">
        <v>10.4</v>
      </c>
      <c r="D245" s="25" t="s">
        <v>758</v>
      </c>
      <c r="E245" s="16">
        <v>45351</v>
      </c>
      <c r="F245" s="17">
        <v>202402</v>
      </c>
      <c r="G245" s="18" t="s">
        <v>16</v>
      </c>
      <c r="H245" s="18" t="s">
        <v>21</v>
      </c>
      <c r="I245" s="19">
        <v>39798</v>
      </c>
      <c r="J245" s="13" t="s">
        <v>14</v>
      </c>
      <c r="K245" s="13" t="s">
        <v>15</v>
      </c>
      <c r="L245" s="20" t="str">
        <f t="shared" si="6"/>
        <v>39798617190COD22021_Z010201ART5_MBA</v>
      </c>
      <c r="M245" s="21" t="str">
        <f>IF(OR(A245=617105,A245=617110,COUNTIF([3]DernMois!L:L,I245&amp;A245&amp;H245&amp;K245)&gt;=1),"","PBLA Changé/Nouveau")</f>
        <v/>
      </c>
      <c r="N245" s="22">
        <f>ROUND(Ecritures[[#This Row],[Montant Devise]],2)</f>
        <v>10.4</v>
      </c>
      <c r="O245" s="11" t="str">
        <f>IFERROR(LEFT(ECRITURES!$H245,SEARCH("_",ECRITURES!$H245)-1),"")</f>
        <v>COD22021</v>
      </c>
      <c r="P245" s="11" t="str">
        <f>LEFT(ECRITURES!$G245,LEN(O245))</f>
        <v>COD22021</v>
      </c>
      <c r="Q245" s="11" t="b">
        <f t="shared" si="7"/>
        <v>1</v>
      </c>
    </row>
    <row r="246" spans="1:17" x14ac:dyDescent="0.3">
      <c r="A246" s="12">
        <v>455200</v>
      </c>
      <c r="B246" s="13" t="s">
        <v>10</v>
      </c>
      <c r="C246" s="14">
        <v>-600</v>
      </c>
      <c r="D246" s="25" t="s">
        <v>759</v>
      </c>
      <c r="E246" s="16">
        <v>45351</v>
      </c>
      <c r="F246" s="17">
        <v>202402</v>
      </c>
      <c r="G246" s="18" t="s">
        <v>16</v>
      </c>
      <c r="H246" s="18"/>
      <c r="I246" s="19">
        <v>39798</v>
      </c>
      <c r="J246" s="13" t="s">
        <v>14</v>
      </c>
      <c r="K246" s="13" t="s">
        <v>15</v>
      </c>
      <c r="L246" s="20" t="str">
        <f t="shared" si="6"/>
        <v>39798455200ART5_MBA</v>
      </c>
      <c r="M246" s="21" t="str">
        <f>IF(OR(A246=617105,A246=617110,COUNTIF([3]DernMois!L:L,I246&amp;A246&amp;H246&amp;K246)&gt;=1),"","PBLA Changé/Nouveau")</f>
        <v/>
      </c>
      <c r="N246" s="22">
        <f>ROUND(Ecritures[[#This Row],[Montant Devise]],2)</f>
        <v>-600</v>
      </c>
      <c r="O246" s="11" t="str">
        <f>IFERROR(LEFT(ECRITURES!$H246,SEARCH("_",ECRITURES!$H246)-1),"")</f>
        <v/>
      </c>
      <c r="P246" s="11" t="str">
        <f>LEFT(ECRITURES!$G246,LEN(O246))</f>
        <v/>
      </c>
      <c r="Q246" s="11" t="b">
        <f t="shared" si="7"/>
        <v>1</v>
      </c>
    </row>
    <row r="247" spans="1:17" x14ac:dyDescent="0.3">
      <c r="A247" s="12">
        <v>455200</v>
      </c>
      <c r="B247" s="13" t="s">
        <v>10</v>
      </c>
      <c r="C247" s="14">
        <v>-847.48</v>
      </c>
      <c r="D247" s="25" t="s">
        <v>760</v>
      </c>
      <c r="E247" s="16">
        <v>45351</v>
      </c>
      <c r="F247" s="17">
        <v>202402</v>
      </c>
      <c r="G247" s="18" t="s">
        <v>16</v>
      </c>
      <c r="H247" s="18"/>
      <c r="I247" s="19">
        <v>39798</v>
      </c>
      <c r="J247" s="13" t="s">
        <v>14</v>
      </c>
      <c r="K247" s="13" t="s">
        <v>15</v>
      </c>
      <c r="L247" s="20" t="str">
        <f t="shared" si="6"/>
        <v>39798455200ART5_MBA</v>
      </c>
      <c r="M247" s="21" t="str">
        <f>IF(OR(A247=617105,A247=617110,COUNTIF([3]DernMois!L:L,I247&amp;A247&amp;H247&amp;K247)&gt;=1),"","PBLA Changé/Nouveau")</f>
        <v/>
      </c>
      <c r="N247" s="22">
        <f>ROUND(Ecritures[[#This Row],[Montant Devise]],2)</f>
        <v>-847.48</v>
      </c>
      <c r="O247" s="11" t="str">
        <f>IFERROR(LEFT(ECRITURES!$H247,SEARCH("_",ECRITURES!$H247)-1),"")</f>
        <v/>
      </c>
      <c r="P247" s="11" t="str">
        <f>LEFT(ECRITURES!$G247,LEN(O247))</f>
        <v/>
      </c>
      <c r="Q247" s="11" t="b">
        <f t="shared" si="7"/>
        <v>1</v>
      </c>
    </row>
    <row r="248" spans="1:17" x14ac:dyDescent="0.3">
      <c r="A248" s="12">
        <v>617101</v>
      </c>
      <c r="B248" s="13" t="s">
        <v>10</v>
      </c>
      <c r="C248" s="14">
        <v>1848</v>
      </c>
      <c r="D248" s="25" t="s">
        <v>761</v>
      </c>
      <c r="E248" s="16">
        <v>45351</v>
      </c>
      <c r="F248" s="17">
        <v>202402</v>
      </c>
      <c r="G248" s="18" t="s">
        <v>40</v>
      </c>
      <c r="H248" s="18" t="s">
        <v>45</v>
      </c>
      <c r="I248" s="19">
        <v>40015</v>
      </c>
      <c r="J248" s="13" t="s">
        <v>14</v>
      </c>
      <c r="K248" s="13" t="s">
        <v>15</v>
      </c>
      <c r="L248" s="20" t="str">
        <f t="shared" si="6"/>
        <v>40015617101COD2299_Z010301ART5_MBA</v>
      </c>
      <c r="M248" s="21" t="str">
        <f>IF(OR(A248=617105,A248=617110,COUNTIF([3]DernMois!L:L,I248&amp;A248&amp;H248&amp;K248)&gt;=1),"","PBLA Changé/Nouveau")</f>
        <v/>
      </c>
      <c r="N248" s="22">
        <f>ROUND(Ecritures[[#This Row],[Montant Devise]],2)</f>
        <v>1848</v>
      </c>
      <c r="O248" s="11" t="str">
        <f>IFERROR(LEFT(ECRITURES!$H248,SEARCH("_",ECRITURES!$H248)-1),"")</f>
        <v>COD2299</v>
      </c>
      <c r="P248" s="11" t="str">
        <f>LEFT(ECRITURES!$G248,LEN(O248))</f>
        <v>COD2299</v>
      </c>
      <c r="Q248" s="11" t="b">
        <f t="shared" si="7"/>
        <v>1</v>
      </c>
    </row>
    <row r="249" spans="1:17" x14ac:dyDescent="0.3">
      <c r="A249" s="12">
        <v>617108</v>
      </c>
      <c r="B249" s="13" t="s">
        <v>10</v>
      </c>
      <c r="C249" s="14">
        <v>554.4</v>
      </c>
      <c r="D249" s="25" t="s">
        <v>762</v>
      </c>
      <c r="E249" s="16">
        <v>45351</v>
      </c>
      <c r="F249" s="17">
        <v>202402</v>
      </c>
      <c r="G249" s="18" t="s">
        <v>40</v>
      </c>
      <c r="H249" s="18" t="s">
        <v>45</v>
      </c>
      <c r="I249" s="19">
        <v>40015</v>
      </c>
      <c r="J249" s="13" t="s">
        <v>14</v>
      </c>
      <c r="K249" s="13" t="s">
        <v>15</v>
      </c>
      <c r="L249" s="20" t="str">
        <f t="shared" si="6"/>
        <v>40015617108COD2299_Z010301ART5_MBA</v>
      </c>
      <c r="M249" s="21" t="str">
        <f>IF(OR(A249=617105,A249=617110,COUNTIF([3]DernMois!L:L,I249&amp;A249&amp;H249&amp;K249)&gt;=1),"","PBLA Changé/Nouveau")</f>
        <v/>
      </c>
      <c r="N249" s="22">
        <f>ROUND(Ecritures[[#This Row],[Montant Devise]],2)</f>
        <v>554.4</v>
      </c>
      <c r="O249" s="11" t="str">
        <f>IFERROR(LEFT(ECRITURES!$H249,SEARCH("_",ECRITURES!$H249)-1),"")</f>
        <v>COD2299</v>
      </c>
      <c r="P249" s="11" t="str">
        <f>LEFT(ECRITURES!$G249,LEN(O249))</f>
        <v>COD2299</v>
      </c>
      <c r="Q249" s="11" t="b">
        <f t="shared" si="7"/>
        <v>1</v>
      </c>
    </row>
    <row r="250" spans="1:17" x14ac:dyDescent="0.3">
      <c r="A250" s="12">
        <v>617106</v>
      </c>
      <c r="B250" s="13" t="s">
        <v>10</v>
      </c>
      <c r="C250" s="14">
        <v>195</v>
      </c>
      <c r="D250" s="25" t="s">
        <v>763</v>
      </c>
      <c r="E250" s="16">
        <v>45351</v>
      </c>
      <c r="F250" s="17">
        <v>202402</v>
      </c>
      <c r="G250" s="18" t="s">
        <v>40</v>
      </c>
      <c r="H250" s="18" t="s">
        <v>45</v>
      </c>
      <c r="I250" s="19">
        <v>40015</v>
      </c>
      <c r="J250" s="13" t="s">
        <v>14</v>
      </c>
      <c r="K250" s="13" t="s">
        <v>15</v>
      </c>
      <c r="L250" s="20" t="str">
        <f t="shared" si="6"/>
        <v>40015617106COD2299_Z010301ART5_MBA</v>
      </c>
      <c r="M250" s="21" t="str">
        <f>IF(OR(A250=617105,A250=617110,COUNTIF([3]DernMois!L:L,I250&amp;A250&amp;H250&amp;K250)&gt;=1),"","PBLA Changé/Nouveau")</f>
        <v/>
      </c>
      <c r="N250" s="22">
        <f>ROUND(Ecritures[[#This Row],[Montant Devise]],2)</f>
        <v>195</v>
      </c>
      <c r="O250" s="11" t="str">
        <f>IFERROR(LEFT(ECRITURES!$H250,SEARCH("_",ECRITURES!$H250)-1),"")</f>
        <v>COD2299</v>
      </c>
      <c r="P250" s="11" t="str">
        <f>LEFT(ECRITURES!$G250,LEN(O250))</f>
        <v>COD2299</v>
      </c>
      <c r="Q250" s="11" t="b">
        <f t="shared" si="7"/>
        <v>1</v>
      </c>
    </row>
    <row r="251" spans="1:17" x14ac:dyDescent="0.3">
      <c r="A251" s="12">
        <v>617103</v>
      </c>
      <c r="B251" s="13" t="s">
        <v>10</v>
      </c>
      <c r="C251" s="14">
        <v>136.5</v>
      </c>
      <c r="D251" s="25" t="s">
        <v>764</v>
      </c>
      <c r="E251" s="16">
        <v>45351</v>
      </c>
      <c r="F251" s="17">
        <v>202402</v>
      </c>
      <c r="G251" s="18" t="s">
        <v>40</v>
      </c>
      <c r="H251" s="18" t="s">
        <v>45</v>
      </c>
      <c r="I251" s="19">
        <v>40015</v>
      </c>
      <c r="J251" s="13" t="s">
        <v>14</v>
      </c>
      <c r="K251" s="13" t="s">
        <v>15</v>
      </c>
      <c r="L251" s="20" t="str">
        <f t="shared" si="6"/>
        <v>40015617103COD2299_Z010301ART5_MBA</v>
      </c>
      <c r="M251" s="21" t="str">
        <f>IF(OR(A251=617105,A251=617110,COUNTIF([3]DernMois!L:L,I251&amp;A251&amp;H251&amp;K251)&gt;=1),"","PBLA Changé/Nouveau")</f>
        <v/>
      </c>
      <c r="N251" s="22">
        <f>ROUND(Ecritures[[#This Row],[Montant Devise]],2)</f>
        <v>136.5</v>
      </c>
      <c r="O251" s="11" t="str">
        <f>IFERROR(LEFT(ECRITURES!$H251,SEARCH("_",ECRITURES!$H251)-1),"")</f>
        <v>COD2299</v>
      </c>
      <c r="P251" s="11" t="str">
        <f>LEFT(ECRITURES!$G251,LEN(O251))</f>
        <v>COD2299</v>
      </c>
      <c r="Q251" s="11" t="b">
        <f t="shared" si="7"/>
        <v>1</v>
      </c>
    </row>
    <row r="252" spans="1:17" x14ac:dyDescent="0.3">
      <c r="A252" s="12">
        <v>617103</v>
      </c>
      <c r="B252" s="13" t="s">
        <v>10</v>
      </c>
      <c r="C252" s="14">
        <v>240.24</v>
      </c>
      <c r="D252" s="25" t="s">
        <v>765</v>
      </c>
      <c r="E252" s="16">
        <v>45351</v>
      </c>
      <c r="F252" s="17">
        <v>202402</v>
      </c>
      <c r="G252" s="18" t="s">
        <v>40</v>
      </c>
      <c r="H252" s="18" t="s">
        <v>45</v>
      </c>
      <c r="I252" s="19">
        <v>40015</v>
      </c>
      <c r="J252" s="13" t="s">
        <v>14</v>
      </c>
      <c r="K252" s="13" t="s">
        <v>15</v>
      </c>
      <c r="L252" s="20" t="str">
        <f t="shared" si="6"/>
        <v>40015617103COD2299_Z010301ART5_MBA</v>
      </c>
      <c r="M252" s="21" t="str">
        <f>IF(OR(A252=617105,A252=617110,COUNTIF([3]DernMois!L:L,I252&amp;A252&amp;H252&amp;K252)&gt;=1),"","PBLA Changé/Nouveau")</f>
        <v/>
      </c>
      <c r="N252" s="22">
        <f>ROUND(Ecritures[[#This Row],[Montant Devise]],2)</f>
        <v>240.24</v>
      </c>
      <c r="O252" s="11" t="str">
        <f>IFERROR(LEFT(ECRITURES!$H252,SEARCH("_",ECRITURES!$H252)-1),"")</f>
        <v>COD2299</v>
      </c>
      <c r="P252" s="11" t="str">
        <f>LEFT(ECRITURES!$G252,LEN(O252))</f>
        <v>COD2299</v>
      </c>
      <c r="Q252" s="11" t="b">
        <f t="shared" si="7"/>
        <v>1</v>
      </c>
    </row>
    <row r="253" spans="1:17" x14ac:dyDescent="0.3">
      <c r="A253" s="12">
        <v>617190</v>
      </c>
      <c r="B253" s="13" t="s">
        <v>10</v>
      </c>
      <c r="C253" s="14">
        <v>3.7</v>
      </c>
      <c r="D253" s="25" t="s">
        <v>766</v>
      </c>
      <c r="E253" s="16">
        <v>45351</v>
      </c>
      <c r="F253" s="17">
        <v>202402</v>
      </c>
      <c r="G253" s="18" t="s">
        <v>40</v>
      </c>
      <c r="H253" s="18" t="s">
        <v>45</v>
      </c>
      <c r="I253" s="19">
        <v>40015</v>
      </c>
      <c r="J253" s="13" t="s">
        <v>14</v>
      </c>
      <c r="K253" s="13" t="s">
        <v>15</v>
      </c>
      <c r="L253" s="20" t="str">
        <f t="shared" si="6"/>
        <v>40015617190COD2299_Z010301ART5_MBA</v>
      </c>
      <c r="M253" s="21" t="str">
        <f>IF(OR(A253=617105,A253=617110,COUNTIF([3]DernMois!L:L,I253&amp;A253&amp;H253&amp;K253)&gt;=1),"","PBLA Changé/Nouveau")</f>
        <v/>
      </c>
      <c r="N253" s="22">
        <f>ROUND(Ecritures[[#This Row],[Montant Devise]],2)</f>
        <v>3.7</v>
      </c>
      <c r="O253" s="11" t="str">
        <f>IFERROR(LEFT(ECRITURES!$H253,SEARCH("_",ECRITURES!$H253)-1),"")</f>
        <v>COD2299</v>
      </c>
      <c r="P253" s="11" t="str">
        <f>LEFT(ECRITURES!$G253,LEN(O253))</f>
        <v>COD2299</v>
      </c>
      <c r="Q253" s="11" t="b">
        <f t="shared" si="7"/>
        <v>1</v>
      </c>
    </row>
    <row r="254" spans="1:17" x14ac:dyDescent="0.3">
      <c r="A254" s="12">
        <v>617190</v>
      </c>
      <c r="B254" s="13" t="s">
        <v>10</v>
      </c>
      <c r="C254" s="14">
        <v>18.48</v>
      </c>
      <c r="D254" s="25" t="s">
        <v>767</v>
      </c>
      <c r="E254" s="16">
        <v>45351</v>
      </c>
      <c r="F254" s="17">
        <v>202402</v>
      </c>
      <c r="G254" s="18" t="s">
        <v>40</v>
      </c>
      <c r="H254" s="18" t="s">
        <v>45</v>
      </c>
      <c r="I254" s="19">
        <v>40015</v>
      </c>
      <c r="J254" s="13" t="s">
        <v>14</v>
      </c>
      <c r="K254" s="13" t="s">
        <v>15</v>
      </c>
      <c r="L254" s="20" t="str">
        <f t="shared" si="6"/>
        <v>40015617190COD2299_Z010301ART5_MBA</v>
      </c>
      <c r="M254" s="21" t="str">
        <f>IF(OR(A254=617105,A254=617110,COUNTIF([3]DernMois!L:L,I254&amp;A254&amp;H254&amp;K254)&gt;=1),"","PBLA Changé/Nouveau")</f>
        <v/>
      </c>
      <c r="N254" s="22">
        <f>ROUND(Ecritures[[#This Row],[Montant Devise]],2)</f>
        <v>18.48</v>
      </c>
      <c r="O254" s="11" t="str">
        <f>IFERROR(LEFT(ECRITURES!$H254,SEARCH("_",ECRITURES!$H254)-1),"")</f>
        <v>COD2299</v>
      </c>
      <c r="P254" s="11" t="str">
        <f>LEFT(ECRITURES!$G254,LEN(O254))</f>
        <v>COD2299</v>
      </c>
      <c r="Q254" s="11" t="b">
        <f t="shared" si="7"/>
        <v>1</v>
      </c>
    </row>
    <row r="255" spans="1:17" x14ac:dyDescent="0.3">
      <c r="A255" s="12">
        <v>455200</v>
      </c>
      <c r="B255" s="13" t="s">
        <v>10</v>
      </c>
      <c r="C255" s="14">
        <v>-2249.71</v>
      </c>
      <c r="D255" s="25" t="s">
        <v>768</v>
      </c>
      <c r="E255" s="16">
        <v>45351</v>
      </c>
      <c r="F255" s="17">
        <v>202402</v>
      </c>
      <c r="G255" s="18" t="s">
        <v>40</v>
      </c>
      <c r="H255" s="18"/>
      <c r="I255" s="19">
        <v>40015</v>
      </c>
      <c r="J255" s="13" t="s">
        <v>14</v>
      </c>
      <c r="K255" s="13" t="s">
        <v>15</v>
      </c>
      <c r="L255" s="20" t="str">
        <f t="shared" si="6"/>
        <v>40015455200ART5_MBA</v>
      </c>
      <c r="M255" s="21" t="str">
        <f>IF(OR(A255=617105,A255=617110,COUNTIF([3]DernMois!L:L,I255&amp;A255&amp;H255&amp;K255)&gt;=1),"","PBLA Changé/Nouveau")</f>
        <v/>
      </c>
      <c r="N255" s="22">
        <f>ROUND(Ecritures[[#This Row],[Montant Devise]],2)</f>
        <v>-2249.71</v>
      </c>
      <c r="O255" s="11" t="str">
        <f>IFERROR(LEFT(ECRITURES!$H255,SEARCH("_",ECRITURES!$H255)-1),"")</f>
        <v/>
      </c>
      <c r="P255" s="11" t="str">
        <f>LEFT(ECRITURES!$G255,LEN(O255))</f>
        <v/>
      </c>
      <c r="Q255" s="11" t="b">
        <f t="shared" si="7"/>
        <v>1</v>
      </c>
    </row>
    <row r="256" spans="1:17" x14ac:dyDescent="0.3">
      <c r="A256" s="12">
        <v>617101</v>
      </c>
      <c r="B256" s="13" t="s">
        <v>10</v>
      </c>
      <c r="C256" s="14">
        <v>2052</v>
      </c>
      <c r="D256" s="25" t="s">
        <v>769</v>
      </c>
      <c r="E256" s="16">
        <v>45351</v>
      </c>
      <c r="F256" s="17">
        <v>202402</v>
      </c>
      <c r="G256" s="18" t="s">
        <v>26</v>
      </c>
      <c r="H256" s="18" t="s">
        <v>45</v>
      </c>
      <c r="I256" s="19">
        <v>40017</v>
      </c>
      <c r="J256" s="13" t="s">
        <v>14</v>
      </c>
      <c r="K256" s="13" t="s">
        <v>15</v>
      </c>
      <c r="L256" s="20" t="str">
        <f t="shared" si="6"/>
        <v>40017617101COD2299_Z010301ART5_MBA</v>
      </c>
      <c r="M256" s="21" t="str">
        <f>IF(OR(A256=617105,A256=617110,COUNTIF([3]DernMois!L:L,I256&amp;A256&amp;H256&amp;K256)&gt;=1),"","PBLA Changé/Nouveau")</f>
        <v/>
      </c>
      <c r="N256" s="22">
        <f>ROUND(Ecritures[[#This Row],[Montant Devise]],2)</f>
        <v>2052</v>
      </c>
      <c r="O256" s="11" t="str">
        <f>IFERROR(LEFT(ECRITURES!$H256,SEARCH("_",ECRITURES!$H256)-1),"")</f>
        <v>COD2299</v>
      </c>
      <c r="P256" s="11" t="str">
        <f>LEFT(ECRITURES!$G256,LEN(O256))</f>
        <v>COD2299</v>
      </c>
      <c r="Q256" s="11" t="b">
        <f t="shared" si="7"/>
        <v>1</v>
      </c>
    </row>
    <row r="257" spans="1:17" x14ac:dyDescent="0.3">
      <c r="A257" s="12">
        <v>617108</v>
      </c>
      <c r="B257" s="13" t="s">
        <v>10</v>
      </c>
      <c r="C257" s="14">
        <v>615.6</v>
      </c>
      <c r="D257" s="25" t="s">
        <v>770</v>
      </c>
      <c r="E257" s="16">
        <v>45351</v>
      </c>
      <c r="F257" s="17">
        <v>202402</v>
      </c>
      <c r="G257" s="18" t="s">
        <v>26</v>
      </c>
      <c r="H257" s="18" t="s">
        <v>45</v>
      </c>
      <c r="I257" s="19">
        <v>40017</v>
      </c>
      <c r="J257" s="13" t="s">
        <v>14</v>
      </c>
      <c r="K257" s="13" t="s">
        <v>15</v>
      </c>
      <c r="L257" s="20" t="str">
        <f t="shared" si="6"/>
        <v>40017617108COD2299_Z010301ART5_MBA</v>
      </c>
      <c r="M257" s="21" t="str">
        <f>IF(OR(A257=617105,A257=617110,COUNTIF([3]DernMois!L:L,I257&amp;A257&amp;H257&amp;K257)&gt;=1),"","PBLA Changé/Nouveau")</f>
        <v/>
      </c>
      <c r="N257" s="22">
        <f>ROUND(Ecritures[[#This Row],[Montant Devise]],2)</f>
        <v>615.6</v>
      </c>
      <c r="O257" s="11" t="str">
        <f>IFERROR(LEFT(ECRITURES!$H257,SEARCH("_",ECRITURES!$H257)-1),"")</f>
        <v>COD2299</v>
      </c>
      <c r="P257" s="11" t="str">
        <f>LEFT(ECRITURES!$G257,LEN(O257))</f>
        <v>COD2299</v>
      </c>
      <c r="Q257" s="11" t="b">
        <f t="shared" si="7"/>
        <v>1</v>
      </c>
    </row>
    <row r="258" spans="1:17" x14ac:dyDescent="0.3">
      <c r="A258" s="12">
        <v>617106</v>
      </c>
      <c r="B258" s="13" t="s">
        <v>10</v>
      </c>
      <c r="C258" s="14">
        <v>195</v>
      </c>
      <c r="D258" s="25" t="s">
        <v>771</v>
      </c>
      <c r="E258" s="16">
        <v>45351</v>
      </c>
      <c r="F258" s="17">
        <v>202402</v>
      </c>
      <c r="G258" s="18" t="s">
        <v>26</v>
      </c>
      <c r="H258" s="18" t="s">
        <v>45</v>
      </c>
      <c r="I258" s="19">
        <v>40017</v>
      </c>
      <c r="J258" s="13" t="s">
        <v>14</v>
      </c>
      <c r="K258" s="13" t="s">
        <v>15</v>
      </c>
      <c r="L258" s="20" t="str">
        <f t="shared" ref="L258:L321" si="8">I258&amp;A258&amp;H258&amp;K258</f>
        <v>40017617106COD2299_Z010301ART5_MBA</v>
      </c>
      <c r="M258" s="21" t="str">
        <f>IF(OR(A258=617105,A258=617110,COUNTIF([3]DernMois!L:L,I258&amp;A258&amp;H258&amp;K258)&gt;=1),"","PBLA Changé/Nouveau")</f>
        <v/>
      </c>
      <c r="N258" s="22">
        <f>ROUND(Ecritures[[#This Row],[Montant Devise]],2)</f>
        <v>195</v>
      </c>
      <c r="O258" s="11" t="str">
        <f>IFERROR(LEFT(ECRITURES!$H258,SEARCH("_",ECRITURES!$H258)-1),"")</f>
        <v>COD2299</v>
      </c>
      <c r="P258" s="11" t="str">
        <f>LEFT(ECRITURES!$G258,LEN(O258))</f>
        <v>COD2299</v>
      </c>
      <c r="Q258" s="11" t="b">
        <f t="shared" si="7"/>
        <v>1</v>
      </c>
    </row>
    <row r="259" spans="1:17" x14ac:dyDescent="0.3">
      <c r="A259" s="12">
        <v>617103</v>
      </c>
      <c r="B259" s="13" t="s">
        <v>10</v>
      </c>
      <c r="C259" s="14">
        <v>97.5</v>
      </c>
      <c r="D259" s="25" t="s">
        <v>772</v>
      </c>
      <c r="E259" s="16">
        <v>45351</v>
      </c>
      <c r="F259" s="17">
        <v>202402</v>
      </c>
      <c r="G259" s="18" t="s">
        <v>26</v>
      </c>
      <c r="H259" s="18" t="s">
        <v>45</v>
      </c>
      <c r="I259" s="19">
        <v>40017</v>
      </c>
      <c r="J259" s="13" t="s">
        <v>14</v>
      </c>
      <c r="K259" s="13" t="s">
        <v>15</v>
      </c>
      <c r="L259" s="20" t="str">
        <f t="shared" si="8"/>
        <v>40017617103COD2299_Z010301ART5_MBA</v>
      </c>
      <c r="M259" s="21" t="str">
        <f>IF(OR(A259=617105,A259=617110,COUNTIF([3]DernMois!L:L,I259&amp;A259&amp;H259&amp;K259)&gt;=1),"","PBLA Changé/Nouveau")</f>
        <v/>
      </c>
      <c r="N259" s="22">
        <f>ROUND(Ecritures[[#This Row],[Montant Devise]],2)</f>
        <v>97.5</v>
      </c>
      <c r="O259" s="11" t="str">
        <f>IFERROR(LEFT(ECRITURES!$H259,SEARCH("_",ECRITURES!$H259)-1),"")</f>
        <v>COD2299</v>
      </c>
      <c r="P259" s="11" t="str">
        <f>LEFT(ECRITURES!$G259,LEN(O259))</f>
        <v>COD2299</v>
      </c>
      <c r="Q259" s="11" t="b">
        <f t="shared" si="7"/>
        <v>1</v>
      </c>
    </row>
    <row r="260" spans="1:17" x14ac:dyDescent="0.3">
      <c r="A260" s="12">
        <v>617103</v>
      </c>
      <c r="B260" s="13" t="s">
        <v>10</v>
      </c>
      <c r="C260" s="14">
        <v>266.76</v>
      </c>
      <c r="D260" s="25" t="s">
        <v>773</v>
      </c>
      <c r="E260" s="16">
        <v>45351</v>
      </c>
      <c r="F260" s="17">
        <v>202402</v>
      </c>
      <c r="G260" s="18" t="s">
        <v>26</v>
      </c>
      <c r="H260" s="18" t="s">
        <v>45</v>
      </c>
      <c r="I260" s="19">
        <v>40017</v>
      </c>
      <c r="J260" s="13" t="s">
        <v>14</v>
      </c>
      <c r="K260" s="13" t="s">
        <v>15</v>
      </c>
      <c r="L260" s="20" t="str">
        <f t="shared" si="8"/>
        <v>40017617103COD2299_Z010301ART5_MBA</v>
      </c>
      <c r="M260" s="21" t="str">
        <f>IF(OR(A260=617105,A260=617110,COUNTIF([3]DernMois!L:L,I260&amp;A260&amp;H260&amp;K260)&gt;=1),"","PBLA Changé/Nouveau")</f>
        <v/>
      </c>
      <c r="N260" s="22">
        <f>ROUND(Ecritures[[#This Row],[Montant Devise]],2)</f>
        <v>266.76</v>
      </c>
      <c r="O260" s="11" t="str">
        <f>IFERROR(LEFT(ECRITURES!$H260,SEARCH("_",ECRITURES!$H260)-1),"")</f>
        <v>COD2299</v>
      </c>
      <c r="P260" s="11" t="str">
        <f>LEFT(ECRITURES!$G260,LEN(O260))</f>
        <v>COD2299</v>
      </c>
      <c r="Q260" s="11" t="b">
        <f t="shared" ref="Q260:Q323" si="9">EXACT(O260,P260)</f>
        <v>1</v>
      </c>
    </row>
    <row r="261" spans="1:17" x14ac:dyDescent="0.3">
      <c r="A261" s="12">
        <v>617190</v>
      </c>
      <c r="B261" s="13" t="s">
        <v>10</v>
      </c>
      <c r="C261" s="14">
        <v>4.0999999999999996</v>
      </c>
      <c r="D261" s="25" t="s">
        <v>774</v>
      </c>
      <c r="E261" s="16">
        <v>45351</v>
      </c>
      <c r="F261" s="17">
        <v>202402</v>
      </c>
      <c r="G261" s="18" t="s">
        <v>26</v>
      </c>
      <c r="H261" s="18" t="s">
        <v>45</v>
      </c>
      <c r="I261" s="19">
        <v>40017</v>
      </c>
      <c r="J261" s="13" t="s">
        <v>14</v>
      </c>
      <c r="K261" s="13" t="s">
        <v>15</v>
      </c>
      <c r="L261" s="20" t="str">
        <f t="shared" si="8"/>
        <v>40017617190COD2299_Z010301ART5_MBA</v>
      </c>
      <c r="M261" s="21" t="str">
        <f>IF(OR(A261=617105,A261=617110,COUNTIF([3]DernMois!L:L,I261&amp;A261&amp;H261&amp;K261)&gt;=1),"","PBLA Changé/Nouveau")</f>
        <v/>
      </c>
      <c r="N261" s="22">
        <f>ROUND(Ecritures[[#This Row],[Montant Devise]],2)</f>
        <v>4.0999999999999996</v>
      </c>
      <c r="O261" s="11" t="str">
        <f>IFERROR(LEFT(ECRITURES!$H261,SEARCH("_",ECRITURES!$H261)-1),"")</f>
        <v>COD2299</v>
      </c>
      <c r="P261" s="11" t="str">
        <f>LEFT(ECRITURES!$G261,LEN(O261))</f>
        <v>COD2299</v>
      </c>
      <c r="Q261" s="11" t="b">
        <f t="shared" si="9"/>
        <v>1</v>
      </c>
    </row>
    <row r="262" spans="1:17" x14ac:dyDescent="0.3">
      <c r="A262" s="12">
        <v>617190</v>
      </c>
      <c r="B262" s="13" t="s">
        <v>10</v>
      </c>
      <c r="C262" s="14">
        <v>20.52</v>
      </c>
      <c r="D262" s="25" t="s">
        <v>775</v>
      </c>
      <c r="E262" s="16">
        <v>45351</v>
      </c>
      <c r="F262" s="17">
        <v>202402</v>
      </c>
      <c r="G262" s="18" t="s">
        <v>26</v>
      </c>
      <c r="H262" s="18" t="s">
        <v>45</v>
      </c>
      <c r="I262" s="19">
        <v>40017</v>
      </c>
      <c r="J262" s="13" t="s">
        <v>14</v>
      </c>
      <c r="K262" s="13" t="s">
        <v>15</v>
      </c>
      <c r="L262" s="20" t="str">
        <f t="shared" si="8"/>
        <v>40017617190COD2299_Z010301ART5_MBA</v>
      </c>
      <c r="M262" s="21" t="str">
        <f>IF(OR(A262=617105,A262=617110,COUNTIF([3]DernMois!L:L,I262&amp;A262&amp;H262&amp;K262)&gt;=1),"","PBLA Changé/Nouveau")</f>
        <v/>
      </c>
      <c r="N262" s="22">
        <f>ROUND(Ecritures[[#This Row],[Montant Devise]],2)</f>
        <v>20.52</v>
      </c>
      <c r="O262" s="11" t="str">
        <f>IFERROR(LEFT(ECRITURES!$H262,SEARCH("_",ECRITURES!$H262)-1),"")</f>
        <v>COD2299</v>
      </c>
      <c r="P262" s="11" t="str">
        <f>LEFT(ECRITURES!$G262,LEN(O262))</f>
        <v>COD2299</v>
      </c>
      <c r="Q262" s="11" t="b">
        <f t="shared" si="9"/>
        <v>1</v>
      </c>
    </row>
    <row r="263" spans="1:17" x14ac:dyDescent="0.3">
      <c r="A263" s="12">
        <v>455200</v>
      </c>
      <c r="B263" s="13" t="s">
        <v>10</v>
      </c>
      <c r="C263" s="14">
        <v>-2378.83</v>
      </c>
      <c r="D263" s="25" t="s">
        <v>776</v>
      </c>
      <c r="E263" s="16">
        <v>45351</v>
      </c>
      <c r="F263" s="17">
        <v>202402</v>
      </c>
      <c r="G263" s="18" t="s">
        <v>26</v>
      </c>
      <c r="H263" s="18"/>
      <c r="I263" s="19">
        <v>40017</v>
      </c>
      <c r="J263" s="13" t="s">
        <v>14</v>
      </c>
      <c r="K263" s="13" t="s">
        <v>15</v>
      </c>
      <c r="L263" s="20" t="str">
        <f t="shared" si="8"/>
        <v>40017455200ART5_MBA</v>
      </c>
      <c r="M263" s="21" t="str">
        <f>IF(OR(A263=617105,A263=617110,COUNTIF([3]DernMois!L:L,I263&amp;A263&amp;H263&amp;K263)&gt;=1),"","PBLA Changé/Nouveau")</f>
        <v/>
      </c>
      <c r="N263" s="22">
        <f>ROUND(Ecritures[[#This Row],[Montant Devise]],2)</f>
        <v>-2378.83</v>
      </c>
      <c r="O263" s="11" t="str">
        <f>IFERROR(LEFT(ECRITURES!$H263,SEARCH("_",ECRITURES!$H263)-1),"")</f>
        <v/>
      </c>
      <c r="P263" s="11" t="str">
        <f>LEFT(ECRITURES!$G263,LEN(O263))</f>
        <v/>
      </c>
      <c r="Q263" s="11" t="b">
        <f t="shared" si="9"/>
        <v>1</v>
      </c>
    </row>
    <row r="264" spans="1:17" x14ac:dyDescent="0.3">
      <c r="A264" s="12">
        <v>617101</v>
      </c>
      <c r="B264" s="13" t="s">
        <v>10</v>
      </c>
      <c r="C264" s="14">
        <v>3231</v>
      </c>
      <c r="D264" s="25" t="s">
        <v>777</v>
      </c>
      <c r="E264" s="16">
        <v>45351</v>
      </c>
      <c r="F264" s="17">
        <v>202402</v>
      </c>
      <c r="G264" s="18" t="s">
        <v>271</v>
      </c>
      <c r="H264" s="18" t="s">
        <v>272</v>
      </c>
      <c r="I264" s="19">
        <v>40127</v>
      </c>
      <c r="J264" s="13" t="s">
        <v>14</v>
      </c>
      <c r="K264" s="13" t="s">
        <v>15</v>
      </c>
      <c r="L264" s="20" t="str">
        <f t="shared" si="8"/>
        <v>40127617101COD22004_A010601ART5_MBA</v>
      </c>
      <c r="M264" s="21" t="str">
        <f>IF(OR(A264=617105,A264=617110,COUNTIF([3]DernMois!L:L,I264&amp;A264&amp;H264&amp;K264)&gt;=1),"","PBLA Changé/Nouveau")</f>
        <v/>
      </c>
      <c r="N264" s="22">
        <f>ROUND(Ecritures[[#This Row],[Montant Devise]],2)</f>
        <v>3231</v>
      </c>
      <c r="O264" s="11" t="str">
        <f>IFERROR(LEFT(ECRITURES!$H264,SEARCH("_",ECRITURES!$H264)-1),"")</f>
        <v>COD22004</v>
      </c>
      <c r="P264" s="11" t="str">
        <f>LEFT(ECRITURES!$G264,LEN(O264))</f>
        <v>COD22004</v>
      </c>
      <c r="Q264" s="11" t="b">
        <f t="shared" si="9"/>
        <v>1</v>
      </c>
    </row>
    <row r="265" spans="1:17" x14ac:dyDescent="0.3">
      <c r="A265" s="12">
        <v>617108</v>
      </c>
      <c r="B265" s="13" t="s">
        <v>10</v>
      </c>
      <c r="C265" s="14">
        <v>969.3</v>
      </c>
      <c r="D265" s="25" t="s">
        <v>778</v>
      </c>
      <c r="E265" s="16">
        <v>45351</v>
      </c>
      <c r="F265" s="17">
        <v>202402</v>
      </c>
      <c r="G265" s="18" t="s">
        <v>271</v>
      </c>
      <c r="H265" s="18" t="s">
        <v>272</v>
      </c>
      <c r="I265" s="19">
        <v>40127</v>
      </c>
      <c r="J265" s="13" t="s">
        <v>14</v>
      </c>
      <c r="K265" s="13" t="s">
        <v>15</v>
      </c>
      <c r="L265" s="20" t="str">
        <f t="shared" si="8"/>
        <v>40127617108COD22004_A010601ART5_MBA</v>
      </c>
      <c r="M265" s="21" t="str">
        <f>IF(OR(A265=617105,A265=617110,COUNTIF([3]DernMois!L:L,I265&amp;A265&amp;H265&amp;K265)&gt;=1),"","PBLA Changé/Nouveau")</f>
        <v/>
      </c>
      <c r="N265" s="22">
        <f>ROUND(Ecritures[[#This Row],[Montant Devise]],2)</f>
        <v>969.3</v>
      </c>
      <c r="O265" s="11" t="str">
        <f>IFERROR(LEFT(ECRITURES!$H265,SEARCH("_",ECRITURES!$H265)-1),"")</f>
        <v>COD22004</v>
      </c>
      <c r="P265" s="11" t="str">
        <f>LEFT(ECRITURES!$G265,LEN(O265))</f>
        <v>COD22004</v>
      </c>
      <c r="Q265" s="11" t="b">
        <f t="shared" si="9"/>
        <v>1</v>
      </c>
    </row>
    <row r="266" spans="1:17" x14ac:dyDescent="0.3">
      <c r="A266" s="12">
        <v>617106</v>
      </c>
      <c r="B266" s="13" t="s">
        <v>10</v>
      </c>
      <c r="C266" s="14">
        <v>195</v>
      </c>
      <c r="D266" s="25" t="s">
        <v>779</v>
      </c>
      <c r="E266" s="16">
        <v>45351</v>
      </c>
      <c r="F266" s="17">
        <v>202402</v>
      </c>
      <c r="G266" s="18" t="s">
        <v>271</v>
      </c>
      <c r="H266" s="18" t="s">
        <v>272</v>
      </c>
      <c r="I266" s="19">
        <v>40127</v>
      </c>
      <c r="J266" s="13" t="s">
        <v>14</v>
      </c>
      <c r="K266" s="13" t="s">
        <v>15</v>
      </c>
      <c r="L266" s="20" t="str">
        <f t="shared" si="8"/>
        <v>40127617106COD22004_A010601ART5_MBA</v>
      </c>
      <c r="M266" s="21" t="str">
        <f>IF(OR(A266=617105,A266=617110,COUNTIF([3]DernMois!L:L,I266&amp;A266&amp;H266&amp;K266)&gt;=1),"","PBLA Changé/Nouveau")</f>
        <v/>
      </c>
      <c r="N266" s="22">
        <f>ROUND(Ecritures[[#This Row],[Montant Devise]],2)</f>
        <v>195</v>
      </c>
      <c r="O266" s="11" t="str">
        <f>IFERROR(LEFT(ECRITURES!$H266,SEARCH("_",ECRITURES!$H266)-1),"")</f>
        <v>COD22004</v>
      </c>
      <c r="P266" s="11" t="str">
        <f>LEFT(ECRITURES!$G266,LEN(O266))</f>
        <v>COD22004</v>
      </c>
      <c r="Q266" s="11" t="b">
        <f t="shared" si="9"/>
        <v>1</v>
      </c>
    </row>
    <row r="267" spans="1:17" x14ac:dyDescent="0.3">
      <c r="A267" s="12">
        <v>617103</v>
      </c>
      <c r="B267" s="13" t="s">
        <v>10</v>
      </c>
      <c r="C267" s="14">
        <v>58.5</v>
      </c>
      <c r="D267" s="25" t="s">
        <v>780</v>
      </c>
      <c r="E267" s="16">
        <v>45351</v>
      </c>
      <c r="F267" s="17">
        <v>202402</v>
      </c>
      <c r="G267" s="18" t="s">
        <v>271</v>
      </c>
      <c r="H267" s="18" t="s">
        <v>272</v>
      </c>
      <c r="I267" s="19">
        <v>40127</v>
      </c>
      <c r="J267" s="13" t="s">
        <v>14</v>
      </c>
      <c r="K267" s="13" t="s">
        <v>15</v>
      </c>
      <c r="L267" s="20" t="str">
        <f t="shared" si="8"/>
        <v>40127617103COD22004_A010601ART5_MBA</v>
      </c>
      <c r="M267" s="21" t="str">
        <f>IF(OR(A267=617105,A267=617110,COUNTIF([3]DernMois!L:L,I267&amp;A267&amp;H267&amp;K267)&gt;=1),"","PBLA Changé/Nouveau")</f>
        <v/>
      </c>
      <c r="N267" s="22">
        <f>ROUND(Ecritures[[#This Row],[Montant Devise]],2)</f>
        <v>58.5</v>
      </c>
      <c r="O267" s="11" t="str">
        <f>IFERROR(LEFT(ECRITURES!$H267,SEARCH("_",ECRITURES!$H267)-1),"")</f>
        <v>COD22004</v>
      </c>
      <c r="P267" s="11" t="str">
        <f>LEFT(ECRITURES!$G267,LEN(O267))</f>
        <v>COD22004</v>
      </c>
      <c r="Q267" s="11" t="b">
        <f t="shared" si="9"/>
        <v>1</v>
      </c>
    </row>
    <row r="268" spans="1:17" x14ac:dyDescent="0.3">
      <c r="A268" s="12">
        <v>617103</v>
      </c>
      <c r="B268" s="13" t="s">
        <v>10</v>
      </c>
      <c r="C268" s="14">
        <v>420.03</v>
      </c>
      <c r="D268" s="25" t="s">
        <v>781</v>
      </c>
      <c r="E268" s="16">
        <v>45351</v>
      </c>
      <c r="F268" s="17">
        <v>202402</v>
      </c>
      <c r="G268" s="18" t="s">
        <v>271</v>
      </c>
      <c r="H268" s="18" t="s">
        <v>272</v>
      </c>
      <c r="I268" s="19">
        <v>40127</v>
      </c>
      <c r="J268" s="13" t="s">
        <v>14</v>
      </c>
      <c r="K268" s="13" t="s">
        <v>15</v>
      </c>
      <c r="L268" s="20" t="str">
        <f t="shared" si="8"/>
        <v>40127617103COD22004_A010601ART5_MBA</v>
      </c>
      <c r="M268" s="21" t="str">
        <f>IF(OR(A268=617105,A268=617110,COUNTIF([3]DernMois!L:L,I268&amp;A268&amp;H268&amp;K268)&gt;=1),"","PBLA Changé/Nouveau")</f>
        <v/>
      </c>
      <c r="N268" s="22">
        <f>ROUND(Ecritures[[#This Row],[Montant Devise]],2)</f>
        <v>420.03</v>
      </c>
      <c r="O268" s="11" t="str">
        <f>IFERROR(LEFT(ECRITURES!$H268,SEARCH("_",ECRITURES!$H268)-1),"")</f>
        <v>COD22004</v>
      </c>
      <c r="P268" s="11" t="str">
        <f>LEFT(ECRITURES!$G268,LEN(O268))</f>
        <v>COD22004</v>
      </c>
      <c r="Q268" s="11" t="b">
        <f t="shared" si="9"/>
        <v>1</v>
      </c>
    </row>
    <row r="269" spans="1:17" x14ac:dyDescent="0.3">
      <c r="A269" s="12">
        <v>617190</v>
      </c>
      <c r="B269" s="13" t="s">
        <v>10</v>
      </c>
      <c r="C269" s="14">
        <v>6.46</v>
      </c>
      <c r="D269" s="25" t="s">
        <v>782</v>
      </c>
      <c r="E269" s="16">
        <v>45351</v>
      </c>
      <c r="F269" s="17">
        <v>202402</v>
      </c>
      <c r="G269" s="18" t="s">
        <v>271</v>
      </c>
      <c r="H269" s="18" t="s">
        <v>272</v>
      </c>
      <c r="I269" s="19">
        <v>40127</v>
      </c>
      <c r="J269" s="13" t="s">
        <v>14</v>
      </c>
      <c r="K269" s="13" t="s">
        <v>15</v>
      </c>
      <c r="L269" s="20" t="str">
        <f t="shared" si="8"/>
        <v>40127617190COD22004_A010601ART5_MBA</v>
      </c>
      <c r="M269" s="21" t="str">
        <f>IF(OR(A269=617105,A269=617110,COUNTIF([3]DernMois!L:L,I269&amp;A269&amp;H269&amp;K269)&gt;=1),"","PBLA Changé/Nouveau")</f>
        <v/>
      </c>
      <c r="N269" s="22">
        <f>ROUND(Ecritures[[#This Row],[Montant Devise]],2)</f>
        <v>6.46</v>
      </c>
      <c r="O269" s="11" t="str">
        <f>IFERROR(LEFT(ECRITURES!$H269,SEARCH("_",ECRITURES!$H269)-1),"")</f>
        <v>COD22004</v>
      </c>
      <c r="P269" s="11" t="str">
        <f>LEFT(ECRITURES!$G269,LEN(O269))</f>
        <v>COD22004</v>
      </c>
      <c r="Q269" s="11" t="b">
        <f t="shared" si="9"/>
        <v>1</v>
      </c>
    </row>
    <row r="270" spans="1:17" x14ac:dyDescent="0.3">
      <c r="A270" s="12">
        <v>617190</v>
      </c>
      <c r="B270" s="13" t="s">
        <v>10</v>
      </c>
      <c r="C270" s="14">
        <v>32.31</v>
      </c>
      <c r="D270" s="25" t="s">
        <v>783</v>
      </c>
      <c r="E270" s="16">
        <v>45351</v>
      </c>
      <c r="F270" s="17">
        <v>202402</v>
      </c>
      <c r="G270" s="18" t="s">
        <v>271</v>
      </c>
      <c r="H270" s="18" t="s">
        <v>272</v>
      </c>
      <c r="I270" s="19">
        <v>40127</v>
      </c>
      <c r="J270" s="13" t="s">
        <v>14</v>
      </c>
      <c r="K270" s="13" t="s">
        <v>15</v>
      </c>
      <c r="L270" s="20" t="str">
        <f t="shared" si="8"/>
        <v>40127617190COD22004_A010601ART5_MBA</v>
      </c>
      <c r="M270" s="21" t="str">
        <f>IF(OR(A270=617105,A270=617110,COUNTIF([3]DernMois!L:L,I270&amp;A270&amp;H270&amp;K270)&gt;=1),"","PBLA Changé/Nouveau")</f>
        <v/>
      </c>
      <c r="N270" s="22">
        <f>ROUND(Ecritures[[#This Row],[Montant Devise]],2)</f>
        <v>32.31</v>
      </c>
      <c r="O270" s="11" t="str">
        <f>IFERROR(LEFT(ECRITURES!$H270,SEARCH("_",ECRITURES!$H270)-1),"")</f>
        <v>COD22004</v>
      </c>
      <c r="P270" s="11" t="str">
        <f>LEFT(ECRITURES!$G270,LEN(O270))</f>
        <v>COD22004</v>
      </c>
      <c r="Q270" s="11" t="b">
        <f t="shared" si="9"/>
        <v>1</v>
      </c>
    </row>
    <row r="271" spans="1:17" x14ac:dyDescent="0.3">
      <c r="A271" s="12">
        <v>455200</v>
      </c>
      <c r="B271" s="13" t="s">
        <v>10</v>
      </c>
      <c r="C271" s="14">
        <v>-3379.65</v>
      </c>
      <c r="D271" s="25" t="s">
        <v>784</v>
      </c>
      <c r="E271" s="16">
        <v>45351</v>
      </c>
      <c r="F271" s="17">
        <v>202402</v>
      </c>
      <c r="G271" s="18" t="s">
        <v>271</v>
      </c>
      <c r="H271" s="18"/>
      <c r="I271" s="19">
        <v>40127</v>
      </c>
      <c r="J271" s="13" t="s">
        <v>14</v>
      </c>
      <c r="K271" s="13" t="s">
        <v>15</v>
      </c>
      <c r="L271" s="20" t="str">
        <f t="shared" si="8"/>
        <v>40127455200ART5_MBA</v>
      </c>
      <c r="M271" s="21" t="str">
        <f>IF(OR(A271=617105,A271=617110,COUNTIF([3]DernMois!L:L,I271&amp;A271&amp;H271&amp;K271)&gt;=1),"","PBLA Changé/Nouveau")</f>
        <v/>
      </c>
      <c r="N271" s="22">
        <f>ROUND(Ecritures[[#This Row],[Montant Devise]],2)</f>
        <v>-3379.65</v>
      </c>
      <c r="O271" s="11" t="str">
        <f>IFERROR(LEFT(ECRITURES!$H271,SEARCH("_",ECRITURES!$H271)-1),"")</f>
        <v/>
      </c>
      <c r="P271" s="11" t="str">
        <f>LEFT(ECRITURES!$G271,LEN(O271))</f>
        <v/>
      </c>
      <c r="Q271" s="11" t="b">
        <f t="shared" si="9"/>
        <v>1</v>
      </c>
    </row>
    <row r="272" spans="1:17" x14ac:dyDescent="0.3">
      <c r="A272" s="12">
        <v>617101</v>
      </c>
      <c r="B272" s="13" t="s">
        <v>10</v>
      </c>
      <c r="C272" s="14">
        <v>2120</v>
      </c>
      <c r="D272" s="25" t="s">
        <v>785</v>
      </c>
      <c r="E272" s="16">
        <v>45351</v>
      </c>
      <c r="F272" s="17">
        <v>202402</v>
      </c>
      <c r="G272" s="18" t="s">
        <v>40</v>
      </c>
      <c r="H272" s="18" t="s">
        <v>45</v>
      </c>
      <c r="I272" s="19">
        <v>40143</v>
      </c>
      <c r="J272" s="13" t="s">
        <v>14</v>
      </c>
      <c r="K272" s="13" t="s">
        <v>15</v>
      </c>
      <c r="L272" s="20" t="str">
        <f t="shared" si="8"/>
        <v>40143617101COD2299_Z010301ART5_MBA</v>
      </c>
      <c r="M272" s="21" t="str">
        <f>IF(OR(A272=617105,A272=617110,COUNTIF([3]DernMois!L:L,I272&amp;A272&amp;H272&amp;K272)&gt;=1),"","PBLA Changé/Nouveau")</f>
        <v/>
      </c>
      <c r="N272" s="22">
        <f>ROUND(Ecritures[[#This Row],[Montant Devise]],2)</f>
        <v>2120</v>
      </c>
      <c r="O272" s="11" t="str">
        <f>IFERROR(LEFT(ECRITURES!$H272,SEARCH("_",ECRITURES!$H272)-1),"")</f>
        <v>COD2299</v>
      </c>
      <c r="P272" s="11" t="str">
        <f>LEFT(ECRITURES!$G272,LEN(O272))</f>
        <v>COD2299</v>
      </c>
      <c r="Q272" s="11" t="b">
        <f t="shared" si="9"/>
        <v>1</v>
      </c>
    </row>
    <row r="273" spans="1:17" x14ac:dyDescent="0.3">
      <c r="A273" s="12">
        <v>617108</v>
      </c>
      <c r="B273" s="13" t="s">
        <v>10</v>
      </c>
      <c r="C273" s="14">
        <v>650.17999999999995</v>
      </c>
      <c r="D273" s="25" t="s">
        <v>786</v>
      </c>
      <c r="E273" s="16">
        <v>45351</v>
      </c>
      <c r="F273" s="17">
        <v>202402</v>
      </c>
      <c r="G273" s="18" t="s">
        <v>40</v>
      </c>
      <c r="H273" s="18" t="s">
        <v>45</v>
      </c>
      <c r="I273" s="19">
        <v>40143</v>
      </c>
      <c r="J273" s="13" t="s">
        <v>14</v>
      </c>
      <c r="K273" s="13" t="s">
        <v>15</v>
      </c>
      <c r="L273" s="20" t="str">
        <f t="shared" si="8"/>
        <v>40143617108COD2299_Z010301ART5_MBA</v>
      </c>
      <c r="M273" s="21" t="str">
        <f>IF(OR(A273=617105,A273=617110,COUNTIF([3]DernMois!L:L,I273&amp;A273&amp;H273&amp;K273)&gt;=1),"","PBLA Changé/Nouveau")</f>
        <v/>
      </c>
      <c r="N273" s="22">
        <f>ROUND(Ecritures[[#This Row],[Montant Devise]],2)</f>
        <v>650.17999999999995</v>
      </c>
      <c r="O273" s="11" t="str">
        <f>IFERROR(LEFT(ECRITURES!$H273,SEARCH("_",ECRITURES!$H273)-1),"")</f>
        <v>COD2299</v>
      </c>
      <c r="P273" s="11" t="str">
        <f>LEFT(ECRITURES!$G273,LEN(O273))</f>
        <v>COD2299</v>
      </c>
      <c r="Q273" s="11" t="b">
        <f t="shared" si="9"/>
        <v>1</v>
      </c>
    </row>
    <row r="274" spans="1:17" x14ac:dyDescent="0.3">
      <c r="A274" s="12">
        <v>617106</v>
      </c>
      <c r="B274" s="13" t="s">
        <v>10</v>
      </c>
      <c r="C274" s="14">
        <v>195</v>
      </c>
      <c r="D274" s="25" t="s">
        <v>787</v>
      </c>
      <c r="E274" s="16">
        <v>45351</v>
      </c>
      <c r="F274" s="17">
        <v>202402</v>
      </c>
      <c r="G274" s="18" t="s">
        <v>40</v>
      </c>
      <c r="H274" s="18" t="s">
        <v>45</v>
      </c>
      <c r="I274" s="19">
        <v>40143</v>
      </c>
      <c r="J274" s="13" t="s">
        <v>14</v>
      </c>
      <c r="K274" s="13" t="s">
        <v>15</v>
      </c>
      <c r="L274" s="20" t="str">
        <f t="shared" si="8"/>
        <v>40143617106COD2299_Z010301ART5_MBA</v>
      </c>
      <c r="M274" s="21" t="str">
        <f>IF(OR(A274=617105,A274=617110,COUNTIF([3]DernMois!L:L,I274&amp;A274&amp;H274&amp;K274)&gt;=1),"","PBLA Changé/Nouveau")</f>
        <v/>
      </c>
      <c r="N274" s="22">
        <f>ROUND(Ecritures[[#This Row],[Montant Devise]],2)</f>
        <v>195</v>
      </c>
      <c r="O274" s="11" t="str">
        <f>IFERROR(LEFT(ECRITURES!$H274,SEARCH("_",ECRITURES!$H274)-1),"")</f>
        <v>COD2299</v>
      </c>
      <c r="P274" s="11" t="str">
        <f>LEFT(ECRITURES!$G274,LEN(O274))</f>
        <v>COD2299</v>
      </c>
      <c r="Q274" s="11" t="b">
        <f t="shared" si="9"/>
        <v>1</v>
      </c>
    </row>
    <row r="275" spans="1:17" x14ac:dyDescent="0.3">
      <c r="A275" s="12">
        <v>617110</v>
      </c>
      <c r="B275" s="13" t="s">
        <v>10</v>
      </c>
      <c r="C275" s="14">
        <v>47.28</v>
      </c>
      <c r="D275" s="25" t="s">
        <v>788</v>
      </c>
      <c r="E275" s="16">
        <v>45351</v>
      </c>
      <c r="F275" s="17">
        <v>202402</v>
      </c>
      <c r="G275" s="18" t="s">
        <v>40</v>
      </c>
      <c r="H275" s="18" t="s">
        <v>45</v>
      </c>
      <c r="I275" s="19">
        <v>40143</v>
      </c>
      <c r="J275" s="13" t="s">
        <v>14</v>
      </c>
      <c r="K275" s="13" t="s">
        <v>15</v>
      </c>
      <c r="L275" s="20" t="str">
        <f t="shared" si="8"/>
        <v>40143617110COD2299_Z010301ART5_MBA</v>
      </c>
      <c r="M275" s="21" t="str">
        <f>IF(OR(A275=617105,A275=617110,COUNTIF([3]DernMois!L:L,I275&amp;A275&amp;H275&amp;K275)&gt;=1),"","PBLA Changé/Nouveau")</f>
        <v/>
      </c>
      <c r="N275" s="22">
        <f>ROUND(Ecritures[[#This Row],[Montant Devise]],2)</f>
        <v>47.28</v>
      </c>
      <c r="O275" s="11" t="str">
        <f>IFERROR(LEFT(ECRITURES!$H275,SEARCH("_",ECRITURES!$H275)-1),"")</f>
        <v>COD2299</v>
      </c>
      <c r="P275" s="11" t="str">
        <f>LEFT(ECRITURES!$G275,LEN(O275))</f>
        <v>COD2299</v>
      </c>
      <c r="Q275" s="11" t="b">
        <f t="shared" si="9"/>
        <v>1</v>
      </c>
    </row>
    <row r="276" spans="1:17" x14ac:dyDescent="0.3">
      <c r="A276" s="12">
        <v>617103</v>
      </c>
      <c r="B276" s="13" t="s">
        <v>10</v>
      </c>
      <c r="C276" s="14">
        <v>117</v>
      </c>
      <c r="D276" s="25" t="s">
        <v>789</v>
      </c>
      <c r="E276" s="16">
        <v>45351</v>
      </c>
      <c r="F276" s="17">
        <v>202402</v>
      </c>
      <c r="G276" s="18" t="s">
        <v>40</v>
      </c>
      <c r="H276" s="18" t="s">
        <v>45</v>
      </c>
      <c r="I276" s="19">
        <v>40143</v>
      </c>
      <c r="J276" s="13" t="s">
        <v>14</v>
      </c>
      <c r="K276" s="13" t="s">
        <v>15</v>
      </c>
      <c r="L276" s="20" t="str">
        <f t="shared" si="8"/>
        <v>40143617103COD2299_Z010301ART5_MBA</v>
      </c>
      <c r="M276" s="21" t="str">
        <f>IF(OR(A276=617105,A276=617110,COUNTIF([3]DernMois!L:L,I276&amp;A276&amp;H276&amp;K276)&gt;=1),"","PBLA Changé/Nouveau")</f>
        <v/>
      </c>
      <c r="N276" s="22">
        <f>ROUND(Ecritures[[#This Row],[Montant Devise]],2)</f>
        <v>117</v>
      </c>
      <c r="O276" s="11" t="str">
        <f>IFERROR(LEFT(ECRITURES!$H276,SEARCH("_",ECRITURES!$H276)-1),"")</f>
        <v>COD2299</v>
      </c>
      <c r="P276" s="11" t="str">
        <f>LEFT(ECRITURES!$G276,LEN(O276))</f>
        <v>COD2299</v>
      </c>
      <c r="Q276" s="11" t="b">
        <f t="shared" si="9"/>
        <v>1</v>
      </c>
    </row>
    <row r="277" spans="1:17" x14ac:dyDescent="0.3">
      <c r="A277" s="12">
        <v>617103</v>
      </c>
      <c r="B277" s="13" t="s">
        <v>10</v>
      </c>
      <c r="C277" s="14">
        <v>281.75</v>
      </c>
      <c r="D277" s="25" t="s">
        <v>790</v>
      </c>
      <c r="E277" s="16">
        <v>45351</v>
      </c>
      <c r="F277" s="17">
        <v>202402</v>
      </c>
      <c r="G277" s="18" t="s">
        <v>40</v>
      </c>
      <c r="H277" s="18" t="s">
        <v>45</v>
      </c>
      <c r="I277" s="19">
        <v>40143</v>
      </c>
      <c r="J277" s="13" t="s">
        <v>14</v>
      </c>
      <c r="K277" s="13" t="s">
        <v>15</v>
      </c>
      <c r="L277" s="20" t="str">
        <f t="shared" si="8"/>
        <v>40143617103COD2299_Z010301ART5_MBA</v>
      </c>
      <c r="M277" s="21" t="str">
        <f>IF(OR(A277=617105,A277=617110,COUNTIF([3]DernMois!L:L,I277&amp;A277&amp;H277&amp;K277)&gt;=1),"","PBLA Changé/Nouveau")</f>
        <v/>
      </c>
      <c r="N277" s="22">
        <f>ROUND(Ecritures[[#This Row],[Montant Devise]],2)</f>
        <v>281.75</v>
      </c>
      <c r="O277" s="11" t="str">
        <f>IFERROR(LEFT(ECRITURES!$H277,SEARCH("_",ECRITURES!$H277)-1),"")</f>
        <v>COD2299</v>
      </c>
      <c r="P277" s="11" t="str">
        <f>LEFT(ECRITURES!$G277,LEN(O277))</f>
        <v>COD2299</v>
      </c>
      <c r="Q277" s="11" t="b">
        <f t="shared" si="9"/>
        <v>1</v>
      </c>
    </row>
    <row r="278" spans="1:17" x14ac:dyDescent="0.3">
      <c r="A278" s="12">
        <v>617190</v>
      </c>
      <c r="B278" s="13" t="s">
        <v>10</v>
      </c>
      <c r="C278" s="14">
        <v>4.33</v>
      </c>
      <c r="D278" s="25" t="s">
        <v>791</v>
      </c>
      <c r="E278" s="16">
        <v>45351</v>
      </c>
      <c r="F278" s="17">
        <v>202402</v>
      </c>
      <c r="G278" s="18" t="s">
        <v>40</v>
      </c>
      <c r="H278" s="18" t="s">
        <v>45</v>
      </c>
      <c r="I278" s="19">
        <v>40143</v>
      </c>
      <c r="J278" s="13" t="s">
        <v>14</v>
      </c>
      <c r="K278" s="13" t="s">
        <v>15</v>
      </c>
      <c r="L278" s="20" t="str">
        <f t="shared" si="8"/>
        <v>40143617190COD2299_Z010301ART5_MBA</v>
      </c>
      <c r="M278" s="21" t="str">
        <f>IF(OR(A278=617105,A278=617110,COUNTIF([3]DernMois!L:L,I278&amp;A278&amp;H278&amp;K278)&gt;=1),"","PBLA Changé/Nouveau")</f>
        <v/>
      </c>
      <c r="N278" s="22">
        <f>ROUND(Ecritures[[#This Row],[Montant Devise]],2)</f>
        <v>4.33</v>
      </c>
      <c r="O278" s="11" t="str">
        <f>IFERROR(LEFT(ECRITURES!$H278,SEARCH("_",ECRITURES!$H278)-1),"")</f>
        <v>COD2299</v>
      </c>
      <c r="P278" s="11" t="str">
        <f>LEFT(ECRITURES!$G278,LEN(O278))</f>
        <v>COD2299</v>
      </c>
      <c r="Q278" s="11" t="b">
        <f t="shared" si="9"/>
        <v>1</v>
      </c>
    </row>
    <row r="279" spans="1:17" x14ac:dyDescent="0.3">
      <c r="A279" s="12">
        <v>617190</v>
      </c>
      <c r="B279" s="13" t="s">
        <v>10</v>
      </c>
      <c r="C279" s="14">
        <v>21.67</v>
      </c>
      <c r="D279" s="25" t="s">
        <v>792</v>
      </c>
      <c r="E279" s="16">
        <v>45351</v>
      </c>
      <c r="F279" s="17">
        <v>202402</v>
      </c>
      <c r="G279" s="18" t="s">
        <v>40</v>
      </c>
      <c r="H279" s="18" t="s">
        <v>45</v>
      </c>
      <c r="I279" s="19">
        <v>40143</v>
      </c>
      <c r="J279" s="13" t="s">
        <v>14</v>
      </c>
      <c r="K279" s="13" t="s">
        <v>15</v>
      </c>
      <c r="L279" s="20" t="str">
        <f t="shared" si="8"/>
        <v>40143617190COD2299_Z010301ART5_MBA</v>
      </c>
      <c r="M279" s="21" t="str">
        <f>IF(OR(A279=617105,A279=617110,COUNTIF([3]DernMois!L:L,I279&amp;A279&amp;H279&amp;K279)&gt;=1),"","PBLA Changé/Nouveau")</f>
        <v/>
      </c>
      <c r="N279" s="22">
        <f>ROUND(Ecritures[[#This Row],[Montant Devise]],2)</f>
        <v>21.67</v>
      </c>
      <c r="O279" s="11" t="str">
        <f>IFERROR(LEFT(ECRITURES!$H279,SEARCH("_",ECRITURES!$H279)-1),"")</f>
        <v>COD2299</v>
      </c>
      <c r="P279" s="11" t="str">
        <f>LEFT(ECRITURES!$G279,LEN(O279))</f>
        <v>COD2299</v>
      </c>
      <c r="Q279" s="11" t="b">
        <f t="shared" si="9"/>
        <v>1</v>
      </c>
    </row>
    <row r="280" spans="1:17" x14ac:dyDescent="0.3">
      <c r="A280" s="12">
        <v>455200</v>
      </c>
      <c r="B280" s="13" t="s">
        <v>10</v>
      </c>
      <c r="C280" s="14">
        <v>-2515.64</v>
      </c>
      <c r="D280" s="25" t="s">
        <v>793</v>
      </c>
      <c r="E280" s="16">
        <v>45351</v>
      </c>
      <c r="F280" s="17">
        <v>202402</v>
      </c>
      <c r="G280" s="18" t="s">
        <v>40</v>
      </c>
      <c r="H280" s="18"/>
      <c r="I280" s="19">
        <v>40143</v>
      </c>
      <c r="J280" s="13" t="s">
        <v>14</v>
      </c>
      <c r="K280" s="13" t="s">
        <v>15</v>
      </c>
      <c r="L280" s="20" t="str">
        <f t="shared" si="8"/>
        <v>40143455200ART5_MBA</v>
      </c>
      <c r="M280" s="21" t="str">
        <f>IF(OR(A280=617105,A280=617110,COUNTIF([3]DernMois!L:L,I280&amp;A280&amp;H280&amp;K280)&gt;=1),"","PBLA Changé/Nouveau")</f>
        <v/>
      </c>
      <c r="N280" s="22">
        <f>ROUND(Ecritures[[#This Row],[Montant Devise]],2)</f>
        <v>-2515.64</v>
      </c>
      <c r="O280" s="11" t="str">
        <f>IFERROR(LEFT(ECRITURES!$H280,SEARCH("_",ECRITURES!$H280)-1),"")</f>
        <v/>
      </c>
      <c r="P280" s="11" t="str">
        <f>LEFT(ECRITURES!$G280,LEN(O280))</f>
        <v/>
      </c>
      <c r="Q280" s="11" t="b">
        <f t="shared" si="9"/>
        <v>1</v>
      </c>
    </row>
    <row r="281" spans="1:17" x14ac:dyDescent="0.3">
      <c r="A281" s="12">
        <v>617101</v>
      </c>
      <c r="B281" s="13" t="s">
        <v>10</v>
      </c>
      <c r="C281" s="14">
        <v>1035.43</v>
      </c>
      <c r="D281" s="25" t="s">
        <v>794</v>
      </c>
      <c r="E281" s="16">
        <v>45351</v>
      </c>
      <c r="F281" s="17">
        <v>202402</v>
      </c>
      <c r="G281" s="18" t="s">
        <v>31</v>
      </c>
      <c r="H281" s="18" t="s">
        <v>307</v>
      </c>
      <c r="I281" s="19">
        <v>40205</v>
      </c>
      <c r="J281" s="13" t="s">
        <v>14</v>
      </c>
      <c r="K281" s="13" t="s">
        <v>15</v>
      </c>
      <c r="L281" s="20" t="str">
        <f t="shared" si="8"/>
        <v>40205617101RDC1419111_Z010200ART5_MBA</v>
      </c>
      <c r="M281" s="21" t="str">
        <f>IF(OR(A281=617105,A281=617110,COUNTIF([3]DernMois!L:L,I281&amp;A281&amp;H281&amp;K281)&gt;=1),"","PBLA Changé/Nouveau")</f>
        <v/>
      </c>
      <c r="N281" s="22">
        <f>ROUND(Ecritures[[#This Row],[Montant Devise]],2)</f>
        <v>1035.43</v>
      </c>
      <c r="O281" s="11" t="str">
        <f>IFERROR(LEFT(ECRITURES!$H281,SEARCH("_",ECRITURES!$H281)-1),"")</f>
        <v>RDC1419111</v>
      </c>
      <c r="P281" s="11" t="str">
        <f>LEFT(ECRITURES!$G281,LEN(O281))</f>
        <v>RDC1419111</v>
      </c>
      <c r="Q281" s="11" t="b">
        <f t="shared" si="9"/>
        <v>1</v>
      </c>
    </row>
    <row r="282" spans="1:17" x14ac:dyDescent="0.3">
      <c r="A282" s="12">
        <v>617108</v>
      </c>
      <c r="B282" s="13" t="s">
        <v>10</v>
      </c>
      <c r="C282" s="14">
        <v>310.63</v>
      </c>
      <c r="D282" s="25" t="s">
        <v>795</v>
      </c>
      <c r="E282" s="16">
        <v>45351</v>
      </c>
      <c r="F282" s="17">
        <v>202402</v>
      </c>
      <c r="G282" s="18" t="s">
        <v>31</v>
      </c>
      <c r="H282" s="18" t="s">
        <v>307</v>
      </c>
      <c r="I282" s="19">
        <v>40205</v>
      </c>
      <c r="J282" s="13" t="s">
        <v>14</v>
      </c>
      <c r="K282" s="13" t="s">
        <v>15</v>
      </c>
      <c r="L282" s="20" t="str">
        <f t="shared" si="8"/>
        <v>40205617108RDC1419111_Z010200ART5_MBA</v>
      </c>
      <c r="M282" s="21" t="str">
        <f>IF(OR(A282=617105,A282=617110,COUNTIF([3]DernMois!L:L,I282&amp;A282&amp;H282&amp;K282)&gt;=1),"","PBLA Changé/Nouveau")</f>
        <v/>
      </c>
      <c r="N282" s="22">
        <f>ROUND(Ecritures[[#This Row],[Montant Devise]],2)</f>
        <v>310.63</v>
      </c>
      <c r="O282" s="11" t="str">
        <f>IFERROR(LEFT(ECRITURES!$H282,SEARCH("_",ECRITURES!$H282)-1),"")</f>
        <v>RDC1419111</v>
      </c>
      <c r="P282" s="11" t="str">
        <f>LEFT(ECRITURES!$G282,LEN(O282))</f>
        <v>RDC1419111</v>
      </c>
      <c r="Q282" s="11" t="b">
        <f t="shared" si="9"/>
        <v>1</v>
      </c>
    </row>
    <row r="283" spans="1:17" x14ac:dyDescent="0.3">
      <c r="A283" s="12">
        <v>617106</v>
      </c>
      <c r="B283" s="13" t="s">
        <v>10</v>
      </c>
      <c r="C283" s="14">
        <v>167.14</v>
      </c>
      <c r="D283" s="25" t="s">
        <v>796</v>
      </c>
      <c r="E283" s="16">
        <v>45351</v>
      </c>
      <c r="F283" s="17">
        <v>202402</v>
      </c>
      <c r="G283" s="18" t="s">
        <v>31</v>
      </c>
      <c r="H283" s="18" t="s">
        <v>307</v>
      </c>
      <c r="I283" s="19">
        <v>40205</v>
      </c>
      <c r="J283" s="13" t="s">
        <v>14</v>
      </c>
      <c r="K283" s="13" t="s">
        <v>15</v>
      </c>
      <c r="L283" s="20" t="str">
        <f t="shared" si="8"/>
        <v>40205617106RDC1419111_Z010200ART5_MBA</v>
      </c>
      <c r="M283" s="21" t="str">
        <f>IF(OR(A283=617105,A283=617110,COUNTIF([3]DernMois!L:L,I283&amp;A283&amp;H283&amp;K283)&gt;=1),"","PBLA Changé/Nouveau")</f>
        <v/>
      </c>
      <c r="N283" s="22">
        <f>ROUND(Ecritures[[#This Row],[Montant Devise]],2)</f>
        <v>167.14</v>
      </c>
      <c r="O283" s="11" t="str">
        <f>IFERROR(LEFT(ECRITURES!$H283,SEARCH("_",ECRITURES!$H283)-1),"")</f>
        <v>RDC1419111</v>
      </c>
      <c r="P283" s="11" t="str">
        <f>LEFT(ECRITURES!$G283,LEN(O283))</f>
        <v>RDC1419111</v>
      </c>
      <c r="Q283" s="11" t="b">
        <f t="shared" si="9"/>
        <v>1</v>
      </c>
    </row>
    <row r="284" spans="1:17" x14ac:dyDescent="0.3">
      <c r="A284" s="12">
        <v>617103</v>
      </c>
      <c r="B284" s="13" t="s">
        <v>10</v>
      </c>
      <c r="C284" s="14">
        <v>117</v>
      </c>
      <c r="D284" s="25" t="s">
        <v>797</v>
      </c>
      <c r="E284" s="16">
        <v>45351</v>
      </c>
      <c r="F284" s="17">
        <v>202402</v>
      </c>
      <c r="G284" s="18" t="s">
        <v>31</v>
      </c>
      <c r="H284" s="18" t="s">
        <v>307</v>
      </c>
      <c r="I284" s="19">
        <v>40205</v>
      </c>
      <c r="J284" s="13" t="s">
        <v>14</v>
      </c>
      <c r="K284" s="13" t="s">
        <v>15</v>
      </c>
      <c r="L284" s="20" t="str">
        <f t="shared" si="8"/>
        <v>40205617103RDC1419111_Z010200ART5_MBA</v>
      </c>
      <c r="M284" s="21" t="str">
        <f>IF(OR(A284=617105,A284=617110,COUNTIF([3]DernMois!L:L,I284&amp;A284&amp;H284&amp;K284)&gt;=1),"","PBLA Changé/Nouveau")</f>
        <v/>
      </c>
      <c r="N284" s="22">
        <f>ROUND(Ecritures[[#This Row],[Montant Devise]],2)</f>
        <v>117</v>
      </c>
      <c r="O284" s="11" t="str">
        <f>IFERROR(LEFT(ECRITURES!$H284,SEARCH("_",ECRITURES!$H284)-1),"")</f>
        <v>RDC1419111</v>
      </c>
      <c r="P284" s="11" t="str">
        <f>LEFT(ECRITURES!$G284,LEN(O284))</f>
        <v>RDC1419111</v>
      </c>
      <c r="Q284" s="11" t="b">
        <f t="shared" si="9"/>
        <v>1</v>
      </c>
    </row>
    <row r="285" spans="1:17" x14ac:dyDescent="0.3">
      <c r="A285" s="12">
        <v>617103</v>
      </c>
      <c r="B285" s="13" t="s">
        <v>10</v>
      </c>
      <c r="C285" s="14">
        <v>134.61000000000001</v>
      </c>
      <c r="D285" s="25" t="s">
        <v>798</v>
      </c>
      <c r="E285" s="16">
        <v>45351</v>
      </c>
      <c r="F285" s="17">
        <v>202402</v>
      </c>
      <c r="G285" s="18" t="s">
        <v>31</v>
      </c>
      <c r="H285" s="18" t="s">
        <v>307</v>
      </c>
      <c r="I285" s="19">
        <v>40205</v>
      </c>
      <c r="J285" s="13" t="s">
        <v>14</v>
      </c>
      <c r="K285" s="13" t="s">
        <v>15</v>
      </c>
      <c r="L285" s="20" t="str">
        <f t="shared" si="8"/>
        <v>40205617103RDC1419111_Z010200ART5_MBA</v>
      </c>
      <c r="M285" s="21" t="str">
        <f>IF(OR(A285=617105,A285=617110,COUNTIF([3]DernMois!L:L,I285&amp;A285&amp;H285&amp;K285)&gt;=1),"","PBLA Changé/Nouveau")</f>
        <v/>
      </c>
      <c r="N285" s="22">
        <f>ROUND(Ecritures[[#This Row],[Montant Devise]],2)</f>
        <v>134.61000000000001</v>
      </c>
      <c r="O285" s="11" t="str">
        <f>IFERROR(LEFT(ECRITURES!$H285,SEARCH("_",ECRITURES!$H285)-1),"")</f>
        <v>RDC1419111</v>
      </c>
      <c r="P285" s="11" t="str">
        <f>LEFT(ECRITURES!$G285,LEN(O285))</f>
        <v>RDC1419111</v>
      </c>
      <c r="Q285" s="11" t="b">
        <f t="shared" si="9"/>
        <v>1</v>
      </c>
    </row>
    <row r="286" spans="1:17" x14ac:dyDescent="0.3">
      <c r="A286" s="12">
        <v>617190</v>
      </c>
      <c r="B286" s="13" t="s">
        <v>10</v>
      </c>
      <c r="C286" s="14">
        <v>2.0699999999999998</v>
      </c>
      <c r="D286" s="25" t="s">
        <v>799</v>
      </c>
      <c r="E286" s="16">
        <v>45351</v>
      </c>
      <c r="F286" s="17">
        <v>202402</v>
      </c>
      <c r="G286" s="18" t="s">
        <v>31</v>
      </c>
      <c r="H286" s="18" t="s">
        <v>307</v>
      </c>
      <c r="I286" s="19">
        <v>40205</v>
      </c>
      <c r="J286" s="13" t="s">
        <v>14</v>
      </c>
      <c r="K286" s="13" t="s">
        <v>15</v>
      </c>
      <c r="L286" s="20" t="str">
        <f t="shared" si="8"/>
        <v>40205617190RDC1419111_Z010200ART5_MBA</v>
      </c>
      <c r="M286" s="21" t="str">
        <f>IF(OR(A286=617105,A286=617110,COUNTIF([3]DernMois!L:L,I286&amp;A286&amp;H286&amp;K286)&gt;=1),"","PBLA Changé/Nouveau")</f>
        <v/>
      </c>
      <c r="N286" s="22">
        <f>ROUND(Ecritures[[#This Row],[Montant Devise]],2)</f>
        <v>2.0699999999999998</v>
      </c>
      <c r="O286" s="11" t="str">
        <f>IFERROR(LEFT(ECRITURES!$H286,SEARCH("_",ECRITURES!$H286)-1),"")</f>
        <v>RDC1419111</v>
      </c>
      <c r="P286" s="11" t="str">
        <f>LEFT(ECRITURES!$G286,LEN(O286))</f>
        <v>RDC1419111</v>
      </c>
      <c r="Q286" s="11" t="b">
        <f t="shared" si="9"/>
        <v>1</v>
      </c>
    </row>
    <row r="287" spans="1:17" x14ac:dyDescent="0.3">
      <c r="A287" s="12">
        <v>617190</v>
      </c>
      <c r="B287" s="13" t="s">
        <v>10</v>
      </c>
      <c r="C287" s="14">
        <v>10.35</v>
      </c>
      <c r="D287" s="25" t="s">
        <v>800</v>
      </c>
      <c r="E287" s="16">
        <v>45351</v>
      </c>
      <c r="F287" s="17">
        <v>202402</v>
      </c>
      <c r="G287" s="18" t="s">
        <v>31</v>
      </c>
      <c r="H287" s="18" t="s">
        <v>307</v>
      </c>
      <c r="I287" s="19">
        <v>40205</v>
      </c>
      <c r="J287" s="13" t="s">
        <v>14</v>
      </c>
      <c r="K287" s="13" t="s">
        <v>15</v>
      </c>
      <c r="L287" s="20" t="str">
        <f t="shared" si="8"/>
        <v>40205617190RDC1419111_Z010200ART5_MBA</v>
      </c>
      <c r="M287" s="21" t="str">
        <f>IF(OR(A287=617105,A287=617110,COUNTIF([3]DernMois!L:L,I287&amp;A287&amp;H287&amp;K287)&gt;=1),"","PBLA Changé/Nouveau")</f>
        <v/>
      </c>
      <c r="N287" s="22">
        <f>ROUND(Ecritures[[#This Row],[Montant Devise]],2)</f>
        <v>10.35</v>
      </c>
      <c r="O287" s="11" t="str">
        <f>IFERROR(LEFT(ECRITURES!$H287,SEARCH("_",ECRITURES!$H287)-1),"")</f>
        <v>RDC1419111</v>
      </c>
      <c r="P287" s="11" t="str">
        <f>LEFT(ECRITURES!$G287,LEN(O287))</f>
        <v>RDC1419111</v>
      </c>
      <c r="Q287" s="11" t="b">
        <f t="shared" si="9"/>
        <v>1</v>
      </c>
    </row>
    <row r="288" spans="1:17" x14ac:dyDescent="0.3">
      <c r="A288" s="12">
        <v>455200</v>
      </c>
      <c r="B288" s="13" t="s">
        <v>10</v>
      </c>
      <c r="C288" s="14">
        <v>-1418.83</v>
      </c>
      <c r="D288" s="25" t="s">
        <v>801</v>
      </c>
      <c r="E288" s="16">
        <v>45351</v>
      </c>
      <c r="F288" s="17">
        <v>202402</v>
      </c>
      <c r="G288" s="18" t="s">
        <v>31</v>
      </c>
      <c r="H288" s="18"/>
      <c r="I288" s="19">
        <v>40205</v>
      </c>
      <c r="J288" s="13" t="s">
        <v>14</v>
      </c>
      <c r="K288" s="13" t="s">
        <v>15</v>
      </c>
      <c r="L288" s="20" t="str">
        <f t="shared" si="8"/>
        <v>40205455200ART5_MBA</v>
      </c>
      <c r="M288" s="21" t="str">
        <f>IF(OR(A288=617105,A288=617110,COUNTIF([3]DernMois!L:L,I288&amp;A288&amp;H288&amp;K288)&gt;=1),"","PBLA Changé/Nouveau")</f>
        <v/>
      </c>
      <c r="N288" s="22">
        <f>ROUND(Ecritures[[#This Row],[Montant Devise]],2)</f>
        <v>-1418.83</v>
      </c>
      <c r="O288" s="11" t="str">
        <f>IFERROR(LEFT(ECRITURES!$H288,SEARCH("_",ECRITURES!$H288)-1),"")</f>
        <v/>
      </c>
      <c r="P288" s="11" t="str">
        <f>LEFT(ECRITURES!$G288,LEN(O288))</f>
        <v/>
      </c>
      <c r="Q288" s="11" t="b">
        <f t="shared" si="9"/>
        <v>1</v>
      </c>
    </row>
    <row r="289" spans="1:17" x14ac:dyDescent="0.3">
      <c r="A289" s="12">
        <v>617101</v>
      </c>
      <c r="B289" s="13" t="s">
        <v>10</v>
      </c>
      <c r="C289" s="14">
        <v>1814</v>
      </c>
      <c r="D289" s="25" t="s">
        <v>802</v>
      </c>
      <c r="E289" s="16">
        <v>45351</v>
      </c>
      <c r="F289" s="17">
        <v>202402</v>
      </c>
      <c r="G289" s="18" t="s">
        <v>42</v>
      </c>
      <c r="H289" s="18" t="s">
        <v>43</v>
      </c>
      <c r="I289" s="19">
        <v>40268</v>
      </c>
      <c r="J289" s="13" t="s">
        <v>14</v>
      </c>
      <c r="K289" s="13" t="s">
        <v>15</v>
      </c>
      <c r="L289" s="20" t="str">
        <f t="shared" si="8"/>
        <v>40268617101COD22015_A020401ART5_MBA</v>
      </c>
      <c r="M289" s="21" t="str">
        <f>IF(OR(A289=617105,A289=617110,COUNTIF([3]DernMois!L:L,I289&amp;A289&amp;H289&amp;K289)&gt;=1),"","PBLA Changé/Nouveau")</f>
        <v/>
      </c>
      <c r="N289" s="22">
        <f>ROUND(Ecritures[[#This Row],[Montant Devise]],2)</f>
        <v>1814</v>
      </c>
      <c r="O289" s="11" t="str">
        <f>IFERROR(LEFT(ECRITURES!$H289,SEARCH("_",ECRITURES!$H289)-1),"")</f>
        <v>COD22015</v>
      </c>
      <c r="P289" s="11" t="str">
        <f>LEFT(ECRITURES!$G289,LEN(O289))</f>
        <v>COD22015</v>
      </c>
      <c r="Q289" s="11" t="b">
        <f t="shared" si="9"/>
        <v>1</v>
      </c>
    </row>
    <row r="290" spans="1:17" x14ac:dyDescent="0.3">
      <c r="A290" s="12">
        <v>617108</v>
      </c>
      <c r="B290" s="13" t="s">
        <v>10</v>
      </c>
      <c r="C290" s="14">
        <v>544.20000000000005</v>
      </c>
      <c r="D290" s="25" t="s">
        <v>803</v>
      </c>
      <c r="E290" s="16">
        <v>45351</v>
      </c>
      <c r="F290" s="17">
        <v>202402</v>
      </c>
      <c r="G290" s="18" t="s">
        <v>42</v>
      </c>
      <c r="H290" s="18" t="s">
        <v>43</v>
      </c>
      <c r="I290" s="19">
        <v>40268</v>
      </c>
      <c r="J290" s="13" t="s">
        <v>14</v>
      </c>
      <c r="K290" s="13" t="s">
        <v>15</v>
      </c>
      <c r="L290" s="20" t="str">
        <f t="shared" si="8"/>
        <v>40268617108COD22015_A020401ART5_MBA</v>
      </c>
      <c r="M290" s="21" t="str">
        <f>IF(OR(A290=617105,A290=617110,COUNTIF([3]DernMois!L:L,I290&amp;A290&amp;H290&amp;K290)&gt;=1),"","PBLA Changé/Nouveau")</f>
        <v/>
      </c>
      <c r="N290" s="22">
        <f>ROUND(Ecritures[[#This Row],[Montant Devise]],2)</f>
        <v>544.20000000000005</v>
      </c>
      <c r="O290" s="11" t="str">
        <f>IFERROR(LEFT(ECRITURES!$H290,SEARCH("_",ECRITURES!$H290)-1),"")</f>
        <v>COD22015</v>
      </c>
      <c r="P290" s="11" t="str">
        <f>LEFT(ECRITURES!$G290,LEN(O290))</f>
        <v>COD22015</v>
      </c>
      <c r="Q290" s="11" t="b">
        <f t="shared" si="9"/>
        <v>1</v>
      </c>
    </row>
    <row r="291" spans="1:17" x14ac:dyDescent="0.3">
      <c r="A291" s="12">
        <v>617106</v>
      </c>
      <c r="B291" s="13" t="s">
        <v>10</v>
      </c>
      <c r="C291" s="14">
        <v>195</v>
      </c>
      <c r="D291" s="25" t="s">
        <v>804</v>
      </c>
      <c r="E291" s="16">
        <v>45351</v>
      </c>
      <c r="F291" s="17">
        <v>202402</v>
      </c>
      <c r="G291" s="18" t="s">
        <v>42</v>
      </c>
      <c r="H291" s="18" t="s">
        <v>43</v>
      </c>
      <c r="I291" s="19">
        <v>40268</v>
      </c>
      <c r="J291" s="13" t="s">
        <v>14</v>
      </c>
      <c r="K291" s="13" t="s">
        <v>15</v>
      </c>
      <c r="L291" s="20" t="str">
        <f t="shared" si="8"/>
        <v>40268617106COD22015_A020401ART5_MBA</v>
      </c>
      <c r="M291" s="21" t="str">
        <f>IF(OR(A291=617105,A291=617110,COUNTIF([3]DernMois!L:L,I291&amp;A291&amp;H291&amp;K291)&gt;=1),"","PBLA Changé/Nouveau")</f>
        <v/>
      </c>
      <c r="N291" s="22">
        <f>ROUND(Ecritures[[#This Row],[Montant Devise]],2)</f>
        <v>195</v>
      </c>
      <c r="O291" s="11" t="str">
        <f>IFERROR(LEFT(ECRITURES!$H291,SEARCH("_",ECRITURES!$H291)-1),"")</f>
        <v>COD22015</v>
      </c>
      <c r="P291" s="11" t="str">
        <f>LEFT(ECRITURES!$G291,LEN(O291))</f>
        <v>COD22015</v>
      </c>
      <c r="Q291" s="11" t="b">
        <f t="shared" si="9"/>
        <v>1</v>
      </c>
    </row>
    <row r="292" spans="1:17" x14ac:dyDescent="0.3">
      <c r="A292" s="12">
        <v>617103</v>
      </c>
      <c r="B292" s="13" t="s">
        <v>10</v>
      </c>
      <c r="C292" s="14">
        <v>156</v>
      </c>
      <c r="D292" s="25" t="s">
        <v>805</v>
      </c>
      <c r="E292" s="16">
        <v>45351</v>
      </c>
      <c r="F292" s="17">
        <v>202402</v>
      </c>
      <c r="G292" s="18" t="s">
        <v>42</v>
      </c>
      <c r="H292" s="18" t="s">
        <v>43</v>
      </c>
      <c r="I292" s="19">
        <v>40268</v>
      </c>
      <c r="J292" s="13" t="s">
        <v>14</v>
      </c>
      <c r="K292" s="13" t="s">
        <v>15</v>
      </c>
      <c r="L292" s="20" t="str">
        <f t="shared" si="8"/>
        <v>40268617103COD22015_A020401ART5_MBA</v>
      </c>
      <c r="M292" s="21" t="str">
        <f>IF(OR(A292=617105,A292=617110,COUNTIF([3]DernMois!L:L,I292&amp;A292&amp;H292&amp;K292)&gt;=1),"","PBLA Changé/Nouveau")</f>
        <v/>
      </c>
      <c r="N292" s="22">
        <f>ROUND(Ecritures[[#This Row],[Montant Devise]],2)</f>
        <v>156</v>
      </c>
      <c r="O292" s="11" t="str">
        <f>IFERROR(LEFT(ECRITURES!$H292,SEARCH("_",ECRITURES!$H292)-1),"")</f>
        <v>COD22015</v>
      </c>
      <c r="P292" s="11" t="str">
        <f>LEFT(ECRITURES!$G292,LEN(O292))</f>
        <v>COD22015</v>
      </c>
      <c r="Q292" s="11" t="b">
        <f t="shared" si="9"/>
        <v>1</v>
      </c>
    </row>
    <row r="293" spans="1:17" x14ac:dyDescent="0.3">
      <c r="A293" s="12">
        <v>617103</v>
      </c>
      <c r="B293" s="13" t="s">
        <v>10</v>
      </c>
      <c r="C293" s="14">
        <v>235.82</v>
      </c>
      <c r="D293" s="25" t="s">
        <v>806</v>
      </c>
      <c r="E293" s="16">
        <v>45351</v>
      </c>
      <c r="F293" s="17">
        <v>202402</v>
      </c>
      <c r="G293" s="18" t="s">
        <v>42</v>
      </c>
      <c r="H293" s="18" t="s">
        <v>43</v>
      </c>
      <c r="I293" s="19">
        <v>40268</v>
      </c>
      <c r="J293" s="13" t="s">
        <v>14</v>
      </c>
      <c r="K293" s="13" t="s">
        <v>15</v>
      </c>
      <c r="L293" s="20" t="str">
        <f t="shared" si="8"/>
        <v>40268617103COD22015_A020401ART5_MBA</v>
      </c>
      <c r="M293" s="21" t="str">
        <f>IF(OR(A293=617105,A293=617110,COUNTIF([3]DernMois!L:L,I293&amp;A293&amp;H293&amp;K293)&gt;=1),"","PBLA Changé/Nouveau")</f>
        <v/>
      </c>
      <c r="N293" s="22">
        <f>ROUND(Ecritures[[#This Row],[Montant Devise]],2)</f>
        <v>235.82</v>
      </c>
      <c r="O293" s="11" t="str">
        <f>IFERROR(LEFT(ECRITURES!$H293,SEARCH("_",ECRITURES!$H293)-1),"")</f>
        <v>COD22015</v>
      </c>
      <c r="P293" s="11" t="str">
        <f>LEFT(ECRITURES!$G293,LEN(O293))</f>
        <v>COD22015</v>
      </c>
      <c r="Q293" s="11" t="b">
        <f t="shared" si="9"/>
        <v>1</v>
      </c>
    </row>
    <row r="294" spans="1:17" x14ac:dyDescent="0.3">
      <c r="A294" s="12">
        <v>617190</v>
      </c>
      <c r="B294" s="13" t="s">
        <v>10</v>
      </c>
      <c r="C294" s="14">
        <v>3.63</v>
      </c>
      <c r="D294" s="25" t="s">
        <v>807</v>
      </c>
      <c r="E294" s="16">
        <v>45351</v>
      </c>
      <c r="F294" s="17">
        <v>202402</v>
      </c>
      <c r="G294" s="18" t="s">
        <v>42</v>
      </c>
      <c r="H294" s="18" t="s">
        <v>43</v>
      </c>
      <c r="I294" s="19">
        <v>40268</v>
      </c>
      <c r="J294" s="13" t="s">
        <v>14</v>
      </c>
      <c r="K294" s="13" t="s">
        <v>15</v>
      </c>
      <c r="L294" s="20" t="str">
        <f t="shared" si="8"/>
        <v>40268617190COD22015_A020401ART5_MBA</v>
      </c>
      <c r="M294" s="21" t="str">
        <f>IF(OR(A294=617105,A294=617110,COUNTIF([3]DernMois!L:L,I294&amp;A294&amp;H294&amp;K294)&gt;=1),"","PBLA Changé/Nouveau")</f>
        <v/>
      </c>
      <c r="N294" s="22">
        <f>ROUND(Ecritures[[#This Row],[Montant Devise]],2)</f>
        <v>3.63</v>
      </c>
      <c r="O294" s="11" t="str">
        <f>IFERROR(LEFT(ECRITURES!$H294,SEARCH("_",ECRITURES!$H294)-1),"")</f>
        <v>COD22015</v>
      </c>
      <c r="P294" s="11" t="str">
        <f>LEFT(ECRITURES!$G294,LEN(O294))</f>
        <v>COD22015</v>
      </c>
      <c r="Q294" s="11" t="b">
        <f t="shared" si="9"/>
        <v>1</v>
      </c>
    </row>
    <row r="295" spans="1:17" x14ac:dyDescent="0.3">
      <c r="A295" s="12">
        <v>617190</v>
      </c>
      <c r="B295" s="13" t="s">
        <v>10</v>
      </c>
      <c r="C295" s="14">
        <v>18.14</v>
      </c>
      <c r="D295" s="25" t="s">
        <v>808</v>
      </c>
      <c r="E295" s="16">
        <v>45351</v>
      </c>
      <c r="F295" s="17">
        <v>202402</v>
      </c>
      <c r="G295" s="18" t="s">
        <v>42</v>
      </c>
      <c r="H295" s="18" t="s">
        <v>43</v>
      </c>
      <c r="I295" s="19">
        <v>40268</v>
      </c>
      <c r="J295" s="13" t="s">
        <v>14</v>
      </c>
      <c r="K295" s="13" t="s">
        <v>15</v>
      </c>
      <c r="L295" s="20" t="str">
        <f t="shared" si="8"/>
        <v>40268617190COD22015_A020401ART5_MBA</v>
      </c>
      <c r="M295" s="21" t="str">
        <f>IF(OR(A295=617105,A295=617110,COUNTIF([3]DernMois!L:L,I295&amp;A295&amp;H295&amp;K295)&gt;=1),"","PBLA Changé/Nouveau")</f>
        <v/>
      </c>
      <c r="N295" s="22">
        <f>ROUND(Ecritures[[#This Row],[Montant Devise]],2)</f>
        <v>18.14</v>
      </c>
      <c r="O295" s="11" t="str">
        <f>IFERROR(LEFT(ECRITURES!$H295,SEARCH("_",ECRITURES!$H295)-1),"")</f>
        <v>COD22015</v>
      </c>
      <c r="P295" s="11" t="str">
        <f>LEFT(ECRITURES!$G295,LEN(O295))</f>
        <v>COD22015</v>
      </c>
      <c r="Q295" s="11" t="b">
        <f t="shared" si="9"/>
        <v>1</v>
      </c>
    </row>
    <row r="296" spans="1:17" x14ac:dyDescent="0.3">
      <c r="A296" s="12">
        <v>455200</v>
      </c>
      <c r="B296" s="13" t="s">
        <v>10</v>
      </c>
      <c r="C296" s="14">
        <v>-2246.63</v>
      </c>
      <c r="D296" s="25" t="s">
        <v>809</v>
      </c>
      <c r="E296" s="16">
        <v>45351</v>
      </c>
      <c r="F296" s="17">
        <v>202402</v>
      </c>
      <c r="G296" s="18" t="s">
        <v>42</v>
      </c>
      <c r="H296" s="18"/>
      <c r="I296" s="19">
        <v>40268</v>
      </c>
      <c r="J296" s="13" t="s">
        <v>14</v>
      </c>
      <c r="K296" s="13" t="s">
        <v>15</v>
      </c>
      <c r="L296" s="20" t="str">
        <f t="shared" si="8"/>
        <v>40268455200ART5_MBA</v>
      </c>
      <c r="M296" s="21" t="str">
        <f>IF(OR(A296=617105,A296=617110,COUNTIF([3]DernMois!L:L,I296&amp;A296&amp;H296&amp;K296)&gt;=1),"","PBLA Changé/Nouveau")</f>
        <v/>
      </c>
      <c r="N296" s="22">
        <f>ROUND(Ecritures[[#This Row],[Montant Devise]],2)</f>
        <v>-2246.63</v>
      </c>
      <c r="O296" s="11" t="str">
        <f>IFERROR(LEFT(ECRITURES!$H296,SEARCH("_",ECRITURES!$H296)-1),"")</f>
        <v/>
      </c>
      <c r="P296" s="11" t="str">
        <f>LEFT(ECRITURES!$G296,LEN(O296))</f>
        <v/>
      </c>
      <c r="Q296" s="11" t="b">
        <f t="shared" si="9"/>
        <v>1</v>
      </c>
    </row>
    <row r="297" spans="1:17" x14ac:dyDescent="0.3">
      <c r="A297" s="12">
        <v>617101</v>
      </c>
      <c r="B297" s="13" t="s">
        <v>10</v>
      </c>
      <c r="C297" s="14">
        <v>276</v>
      </c>
      <c r="D297" s="25" t="s">
        <v>810</v>
      </c>
      <c r="E297" s="16">
        <v>45351</v>
      </c>
      <c r="F297" s="17">
        <v>202402</v>
      </c>
      <c r="G297" s="18" t="s">
        <v>133</v>
      </c>
      <c r="H297" s="18" t="s">
        <v>12</v>
      </c>
      <c r="I297" s="19">
        <v>40405</v>
      </c>
      <c r="J297" s="13" t="s">
        <v>14</v>
      </c>
      <c r="K297" s="13" t="s">
        <v>15</v>
      </c>
      <c r="L297" s="20" t="str">
        <f t="shared" si="8"/>
        <v>40405617101COD2299_Z010201ART5_MBA</v>
      </c>
      <c r="M297" s="21" t="str">
        <f>IF(OR(A297=617105,A297=617110,COUNTIF([3]DernMois!L:L,I297&amp;A297&amp;H297&amp;K297)&gt;=1),"","PBLA Changé/Nouveau")</f>
        <v/>
      </c>
      <c r="N297" s="22">
        <f>ROUND(Ecritures[[#This Row],[Montant Devise]],2)</f>
        <v>276</v>
      </c>
      <c r="O297" s="11" t="str">
        <f>IFERROR(LEFT(ECRITURES!$H297,SEARCH("_",ECRITURES!$H297)-1),"")</f>
        <v>COD2299</v>
      </c>
      <c r="P297" s="11" t="str">
        <f>LEFT(ECRITURES!$G297,LEN(O297))</f>
        <v>COD2299</v>
      </c>
      <c r="Q297" s="11" t="b">
        <f t="shared" si="9"/>
        <v>1</v>
      </c>
    </row>
    <row r="298" spans="1:17" x14ac:dyDescent="0.3">
      <c r="A298" s="12">
        <v>617101</v>
      </c>
      <c r="B298" s="13" t="s">
        <v>10</v>
      </c>
      <c r="C298" s="14">
        <v>26.29</v>
      </c>
      <c r="D298" s="25" t="s">
        <v>811</v>
      </c>
      <c r="E298" s="16">
        <v>45351</v>
      </c>
      <c r="F298" s="17">
        <v>202402</v>
      </c>
      <c r="G298" s="18" t="s">
        <v>133</v>
      </c>
      <c r="H298" s="18" t="s">
        <v>12</v>
      </c>
      <c r="I298" s="19">
        <v>40405</v>
      </c>
      <c r="J298" s="13" t="s">
        <v>14</v>
      </c>
      <c r="K298" s="13" t="s">
        <v>15</v>
      </c>
      <c r="L298" s="20" t="str">
        <f t="shared" si="8"/>
        <v>40405617101COD2299_Z010201ART5_MBA</v>
      </c>
      <c r="M298" s="21" t="str">
        <f>IF(OR(A298=617105,A298=617110,COUNTIF([3]DernMois!L:L,I298&amp;A298&amp;H298&amp;K298)&gt;=1),"","PBLA Changé/Nouveau")</f>
        <v/>
      </c>
      <c r="N298" s="22">
        <f>ROUND(Ecritures[[#This Row],[Montant Devise]],2)</f>
        <v>26.29</v>
      </c>
      <c r="O298" s="11" t="str">
        <f>IFERROR(LEFT(ECRITURES!$H298,SEARCH("_",ECRITURES!$H298)-1),"")</f>
        <v>COD2299</v>
      </c>
      <c r="P298" s="11" t="str">
        <f>LEFT(ECRITURES!$G298,LEN(O298))</f>
        <v>COD2299</v>
      </c>
      <c r="Q298" s="11" t="b">
        <f t="shared" si="9"/>
        <v>1</v>
      </c>
    </row>
    <row r="299" spans="1:17" x14ac:dyDescent="0.3">
      <c r="A299" s="12">
        <v>617108</v>
      </c>
      <c r="B299" s="13" t="s">
        <v>10</v>
      </c>
      <c r="C299" s="14">
        <v>82.8</v>
      </c>
      <c r="D299" s="25" t="s">
        <v>812</v>
      </c>
      <c r="E299" s="16">
        <v>45351</v>
      </c>
      <c r="F299" s="17">
        <v>202402</v>
      </c>
      <c r="G299" s="18" t="s">
        <v>133</v>
      </c>
      <c r="H299" s="18" t="s">
        <v>12</v>
      </c>
      <c r="I299" s="19">
        <v>40405</v>
      </c>
      <c r="J299" s="13" t="s">
        <v>14</v>
      </c>
      <c r="K299" s="13" t="s">
        <v>15</v>
      </c>
      <c r="L299" s="20" t="str">
        <f t="shared" si="8"/>
        <v>40405617108COD2299_Z010201ART5_MBA</v>
      </c>
      <c r="M299" s="21" t="str">
        <f>IF(OR(A299=617105,A299=617110,COUNTIF([3]DernMois!L:L,I299&amp;A299&amp;H299&amp;K299)&gt;=1),"","PBLA Changé/Nouveau")</f>
        <v/>
      </c>
      <c r="N299" s="22">
        <f>ROUND(Ecritures[[#This Row],[Montant Devise]],2)</f>
        <v>82.8</v>
      </c>
      <c r="O299" s="11" t="str">
        <f>IFERROR(LEFT(ECRITURES!$H299,SEARCH("_",ECRITURES!$H299)-1),"")</f>
        <v>COD2299</v>
      </c>
      <c r="P299" s="11" t="str">
        <f>LEFT(ECRITURES!$G299,LEN(O299))</f>
        <v>COD2299</v>
      </c>
      <c r="Q299" s="11" t="b">
        <f t="shared" si="9"/>
        <v>1</v>
      </c>
    </row>
    <row r="300" spans="1:17" x14ac:dyDescent="0.3">
      <c r="A300" s="12">
        <v>617106</v>
      </c>
      <c r="B300" s="13" t="s">
        <v>10</v>
      </c>
      <c r="C300" s="14">
        <v>195</v>
      </c>
      <c r="D300" s="25" t="s">
        <v>813</v>
      </c>
      <c r="E300" s="16">
        <v>45351</v>
      </c>
      <c r="F300" s="17">
        <v>202402</v>
      </c>
      <c r="G300" s="18" t="s">
        <v>133</v>
      </c>
      <c r="H300" s="18" t="s">
        <v>12</v>
      </c>
      <c r="I300" s="19">
        <v>40405</v>
      </c>
      <c r="J300" s="13" t="s">
        <v>14</v>
      </c>
      <c r="K300" s="13" t="s">
        <v>15</v>
      </c>
      <c r="L300" s="20" t="str">
        <f t="shared" si="8"/>
        <v>40405617106COD2299_Z010201ART5_MBA</v>
      </c>
      <c r="M300" s="21" t="str">
        <f>IF(OR(A300=617105,A300=617110,COUNTIF([3]DernMois!L:L,I300&amp;A300&amp;H300&amp;K300)&gt;=1),"","PBLA Changé/Nouveau")</f>
        <v/>
      </c>
      <c r="N300" s="22">
        <f>ROUND(Ecritures[[#This Row],[Montant Devise]],2)</f>
        <v>195</v>
      </c>
      <c r="O300" s="11" t="str">
        <f>IFERROR(LEFT(ECRITURES!$H300,SEARCH("_",ECRITURES!$H300)-1),"")</f>
        <v>COD2299</v>
      </c>
      <c r="P300" s="11" t="str">
        <f>LEFT(ECRITURES!$G300,LEN(O300))</f>
        <v>COD2299</v>
      </c>
      <c r="Q300" s="11" t="b">
        <f t="shared" si="9"/>
        <v>1</v>
      </c>
    </row>
    <row r="301" spans="1:17" x14ac:dyDescent="0.3">
      <c r="A301" s="12">
        <v>617103</v>
      </c>
      <c r="B301" s="13" t="s">
        <v>10</v>
      </c>
      <c r="C301" s="14">
        <v>136.5</v>
      </c>
      <c r="D301" s="25" t="s">
        <v>814</v>
      </c>
      <c r="E301" s="16">
        <v>45351</v>
      </c>
      <c r="F301" s="17">
        <v>202402</v>
      </c>
      <c r="G301" s="18" t="s">
        <v>133</v>
      </c>
      <c r="H301" s="18" t="s">
        <v>12</v>
      </c>
      <c r="I301" s="19">
        <v>40405</v>
      </c>
      <c r="J301" s="13" t="s">
        <v>14</v>
      </c>
      <c r="K301" s="13" t="s">
        <v>15</v>
      </c>
      <c r="L301" s="20" t="str">
        <f t="shared" si="8"/>
        <v>40405617103COD2299_Z010201ART5_MBA</v>
      </c>
      <c r="M301" s="21" t="str">
        <f>IF(OR(A301=617105,A301=617110,COUNTIF([3]DernMois!L:L,I301&amp;A301&amp;H301&amp;K301)&gt;=1),"","PBLA Changé/Nouveau")</f>
        <v/>
      </c>
      <c r="N301" s="22">
        <f>ROUND(Ecritures[[#This Row],[Montant Devise]],2)</f>
        <v>136.5</v>
      </c>
      <c r="O301" s="11" t="str">
        <f>IFERROR(LEFT(ECRITURES!$H301,SEARCH("_",ECRITURES!$H301)-1),"")</f>
        <v>COD2299</v>
      </c>
      <c r="P301" s="11" t="str">
        <f>LEFT(ECRITURES!$G301,LEN(O301))</f>
        <v>COD2299</v>
      </c>
      <c r="Q301" s="11" t="b">
        <f t="shared" si="9"/>
        <v>1</v>
      </c>
    </row>
    <row r="302" spans="1:17" x14ac:dyDescent="0.3">
      <c r="A302" s="12">
        <v>617103</v>
      </c>
      <c r="B302" s="13" t="s">
        <v>10</v>
      </c>
      <c r="C302" s="14">
        <v>39.299999999999997</v>
      </c>
      <c r="D302" s="25" t="s">
        <v>815</v>
      </c>
      <c r="E302" s="16">
        <v>45351</v>
      </c>
      <c r="F302" s="17">
        <v>202402</v>
      </c>
      <c r="G302" s="18" t="s">
        <v>133</v>
      </c>
      <c r="H302" s="18" t="s">
        <v>12</v>
      </c>
      <c r="I302" s="19">
        <v>40405</v>
      </c>
      <c r="J302" s="13" t="s">
        <v>14</v>
      </c>
      <c r="K302" s="13" t="s">
        <v>15</v>
      </c>
      <c r="L302" s="20" t="str">
        <f t="shared" si="8"/>
        <v>40405617103COD2299_Z010201ART5_MBA</v>
      </c>
      <c r="M302" s="21" t="str">
        <f>IF(OR(A302=617105,A302=617110,COUNTIF([3]DernMois!L:L,I302&amp;A302&amp;H302&amp;K302)&gt;=1),"","PBLA Changé/Nouveau")</f>
        <v/>
      </c>
      <c r="N302" s="22">
        <f>ROUND(Ecritures[[#This Row],[Montant Devise]],2)</f>
        <v>39.299999999999997</v>
      </c>
      <c r="O302" s="11" t="str">
        <f>IFERROR(LEFT(ECRITURES!$H302,SEARCH("_",ECRITURES!$H302)-1),"")</f>
        <v>COD2299</v>
      </c>
      <c r="P302" s="11" t="str">
        <f>LEFT(ECRITURES!$G302,LEN(O302))</f>
        <v>COD2299</v>
      </c>
      <c r="Q302" s="11" t="b">
        <f t="shared" si="9"/>
        <v>1</v>
      </c>
    </row>
    <row r="303" spans="1:17" x14ac:dyDescent="0.3">
      <c r="A303" s="12">
        <v>617190</v>
      </c>
      <c r="B303" s="13" t="s">
        <v>10</v>
      </c>
      <c r="C303" s="14">
        <v>0.6</v>
      </c>
      <c r="D303" s="25" t="s">
        <v>816</v>
      </c>
      <c r="E303" s="16">
        <v>45351</v>
      </c>
      <c r="F303" s="17">
        <v>202402</v>
      </c>
      <c r="G303" s="18" t="s">
        <v>133</v>
      </c>
      <c r="H303" s="18" t="s">
        <v>12</v>
      </c>
      <c r="I303" s="19">
        <v>40405</v>
      </c>
      <c r="J303" s="13" t="s">
        <v>14</v>
      </c>
      <c r="K303" s="13" t="s">
        <v>15</v>
      </c>
      <c r="L303" s="20" t="str">
        <f t="shared" si="8"/>
        <v>40405617190COD2299_Z010201ART5_MBA</v>
      </c>
      <c r="M303" s="21" t="str">
        <f>IF(OR(A303=617105,A303=617110,COUNTIF([3]DernMois!L:L,I303&amp;A303&amp;H303&amp;K303)&gt;=1),"","PBLA Changé/Nouveau")</f>
        <v/>
      </c>
      <c r="N303" s="22">
        <f>ROUND(Ecritures[[#This Row],[Montant Devise]],2)</f>
        <v>0.6</v>
      </c>
      <c r="O303" s="11" t="str">
        <f>IFERROR(LEFT(ECRITURES!$H303,SEARCH("_",ECRITURES!$H303)-1),"")</f>
        <v>COD2299</v>
      </c>
      <c r="P303" s="11" t="str">
        <f>LEFT(ECRITURES!$G303,LEN(O303))</f>
        <v>COD2299</v>
      </c>
      <c r="Q303" s="11" t="b">
        <f t="shared" si="9"/>
        <v>1</v>
      </c>
    </row>
    <row r="304" spans="1:17" x14ac:dyDescent="0.3">
      <c r="A304" s="12">
        <v>617190</v>
      </c>
      <c r="B304" s="13" t="s">
        <v>10</v>
      </c>
      <c r="C304" s="14">
        <v>3.02</v>
      </c>
      <c r="D304" s="25" t="s">
        <v>817</v>
      </c>
      <c r="E304" s="16">
        <v>45351</v>
      </c>
      <c r="F304" s="17">
        <v>202402</v>
      </c>
      <c r="G304" s="18" t="s">
        <v>133</v>
      </c>
      <c r="H304" s="18" t="s">
        <v>12</v>
      </c>
      <c r="I304" s="19">
        <v>40405</v>
      </c>
      <c r="J304" s="13" t="s">
        <v>14</v>
      </c>
      <c r="K304" s="13" t="s">
        <v>15</v>
      </c>
      <c r="L304" s="20" t="str">
        <f t="shared" si="8"/>
        <v>40405617190COD2299_Z010201ART5_MBA</v>
      </c>
      <c r="M304" s="21" t="str">
        <f>IF(OR(A304=617105,A304=617110,COUNTIF([3]DernMois!L:L,I304&amp;A304&amp;H304&amp;K304)&gt;=1),"","PBLA Changé/Nouveau")</f>
        <v/>
      </c>
      <c r="N304" s="22">
        <f>ROUND(Ecritures[[#This Row],[Montant Devise]],2)</f>
        <v>3.02</v>
      </c>
      <c r="O304" s="11" t="str">
        <f>IFERROR(LEFT(ECRITURES!$H304,SEARCH("_",ECRITURES!$H304)-1),"")</f>
        <v>COD2299</v>
      </c>
      <c r="P304" s="11" t="str">
        <f>LEFT(ECRITURES!$G304,LEN(O304))</f>
        <v>COD2299</v>
      </c>
      <c r="Q304" s="11" t="b">
        <f t="shared" si="9"/>
        <v>1</v>
      </c>
    </row>
    <row r="305" spans="1:17" x14ac:dyDescent="0.3">
      <c r="A305" s="12">
        <v>455200</v>
      </c>
      <c r="B305" s="13" t="s">
        <v>10</v>
      </c>
      <c r="C305" s="14">
        <v>-671.23</v>
      </c>
      <c r="D305" s="25" t="s">
        <v>818</v>
      </c>
      <c r="E305" s="16">
        <v>45351</v>
      </c>
      <c r="F305" s="17">
        <v>202402</v>
      </c>
      <c r="G305" s="18" t="s">
        <v>133</v>
      </c>
      <c r="H305" s="18"/>
      <c r="I305" s="19">
        <v>40405</v>
      </c>
      <c r="J305" s="13" t="s">
        <v>14</v>
      </c>
      <c r="K305" s="13" t="s">
        <v>15</v>
      </c>
      <c r="L305" s="20" t="str">
        <f t="shared" si="8"/>
        <v>40405455200ART5_MBA</v>
      </c>
      <c r="M305" s="21" t="str">
        <f>IF(OR(A305=617105,A305=617110,COUNTIF([3]DernMois!L:L,I305&amp;A305&amp;H305&amp;K305)&gt;=1),"","PBLA Changé/Nouveau")</f>
        <v/>
      </c>
      <c r="N305" s="22">
        <f>ROUND(Ecritures[[#This Row],[Montant Devise]],2)</f>
        <v>-671.23</v>
      </c>
      <c r="O305" s="11" t="str">
        <f>IFERROR(LEFT(ECRITURES!$H305,SEARCH("_",ECRITURES!$H305)-1),"")</f>
        <v/>
      </c>
      <c r="P305" s="11" t="str">
        <f>LEFT(ECRITURES!$G305,LEN(O305))</f>
        <v/>
      </c>
      <c r="Q305" s="11" t="b">
        <f t="shared" si="9"/>
        <v>1</v>
      </c>
    </row>
    <row r="306" spans="1:17" x14ac:dyDescent="0.3">
      <c r="A306" s="12">
        <v>617101</v>
      </c>
      <c r="B306" s="13" t="s">
        <v>10</v>
      </c>
      <c r="C306" s="14">
        <v>306</v>
      </c>
      <c r="D306" s="25" t="s">
        <v>819</v>
      </c>
      <c r="E306" s="16">
        <v>45351</v>
      </c>
      <c r="F306" s="17">
        <v>202402</v>
      </c>
      <c r="G306" s="18" t="s">
        <v>53</v>
      </c>
      <c r="H306" s="18" t="s">
        <v>12</v>
      </c>
      <c r="I306" s="19">
        <v>40406</v>
      </c>
      <c r="J306" s="13" t="s">
        <v>14</v>
      </c>
      <c r="K306" s="13" t="s">
        <v>15</v>
      </c>
      <c r="L306" s="20" t="str">
        <f t="shared" si="8"/>
        <v>40406617101COD2299_Z010201ART5_MBA</v>
      </c>
      <c r="M306" s="21" t="str">
        <f>IF(OR(A306=617105,A306=617110,COUNTIF([3]DernMois!L:L,I306&amp;A306&amp;H306&amp;K306)&gt;=1),"","PBLA Changé/Nouveau")</f>
        <v/>
      </c>
      <c r="N306" s="22">
        <f>ROUND(Ecritures[[#This Row],[Montant Devise]],2)</f>
        <v>306</v>
      </c>
      <c r="O306" s="11" t="str">
        <f>IFERROR(LEFT(ECRITURES!$H306,SEARCH("_",ECRITURES!$H306)-1),"")</f>
        <v>COD2299</v>
      </c>
      <c r="P306" s="11" t="str">
        <f>LEFT(ECRITURES!$G306,LEN(O306))</f>
        <v>COD2299</v>
      </c>
      <c r="Q306" s="11" t="b">
        <f t="shared" si="9"/>
        <v>1</v>
      </c>
    </row>
    <row r="307" spans="1:17" x14ac:dyDescent="0.3">
      <c r="A307" s="12">
        <v>617108</v>
      </c>
      <c r="B307" s="13" t="s">
        <v>10</v>
      </c>
      <c r="C307" s="14">
        <v>91.8</v>
      </c>
      <c r="D307" s="25" t="s">
        <v>820</v>
      </c>
      <c r="E307" s="16">
        <v>45351</v>
      </c>
      <c r="F307" s="17">
        <v>202402</v>
      </c>
      <c r="G307" s="18" t="s">
        <v>53</v>
      </c>
      <c r="H307" s="18" t="s">
        <v>12</v>
      </c>
      <c r="I307" s="19">
        <v>40406</v>
      </c>
      <c r="J307" s="13" t="s">
        <v>14</v>
      </c>
      <c r="K307" s="13" t="s">
        <v>15</v>
      </c>
      <c r="L307" s="20" t="str">
        <f t="shared" si="8"/>
        <v>40406617108COD2299_Z010201ART5_MBA</v>
      </c>
      <c r="M307" s="21" t="str">
        <f>IF(OR(A307=617105,A307=617110,COUNTIF([3]DernMois!L:L,I307&amp;A307&amp;H307&amp;K307)&gt;=1),"","PBLA Changé/Nouveau")</f>
        <v/>
      </c>
      <c r="N307" s="22">
        <f>ROUND(Ecritures[[#This Row],[Montant Devise]],2)</f>
        <v>91.8</v>
      </c>
      <c r="O307" s="11" t="str">
        <f>IFERROR(LEFT(ECRITURES!$H307,SEARCH("_",ECRITURES!$H307)-1),"")</f>
        <v>COD2299</v>
      </c>
      <c r="P307" s="11" t="str">
        <f>LEFT(ECRITURES!$G307,LEN(O307))</f>
        <v>COD2299</v>
      </c>
      <c r="Q307" s="11" t="b">
        <f t="shared" si="9"/>
        <v>1</v>
      </c>
    </row>
    <row r="308" spans="1:17" x14ac:dyDescent="0.3">
      <c r="A308" s="12">
        <v>617106</v>
      </c>
      <c r="B308" s="13" t="s">
        <v>10</v>
      </c>
      <c r="C308" s="14">
        <v>78</v>
      </c>
      <c r="D308" s="25" t="s">
        <v>821</v>
      </c>
      <c r="E308" s="16">
        <v>45351</v>
      </c>
      <c r="F308" s="17">
        <v>202402</v>
      </c>
      <c r="G308" s="18" t="s">
        <v>53</v>
      </c>
      <c r="H308" s="18" t="s">
        <v>12</v>
      </c>
      <c r="I308" s="19">
        <v>40406</v>
      </c>
      <c r="J308" s="13" t="s">
        <v>14</v>
      </c>
      <c r="K308" s="13" t="s">
        <v>15</v>
      </c>
      <c r="L308" s="20" t="str">
        <f t="shared" si="8"/>
        <v>40406617106COD2299_Z010201ART5_MBA</v>
      </c>
      <c r="M308" s="21" t="str">
        <f>IF(OR(A308=617105,A308=617110,COUNTIF([3]DernMois!L:L,I308&amp;A308&amp;H308&amp;K308)&gt;=1),"","PBLA Changé/Nouveau")</f>
        <v/>
      </c>
      <c r="N308" s="22">
        <f>ROUND(Ecritures[[#This Row],[Montant Devise]],2)</f>
        <v>78</v>
      </c>
      <c r="O308" s="11" t="str">
        <f>IFERROR(LEFT(ECRITURES!$H308,SEARCH("_",ECRITURES!$H308)-1),"")</f>
        <v>COD2299</v>
      </c>
      <c r="P308" s="11" t="str">
        <f>LEFT(ECRITURES!$G308,LEN(O308))</f>
        <v>COD2299</v>
      </c>
      <c r="Q308" s="11" t="b">
        <f t="shared" si="9"/>
        <v>1</v>
      </c>
    </row>
    <row r="309" spans="1:17" x14ac:dyDescent="0.3">
      <c r="A309" s="12">
        <v>617103</v>
      </c>
      <c r="B309" s="13" t="s">
        <v>10</v>
      </c>
      <c r="C309" s="14">
        <v>39</v>
      </c>
      <c r="D309" s="25" t="s">
        <v>822</v>
      </c>
      <c r="E309" s="16">
        <v>45351</v>
      </c>
      <c r="F309" s="17">
        <v>202402</v>
      </c>
      <c r="G309" s="18" t="s">
        <v>53</v>
      </c>
      <c r="H309" s="18" t="s">
        <v>12</v>
      </c>
      <c r="I309" s="19">
        <v>40406</v>
      </c>
      <c r="J309" s="13" t="s">
        <v>14</v>
      </c>
      <c r="K309" s="13" t="s">
        <v>15</v>
      </c>
      <c r="L309" s="20" t="str">
        <f t="shared" si="8"/>
        <v>40406617103COD2299_Z010201ART5_MBA</v>
      </c>
      <c r="M309" s="21" t="str">
        <f>IF(OR(A309=617105,A309=617110,COUNTIF([3]DernMois!L:L,I309&amp;A309&amp;H309&amp;K309)&gt;=1),"","PBLA Changé/Nouveau")</f>
        <v/>
      </c>
      <c r="N309" s="22">
        <f>ROUND(Ecritures[[#This Row],[Montant Devise]],2)</f>
        <v>39</v>
      </c>
      <c r="O309" s="11" t="str">
        <f>IFERROR(LEFT(ECRITURES!$H309,SEARCH("_",ECRITURES!$H309)-1),"")</f>
        <v>COD2299</v>
      </c>
      <c r="P309" s="11" t="str">
        <f>LEFT(ECRITURES!$G309,LEN(O309))</f>
        <v>COD2299</v>
      </c>
      <c r="Q309" s="11" t="b">
        <f t="shared" si="9"/>
        <v>1</v>
      </c>
    </row>
    <row r="310" spans="1:17" x14ac:dyDescent="0.3">
      <c r="A310" s="12">
        <v>617103</v>
      </c>
      <c r="B310" s="13" t="s">
        <v>10</v>
      </c>
      <c r="C310" s="14">
        <v>39.78</v>
      </c>
      <c r="D310" s="25" t="s">
        <v>823</v>
      </c>
      <c r="E310" s="16">
        <v>45351</v>
      </c>
      <c r="F310" s="17">
        <v>202402</v>
      </c>
      <c r="G310" s="18" t="s">
        <v>53</v>
      </c>
      <c r="H310" s="18" t="s">
        <v>12</v>
      </c>
      <c r="I310" s="19">
        <v>40406</v>
      </c>
      <c r="J310" s="13" t="s">
        <v>14</v>
      </c>
      <c r="K310" s="13" t="s">
        <v>15</v>
      </c>
      <c r="L310" s="20" t="str">
        <f t="shared" si="8"/>
        <v>40406617103COD2299_Z010201ART5_MBA</v>
      </c>
      <c r="M310" s="21" t="str">
        <f>IF(OR(A310=617105,A310=617110,COUNTIF([3]DernMois!L:L,I310&amp;A310&amp;H310&amp;K310)&gt;=1),"","PBLA Changé/Nouveau")</f>
        <v/>
      </c>
      <c r="N310" s="22">
        <f>ROUND(Ecritures[[#This Row],[Montant Devise]],2)</f>
        <v>39.78</v>
      </c>
      <c r="O310" s="11" t="str">
        <f>IFERROR(LEFT(ECRITURES!$H310,SEARCH("_",ECRITURES!$H310)-1),"")</f>
        <v>COD2299</v>
      </c>
      <c r="P310" s="11" t="str">
        <f>LEFT(ECRITURES!$G310,LEN(O310))</f>
        <v>COD2299</v>
      </c>
      <c r="Q310" s="11" t="b">
        <f t="shared" si="9"/>
        <v>1</v>
      </c>
    </row>
    <row r="311" spans="1:17" x14ac:dyDescent="0.3">
      <c r="A311" s="12">
        <v>617190</v>
      </c>
      <c r="B311" s="13" t="s">
        <v>10</v>
      </c>
      <c r="C311" s="14">
        <v>0.61</v>
      </c>
      <c r="D311" s="25" t="s">
        <v>824</v>
      </c>
      <c r="E311" s="16">
        <v>45351</v>
      </c>
      <c r="F311" s="17">
        <v>202402</v>
      </c>
      <c r="G311" s="18" t="s">
        <v>53</v>
      </c>
      <c r="H311" s="18" t="s">
        <v>12</v>
      </c>
      <c r="I311" s="19">
        <v>40406</v>
      </c>
      <c r="J311" s="13" t="s">
        <v>14</v>
      </c>
      <c r="K311" s="13" t="s">
        <v>15</v>
      </c>
      <c r="L311" s="20" t="str">
        <f t="shared" si="8"/>
        <v>40406617190COD2299_Z010201ART5_MBA</v>
      </c>
      <c r="M311" s="21" t="str">
        <f>IF(OR(A311=617105,A311=617110,COUNTIF([3]DernMois!L:L,I311&amp;A311&amp;H311&amp;K311)&gt;=1),"","PBLA Changé/Nouveau")</f>
        <v/>
      </c>
      <c r="N311" s="22">
        <f>ROUND(Ecritures[[#This Row],[Montant Devise]],2)</f>
        <v>0.61</v>
      </c>
      <c r="O311" s="11" t="str">
        <f>IFERROR(LEFT(ECRITURES!$H311,SEARCH("_",ECRITURES!$H311)-1),"")</f>
        <v>COD2299</v>
      </c>
      <c r="P311" s="11" t="str">
        <f>LEFT(ECRITURES!$G311,LEN(O311))</f>
        <v>COD2299</v>
      </c>
      <c r="Q311" s="11" t="b">
        <f t="shared" si="9"/>
        <v>1</v>
      </c>
    </row>
    <row r="312" spans="1:17" x14ac:dyDescent="0.3">
      <c r="A312" s="12">
        <v>617190</v>
      </c>
      <c r="B312" s="13" t="s">
        <v>10</v>
      </c>
      <c r="C312" s="14">
        <v>3.06</v>
      </c>
      <c r="D312" s="25" t="s">
        <v>825</v>
      </c>
      <c r="E312" s="16">
        <v>45351</v>
      </c>
      <c r="F312" s="17">
        <v>202402</v>
      </c>
      <c r="G312" s="18" t="s">
        <v>53</v>
      </c>
      <c r="H312" s="18" t="s">
        <v>12</v>
      </c>
      <c r="I312" s="19">
        <v>40406</v>
      </c>
      <c r="J312" s="13" t="s">
        <v>14</v>
      </c>
      <c r="K312" s="13" t="s">
        <v>15</v>
      </c>
      <c r="L312" s="20" t="str">
        <f t="shared" si="8"/>
        <v>40406617190COD2299_Z010201ART5_MBA</v>
      </c>
      <c r="M312" s="21" t="str">
        <f>IF(OR(A312=617105,A312=617110,COUNTIF([3]DernMois!L:L,I312&amp;A312&amp;H312&amp;K312)&gt;=1),"","PBLA Changé/Nouveau")</f>
        <v/>
      </c>
      <c r="N312" s="22">
        <f>ROUND(Ecritures[[#This Row],[Montant Devise]],2)</f>
        <v>3.06</v>
      </c>
      <c r="O312" s="11" t="str">
        <f>IFERROR(LEFT(ECRITURES!$H312,SEARCH("_",ECRITURES!$H312)-1),"")</f>
        <v>COD2299</v>
      </c>
      <c r="P312" s="11" t="str">
        <f>LEFT(ECRITURES!$G312,LEN(O312))</f>
        <v>COD2299</v>
      </c>
      <c r="Q312" s="11" t="b">
        <f t="shared" si="9"/>
        <v>1</v>
      </c>
    </row>
    <row r="313" spans="1:17" x14ac:dyDescent="0.3">
      <c r="A313" s="12">
        <v>455200</v>
      </c>
      <c r="B313" s="13" t="s">
        <v>10</v>
      </c>
      <c r="C313" s="14">
        <v>-150</v>
      </c>
      <c r="D313" s="25" t="s">
        <v>826</v>
      </c>
      <c r="E313" s="16">
        <v>45351</v>
      </c>
      <c r="F313" s="17">
        <v>202402</v>
      </c>
      <c r="G313" s="18" t="s">
        <v>147</v>
      </c>
      <c r="H313" s="18"/>
      <c r="I313" s="19">
        <v>40406</v>
      </c>
      <c r="J313" s="13" t="s">
        <v>14</v>
      </c>
      <c r="K313" s="13" t="s">
        <v>15</v>
      </c>
      <c r="L313" s="20" t="str">
        <f t="shared" si="8"/>
        <v>40406455200ART5_MBA</v>
      </c>
      <c r="M313" s="21" t="str">
        <f>IF(OR(A313=617105,A313=617110,COUNTIF([3]DernMois!L:L,I313&amp;A313&amp;H313&amp;K313)&gt;=1),"","PBLA Changé/Nouveau")</f>
        <v/>
      </c>
      <c r="N313" s="22">
        <f>ROUND(Ecritures[[#This Row],[Montant Devise]],2)</f>
        <v>-150</v>
      </c>
      <c r="O313" s="11" t="str">
        <f>IFERROR(LEFT(ECRITURES!$H313,SEARCH("_",ECRITURES!$H313)-1),"")</f>
        <v/>
      </c>
      <c r="P313" s="11" t="str">
        <f>LEFT(ECRITURES!$G313,LEN(O313))</f>
        <v/>
      </c>
      <c r="Q313" s="11" t="b">
        <f t="shared" si="9"/>
        <v>1</v>
      </c>
    </row>
    <row r="314" spans="1:17" x14ac:dyDescent="0.3">
      <c r="A314" s="12">
        <v>455200</v>
      </c>
      <c r="B314" s="13" t="s">
        <v>10</v>
      </c>
      <c r="C314" s="14">
        <v>-999.37</v>
      </c>
      <c r="D314" s="25" t="s">
        <v>827</v>
      </c>
      <c r="E314" s="16">
        <v>45351</v>
      </c>
      <c r="F314" s="17">
        <v>202402</v>
      </c>
      <c r="G314" s="18" t="s">
        <v>53</v>
      </c>
      <c r="H314" s="18"/>
      <c r="I314" s="19">
        <v>40406</v>
      </c>
      <c r="J314" s="13" t="s">
        <v>14</v>
      </c>
      <c r="K314" s="13" t="s">
        <v>15</v>
      </c>
      <c r="L314" s="20" t="str">
        <f t="shared" si="8"/>
        <v>40406455200ART5_MBA</v>
      </c>
      <c r="M314" s="21" t="str">
        <f>IF(OR(A314=617105,A314=617110,COUNTIF([3]DernMois!L:L,I314&amp;A314&amp;H314&amp;K314)&gt;=1),"","PBLA Changé/Nouveau")</f>
        <v/>
      </c>
      <c r="N314" s="22">
        <f>ROUND(Ecritures[[#This Row],[Montant Devise]],2)</f>
        <v>-999.37</v>
      </c>
      <c r="O314" s="11" t="str">
        <f>IFERROR(LEFT(ECRITURES!$H314,SEARCH("_",ECRITURES!$H314)-1),"")</f>
        <v/>
      </c>
      <c r="P314" s="11" t="str">
        <f>LEFT(ECRITURES!$G314,LEN(O314))</f>
        <v/>
      </c>
      <c r="Q314" s="11" t="b">
        <f t="shared" si="9"/>
        <v>1</v>
      </c>
    </row>
    <row r="315" spans="1:17" x14ac:dyDescent="0.3">
      <c r="A315" s="12">
        <v>617101</v>
      </c>
      <c r="B315" s="13" t="s">
        <v>10</v>
      </c>
      <c r="C315" s="14">
        <v>459</v>
      </c>
      <c r="D315" s="25" t="s">
        <v>828</v>
      </c>
      <c r="E315" s="16">
        <v>45351</v>
      </c>
      <c r="F315" s="17">
        <v>202402</v>
      </c>
      <c r="G315" s="18" t="s">
        <v>31</v>
      </c>
      <c r="H315" s="18" t="s">
        <v>307</v>
      </c>
      <c r="I315" s="19">
        <v>40406</v>
      </c>
      <c r="J315" s="13" t="s">
        <v>14</v>
      </c>
      <c r="K315" s="13" t="s">
        <v>15</v>
      </c>
      <c r="L315" s="20" t="str">
        <f t="shared" si="8"/>
        <v>40406617101RDC1419111_Z010200ART5_MBA</v>
      </c>
      <c r="M315" s="21" t="str">
        <f>IF(OR(A315=617105,A315=617110,COUNTIF([3]DernMois!L:L,I315&amp;A315&amp;H315&amp;K315)&gt;=1),"","PBLA Changé/Nouveau")</f>
        <v/>
      </c>
      <c r="N315" s="22">
        <f>ROUND(Ecritures[[#This Row],[Montant Devise]],2)</f>
        <v>459</v>
      </c>
      <c r="O315" s="11" t="str">
        <f>IFERROR(LEFT(ECRITURES!$H315,SEARCH("_",ECRITURES!$H315)-1),"")</f>
        <v>RDC1419111</v>
      </c>
      <c r="P315" s="11" t="str">
        <f>LEFT(ECRITURES!$G315,LEN(O315))</f>
        <v>RDC1419111</v>
      </c>
      <c r="Q315" s="11" t="b">
        <f t="shared" si="9"/>
        <v>1</v>
      </c>
    </row>
    <row r="316" spans="1:17" x14ac:dyDescent="0.3">
      <c r="A316" s="12">
        <v>617108</v>
      </c>
      <c r="B316" s="13" t="s">
        <v>10</v>
      </c>
      <c r="C316" s="14">
        <v>137.69999999999999</v>
      </c>
      <c r="D316" s="25" t="s">
        <v>829</v>
      </c>
      <c r="E316" s="16">
        <v>45351</v>
      </c>
      <c r="F316" s="17">
        <v>202402</v>
      </c>
      <c r="G316" s="18" t="s">
        <v>31</v>
      </c>
      <c r="H316" s="18" t="s">
        <v>307</v>
      </c>
      <c r="I316" s="19">
        <v>40406</v>
      </c>
      <c r="J316" s="13" t="s">
        <v>14</v>
      </c>
      <c r="K316" s="13" t="s">
        <v>15</v>
      </c>
      <c r="L316" s="20" t="str">
        <f t="shared" si="8"/>
        <v>40406617108RDC1419111_Z010200ART5_MBA</v>
      </c>
      <c r="M316" s="21" t="str">
        <f>IF(OR(A316=617105,A316=617110,COUNTIF([3]DernMois!L:L,I316&amp;A316&amp;H316&amp;K316)&gt;=1),"","PBLA Changé/Nouveau")</f>
        <v/>
      </c>
      <c r="N316" s="22">
        <f>ROUND(Ecritures[[#This Row],[Montant Devise]],2)</f>
        <v>137.69999999999999</v>
      </c>
      <c r="O316" s="11" t="str">
        <f>IFERROR(LEFT(ECRITURES!$H316,SEARCH("_",ECRITURES!$H316)-1),"")</f>
        <v>RDC1419111</v>
      </c>
      <c r="P316" s="11" t="str">
        <f>LEFT(ECRITURES!$G316,LEN(O316))</f>
        <v>RDC1419111</v>
      </c>
      <c r="Q316" s="11" t="b">
        <f t="shared" si="9"/>
        <v>1</v>
      </c>
    </row>
    <row r="317" spans="1:17" x14ac:dyDescent="0.3">
      <c r="A317" s="12">
        <v>617106</v>
      </c>
      <c r="B317" s="13" t="s">
        <v>10</v>
      </c>
      <c r="C317" s="14">
        <v>117</v>
      </c>
      <c r="D317" s="25" t="s">
        <v>830</v>
      </c>
      <c r="E317" s="16">
        <v>45351</v>
      </c>
      <c r="F317" s="17">
        <v>202402</v>
      </c>
      <c r="G317" s="18" t="s">
        <v>31</v>
      </c>
      <c r="H317" s="18" t="s">
        <v>307</v>
      </c>
      <c r="I317" s="19">
        <v>40406</v>
      </c>
      <c r="J317" s="13" t="s">
        <v>14</v>
      </c>
      <c r="K317" s="13" t="s">
        <v>15</v>
      </c>
      <c r="L317" s="20" t="str">
        <f t="shared" si="8"/>
        <v>40406617106RDC1419111_Z010200ART5_MBA</v>
      </c>
      <c r="M317" s="21" t="str">
        <f>IF(OR(A317=617105,A317=617110,COUNTIF([3]DernMois!L:L,I317&amp;A317&amp;H317&amp;K317)&gt;=1),"","PBLA Changé/Nouveau")</f>
        <v/>
      </c>
      <c r="N317" s="22">
        <f>ROUND(Ecritures[[#This Row],[Montant Devise]],2)</f>
        <v>117</v>
      </c>
      <c r="O317" s="11" t="str">
        <f>IFERROR(LEFT(ECRITURES!$H317,SEARCH("_",ECRITURES!$H317)-1),"")</f>
        <v>RDC1419111</v>
      </c>
      <c r="P317" s="11" t="str">
        <f>LEFT(ECRITURES!$G317,LEN(O317))</f>
        <v>RDC1419111</v>
      </c>
      <c r="Q317" s="11" t="b">
        <f t="shared" si="9"/>
        <v>1</v>
      </c>
    </row>
    <row r="318" spans="1:17" x14ac:dyDescent="0.3">
      <c r="A318" s="12">
        <v>617103</v>
      </c>
      <c r="B318" s="13" t="s">
        <v>10</v>
      </c>
      <c r="C318" s="14">
        <v>58.5</v>
      </c>
      <c r="D318" s="25" t="s">
        <v>831</v>
      </c>
      <c r="E318" s="16">
        <v>45351</v>
      </c>
      <c r="F318" s="17">
        <v>202402</v>
      </c>
      <c r="G318" s="18" t="s">
        <v>31</v>
      </c>
      <c r="H318" s="18" t="s">
        <v>307</v>
      </c>
      <c r="I318" s="19">
        <v>40406</v>
      </c>
      <c r="J318" s="13" t="s">
        <v>14</v>
      </c>
      <c r="K318" s="13" t="s">
        <v>15</v>
      </c>
      <c r="L318" s="20" t="str">
        <f t="shared" si="8"/>
        <v>40406617103RDC1419111_Z010200ART5_MBA</v>
      </c>
      <c r="M318" s="21" t="str">
        <f>IF(OR(A318=617105,A318=617110,COUNTIF([3]DernMois!L:L,I318&amp;A318&amp;H318&amp;K318)&gt;=1),"","PBLA Changé/Nouveau")</f>
        <v/>
      </c>
      <c r="N318" s="22">
        <f>ROUND(Ecritures[[#This Row],[Montant Devise]],2)</f>
        <v>58.5</v>
      </c>
      <c r="O318" s="11" t="str">
        <f>IFERROR(LEFT(ECRITURES!$H318,SEARCH("_",ECRITURES!$H318)-1),"")</f>
        <v>RDC1419111</v>
      </c>
      <c r="P318" s="11" t="str">
        <f>LEFT(ECRITURES!$G318,LEN(O318))</f>
        <v>RDC1419111</v>
      </c>
      <c r="Q318" s="11" t="b">
        <f t="shared" si="9"/>
        <v>1</v>
      </c>
    </row>
    <row r="319" spans="1:17" x14ac:dyDescent="0.3">
      <c r="A319" s="12">
        <v>617103</v>
      </c>
      <c r="B319" s="13" t="s">
        <v>10</v>
      </c>
      <c r="C319" s="14">
        <v>59.67</v>
      </c>
      <c r="D319" s="25" t="s">
        <v>832</v>
      </c>
      <c r="E319" s="16">
        <v>45351</v>
      </c>
      <c r="F319" s="17">
        <v>202402</v>
      </c>
      <c r="G319" s="18" t="s">
        <v>31</v>
      </c>
      <c r="H319" s="18" t="s">
        <v>307</v>
      </c>
      <c r="I319" s="19">
        <v>40406</v>
      </c>
      <c r="J319" s="13" t="s">
        <v>14</v>
      </c>
      <c r="K319" s="13" t="s">
        <v>15</v>
      </c>
      <c r="L319" s="20" t="str">
        <f t="shared" si="8"/>
        <v>40406617103RDC1419111_Z010200ART5_MBA</v>
      </c>
      <c r="M319" s="21" t="str">
        <f>IF(OR(A319=617105,A319=617110,COUNTIF([3]DernMois!L:L,I319&amp;A319&amp;H319&amp;K319)&gt;=1),"","PBLA Changé/Nouveau")</f>
        <v/>
      </c>
      <c r="N319" s="22">
        <f>ROUND(Ecritures[[#This Row],[Montant Devise]],2)</f>
        <v>59.67</v>
      </c>
      <c r="O319" s="11" t="str">
        <f>IFERROR(LEFT(ECRITURES!$H319,SEARCH("_",ECRITURES!$H319)-1),"")</f>
        <v>RDC1419111</v>
      </c>
      <c r="P319" s="11" t="str">
        <f>LEFT(ECRITURES!$G319,LEN(O319))</f>
        <v>RDC1419111</v>
      </c>
      <c r="Q319" s="11" t="b">
        <f t="shared" si="9"/>
        <v>1</v>
      </c>
    </row>
    <row r="320" spans="1:17" x14ac:dyDescent="0.3">
      <c r="A320" s="12">
        <v>617190</v>
      </c>
      <c r="B320" s="13" t="s">
        <v>10</v>
      </c>
      <c r="C320" s="14">
        <v>0.92</v>
      </c>
      <c r="D320" s="25" t="s">
        <v>833</v>
      </c>
      <c r="E320" s="16">
        <v>45351</v>
      </c>
      <c r="F320" s="17">
        <v>202402</v>
      </c>
      <c r="G320" s="18" t="s">
        <v>31</v>
      </c>
      <c r="H320" s="18" t="s">
        <v>307</v>
      </c>
      <c r="I320" s="19">
        <v>40406</v>
      </c>
      <c r="J320" s="13" t="s">
        <v>14</v>
      </c>
      <c r="K320" s="13" t="s">
        <v>15</v>
      </c>
      <c r="L320" s="20" t="str">
        <f t="shared" si="8"/>
        <v>40406617190RDC1419111_Z010200ART5_MBA</v>
      </c>
      <c r="M320" s="21" t="str">
        <f>IF(OR(A320=617105,A320=617110,COUNTIF([3]DernMois!L:L,I320&amp;A320&amp;H320&amp;K320)&gt;=1),"","PBLA Changé/Nouveau")</f>
        <v/>
      </c>
      <c r="N320" s="22">
        <f>ROUND(Ecritures[[#This Row],[Montant Devise]],2)</f>
        <v>0.92</v>
      </c>
      <c r="O320" s="11" t="str">
        <f>IFERROR(LEFT(ECRITURES!$H320,SEARCH("_",ECRITURES!$H320)-1),"")</f>
        <v>RDC1419111</v>
      </c>
      <c r="P320" s="11" t="str">
        <f>LEFT(ECRITURES!$G320,LEN(O320))</f>
        <v>RDC1419111</v>
      </c>
      <c r="Q320" s="11" t="b">
        <f t="shared" si="9"/>
        <v>1</v>
      </c>
    </row>
    <row r="321" spans="1:17" x14ac:dyDescent="0.3">
      <c r="A321" s="12">
        <v>617190</v>
      </c>
      <c r="B321" s="13" t="s">
        <v>10</v>
      </c>
      <c r="C321" s="14">
        <v>4.59</v>
      </c>
      <c r="D321" s="25" t="s">
        <v>834</v>
      </c>
      <c r="E321" s="16">
        <v>45351</v>
      </c>
      <c r="F321" s="17">
        <v>202402</v>
      </c>
      <c r="G321" s="18" t="s">
        <v>31</v>
      </c>
      <c r="H321" s="18" t="s">
        <v>307</v>
      </c>
      <c r="I321" s="19">
        <v>40406</v>
      </c>
      <c r="J321" s="13" t="s">
        <v>14</v>
      </c>
      <c r="K321" s="13" t="s">
        <v>15</v>
      </c>
      <c r="L321" s="20" t="str">
        <f t="shared" si="8"/>
        <v>40406617190RDC1419111_Z010200ART5_MBA</v>
      </c>
      <c r="M321" s="21" t="str">
        <f>IF(OR(A321=617105,A321=617110,COUNTIF([3]DernMois!L:L,I321&amp;A321&amp;H321&amp;K321)&gt;=1),"","PBLA Changé/Nouveau")</f>
        <v/>
      </c>
      <c r="N321" s="22">
        <f>ROUND(Ecritures[[#This Row],[Montant Devise]],2)</f>
        <v>4.59</v>
      </c>
      <c r="O321" s="11" t="str">
        <f>IFERROR(LEFT(ECRITURES!$H321,SEARCH("_",ECRITURES!$H321)-1),"")</f>
        <v>RDC1419111</v>
      </c>
      <c r="P321" s="11" t="str">
        <f>LEFT(ECRITURES!$G321,LEN(O321))</f>
        <v>RDC1419111</v>
      </c>
      <c r="Q321" s="11" t="b">
        <f t="shared" si="9"/>
        <v>1</v>
      </c>
    </row>
    <row r="322" spans="1:17" x14ac:dyDescent="0.3">
      <c r="A322" s="12">
        <v>617101</v>
      </c>
      <c r="B322" s="13" t="s">
        <v>10</v>
      </c>
      <c r="C322" s="14">
        <v>306</v>
      </c>
      <c r="D322" s="25" t="s">
        <v>835</v>
      </c>
      <c r="E322" s="16">
        <v>45351</v>
      </c>
      <c r="F322" s="17">
        <v>202402</v>
      </c>
      <c r="G322" s="18" t="s">
        <v>67</v>
      </c>
      <c r="H322" s="18" t="s">
        <v>68</v>
      </c>
      <c r="I322" s="19">
        <v>40409</v>
      </c>
      <c r="J322" s="13" t="s">
        <v>70</v>
      </c>
      <c r="K322" s="13" t="s">
        <v>71</v>
      </c>
      <c r="L322" s="20" t="str">
        <f t="shared" ref="L322:L385" si="10">I322&amp;A322&amp;H322&amp;K322</f>
        <v>40409617101Z010200ART5M</v>
      </c>
      <c r="M322" s="21" t="str">
        <f>IF(OR(A322=617105,A322=617110,COUNTIF([3]DernMois!L:L,I322&amp;A322&amp;H322&amp;K322)&gt;=1),"","PBLA Changé/Nouveau")</f>
        <v/>
      </c>
      <c r="N322" s="22">
        <f>ROUND(Ecritures[[#This Row],[Montant Devise]],2)</f>
        <v>306</v>
      </c>
      <c r="O322" s="11" t="str">
        <f>IFERROR(LEFT(ECRITURES!$H322,SEARCH("_",ECRITURES!$H322)-1),"")</f>
        <v/>
      </c>
      <c r="P322" s="11" t="str">
        <f>LEFT(ECRITURES!$G322,LEN(O322))</f>
        <v/>
      </c>
      <c r="Q322" s="11" t="b">
        <f t="shared" si="9"/>
        <v>1</v>
      </c>
    </row>
    <row r="323" spans="1:17" x14ac:dyDescent="0.3">
      <c r="A323" s="12">
        <v>617108</v>
      </c>
      <c r="B323" s="13" t="s">
        <v>10</v>
      </c>
      <c r="C323" s="14">
        <v>91.8</v>
      </c>
      <c r="D323" s="25" t="s">
        <v>836</v>
      </c>
      <c r="E323" s="16">
        <v>45351</v>
      </c>
      <c r="F323" s="17">
        <v>202402</v>
      </c>
      <c r="G323" s="18" t="s">
        <v>67</v>
      </c>
      <c r="H323" s="18" t="s">
        <v>68</v>
      </c>
      <c r="I323" s="19">
        <v>40409</v>
      </c>
      <c r="J323" s="13" t="s">
        <v>70</v>
      </c>
      <c r="K323" s="13" t="s">
        <v>71</v>
      </c>
      <c r="L323" s="20" t="str">
        <f t="shared" si="10"/>
        <v>40409617108Z010200ART5M</v>
      </c>
      <c r="M323" s="21" t="str">
        <f>IF(OR(A323=617105,A323=617110,COUNTIF([3]DernMois!L:L,I323&amp;A323&amp;H323&amp;K323)&gt;=1),"","PBLA Changé/Nouveau")</f>
        <v/>
      </c>
      <c r="N323" s="22">
        <f>ROUND(Ecritures[[#This Row],[Montant Devise]],2)</f>
        <v>91.8</v>
      </c>
      <c r="O323" s="11" t="str">
        <f>IFERROR(LEFT(ECRITURES!$H323,SEARCH("_",ECRITURES!$H323)-1),"")</f>
        <v/>
      </c>
      <c r="P323" s="11" t="str">
        <f>LEFT(ECRITURES!$G323,LEN(O323))</f>
        <v/>
      </c>
      <c r="Q323" s="11" t="b">
        <f t="shared" si="9"/>
        <v>1</v>
      </c>
    </row>
    <row r="324" spans="1:17" x14ac:dyDescent="0.3">
      <c r="A324" s="12">
        <v>617106</v>
      </c>
      <c r="B324" s="13" t="s">
        <v>10</v>
      </c>
      <c r="C324" s="14">
        <v>195</v>
      </c>
      <c r="D324" s="25" t="s">
        <v>837</v>
      </c>
      <c r="E324" s="16">
        <v>45351</v>
      </c>
      <c r="F324" s="17">
        <v>202402</v>
      </c>
      <c r="G324" s="18" t="s">
        <v>67</v>
      </c>
      <c r="H324" s="18" t="s">
        <v>68</v>
      </c>
      <c r="I324" s="19">
        <v>40409</v>
      </c>
      <c r="J324" s="13" t="s">
        <v>70</v>
      </c>
      <c r="K324" s="13" t="s">
        <v>71</v>
      </c>
      <c r="L324" s="20" t="str">
        <f t="shared" si="10"/>
        <v>40409617106Z010200ART5M</v>
      </c>
      <c r="M324" s="21" t="str">
        <f>IF(OR(A324=617105,A324=617110,COUNTIF([3]DernMois!L:L,I324&amp;A324&amp;H324&amp;K324)&gt;=1),"","PBLA Changé/Nouveau")</f>
        <v/>
      </c>
      <c r="N324" s="22">
        <f>ROUND(Ecritures[[#This Row],[Montant Devise]],2)</f>
        <v>195</v>
      </c>
      <c r="O324" s="11" t="str">
        <f>IFERROR(LEFT(ECRITURES!$H324,SEARCH("_",ECRITURES!$H324)-1),"")</f>
        <v/>
      </c>
      <c r="P324" s="11" t="str">
        <f>LEFT(ECRITURES!$G324,LEN(O324))</f>
        <v/>
      </c>
      <c r="Q324" s="11" t="b">
        <f t="shared" ref="Q324:Q387" si="11">EXACT(O324,P324)</f>
        <v>1</v>
      </c>
    </row>
    <row r="325" spans="1:17" x14ac:dyDescent="0.3">
      <c r="A325" s="12">
        <v>617103</v>
      </c>
      <c r="B325" s="13" t="s">
        <v>10</v>
      </c>
      <c r="C325" s="14">
        <v>39</v>
      </c>
      <c r="D325" s="25" t="s">
        <v>838</v>
      </c>
      <c r="E325" s="16">
        <v>45351</v>
      </c>
      <c r="F325" s="17">
        <v>202402</v>
      </c>
      <c r="G325" s="18" t="s">
        <v>67</v>
      </c>
      <c r="H325" s="18" t="s">
        <v>68</v>
      </c>
      <c r="I325" s="19">
        <v>40409</v>
      </c>
      <c r="J325" s="13" t="s">
        <v>70</v>
      </c>
      <c r="K325" s="13" t="s">
        <v>71</v>
      </c>
      <c r="L325" s="20" t="str">
        <f t="shared" si="10"/>
        <v>40409617103Z010200ART5M</v>
      </c>
      <c r="M325" s="21" t="str">
        <f>IF(OR(A325=617105,A325=617110,COUNTIF([3]DernMois!L:L,I325&amp;A325&amp;H325&amp;K325)&gt;=1),"","PBLA Changé/Nouveau")</f>
        <v/>
      </c>
      <c r="N325" s="22">
        <f>ROUND(Ecritures[[#This Row],[Montant Devise]],2)</f>
        <v>39</v>
      </c>
      <c r="O325" s="11" t="str">
        <f>IFERROR(LEFT(ECRITURES!$H325,SEARCH("_",ECRITURES!$H325)-1),"")</f>
        <v/>
      </c>
      <c r="P325" s="11" t="str">
        <f>LEFT(ECRITURES!$G325,LEN(O325))</f>
        <v/>
      </c>
      <c r="Q325" s="11" t="b">
        <f t="shared" si="11"/>
        <v>1</v>
      </c>
    </row>
    <row r="326" spans="1:17" x14ac:dyDescent="0.3">
      <c r="A326" s="12">
        <v>617105</v>
      </c>
      <c r="B326" s="13" t="s">
        <v>10</v>
      </c>
      <c r="C326" s="14">
        <v>442.26</v>
      </c>
      <c r="D326" s="25" t="s">
        <v>839</v>
      </c>
      <c r="E326" s="16">
        <v>45351</v>
      </c>
      <c r="F326" s="17">
        <v>202402</v>
      </c>
      <c r="G326" s="18" t="s">
        <v>67</v>
      </c>
      <c r="H326" s="18" t="s">
        <v>68</v>
      </c>
      <c r="I326" s="19">
        <v>40409</v>
      </c>
      <c r="J326" s="13" t="s">
        <v>70</v>
      </c>
      <c r="K326" s="13" t="s">
        <v>71</v>
      </c>
      <c r="L326" s="20" t="str">
        <f t="shared" si="10"/>
        <v>40409617105Z010200ART5M</v>
      </c>
      <c r="M326" s="21" t="str">
        <f>IF(OR(A326=617105,A326=617110,COUNTIF([3]DernMois!L:L,I326&amp;A326&amp;H326&amp;K326)&gt;=1),"","PBLA Changé/Nouveau")</f>
        <v/>
      </c>
      <c r="N326" s="22">
        <f>ROUND(Ecritures[[#This Row],[Montant Devise]],2)</f>
        <v>442.26</v>
      </c>
      <c r="O326" s="11" t="str">
        <f>IFERROR(LEFT(ECRITURES!$H326,SEARCH("_",ECRITURES!$H326)-1),"")</f>
        <v/>
      </c>
      <c r="P326" s="11" t="str">
        <f>LEFT(ECRITURES!$G326,LEN(O326))</f>
        <v/>
      </c>
      <c r="Q326" s="11" t="b">
        <f t="shared" si="11"/>
        <v>1</v>
      </c>
    </row>
    <row r="327" spans="1:17" x14ac:dyDescent="0.3">
      <c r="A327" s="12">
        <v>617103</v>
      </c>
      <c r="B327" s="13" t="s">
        <v>10</v>
      </c>
      <c r="C327" s="14">
        <v>97.27</v>
      </c>
      <c r="D327" s="25" t="s">
        <v>840</v>
      </c>
      <c r="E327" s="16">
        <v>45351</v>
      </c>
      <c r="F327" s="17">
        <v>202402</v>
      </c>
      <c r="G327" s="18" t="s">
        <v>67</v>
      </c>
      <c r="H327" s="18" t="s">
        <v>68</v>
      </c>
      <c r="I327" s="19">
        <v>40409</v>
      </c>
      <c r="J327" s="13" t="s">
        <v>70</v>
      </c>
      <c r="K327" s="13" t="s">
        <v>71</v>
      </c>
      <c r="L327" s="20" t="str">
        <f t="shared" si="10"/>
        <v>40409617103Z010200ART5M</v>
      </c>
      <c r="M327" s="21" t="str">
        <f>IF(OR(A327=617105,A327=617110,COUNTIF([3]DernMois!L:L,I327&amp;A327&amp;H327&amp;K327)&gt;=1),"","PBLA Changé/Nouveau")</f>
        <v/>
      </c>
      <c r="N327" s="22">
        <f>ROUND(Ecritures[[#This Row],[Montant Devise]],2)</f>
        <v>97.27</v>
      </c>
      <c r="O327" s="11" t="str">
        <f>IFERROR(LEFT(ECRITURES!$H327,SEARCH("_",ECRITURES!$H327)-1),"")</f>
        <v/>
      </c>
      <c r="P327" s="11" t="str">
        <f>LEFT(ECRITURES!$G327,LEN(O327))</f>
        <v/>
      </c>
      <c r="Q327" s="11" t="b">
        <f t="shared" si="11"/>
        <v>1</v>
      </c>
    </row>
    <row r="328" spans="1:17" x14ac:dyDescent="0.3">
      <c r="A328" s="12">
        <v>617190</v>
      </c>
      <c r="B328" s="13" t="s">
        <v>10</v>
      </c>
      <c r="C328" s="14">
        <v>1.5</v>
      </c>
      <c r="D328" s="25" t="s">
        <v>841</v>
      </c>
      <c r="E328" s="16">
        <v>45351</v>
      </c>
      <c r="F328" s="17">
        <v>202402</v>
      </c>
      <c r="G328" s="18" t="s">
        <v>67</v>
      </c>
      <c r="H328" s="18" t="s">
        <v>68</v>
      </c>
      <c r="I328" s="19">
        <v>40409</v>
      </c>
      <c r="J328" s="13" t="s">
        <v>70</v>
      </c>
      <c r="K328" s="13" t="s">
        <v>71</v>
      </c>
      <c r="L328" s="20" t="str">
        <f t="shared" si="10"/>
        <v>40409617190Z010200ART5M</v>
      </c>
      <c r="M328" s="21" t="str">
        <f>IF(OR(A328=617105,A328=617110,COUNTIF([3]DernMois!L:L,I328&amp;A328&amp;H328&amp;K328)&gt;=1),"","PBLA Changé/Nouveau")</f>
        <v/>
      </c>
      <c r="N328" s="22">
        <f>ROUND(Ecritures[[#This Row],[Montant Devise]],2)</f>
        <v>1.5</v>
      </c>
      <c r="O328" s="11" t="str">
        <f>IFERROR(LEFT(ECRITURES!$H328,SEARCH("_",ECRITURES!$H328)-1),"")</f>
        <v/>
      </c>
      <c r="P328" s="11" t="str">
        <f>LEFT(ECRITURES!$G328,LEN(O328))</f>
        <v/>
      </c>
      <c r="Q328" s="11" t="b">
        <f t="shared" si="11"/>
        <v>1</v>
      </c>
    </row>
    <row r="329" spans="1:17" x14ac:dyDescent="0.3">
      <c r="A329" s="12">
        <v>617190</v>
      </c>
      <c r="B329" s="13" t="s">
        <v>10</v>
      </c>
      <c r="C329" s="14">
        <v>7.48</v>
      </c>
      <c r="D329" s="25" t="s">
        <v>842</v>
      </c>
      <c r="E329" s="16">
        <v>45351</v>
      </c>
      <c r="F329" s="17">
        <v>202402</v>
      </c>
      <c r="G329" s="18" t="s">
        <v>67</v>
      </c>
      <c r="H329" s="18" t="s">
        <v>68</v>
      </c>
      <c r="I329" s="19">
        <v>40409</v>
      </c>
      <c r="J329" s="13" t="s">
        <v>70</v>
      </c>
      <c r="K329" s="13" t="s">
        <v>71</v>
      </c>
      <c r="L329" s="20" t="str">
        <f t="shared" si="10"/>
        <v>40409617190Z010200ART5M</v>
      </c>
      <c r="M329" s="21" t="str">
        <f>IF(OR(A329=617105,A329=617110,COUNTIF([3]DernMois!L:L,I329&amp;A329&amp;H329&amp;K329)&gt;=1),"","PBLA Changé/Nouveau")</f>
        <v/>
      </c>
      <c r="N329" s="22">
        <f>ROUND(Ecritures[[#This Row],[Montant Devise]],2)</f>
        <v>7.48</v>
      </c>
      <c r="O329" s="11" t="str">
        <f>IFERROR(LEFT(ECRITURES!$H329,SEARCH("_",ECRITURES!$H329)-1),"")</f>
        <v/>
      </c>
      <c r="P329" s="11" t="str">
        <f>LEFT(ECRITURES!$G329,LEN(O329))</f>
        <v/>
      </c>
      <c r="Q329" s="11" t="b">
        <f t="shared" si="11"/>
        <v>1</v>
      </c>
    </row>
    <row r="330" spans="1:17" x14ac:dyDescent="0.3">
      <c r="A330" s="12">
        <v>455200</v>
      </c>
      <c r="B330" s="13" t="s">
        <v>10</v>
      </c>
      <c r="C330" s="14">
        <v>-300</v>
      </c>
      <c r="D330" s="25" t="s">
        <v>843</v>
      </c>
      <c r="E330" s="16">
        <v>45351</v>
      </c>
      <c r="F330" s="17">
        <v>202402</v>
      </c>
      <c r="G330" s="18" t="s">
        <v>67</v>
      </c>
      <c r="H330" s="18"/>
      <c r="I330" s="19">
        <v>40409</v>
      </c>
      <c r="J330" s="13" t="s">
        <v>70</v>
      </c>
      <c r="K330" s="13" t="s">
        <v>71</v>
      </c>
      <c r="L330" s="20" t="str">
        <f t="shared" si="10"/>
        <v>40409455200ART5M</v>
      </c>
      <c r="M330" s="21" t="str">
        <f>IF(OR(A330=617105,A330=617110,COUNTIF([3]DernMois!L:L,I330&amp;A330&amp;H330&amp;K330)&gt;=1),"","PBLA Changé/Nouveau")</f>
        <v/>
      </c>
      <c r="N330" s="22">
        <f>ROUND(Ecritures[[#This Row],[Montant Devise]],2)</f>
        <v>-300</v>
      </c>
      <c r="O330" s="11" t="str">
        <f>IFERROR(LEFT(ECRITURES!$H330,SEARCH("_",ECRITURES!$H330)-1),"")</f>
        <v/>
      </c>
      <c r="P330" s="11" t="str">
        <f>LEFT(ECRITURES!$G330,LEN(O330))</f>
        <v/>
      </c>
      <c r="Q330" s="11" t="b">
        <f t="shared" si="11"/>
        <v>1</v>
      </c>
    </row>
    <row r="331" spans="1:17" x14ac:dyDescent="0.3">
      <c r="A331" s="12">
        <v>455200</v>
      </c>
      <c r="B331" s="13" t="s">
        <v>10</v>
      </c>
      <c r="C331" s="14">
        <v>-634.98</v>
      </c>
      <c r="D331" s="25" t="s">
        <v>844</v>
      </c>
      <c r="E331" s="16">
        <v>45351</v>
      </c>
      <c r="F331" s="17">
        <v>202402</v>
      </c>
      <c r="G331" s="18" t="s">
        <v>67</v>
      </c>
      <c r="H331" s="18"/>
      <c r="I331" s="19">
        <v>40409</v>
      </c>
      <c r="J331" s="13" t="s">
        <v>70</v>
      </c>
      <c r="K331" s="13" t="s">
        <v>71</v>
      </c>
      <c r="L331" s="20" t="str">
        <f t="shared" si="10"/>
        <v>40409455200ART5M</v>
      </c>
      <c r="M331" s="21" t="str">
        <f>IF(OR(A331=617105,A331=617110,COUNTIF([3]DernMois!L:L,I331&amp;A331&amp;H331&amp;K331)&gt;=1),"","PBLA Changé/Nouveau")</f>
        <v/>
      </c>
      <c r="N331" s="22">
        <f>ROUND(Ecritures[[#This Row],[Montant Devise]],2)</f>
        <v>-634.98</v>
      </c>
      <c r="O331" s="11" t="str">
        <f>IFERROR(LEFT(ECRITURES!$H331,SEARCH("_",ECRITURES!$H331)-1),"")</f>
        <v/>
      </c>
      <c r="P331" s="11" t="str">
        <f>LEFT(ECRITURES!$G331,LEN(O331))</f>
        <v/>
      </c>
      <c r="Q331" s="11" t="b">
        <f t="shared" si="11"/>
        <v>1</v>
      </c>
    </row>
    <row r="332" spans="1:17" x14ac:dyDescent="0.3">
      <c r="A332" s="12">
        <v>617101</v>
      </c>
      <c r="B332" s="13" t="s">
        <v>10</v>
      </c>
      <c r="C332" s="14">
        <v>856</v>
      </c>
      <c r="D332" s="25" t="s">
        <v>845</v>
      </c>
      <c r="E332" s="16">
        <v>45351</v>
      </c>
      <c r="F332" s="17">
        <v>202402</v>
      </c>
      <c r="G332" s="18" t="s">
        <v>67</v>
      </c>
      <c r="H332" s="18" t="s">
        <v>68</v>
      </c>
      <c r="I332" s="19">
        <v>40410</v>
      </c>
      <c r="J332" s="13" t="s">
        <v>70</v>
      </c>
      <c r="K332" s="13" t="s">
        <v>71</v>
      </c>
      <c r="L332" s="20" t="str">
        <f t="shared" si="10"/>
        <v>40410617101Z010200ART5M</v>
      </c>
      <c r="M332" s="21" t="str">
        <f>IF(OR(A332=617105,A332=617110,COUNTIF([3]DernMois!L:L,I332&amp;A332&amp;H332&amp;K332)&gt;=1),"","PBLA Changé/Nouveau")</f>
        <v/>
      </c>
      <c r="N332" s="22">
        <f>ROUND(Ecritures[[#This Row],[Montant Devise]],2)</f>
        <v>856</v>
      </c>
      <c r="O332" s="11" t="str">
        <f>IFERROR(LEFT(ECRITURES!$H332,SEARCH("_",ECRITURES!$H332)-1),"")</f>
        <v/>
      </c>
      <c r="P332" s="11" t="str">
        <f>LEFT(ECRITURES!$G332,LEN(O332))</f>
        <v/>
      </c>
      <c r="Q332" s="11" t="b">
        <f t="shared" si="11"/>
        <v>1</v>
      </c>
    </row>
    <row r="333" spans="1:17" x14ac:dyDescent="0.3">
      <c r="A333" s="12">
        <v>617101</v>
      </c>
      <c r="B333" s="13" t="s">
        <v>10</v>
      </c>
      <c r="C333" s="14">
        <v>77.72</v>
      </c>
      <c r="D333" s="25" t="s">
        <v>846</v>
      </c>
      <c r="E333" s="16">
        <v>45351</v>
      </c>
      <c r="F333" s="17">
        <v>202402</v>
      </c>
      <c r="G333" s="18" t="s">
        <v>67</v>
      </c>
      <c r="H333" s="18" t="s">
        <v>68</v>
      </c>
      <c r="I333" s="19">
        <v>40410</v>
      </c>
      <c r="J333" s="13" t="s">
        <v>70</v>
      </c>
      <c r="K333" s="13" t="s">
        <v>71</v>
      </c>
      <c r="L333" s="20" t="str">
        <f t="shared" si="10"/>
        <v>40410617101Z010200ART5M</v>
      </c>
      <c r="M333" s="21" t="str">
        <f>IF(OR(A333=617105,A333=617110,COUNTIF([3]DernMois!L:L,I333&amp;A333&amp;H333&amp;K333)&gt;=1),"","PBLA Changé/Nouveau")</f>
        <v/>
      </c>
      <c r="N333" s="22">
        <f>ROUND(Ecritures[[#This Row],[Montant Devise]],2)</f>
        <v>77.72</v>
      </c>
      <c r="O333" s="11" t="str">
        <f>IFERROR(LEFT(ECRITURES!$H333,SEARCH("_",ECRITURES!$H333)-1),"")</f>
        <v/>
      </c>
      <c r="P333" s="11" t="str">
        <f>LEFT(ECRITURES!$G333,LEN(O333))</f>
        <v/>
      </c>
      <c r="Q333" s="11" t="b">
        <f t="shared" si="11"/>
        <v>1</v>
      </c>
    </row>
    <row r="334" spans="1:17" x14ac:dyDescent="0.3">
      <c r="A334" s="12">
        <v>617108</v>
      </c>
      <c r="B334" s="13" t="s">
        <v>10</v>
      </c>
      <c r="C334" s="14">
        <v>256.8</v>
      </c>
      <c r="D334" s="25" t="s">
        <v>847</v>
      </c>
      <c r="E334" s="16">
        <v>45351</v>
      </c>
      <c r="F334" s="17">
        <v>202402</v>
      </c>
      <c r="G334" s="18" t="s">
        <v>67</v>
      </c>
      <c r="H334" s="18" t="s">
        <v>68</v>
      </c>
      <c r="I334" s="19">
        <v>40410</v>
      </c>
      <c r="J334" s="13" t="s">
        <v>70</v>
      </c>
      <c r="K334" s="13" t="s">
        <v>71</v>
      </c>
      <c r="L334" s="20" t="str">
        <f t="shared" si="10"/>
        <v>40410617108Z010200ART5M</v>
      </c>
      <c r="M334" s="21" t="str">
        <f>IF(OR(A334=617105,A334=617110,COUNTIF([3]DernMois!L:L,I334&amp;A334&amp;H334&amp;K334)&gt;=1),"","PBLA Changé/Nouveau")</f>
        <v/>
      </c>
      <c r="N334" s="22">
        <f>ROUND(Ecritures[[#This Row],[Montant Devise]],2)</f>
        <v>256.8</v>
      </c>
      <c r="O334" s="11" t="str">
        <f>IFERROR(LEFT(ECRITURES!$H334,SEARCH("_",ECRITURES!$H334)-1),"")</f>
        <v/>
      </c>
      <c r="P334" s="11" t="str">
        <f>LEFT(ECRITURES!$G334,LEN(O334))</f>
        <v/>
      </c>
      <c r="Q334" s="11" t="b">
        <f t="shared" si="11"/>
        <v>1</v>
      </c>
    </row>
    <row r="335" spans="1:17" x14ac:dyDescent="0.3">
      <c r="A335" s="12">
        <v>617106</v>
      </c>
      <c r="B335" s="13" t="s">
        <v>10</v>
      </c>
      <c r="C335" s="14">
        <v>195</v>
      </c>
      <c r="D335" s="25" t="s">
        <v>848</v>
      </c>
      <c r="E335" s="16">
        <v>45351</v>
      </c>
      <c r="F335" s="17">
        <v>202402</v>
      </c>
      <c r="G335" s="18" t="s">
        <v>67</v>
      </c>
      <c r="H335" s="18" t="s">
        <v>68</v>
      </c>
      <c r="I335" s="19">
        <v>40410</v>
      </c>
      <c r="J335" s="13" t="s">
        <v>70</v>
      </c>
      <c r="K335" s="13" t="s">
        <v>71</v>
      </c>
      <c r="L335" s="20" t="str">
        <f t="shared" si="10"/>
        <v>40410617106Z010200ART5M</v>
      </c>
      <c r="M335" s="21" t="str">
        <f>IF(OR(A335=617105,A335=617110,COUNTIF([3]DernMois!L:L,I335&amp;A335&amp;H335&amp;K335)&gt;=1),"","PBLA Changé/Nouveau")</f>
        <v/>
      </c>
      <c r="N335" s="22">
        <f>ROUND(Ecritures[[#This Row],[Montant Devise]],2)</f>
        <v>195</v>
      </c>
      <c r="O335" s="11" t="str">
        <f>IFERROR(LEFT(ECRITURES!$H335,SEARCH("_",ECRITURES!$H335)-1),"")</f>
        <v/>
      </c>
      <c r="P335" s="11" t="str">
        <f>LEFT(ECRITURES!$G335,LEN(O335))</f>
        <v/>
      </c>
      <c r="Q335" s="11" t="b">
        <f t="shared" si="11"/>
        <v>1</v>
      </c>
    </row>
    <row r="336" spans="1:17" x14ac:dyDescent="0.3">
      <c r="A336" s="12">
        <v>617103</v>
      </c>
      <c r="B336" s="13" t="s">
        <v>10</v>
      </c>
      <c r="C336" s="14">
        <v>58.5</v>
      </c>
      <c r="D336" s="25" t="s">
        <v>849</v>
      </c>
      <c r="E336" s="16">
        <v>45351</v>
      </c>
      <c r="F336" s="17">
        <v>202402</v>
      </c>
      <c r="G336" s="18" t="s">
        <v>67</v>
      </c>
      <c r="H336" s="18" t="s">
        <v>68</v>
      </c>
      <c r="I336" s="19">
        <v>40410</v>
      </c>
      <c r="J336" s="13" t="s">
        <v>70</v>
      </c>
      <c r="K336" s="13" t="s">
        <v>71</v>
      </c>
      <c r="L336" s="20" t="str">
        <f t="shared" si="10"/>
        <v>40410617103Z010200ART5M</v>
      </c>
      <c r="M336" s="21" t="str">
        <f>IF(OR(A336=617105,A336=617110,COUNTIF([3]DernMois!L:L,I336&amp;A336&amp;H336&amp;K336)&gt;=1),"","PBLA Changé/Nouveau")</f>
        <v/>
      </c>
      <c r="N336" s="22">
        <f>ROUND(Ecritures[[#This Row],[Montant Devise]],2)</f>
        <v>58.5</v>
      </c>
      <c r="O336" s="11" t="str">
        <f>IFERROR(LEFT(ECRITURES!$H336,SEARCH("_",ECRITURES!$H336)-1),"")</f>
        <v/>
      </c>
      <c r="P336" s="11" t="str">
        <f>LEFT(ECRITURES!$G336,LEN(O336))</f>
        <v/>
      </c>
      <c r="Q336" s="11" t="b">
        <f t="shared" si="11"/>
        <v>1</v>
      </c>
    </row>
    <row r="337" spans="1:17" x14ac:dyDescent="0.3">
      <c r="A337" s="12">
        <v>617103</v>
      </c>
      <c r="B337" s="13" t="s">
        <v>10</v>
      </c>
      <c r="C337" s="14">
        <v>121.38</v>
      </c>
      <c r="D337" s="25" t="s">
        <v>850</v>
      </c>
      <c r="E337" s="16">
        <v>45351</v>
      </c>
      <c r="F337" s="17">
        <v>202402</v>
      </c>
      <c r="G337" s="18" t="s">
        <v>67</v>
      </c>
      <c r="H337" s="18" t="s">
        <v>68</v>
      </c>
      <c r="I337" s="19">
        <v>40410</v>
      </c>
      <c r="J337" s="13" t="s">
        <v>70</v>
      </c>
      <c r="K337" s="13" t="s">
        <v>71</v>
      </c>
      <c r="L337" s="20" t="str">
        <f t="shared" si="10"/>
        <v>40410617103Z010200ART5M</v>
      </c>
      <c r="M337" s="21" t="str">
        <f>IF(OR(A337=617105,A337=617110,COUNTIF([3]DernMois!L:L,I337&amp;A337&amp;H337&amp;K337)&gt;=1),"","PBLA Changé/Nouveau")</f>
        <v/>
      </c>
      <c r="N337" s="22">
        <f>ROUND(Ecritures[[#This Row],[Montant Devise]],2)</f>
        <v>121.38</v>
      </c>
      <c r="O337" s="11" t="str">
        <f>IFERROR(LEFT(ECRITURES!$H337,SEARCH("_",ECRITURES!$H337)-1),"")</f>
        <v/>
      </c>
      <c r="P337" s="11" t="str">
        <f>LEFT(ECRITURES!$G337,LEN(O337))</f>
        <v/>
      </c>
      <c r="Q337" s="11" t="b">
        <f t="shared" si="11"/>
        <v>1</v>
      </c>
    </row>
    <row r="338" spans="1:17" x14ac:dyDescent="0.3">
      <c r="A338" s="12">
        <v>617190</v>
      </c>
      <c r="B338" s="13" t="s">
        <v>10</v>
      </c>
      <c r="C338" s="14">
        <v>1.87</v>
      </c>
      <c r="D338" s="25" t="s">
        <v>851</v>
      </c>
      <c r="E338" s="16">
        <v>45351</v>
      </c>
      <c r="F338" s="17">
        <v>202402</v>
      </c>
      <c r="G338" s="18" t="s">
        <v>67</v>
      </c>
      <c r="H338" s="18" t="s">
        <v>68</v>
      </c>
      <c r="I338" s="19">
        <v>40410</v>
      </c>
      <c r="J338" s="13" t="s">
        <v>70</v>
      </c>
      <c r="K338" s="13" t="s">
        <v>71</v>
      </c>
      <c r="L338" s="20" t="str">
        <f t="shared" si="10"/>
        <v>40410617190Z010200ART5M</v>
      </c>
      <c r="M338" s="21" t="str">
        <f>IF(OR(A338=617105,A338=617110,COUNTIF([3]DernMois!L:L,I338&amp;A338&amp;H338&amp;K338)&gt;=1),"","PBLA Changé/Nouveau")</f>
        <v/>
      </c>
      <c r="N338" s="22">
        <f>ROUND(Ecritures[[#This Row],[Montant Devise]],2)</f>
        <v>1.87</v>
      </c>
      <c r="O338" s="11" t="str">
        <f>IFERROR(LEFT(ECRITURES!$H338,SEARCH("_",ECRITURES!$H338)-1),"")</f>
        <v/>
      </c>
      <c r="P338" s="11" t="str">
        <f>LEFT(ECRITURES!$G338,LEN(O338))</f>
        <v/>
      </c>
      <c r="Q338" s="11" t="b">
        <f t="shared" si="11"/>
        <v>1</v>
      </c>
    </row>
    <row r="339" spans="1:17" x14ac:dyDescent="0.3">
      <c r="A339" s="12">
        <v>617190</v>
      </c>
      <c r="B339" s="13" t="s">
        <v>10</v>
      </c>
      <c r="C339" s="14">
        <v>9.34</v>
      </c>
      <c r="D339" s="25" t="s">
        <v>852</v>
      </c>
      <c r="E339" s="16">
        <v>45351</v>
      </c>
      <c r="F339" s="17">
        <v>202402</v>
      </c>
      <c r="G339" s="18" t="s">
        <v>67</v>
      </c>
      <c r="H339" s="18" t="s">
        <v>68</v>
      </c>
      <c r="I339" s="19">
        <v>40410</v>
      </c>
      <c r="J339" s="13" t="s">
        <v>70</v>
      </c>
      <c r="K339" s="13" t="s">
        <v>71</v>
      </c>
      <c r="L339" s="20" t="str">
        <f t="shared" si="10"/>
        <v>40410617190Z010200ART5M</v>
      </c>
      <c r="M339" s="21" t="str">
        <f>IF(OR(A339=617105,A339=617110,COUNTIF([3]DernMois!L:L,I339&amp;A339&amp;H339&amp;K339)&gt;=1),"","PBLA Changé/Nouveau")</f>
        <v/>
      </c>
      <c r="N339" s="22">
        <f>ROUND(Ecritures[[#This Row],[Montant Devise]],2)</f>
        <v>9.34</v>
      </c>
      <c r="O339" s="11" t="str">
        <f>IFERROR(LEFT(ECRITURES!$H339,SEARCH("_",ECRITURES!$H339)-1),"")</f>
        <v/>
      </c>
      <c r="P339" s="11" t="str">
        <f>LEFT(ECRITURES!$G339,LEN(O339))</f>
        <v/>
      </c>
      <c r="Q339" s="11" t="b">
        <f t="shared" si="11"/>
        <v>1</v>
      </c>
    </row>
    <row r="340" spans="1:17" x14ac:dyDescent="0.3">
      <c r="A340" s="12">
        <v>455200</v>
      </c>
      <c r="B340" s="13" t="s">
        <v>10</v>
      </c>
      <c r="C340" s="14">
        <v>-200</v>
      </c>
      <c r="D340" s="25" t="s">
        <v>853</v>
      </c>
      <c r="E340" s="16">
        <v>45351</v>
      </c>
      <c r="F340" s="17">
        <v>202402</v>
      </c>
      <c r="G340" s="18" t="s">
        <v>67</v>
      </c>
      <c r="H340" s="18"/>
      <c r="I340" s="19">
        <v>40410</v>
      </c>
      <c r="J340" s="13" t="s">
        <v>70</v>
      </c>
      <c r="K340" s="13" t="s">
        <v>71</v>
      </c>
      <c r="L340" s="20" t="str">
        <f t="shared" si="10"/>
        <v>40410455200ART5M</v>
      </c>
      <c r="M340" s="21" t="str">
        <f>IF(OR(A340=617105,A340=617110,COUNTIF([3]DernMois!L:L,I340&amp;A340&amp;H340&amp;K340)&gt;=1),"","PBLA Changé/Nouveau")</f>
        <v/>
      </c>
      <c r="N340" s="22">
        <f>ROUND(Ecritures[[#This Row],[Montant Devise]],2)</f>
        <v>-200</v>
      </c>
      <c r="O340" s="11" t="str">
        <f>IFERROR(LEFT(ECRITURES!$H340,SEARCH("_",ECRITURES!$H340)-1),"")</f>
        <v/>
      </c>
      <c r="P340" s="11" t="str">
        <f>LEFT(ECRITURES!$G340,LEN(O340))</f>
        <v/>
      </c>
      <c r="Q340" s="11" t="b">
        <f t="shared" si="11"/>
        <v>1</v>
      </c>
    </row>
    <row r="341" spans="1:17" x14ac:dyDescent="0.3">
      <c r="A341" s="12">
        <v>455200</v>
      </c>
      <c r="B341" s="13" t="s">
        <v>10</v>
      </c>
      <c r="C341" s="14">
        <v>-1049.2</v>
      </c>
      <c r="D341" s="25" t="s">
        <v>854</v>
      </c>
      <c r="E341" s="16">
        <v>45351</v>
      </c>
      <c r="F341" s="17">
        <v>202402</v>
      </c>
      <c r="G341" s="18" t="s">
        <v>67</v>
      </c>
      <c r="H341" s="18"/>
      <c r="I341" s="19">
        <v>40410</v>
      </c>
      <c r="J341" s="13" t="s">
        <v>70</v>
      </c>
      <c r="K341" s="13" t="s">
        <v>71</v>
      </c>
      <c r="L341" s="20" t="str">
        <f t="shared" si="10"/>
        <v>40410455200ART5M</v>
      </c>
      <c r="M341" s="21" t="str">
        <f>IF(OR(A341=617105,A341=617110,COUNTIF([3]DernMois!L:L,I341&amp;A341&amp;H341&amp;K341)&gt;=1),"","PBLA Changé/Nouveau")</f>
        <v/>
      </c>
      <c r="N341" s="22">
        <f>ROUND(Ecritures[[#This Row],[Montant Devise]],2)</f>
        <v>-1049.2</v>
      </c>
      <c r="O341" s="11" t="str">
        <f>IFERROR(LEFT(ECRITURES!$H341,SEARCH("_",ECRITURES!$H341)-1),"")</f>
        <v/>
      </c>
      <c r="P341" s="11" t="str">
        <f>LEFT(ECRITURES!$G341,LEN(O341))</f>
        <v/>
      </c>
      <c r="Q341" s="11" t="b">
        <f t="shared" si="11"/>
        <v>1</v>
      </c>
    </row>
    <row r="342" spans="1:17" x14ac:dyDescent="0.3">
      <c r="A342" s="12">
        <v>617101</v>
      </c>
      <c r="B342" s="13" t="s">
        <v>10</v>
      </c>
      <c r="C342" s="14">
        <v>492</v>
      </c>
      <c r="D342" s="25" t="s">
        <v>855</v>
      </c>
      <c r="E342" s="16">
        <v>45351</v>
      </c>
      <c r="F342" s="17">
        <v>202402</v>
      </c>
      <c r="G342" s="18" t="s">
        <v>67</v>
      </c>
      <c r="H342" s="18" t="s">
        <v>68</v>
      </c>
      <c r="I342" s="19">
        <v>40416</v>
      </c>
      <c r="J342" s="13" t="s">
        <v>70</v>
      </c>
      <c r="K342" s="13" t="s">
        <v>71</v>
      </c>
      <c r="L342" s="20" t="str">
        <f t="shared" si="10"/>
        <v>40416617101Z010200ART5M</v>
      </c>
      <c r="M342" s="21" t="str">
        <f>IF(OR(A342=617105,A342=617110,COUNTIF([3]DernMois!L:L,I342&amp;A342&amp;H342&amp;K342)&gt;=1),"","PBLA Changé/Nouveau")</f>
        <v/>
      </c>
      <c r="N342" s="22">
        <f>ROUND(Ecritures[[#This Row],[Montant Devise]],2)</f>
        <v>492</v>
      </c>
      <c r="O342" s="11" t="str">
        <f>IFERROR(LEFT(ECRITURES!$H342,SEARCH("_",ECRITURES!$H342)-1),"")</f>
        <v/>
      </c>
      <c r="P342" s="11" t="str">
        <f>LEFT(ECRITURES!$G342,LEN(O342))</f>
        <v/>
      </c>
      <c r="Q342" s="11" t="b">
        <f t="shared" si="11"/>
        <v>1</v>
      </c>
    </row>
    <row r="343" spans="1:17" x14ac:dyDescent="0.3">
      <c r="A343" s="12">
        <v>617101</v>
      </c>
      <c r="B343" s="13" t="s">
        <v>10</v>
      </c>
      <c r="C343" s="14">
        <v>579.03</v>
      </c>
      <c r="D343" s="25" t="s">
        <v>856</v>
      </c>
      <c r="E343" s="16">
        <v>45351</v>
      </c>
      <c r="F343" s="17">
        <v>202402</v>
      </c>
      <c r="G343" s="18" t="s">
        <v>67</v>
      </c>
      <c r="H343" s="18" t="s">
        <v>68</v>
      </c>
      <c r="I343" s="19">
        <v>40416</v>
      </c>
      <c r="J343" s="13" t="s">
        <v>70</v>
      </c>
      <c r="K343" s="13" t="s">
        <v>71</v>
      </c>
      <c r="L343" s="20" t="str">
        <f t="shared" si="10"/>
        <v>40416617101Z010200ART5M</v>
      </c>
      <c r="M343" s="21" t="str">
        <f>IF(OR(A343=617105,A343=617110,COUNTIF([3]DernMois!L:L,I343&amp;A343&amp;H343&amp;K343)&gt;=1),"","PBLA Changé/Nouveau")</f>
        <v/>
      </c>
      <c r="N343" s="22">
        <f>ROUND(Ecritures[[#This Row],[Montant Devise]],2)</f>
        <v>579.03</v>
      </c>
      <c r="O343" s="11" t="str">
        <f>IFERROR(LEFT(ECRITURES!$H343,SEARCH("_",ECRITURES!$H343)-1),"")</f>
        <v/>
      </c>
      <c r="P343" s="11" t="str">
        <f>LEFT(ECRITURES!$G343,LEN(O343))</f>
        <v/>
      </c>
      <c r="Q343" s="11" t="b">
        <f t="shared" si="11"/>
        <v>1</v>
      </c>
    </row>
    <row r="344" spans="1:17" x14ac:dyDescent="0.3">
      <c r="A344" s="12">
        <v>617108</v>
      </c>
      <c r="B344" s="13" t="s">
        <v>10</v>
      </c>
      <c r="C344" s="14">
        <v>147.6</v>
      </c>
      <c r="D344" s="25" t="s">
        <v>857</v>
      </c>
      <c r="E344" s="16">
        <v>45351</v>
      </c>
      <c r="F344" s="17">
        <v>202402</v>
      </c>
      <c r="G344" s="18" t="s">
        <v>67</v>
      </c>
      <c r="H344" s="18" t="s">
        <v>68</v>
      </c>
      <c r="I344" s="19">
        <v>40416</v>
      </c>
      <c r="J344" s="13" t="s">
        <v>70</v>
      </c>
      <c r="K344" s="13" t="s">
        <v>71</v>
      </c>
      <c r="L344" s="20" t="str">
        <f t="shared" si="10"/>
        <v>40416617108Z010200ART5M</v>
      </c>
      <c r="M344" s="21" t="str">
        <f>IF(OR(A344=617105,A344=617110,COUNTIF([3]DernMois!L:L,I344&amp;A344&amp;H344&amp;K344)&gt;=1),"","PBLA Changé/Nouveau")</f>
        <v/>
      </c>
      <c r="N344" s="22">
        <f>ROUND(Ecritures[[#This Row],[Montant Devise]],2)</f>
        <v>147.6</v>
      </c>
      <c r="O344" s="11" t="str">
        <f>IFERROR(LEFT(ECRITURES!$H344,SEARCH("_",ECRITURES!$H344)-1),"")</f>
        <v/>
      </c>
      <c r="P344" s="11" t="str">
        <f>LEFT(ECRITURES!$G344,LEN(O344))</f>
        <v/>
      </c>
      <c r="Q344" s="11" t="b">
        <f t="shared" si="11"/>
        <v>1</v>
      </c>
    </row>
    <row r="345" spans="1:17" x14ac:dyDescent="0.3">
      <c r="A345" s="12">
        <v>617106</v>
      </c>
      <c r="B345" s="13" t="s">
        <v>10</v>
      </c>
      <c r="C345" s="14">
        <v>195</v>
      </c>
      <c r="D345" s="25" t="s">
        <v>858</v>
      </c>
      <c r="E345" s="16">
        <v>45351</v>
      </c>
      <c r="F345" s="17">
        <v>202402</v>
      </c>
      <c r="G345" s="18" t="s">
        <v>67</v>
      </c>
      <c r="H345" s="18" t="s">
        <v>68</v>
      </c>
      <c r="I345" s="19">
        <v>40416</v>
      </c>
      <c r="J345" s="13" t="s">
        <v>70</v>
      </c>
      <c r="K345" s="13" t="s">
        <v>71</v>
      </c>
      <c r="L345" s="20" t="str">
        <f t="shared" si="10"/>
        <v>40416617106Z010200ART5M</v>
      </c>
      <c r="M345" s="21" t="str">
        <f>IF(OR(A345=617105,A345=617110,COUNTIF([3]DernMois!L:L,I345&amp;A345&amp;H345&amp;K345)&gt;=1),"","PBLA Changé/Nouveau")</f>
        <v/>
      </c>
      <c r="N345" s="22">
        <f>ROUND(Ecritures[[#This Row],[Montant Devise]],2)</f>
        <v>195</v>
      </c>
      <c r="O345" s="11" t="str">
        <f>IFERROR(LEFT(ECRITURES!$H345,SEARCH("_",ECRITURES!$H345)-1),"")</f>
        <v/>
      </c>
      <c r="P345" s="11" t="str">
        <f>LEFT(ECRITURES!$G345,LEN(O345))</f>
        <v/>
      </c>
      <c r="Q345" s="11" t="b">
        <f t="shared" si="11"/>
        <v>1</v>
      </c>
    </row>
    <row r="346" spans="1:17" x14ac:dyDescent="0.3">
      <c r="A346" s="12">
        <v>617103</v>
      </c>
      <c r="B346" s="13" t="s">
        <v>10</v>
      </c>
      <c r="C346" s="14">
        <v>117</v>
      </c>
      <c r="D346" s="25" t="s">
        <v>859</v>
      </c>
      <c r="E346" s="16">
        <v>45351</v>
      </c>
      <c r="F346" s="17">
        <v>202402</v>
      </c>
      <c r="G346" s="18" t="s">
        <v>67</v>
      </c>
      <c r="H346" s="18" t="s">
        <v>68</v>
      </c>
      <c r="I346" s="19">
        <v>40416</v>
      </c>
      <c r="J346" s="13" t="s">
        <v>70</v>
      </c>
      <c r="K346" s="13" t="s">
        <v>71</v>
      </c>
      <c r="L346" s="20" t="str">
        <f t="shared" si="10"/>
        <v>40416617103Z010200ART5M</v>
      </c>
      <c r="M346" s="21" t="str">
        <f>IF(OR(A346=617105,A346=617110,COUNTIF([3]DernMois!L:L,I346&amp;A346&amp;H346&amp;K346)&gt;=1),"","PBLA Changé/Nouveau")</f>
        <v/>
      </c>
      <c r="N346" s="22">
        <f>ROUND(Ecritures[[#This Row],[Montant Devise]],2)</f>
        <v>117</v>
      </c>
      <c r="O346" s="11" t="str">
        <f>IFERROR(LEFT(ECRITURES!$H346,SEARCH("_",ECRITURES!$H346)-1),"")</f>
        <v/>
      </c>
      <c r="P346" s="11" t="str">
        <f>LEFT(ECRITURES!$G346,LEN(O346))</f>
        <v/>
      </c>
      <c r="Q346" s="11" t="b">
        <f t="shared" si="11"/>
        <v>1</v>
      </c>
    </row>
    <row r="347" spans="1:17" x14ac:dyDescent="0.3">
      <c r="A347" s="12">
        <v>617103</v>
      </c>
      <c r="B347" s="13" t="s">
        <v>10</v>
      </c>
      <c r="C347" s="14">
        <v>139.22999999999999</v>
      </c>
      <c r="D347" s="25" t="s">
        <v>860</v>
      </c>
      <c r="E347" s="16">
        <v>45351</v>
      </c>
      <c r="F347" s="17">
        <v>202402</v>
      </c>
      <c r="G347" s="18" t="s">
        <v>67</v>
      </c>
      <c r="H347" s="18" t="s">
        <v>68</v>
      </c>
      <c r="I347" s="19">
        <v>40416</v>
      </c>
      <c r="J347" s="13" t="s">
        <v>70</v>
      </c>
      <c r="K347" s="13" t="s">
        <v>71</v>
      </c>
      <c r="L347" s="20" t="str">
        <f t="shared" si="10"/>
        <v>40416617103Z010200ART5M</v>
      </c>
      <c r="M347" s="21" t="str">
        <f>IF(OR(A347=617105,A347=617110,COUNTIF([3]DernMois!L:L,I347&amp;A347&amp;H347&amp;K347)&gt;=1),"","PBLA Changé/Nouveau")</f>
        <v/>
      </c>
      <c r="N347" s="22">
        <f>ROUND(Ecritures[[#This Row],[Montant Devise]],2)</f>
        <v>139.22999999999999</v>
      </c>
      <c r="O347" s="11" t="str">
        <f>IFERROR(LEFT(ECRITURES!$H347,SEARCH("_",ECRITURES!$H347)-1),"")</f>
        <v/>
      </c>
      <c r="P347" s="11" t="str">
        <f>LEFT(ECRITURES!$G347,LEN(O347))</f>
        <v/>
      </c>
      <c r="Q347" s="11" t="b">
        <f t="shared" si="11"/>
        <v>1</v>
      </c>
    </row>
    <row r="348" spans="1:17" x14ac:dyDescent="0.3">
      <c r="A348" s="12">
        <v>617190</v>
      </c>
      <c r="B348" s="13" t="s">
        <v>10</v>
      </c>
      <c r="C348" s="14">
        <v>2.14</v>
      </c>
      <c r="D348" s="25" t="s">
        <v>861</v>
      </c>
      <c r="E348" s="16">
        <v>45351</v>
      </c>
      <c r="F348" s="17">
        <v>202402</v>
      </c>
      <c r="G348" s="18" t="s">
        <v>67</v>
      </c>
      <c r="H348" s="18" t="s">
        <v>68</v>
      </c>
      <c r="I348" s="19">
        <v>40416</v>
      </c>
      <c r="J348" s="13" t="s">
        <v>70</v>
      </c>
      <c r="K348" s="13" t="s">
        <v>71</v>
      </c>
      <c r="L348" s="20" t="str">
        <f t="shared" si="10"/>
        <v>40416617190Z010200ART5M</v>
      </c>
      <c r="M348" s="21" t="str">
        <f>IF(OR(A348=617105,A348=617110,COUNTIF([3]DernMois!L:L,I348&amp;A348&amp;H348&amp;K348)&gt;=1),"","PBLA Changé/Nouveau")</f>
        <v/>
      </c>
      <c r="N348" s="22">
        <f>ROUND(Ecritures[[#This Row],[Montant Devise]],2)</f>
        <v>2.14</v>
      </c>
      <c r="O348" s="11" t="str">
        <f>IFERROR(LEFT(ECRITURES!$H348,SEARCH("_",ECRITURES!$H348)-1),"")</f>
        <v/>
      </c>
      <c r="P348" s="11" t="str">
        <f>LEFT(ECRITURES!$G348,LEN(O348))</f>
        <v/>
      </c>
      <c r="Q348" s="11" t="b">
        <f t="shared" si="11"/>
        <v>1</v>
      </c>
    </row>
    <row r="349" spans="1:17" x14ac:dyDescent="0.3">
      <c r="A349" s="12">
        <v>617190</v>
      </c>
      <c r="B349" s="13" t="s">
        <v>10</v>
      </c>
      <c r="C349" s="14">
        <v>10.71</v>
      </c>
      <c r="D349" s="25" t="s">
        <v>862</v>
      </c>
      <c r="E349" s="16">
        <v>45351</v>
      </c>
      <c r="F349" s="17">
        <v>202402</v>
      </c>
      <c r="G349" s="18" t="s">
        <v>67</v>
      </c>
      <c r="H349" s="18" t="s">
        <v>68</v>
      </c>
      <c r="I349" s="19">
        <v>40416</v>
      </c>
      <c r="J349" s="13" t="s">
        <v>70</v>
      </c>
      <c r="K349" s="13" t="s">
        <v>71</v>
      </c>
      <c r="L349" s="20" t="str">
        <f t="shared" si="10"/>
        <v>40416617190Z010200ART5M</v>
      </c>
      <c r="M349" s="21" t="str">
        <f>IF(OR(A349=617105,A349=617110,COUNTIF([3]DernMois!L:L,I349&amp;A349&amp;H349&amp;K349)&gt;=1),"","PBLA Changé/Nouveau")</f>
        <v/>
      </c>
      <c r="N349" s="22">
        <f>ROUND(Ecritures[[#This Row],[Montant Devise]],2)</f>
        <v>10.71</v>
      </c>
      <c r="O349" s="11" t="str">
        <f>IFERROR(LEFT(ECRITURES!$H349,SEARCH("_",ECRITURES!$H349)-1),"")</f>
        <v/>
      </c>
      <c r="P349" s="11" t="str">
        <f>LEFT(ECRITURES!$G349,LEN(O349))</f>
        <v/>
      </c>
      <c r="Q349" s="11" t="b">
        <f t="shared" si="11"/>
        <v>1</v>
      </c>
    </row>
    <row r="350" spans="1:17" x14ac:dyDescent="0.3">
      <c r="A350" s="12">
        <v>455200</v>
      </c>
      <c r="B350" s="13" t="s">
        <v>10</v>
      </c>
      <c r="C350" s="14">
        <v>-500</v>
      </c>
      <c r="D350" s="25" t="s">
        <v>863</v>
      </c>
      <c r="E350" s="16">
        <v>45351</v>
      </c>
      <c r="F350" s="17">
        <v>202402</v>
      </c>
      <c r="G350" s="18" t="s">
        <v>67</v>
      </c>
      <c r="H350" s="18"/>
      <c r="I350" s="19">
        <v>40416</v>
      </c>
      <c r="J350" s="13" t="s">
        <v>70</v>
      </c>
      <c r="K350" s="13" t="s">
        <v>71</v>
      </c>
      <c r="L350" s="20" t="str">
        <f t="shared" si="10"/>
        <v>40416455200ART5M</v>
      </c>
      <c r="M350" s="21" t="str">
        <f>IF(OR(A350=617105,A350=617110,COUNTIF([3]DernMois!L:L,I350&amp;A350&amp;H350&amp;K350)&gt;=1),"","PBLA Changé/Nouveau")</f>
        <v/>
      </c>
      <c r="N350" s="22">
        <f>ROUND(Ecritures[[#This Row],[Montant Devise]],2)</f>
        <v>-500</v>
      </c>
      <c r="O350" s="11" t="str">
        <f>IFERROR(LEFT(ECRITURES!$H350,SEARCH("_",ECRITURES!$H350)-1),"")</f>
        <v/>
      </c>
      <c r="P350" s="11" t="str">
        <f>LEFT(ECRITURES!$G350,LEN(O350))</f>
        <v/>
      </c>
      <c r="Q350" s="11" t="b">
        <f t="shared" si="11"/>
        <v>1</v>
      </c>
    </row>
    <row r="351" spans="1:17" x14ac:dyDescent="0.3">
      <c r="A351" s="12">
        <v>455200</v>
      </c>
      <c r="B351" s="13" t="s">
        <v>10</v>
      </c>
      <c r="C351" s="14">
        <v>-804.96</v>
      </c>
      <c r="D351" s="25" t="s">
        <v>864</v>
      </c>
      <c r="E351" s="16">
        <v>45351</v>
      </c>
      <c r="F351" s="17">
        <v>202402</v>
      </c>
      <c r="G351" s="18" t="s">
        <v>67</v>
      </c>
      <c r="H351" s="18"/>
      <c r="I351" s="19">
        <v>40416</v>
      </c>
      <c r="J351" s="13" t="s">
        <v>70</v>
      </c>
      <c r="K351" s="13" t="s">
        <v>71</v>
      </c>
      <c r="L351" s="20" t="str">
        <f t="shared" si="10"/>
        <v>40416455200ART5M</v>
      </c>
      <c r="M351" s="21" t="str">
        <f>IF(OR(A351=617105,A351=617110,COUNTIF([3]DernMois!L:L,I351&amp;A351&amp;H351&amp;K351)&gt;=1),"","PBLA Changé/Nouveau")</f>
        <v/>
      </c>
      <c r="N351" s="22">
        <f>ROUND(Ecritures[[#This Row],[Montant Devise]],2)</f>
        <v>-804.96</v>
      </c>
      <c r="O351" s="11" t="str">
        <f>IFERROR(LEFT(ECRITURES!$H351,SEARCH("_",ECRITURES!$H351)-1),"")</f>
        <v/>
      </c>
      <c r="P351" s="11" t="str">
        <f>LEFT(ECRITURES!$G351,LEN(O351))</f>
        <v/>
      </c>
      <c r="Q351" s="11" t="b">
        <f t="shared" si="11"/>
        <v>1</v>
      </c>
    </row>
    <row r="352" spans="1:17" x14ac:dyDescent="0.3">
      <c r="A352" s="12">
        <v>617101</v>
      </c>
      <c r="B352" s="13" t="s">
        <v>10</v>
      </c>
      <c r="C352" s="14">
        <v>449</v>
      </c>
      <c r="D352" s="25" t="s">
        <v>865</v>
      </c>
      <c r="E352" s="16">
        <v>45351</v>
      </c>
      <c r="F352" s="17">
        <v>202402</v>
      </c>
      <c r="G352" s="18" t="s">
        <v>67</v>
      </c>
      <c r="H352" s="18" t="s">
        <v>68</v>
      </c>
      <c r="I352" s="19">
        <v>40419</v>
      </c>
      <c r="J352" s="13" t="s">
        <v>70</v>
      </c>
      <c r="K352" s="13" t="s">
        <v>71</v>
      </c>
      <c r="L352" s="20" t="str">
        <f t="shared" si="10"/>
        <v>40419617101Z010200ART5M</v>
      </c>
      <c r="M352" s="21" t="str">
        <f>IF(OR(A352=617105,A352=617110,COUNTIF([3]DernMois!L:L,I352&amp;A352&amp;H352&amp;K352)&gt;=1),"","PBLA Changé/Nouveau")</f>
        <v/>
      </c>
      <c r="N352" s="22">
        <f>ROUND(Ecritures[[#This Row],[Montant Devise]],2)</f>
        <v>449</v>
      </c>
      <c r="O352" s="11" t="str">
        <f>IFERROR(LEFT(ECRITURES!$H352,SEARCH("_",ECRITURES!$H352)-1),"")</f>
        <v/>
      </c>
      <c r="P352" s="11" t="str">
        <f>LEFT(ECRITURES!$G352,LEN(O352))</f>
        <v/>
      </c>
      <c r="Q352" s="11" t="b">
        <f t="shared" si="11"/>
        <v>1</v>
      </c>
    </row>
    <row r="353" spans="1:17" x14ac:dyDescent="0.3">
      <c r="A353" s="12">
        <v>617101</v>
      </c>
      <c r="B353" s="13" t="s">
        <v>10</v>
      </c>
      <c r="C353" s="14">
        <v>248.48</v>
      </c>
      <c r="D353" s="25" t="s">
        <v>866</v>
      </c>
      <c r="E353" s="16">
        <v>45351</v>
      </c>
      <c r="F353" s="17">
        <v>202402</v>
      </c>
      <c r="G353" s="18" t="s">
        <v>67</v>
      </c>
      <c r="H353" s="18" t="s">
        <v>68</v>
      </c>
      <c r="I353" s="19">
        <v>40419</v>
      </c>
      <c r="J353" s="13" t="s">
        <v>70</v>
      </c>
      <c r="K353" s="13" t="s">
        <v>71</v>
      </c>
      <c r="L353" s="20" t="str">
        <f t="shared" si="10"/>
        <v>40419617101Z010200ART5M</v>
      </c>
      <c r="M353" s="21" t="str">
        <f>IF(OR(A353=617105,A353=617110,COUNTIF([3]DernMois!L:L,I353&amp;A353&amp;H353&amp;K353)&gt;=1),"","PBLA Changé/Nouveau")</f>
        <v/>
      </c>
      <c r="N353" s="22">
        <f>ROUND(Ecritures[[#This Row],[Montant Devise]],2)</f>
        <v>248.48</v>
      </c>
      <c r="O353" s="11" t="str">
        <f>IFERROR(LEFT(ECRITURES!$H353,SEARCH("_",ECRITURES!$H353)-1),"")</f>
        <v/>
      </c>
      <c r="P353" s="11" t="str">
        <f>LEFT(ECRITURES!$G353,LEN(O353))</f>
        <v/>
      </c>
      <c r="Q353" s="11" t="b">
        <f t="shared" si="11"/>
        <v>1</v>
      </c>
    </row>
    <row r="354" spans="1:17" x14ac:dyDescent="0.3">
      <c r="A354" s="12">
        <v>617108</v>
      </c>
      <c r="B354" s="13" t="s">
        <v>10</v>
      </c>
      <c r="C354" s="14">
        <v>134.69999999999999</v>
      </c>
      <c r="D354" s="25" t="s">
        <v>867</v>
      </c>
      <c r="E354" s="16">
        <v>45351</v>
      </c>
      <c r="F354" s="17">
        <v>202402</v>
      </c>
      <c r="G354" s="18" t="s">
        <v>67</v>
      </c>
      <c r="H354" s="18" t="s">
        <v>68</v>
      </c>
      <c r="I354" s="19">
        <v>40419</v>
      </c>
      <c r="J354" s="13" t="s">
        <v>70</v>
      </c>
      <c r="K354" s="13" t="s">
        <v>71</v>
      </c>
      <c r="L354" s="20" t="str">
        <f t="shared" si="10"/>
        <v>40419617108Z010200ART5M</v>
      </c>
      <c r="M354" s="21" t="str">
        <f>IF(OR(A354=617105,A354=617110,COUNTIF([3]DernMois!L:L,I354&amp;A354&amp;H354&amp;K354)&gt;=1),"","PBLA Changé/Nouveau")</f>
        <v/>
      </c>
      <c r="N354" s="22">
        <f>ROUND(Ecritures[[#This Row],[Montant Devise]],2)</f>
        <v>134.69999999999999</v>
      </c>
      <c r="O354" s="11" t="str">
        <f>IFERROR(LEFT(ECRITURES!$H354,SEARCH("_",ECRITURES!$H354)-1),"")</f>
        <v/>
      </c>
      <c r="P354" s="11" t="str">
        <f>LEFT(ECRITURES!$G354,LEN(O354))</f>
        <v/>
      </c>
      <c r="Q354" s="11" t="b">
        <f t="shared" si="11"/>
        <v>1</v>
      </c>
    </row>
    <row r="355" spans="1:17" x14ac:dyDescent="0.3">
      <c r="A355" s="12">
        <v>617106</v>
      </c>
      <c r="B355" s="13" t="s">
        <v>10</v>
      </c>
      <c r="C355" s="14">
        <v>195</v>
      </c>
      <c r="D355" s="25" t="s">
        <v>868</v>
      </c>
      <c r="E355" s="16">
        <v>45351</v>
      </c>
      <c r="F355" s="17">
        <v>202402</v>
      </c>
      <c r="G355" s="18" t="s">
        <v>67</v>
      </c>
      <c r="H355" s="18" t="s">
        <v>68</v>
      </c>
      <c r="I355" s="19">
        <v>40419</v>
      </c>
      <c r="J355" s="13" t="s">
        <v>70</v>
      </c>
      <c r="K355" s="13" t="s">
        <v>71</v>
      </c>
      <c r="L355" s="20" t="str">
        <f t="shared" si="10"/>
        <v>40419617106Z010200ART5M</v>
      </c>
      <c r="M355" s="21" t="str">
        <f>IF(OR(A355=617105,A355=617110,COUNTIF([3]DernMois!L:L,I355&amp;A355&amp;H355&amp;K355)&gt;=1),"","PBLA Changé/Nouveau")</f>
        <v/>
      </c>
      <c r="N355" s="22">
        <f>ROUND(Ecritures[[#This Row],[Montant Devise]],2)</f>
        <v>195</v>
      </c>
      <c r="O355" s="11" t="str">
        <f>IFERROR(LEFT(ECRITURES!$H355,SEARCH("_",ECRITURES!$H355)-1),"")</f>
        <v/>
      </c>
      <c r="P355" s="11" t="str">
        <f>LEFT(ECRITURES!$G355,LEN(O355))</f>
        <v/>
      </c>
      <c r="Q355" s="11" t="b">
        <f t="shared" si="11"/>
        <v>1</v>
      </c>
    </row>
    <row r="356" spans="1:17" x14ac:dyDescent="0.3">
      <c r="A356" s="12">
        <v>617103</v>
      </c>
      <c r="B356" s="13" t="s">
        <v>10</v>
      </c>
      <c r="C356" s="14">
        <v>39</v>
      </c>
      <c r="D356" s="25" t="s">
        <v>869</v>
      </c>
      <c r="E356" s="16">
        <v>45351</v>
      </c>
      <c r="F356" s="17">
        <v>202402</v>
      </c>
      <c r="G356" s="18" t="s">
        <v>67</v>
      </c>
      <c r="H356" s="18" t="s">
        <v>68</v>
      </c>
      <c r="I356" s="19">
        <v>40419</v>
      </c>
      <c r="J356" s="13" t="s">
        <v>70</v>
      </c>
      <c r="K356" s="13" t="s">
        <v>71</v>
      </c>
      <c r="L356" s="20" t="str">
        <f t="shared" si="10"/>
        <v>40419617103Z010200ART5M</v>
      </c>
      <c r="M356" s="21" t="str">
        <f>IF(OR(A356=617105,A356=617110,COUNTIF([3]DernMois!L:L,I356&amp;A356&amp;H356&amp;K356)&gt;=1),"","PBLA Changé/Nouveau")</f>
        <v/>
      </c>
      <c r="N356" s="22">
        <f>ROUND(Ecritures[[#This Row],[Montant Devise]],2)</f>
        <v>39</v>
      </c>
      <c r="O356" s="11" t="str">
        <f>IFERROR(LEFT(ECRITURES!$H356,SEARCH("_",ECRITURES!$H356)-1),"")</f>
        <v/>
      </c>
      <c r="P356" s="11" t="str">
        <f>LEFT(ECRITURES!$G356,LEN(O356))</f>
        <v/>
      </c>
      <c r="Q356" s="11" t="b">
        <f t="shared" si="11"/>
        <v>1</v>
      </c>
    </row>
    <row r="357" spans="1:17" x14ac:dyDescent="0.3">
      <c r="A357" s="12">
        <v>617103</v>
      </c>
      <c r="B357" s="13" t="s">
        <v>10</v>
      </c>
      <c r="C357" s="14">
        <v>90.67</v>
      </c>
      <c r="D357" s="25" t="s">
        <v>870</v>
      </c>
      <c r="E357" s="16">
        <v>45351</v>
      </c>
      <c r="F357" s="17">
        <v>202402</v>
      </c>
      <c r="G357" s="18" t="s">
        <v>67</v>
      </c>
      <c r="H357" s="18" t="s">
        <v>68</v>
      </c>
      <c r="I357" s="19">
        <v>40419</v>
      </c>
      <c r="J357" s="13" t="s">
        <v>70</v>
      </c>
      <c r="K357" s="13" t="s">
        <v>71</v>
      </c>
      <c r="L357" s="20" t="str">
        <f t="shared" si="10"/>
        <v>40419617103Z010200ART5M</v>
      </c>
      <c r="M357" s="21" t="str">
        <f>IF(OR(A357=617105,A357=617110,COUNTIF([3]DernMois!L:L,I357&amp;A357&amp;H357&amp;K357)&gt;=1),"","PBLA Changé/Nouveau")</f>
        <v/>
      </c>
      <c r="N357" s="22">
        <f>ROUND(Ecritures[[#This Row],[Montant Devise]],2)</f>
        <v>90.67</v>
      </c>
      <c r="O357" s="11" t="str">
        <f>IFERROR(LEFT(ECRITURES!$H357,SEARCH("_",ECRITURES!$H357)-1),"")</f>
        <v/>
      </c>
      <c r="P357" s="11" t="str">
        <f>LEFT(ECRITURES!$G357,LEN(O357))</f>
        <v/>
      </c>
      <c r="Q357" s="11" t="b">
        <f t="shared" si="11"/>
        <v>1</v>
      </c>
    </row>
    <row r="358" spans="1:17" x14ac:dyDescent="0.3">
      <c r="A358" s="12">
        <v>617190</v>
      </c>
      <c r="B358" s="13" t="s">
        <v>10</v>
      </c>
      <c r="C358" s="14">
        <v>1.39</v>
      </c>
      <c r="D358" s="25" t="s">
        <v>871</v>
      </c>
      <c r="E358" s="16">
        <v>45351</v>
      </c>
      <c r="F358" s="17">
        <v>202402</v>
      </c>
      <c r="G358" s="18" t="s">
        <v>67</v>
      </c>
      <c r="H358" s="18" t="s">
        <v>68</v>
      </c>
      <c r="I358" s="19">
        <v>40419</v>
      </c>
      <c r="J358" s="13" t="s">
        <v>70</v>
      </c>
      <c r="K358" s="13" t="s">
        <v>71</v>
      </c>
      <c r="L358" s="20" t="str">
        <f t="shared" si="10"/>
        <v>40419617190Z010200ART5M</v>
      </c>
      <c r="M358" s="21" t="str">
        <f>IF(OR(A358=617105,A358=617110,COUNTIF([3]DernMois!L:L,I358&amp;A358&amp;H358&amp;K358)&gt;=1),"","PBLA Changé/Nouveau")</f>
        <v/>
      </c>
      <c r="N358" s="22">
        <f>ROUND(Ecritures[[#This Row],[Montant Devise]],2)</f>
        <v>1.39</v>
      </c>
      <c r="O358" s="11" t="str">
        <f>IFERROR(LEFT(ECRITURES!$H358,SEARCH("_",ECRITURES!$H358)-1),"")</f>
        <v/>
      </c>
      <c r="P358" s="11" t="str">
        <f>LEFT(ECRITURES!$G358,LEN(O358))</f>
        <v/>
      </c>
      <c r="Q358" s="11" t="b">
        <f t="shared" si="11"/>
        <v>1</v>
      </c>
    </row>
    <row r="359" spans="1:17" x14ac:dyDescent="0.3">
      <c r="A359" s="12">
        <v>617190</v>
      </c>
      <c r="B359" s="13" t="s">
        <v>10</v>
      </c>
      <c r="C359" s="14">
        <v>6.97</v>
      </c>
      <c r="D359" s="25" t="s">
        <v>872</v>
      </c>
      <c r="E359" s="16">
        <v>45351</v>
      </c>
      <c r="F359" s="17">
        <v>202402</v>
      </c>
      <c r="G359" s="18" t="s">
        <v>67</v>
      </c>
      <c r="H359" s="18" t="s">
        <v>68</v>
      </c>
      <c r="I359" s="19">
        <v>40419</v>
      </c>
      <c r="J359" s="13" t="s">
        <v>70</v>
      </c>
      <c r="K359" s="13" t="s">
        <v>71</v>
      </c>
      <c r="L359" s="20" t="str">
        <f t="shared" si="10"/>
        <v>40419617190Z010200ART5M</v>
      </c>
      <c r="M359" s="21" t="str">
        <f>IF(OR(A359=617105,A359=617110,COUNTIF([3]DernMois!L:L,I359&amp;A359&amp;H359&amp;K359)&gt;=1),"","PBLA Changé/Nouveau")</f>
        <v/>
      </c>
      <c r="N359" s="22">
        <f>ROUND(Ecritures[[#This Row],[Montant Devise]],2)</f>
        <v>6.97</v>
      </c>
      <c r="O359" s="11" t="str">
        <f>IFERROR(LEFT(ECRITURES!$H359,SEARCH("_",ECRITURES!$H359)-1),"")</f>
        <v/>
      </c>
      <c r="P359" s="11" t="str">
        <f>LEFT(ECRITURES!$G359,LEN(O359))</f>
        <v/>
      </c>
      <c r="Q359" s="11" t="b">
        <f t="shared" si="11"/>
        <v>1</v>
      </c>
    </row>
    <row r="360" spans="1:17" x14ac:dyDescent="0.3">
      <c r="A360" s="12">
        <v>455200</v>
      </c>
      <c r="B360" s="13" t="s">
        <v>10</v>
      </c>
      <c r="C360" s="14">
        <v>-300</v>
      </c>
      <c r="D360" s="25" t="s">
        <v>873</v>
      </c>
      <c r="E360" s="16">
        <v>45351</v>
      </c>
      <c r="F360" s="17">
        <v>202402</v>
      </c>
      <c r="G360" s="18" t="s">
        <v>67</v>
      </c>
      <c r="H360" s="18"/>
      <c r="I360" s="19">
        <v>40419</v>
      </c>
      <c r="J360" s="13" t="s">
        <v>70</v>
      </c>
      <c r="K360" s="13" t="s">
        <v>71</v>
      </c>
      <c r="L360" s="20" t="str">
        <f t="shared" si="10"/>
        <v>40419455200ART5M</v>
      </c>
      <c r="M360" s="21" t="str">
        <f>IF(OR(A360=617105,A360=617110,COUNTIF([3]DernMois!L:L,I360&amp;A360&amp;H360&amp;K360)&gt;=1),"","PBLA Changé/Nouveau")</f>
        <v/>
      </c>
      <c r="N360" s="22">
        <f>ROUND(Ecritures[[#This Row],[Montant Devise]],2)</f>
        <v>-300</v>
      </c>
      <c r="O360" s="11" t="str">
        <f>IFERROR(LEFT(ECRITURES!$H360,SEARCH("_",ECRITURES!$H360)-1),"")</f>
        <v/>
      </c>
      <c r="P360" s="11" t="str">
        <f>LEFT(ECRITURES!$G360,LEN(O360))</f>
        <v/>
      </c>
      <c r="Q360" s="11" t="b">
        <f t="shared" si="11"/>
        <v>1</v>
      </c>
    </row>
    <row r="361" spans="1:17" x14ac:dyDescent="0.3">
      <c r="A361" s="12">
        <v>455200</v>
      </c>
      <c r="B361" s="13" t="s">
        <v>10</v>
      </c>
      <c r="C361" s="14">
        <v>-643.25</v>
      </c>
      <c r="D361" s="25" t="s">
        <v>874</v>
      </c>
      <c r="E361" s="16">
        <v>45351</v>
      </c>
      <c r="F361" s="17">
        <v>202402</v>
      </c>
      <c r="G361" s="18" t="s">
        <v>67</v>
      </c>
      <c r="H361" s="18"/>
      <c r="I361" s="19">
        <v>40419</v>
      </c>
      <c r="J361" s="13" t="s">
        <v>70</v>
      </c>
      <c r="K361" s="13" t="s">
        <v>71</v>
      </c>
      <c r="L361" s="20" t="str">
        <f t="shared" si="10"/>
        <v>40419455200ART5M</v>
      </c>
      <c r="M361" s="21" t="str">
        <f>IF(OR(A361=617105,A361=617110,COUNTIF([3]DernMois!L:L,I361&amp;A361&amp;H361&amp;K361)&gt;=1),"","PBLA Changé/Nouveau")</f>
        <v/>
      </c>
      <c r="N361" s="22">
        <f>ROUND(Ecritures[[#This Row],[Montant Devise]],2)</f>
        <v>-643.25</v>
      </c>
      <c r="O361" s="11" t="str">
        <f>IFERROR(LEFT(ECRITURES!$H361,SEARCH("_",ECRITURES!$H361)-1),"")</f>
        <v/>
      </c>
      <c r="P361" s="11" t="str">
        <f>LEFT(ECRITURES!$G361,LEN(O361))</f>
        <v/>
      </c>
      <c r="Q361" s="11" t="b">
        <f t="shared" si="11"/>
        <v>1</v>
      </c>
    </row>
    <row r="362" spans="1:17" x14ac:dyDescent="0.3">
      <c r="A362" s="12">
        <v>617101</v>
      </c>
      <c r="B362" s="13" t="s">
        <v>10</v>
      </c>
      <c r="C362" s="14">
        <v>393</v>
      </c>
      <c r="D362" s="25" t="s">
        <v>875</v>
      </c>
      <c r="E362" s="16">
        <v>45351</v>
      </c>
      <c r="F362" s="17">
        <v>202402</v>
      </c>
      <c r="G362" s="18" t="s">
        <v>26</v>
      </c>
      <c r="H362" s="18" t="s">
        <v>12</v>
      </c>
      <c r="I362" s="19">
        <v>40425</v>
      </c>
      <c r="J362" s="13" t="s">
        <v>14</v>
      </c>
      <c r="K362" s="13" t="s">
        <v>15</v>
      </c>
      <c r="L362" s="20" t="str">
        <f t="shared" si="10"/>
        <v>40425617101COD2299_Z010201ART5_MBA</v>
      </c>
      <c r="M362" s="21" t="str">
        <f>IF(OR(A362=617105,A362=617110,COUNTIF([3]DernMois!L:L,I362&amp;A362&amp;H362&amp;K362)&gt;=1),"","PBLA Changé/Nouveau")</f>
        <v/>
      </c>
      <c r="N362" s="22">
        <f>ROUND(Ecritures[[#This Row],[Montant Devise]],2)</f>
        <v>393</v>
      </c>
      <c r="O362" s="11" t="str">
        <f>IFERROR(LEFT(ECRITURES!$H362,SEARCH("_",ECRITURES!$H362)-1),"")</f>
        <v>COD2299</v>
      </c>
      <c r="P362" s="11" t="str">
        <f>LEFT(ECRITURES!$G362,LEN(O362))</f>
        <v>COD2299</v>
      </c>
      <c r="Q362" s="11" t="b">
        <f t="shared" si="11"/>
        <v>1</v>
      </c>
    </row>
    <row r="363" spans="1:17" x14ac:dyDescent="0.3">
      <c r="A363" s="12">
        <v>617108</v>
      </c>
      <c r="B363" s="13" t="s">
        <v>10</v>
      </c>
      <c r="C363" s="14">
        <v>117.9</v>
      </c>
      <c r="D363" s="25" t="s">
        <v>876</v>
      </c>
      <c r="E363" s="16">
        <v>45351</v>
      </c>
      <c r="F363" s="17">
        <v>202402</v>
      </c>
      <c r="G363" s="18" t="s">
        <v>26</v>
      </c>
      <c r="H363" s="18" t="s">
        <v>12</v>
      </c>
      <c r="I363" s="19">
        <v>40425</v>
      </c>
      <c r="J363" s="13" t="s">
        <v>14</v>
      </c>
      <c r="K363" s="13" t="s">
        <v>15</v>
      </c>
      <c r="L363" s="20" t="str">
        <f t="shared" si="10"/>
        <v>40425617108COD2299_Z010201ART5_MBA</v>
      </c>
      <c r="M363" s="21" t="str">
        <f>IF(OR(A363=617105,A363=617110,COUNTIF([3]DernMois!L:L,I363&amp;A363&amp;H363&amp;K363)&gt;=1),"","PBLA Changé/Nouveau")</f>
        <v/>
      </c>
      <c r="N363" s="22">
        <f>ROUND(Ecritures[[#This Row],[Montant Devise]],2)</f>
        <v>117.9</v>
      </c>
      <c r="O363" s="11" t="str">
        <f>IFERROR(LEFT(ECRITURES!$H363,SEARCH("_",ECRITURES!$H363)-1),"")</f>
        <v>COD2299</v>
      </c>
      <c r="P363" s="11" t="str">
        <f>LEFT(ECRITURES!$G363,LEN(O363))</f>
        <v>COD2299</v>
      </c>
      <c r="Q363" s="11" t="b">
        <f t="shared" si="11"/>
        <v>1</v>
      </c>
    </row>
    <row r="364" spans="1:17" x14ac:dyDescent="0.3">
      <c r="A364" s="12">
        <v>617106</v>
      </c>
      <c r="B364" s="13" t="s">
        <v>10</v>
      </c>
      <c r="C364" s="14">
        <v>195</v>
      </c>
      <c r="D364" s="25" t="s">
        <v>877</v>
      </c>
      <c r="E364" s="16">
        <v>45351</v>
      </c>
      <c r="F364" s="17">
        <v>202402</v>
      </c>
      <c r="G364" s="18" t="s">
        <v>26</v>
      </c>
      <c r="H364" s="18" t="s">
        <v>12</v>
      </c>
      <c r="I364" s="19">
        <v>40425</v>
      </c>
      <c r="J364" s="13" t="s">
        <v>14</v>
      </c>
      <c r="K364" s="13" t="s">
        <v>15</v>
      </c>
      <c r="L364" s="20" t="str">
        <f t="shared" si="10"/>
        <v>40425617106COD2299_Z010201ART5_MBA</v>
      </c>
      <c r="M364" s="21" t="str">
        <f>IF(OR(A364=617105,A364=617110,COUNTIF([3]DernMois!L:L,I364&amp;A364&amp;H364&amp;K364)&gt;=1),"","PBLA Changé/Nouveau")</f>
        <v/>
      </c>
      <c r="N364" s="22">
        <f>ROUND(Ecritures[[#This Row],[Montant Devise]],2)</f>
        <v>195</v>
      </c>
      <c r="O364" s="11" t="str">
        <f>IFERROR(LEFT(ECRITURES!$H364,SEARCH("_",ECRITURES!$H364)-1),"")</f>
        <v>COD2299</v>
      </c>
      <c r="P364" s="11" t="str">
        <f>LEFT(ECRITURES!$G364,LEN(O364))</f>
        <v>COD2299</v>
      </c>
      <c r="Q364" s="11" t="b">
        <f t="shared" si="11"/>
        <v>1</v>
      </c>
    </row>
    <row r="365" spans="1:17" x14ac:dyDescent="0.3">
      <c r="A365" s="12">
        <v>617103</v>
      </c>
      <c r="B365" s="13" t="s">
        <v>10</v>
      </c>
      <c r="C365" s="14">
        <v>156</v>
      </c>
      <c r="D365" s="25" t="s">
        <v>878</v>
      </c>
      <c r="E365" s="16">
        <v>45351</v>
      </c>
      <c r="F365" s="17">
        <v>202402</v>
      </c>
      <c r="G365" s="18" t="s">
        <v>26</v>
      </c>
      <c r="H365" s="18" t="s">
        <v>12</v>
      </c>
      <c r="I365" s="19">
        <v>40425</v>
      </c>
      <c r="J365" s="13" t="s">
        <v>14</v>
      </c>
      <c r="K365" s="13" t="s">
        <v>15</v>
      </c>
      <c r="L365" s="20" t="str">
        <f t="shared" si="10"/>
        <v>40425617103COD2299_Z010201ART5_MBA</v>
      </c>
      <c r="M365" s="21" t="str">
        <f>IF(OR(A365=617105,A365=617110,COUNTIF([3]DernMois!L:L,I365&amp;A365&amp;H365&amp;K365)&gt;=1),"","PBLA Changé/Nouveau")</f>
        <v/>
      </c>
      <c r="N365" s="22">
        <f>ROUND(Ecritures[[#This Row],[Montant Devise]],2)</f>
        <v>156</v>
      </c>
      <c r="O365" s="11" t="str">
        <f>IFERROR(LEFT(ECRITURES!$H365,SEARCH("_",ECRITURES!$H365)-1),"")</f>
        <v>COD2299</v>
      </c>
      <c r="P365" s="11" t="str">
        <f>LEFT(ECRITURES!$G365,LEN(O365))</f>
        <v>COD2299</v>
      </c>
      <c r="Q365" s="11" t="b">
        <f t="shared" si="11"/>
        <v>1</v>
      </c>
    </row>
    <row r="366" spans="1:17" x14ac:dyDescent="0.3">
      <c r="A366" s="12">
        <v>617103</v>
      </c>
      <c r="B366" s="13" t="s">
        <v>10</v>
      </c>
      <c r="C366" s="14">
        <v>51.09</v>
      </c>
      <c r="D366" s="25" t="s">
        <v>879</v>
      </c>
      <c r="E366" s="16">
        <v>45351</v>
      </c>
      <c r="F366" s="17">
        <v>202402</v>
      </c>
      <c r="G366" s="18" t="s">
        <v>26</v>
      </c>
      <c r="H366" s="18" t="s">
        <v>12</v>
      </c>
      <c r="I366" s="19">
        <v>40425</v>
      </c>
      <c r="J366" s="13" t="s">
        <v>14</v>
      </c>
      <c r="K366" s="13" t="s">
        <v>15</v>
      </c>
      <c r="L366" s="20" t="str">
        <f t="shared" si="10"/>
        <v>40425617103COD2299_Z010201ART5_MBA</v>
      </c>
      <c r="M366" s="21" t="str">
        <f>IF(OR(A366=617105,A366=617110,COUNTIF([3]DernMois!L:L,I366&amp;A366&amp;H366&amp;K366)&gt;=1),"","PBLA Changé/Nouveau")</f>
        <v/>
      </c>
      <c r="N366" s="22">
        <f>ROUND(Ecritures[[#This Row],[Montant Devise]],2)</f>
        <v>51.09</v>
      </c>
      <c r="O366" s="11" t="str">
        <f>IFERROR(LEFT(ECRITURES!$H366,SEARCH("_",ECRITURES!$H366)-1),"")</f>
        <v>COD2299</v>
      </c>
      <c r="P366" s="11" t="str">
        <f>LEFT(ECRITURES!$G366,LEN(O366))</f>
        <v>COD2299</v>
      </c>
      <c r="Q366" s="11" t="b">
        <f t="shared" si="11"/>
        <v>1</v>
      </c>
    </row>
    <row r="367" spans="1:17" x14ac:dyDescent="0.3">
      <c r="A367" s="12">
        <v>617190</v>
      </c>
      <c r="B367" s="13" t="s">
        <v>10</v>
      </c>
      <c r="C367" s="14">
        <v>0.79</v>
      </c>
      <c r="D367" s="25" t="s">
        <v>880</v>
      </c>
      <c r="E367" s="16">
        <v>45351</v>
      </c>
      <c r="F367" s="17">
        <v>202402</v>
      </c>
      <c r="G367" s="18" t="s">
        <v>26</v>
      </c>
      <c r="H367" s="18" t="s">
        <v>12</v>
      </c>
      <c r="I367" s="19">
        <v>40425</v>
      </c>
      <c r="J367" s="13" t="s">
        <v>14</v>
      </c>
      <c r="K367" s="13" t="s">
        <v>15</v>
      </c>
      <c r="L367" s="20" t="str">
        <f t="shared" si="10"/>
        <v>40425617190COD2299_Z010201ART5_MBA</v>
      </c>
      <c r="M367" s="21" t="str">
        <f>IF(OR(A367=617105,A367=617110,COUNTIF([3]DernMois!L:L,I367&amp;A367&amp;H367&amp;K367)&gt;=1),"","PBLA Changé/Nouveau")</f>
        <v/>
      </c>
      <c r="N367" s="22">
        <f>ROUND(Ecritures[[#This Row],[Montant Devise]],2)</f>
        <v>0.79</v>
      </c>
      <c r="O367" s="11" t="str">
        <f>IFERROR(LEFT(ECRITURES!$H367,SEARCH("_",ECRITURES!$H367)-1),"")</f>
        <v>COD2299</v>
      </c>
      <c r="P367" s="11" t="str">
        <f>LEFT(ECRITURES!$G367,LEN(O367))</f>
        <v>COD2299</v>
      </c>
      <c r="Q367" s="11" t="b">
        <f t="shared" si="11"/>
        <v>1</v>
      </c>
    </row>
    <row r="368" spans="1:17" x14ac:dyDescent="0.3">
      <c r="A368" s="12">
        <v>617190</v>
      </c>
      <c r="B368" s="13" t="s">
        <v>10</v>
      </c>
      <c r="C368" s="14">
        <v>3.93</v>
      </c>
      <c r="D368" s="25" t="s">
        <v>881</v>
      </c>
      <c r="E368" s="16">
        <v>45351</v>
      </c>
      <c r="F368" s="17">
        <v>202402</v>
      </c>
      <c r="G368" s="18" t="s">
        <v>26</v>
      </c>
      <c r="H368" s="18" t="s">
        <v>12</v>
      </c>
      <c r="I368" s="19">
        <v>40425</v>
      </c>
      <c r="J368" s="13" t="s">
        <v>14</v>
      </c>
      <c r="K368" s="13" t="s">
        <v>15</v>
      </c>
      <c r="L368" s="20" t="str">
        <f t="shared" si="10"/>
        <v>40425617190COD2299_Z010201ART5_MBA</v>
      </c>
      <c r="M368" s="21" t="str">
        <f>IF(OR(A368=617105,A368=617110,COUNTIF([3]DernMois!L:L,I368&amp;A368&amp;H368&amp;K368)&gt;=1),"","PBLA Changé/Nouveau")</f>
        <v/>
      </c>
      <c r="N368" s="22">
        <f>ROUND(Ecritures[[#This Row],[Montant Devise]],2)</f>
        <v>3.93</v>
      </c>
      <c r="O368" s="11" t="str">
        <f>IFERROR(LEFT(ECRITURES!$H368,SEARCH("_",ECRITURES!$H368)-1),"")</f>
        <v>COD2299</v>
      </c>
      <c r="P368" s="11" t="str">
        <f>LEFT(ECRITURES!$G368,LEN(O368))</f>
        <v>COD2299</v>
      </c>
      <c r="Q368" s="11" t="b">
        <f t="shared" si="11"/>
        <v>1</v>
      </c>
    </row>
    <row r="369" spans="1:17" x14ac:dyDescent="0.3">
      <c r="A369" s="12">
        <v>455200</v>
      </c>
      <c r="B369" s="13" t="s">
        <v>10</v>
      </c>
      <c r="C369" s="14">
        <v>-150</v>
      </c>
      <c r="D369" s="25" t="s">
        <v>882</v>
      </c>
      <c r="E369" s="16">
        <v>45351</v>
      </c>
      <c r="F369" s="17">
        <v>202402</v>
      </c>
      <c r="G369" s="18" t="s">
        <v>26</v>
      </c>
      <c r="H369" s="18"/>
      <c r="I369" s="19">
        <v>40425</v>
      </c>
      <c r="J369" s="13" t="s">
        <v>14</v>
      </c>
      <c r="K369" s="13" t="s">
        <v>15</v>
      </c>
      <c r="L369" s="20" t="str">
        <f t="shared" si="10"/>
        <v>40425455200ART5_MBA</v>
      </c>
      <c r="M369" s="21" t="str">
        <f>IF(OR(A369=617105,A369=617110,COUNTIF([3]DernMois!L:L,I369&amp;A369&amp;H369&amp;K369)&gt;=1),"","PBLA Changé/Nouveau")</f>
        <v/>
      </c>
      <c r="N369" s="22">
        <f>ROUND(Ecritures[[#This Row],[Montant Devise]],2)</f>
        <v>-150</v>
      </c>
      <c r="O369" s="11" t="str">
        <f>IFERROR(LEFT(ECRITURES!$H369,SEARCH("_",ECRITURES!$H369)-1),"")</f>
        <v/>
      </c>
      <c r="P369" s="11" t="str">
        <f>LEFT(ECRITURES!$G369,LEN(O369))</f>
        <v/>
      </c>
      <c r="Q369" s="11" t="b">
        <f t="shared" si="11"/>
        <v>1</v>
      </c>
    </row>
    <row r="370" spans="1:17" x14ac:dyDescent="0.3">
      <c r="A370" s="12">
        <v>455200</v>
      </c>
      <c r="B370" s="13" t="s">
        <v>10</v>
      </c>
      <c r="C370" s="14">
        <v>-652.12</v>
      </c>
      <c r="D370" s="25" t="s">
        <v>883</v>
      </c>
      <c r="E370" s="16">
        <v>45351</v>
      </c>
      <c r="F370" s="17">
        <v>202402</v>
      </c>
      <c r="G370" s="18" t="s">
        <v>26</v>
      </c>
      <c r="H370" s="18"/>
      <c r="I370" s="19">
        <v>40425</v>
      </c>
      <c r="J370" s="13" t="s">
        <v>14</v>
      </c>
      <c r="K370" s="13" t="s">
        <v>15</v>
      </c>
      <c r="L370" s="20" t="str">
        <f t="shared" si="10"/>
        <v>40425455200ART5_MBA</v>
      </c>
      <c r="M370" s="21" t="str">
        <f>IF(OR(A370=617105,A370=617110,COUNTIF([3]DernMois!L:L,I370&amp;A370&amp;H370&amp;K370)&gt;=1),"","PBLA Changé/Nouveau")</f>
        <v/>
      </c>
      <c r="N370" s="22">
        <f>ROUND(Ecritures[[#This Row],[Montant Devise]],2)</f>
        <v>-652.12</v>
      </c>
      <c r="O370" s="11" t="str">
        <f>IFERROR(LEFT(ECRITURES!$H370,SEARCH("_",ECRITURES!$H370)-1),"")</f>
        <v/>
      </c>
      <c r="P370" s="11" t="str">
        <f>LEFT(ECRITURES!$G370,LEN(O370))</f>
        <v/>
      </c>
      <c r="Q370" s="11" t="b">
        <f t="shared" si="11"/>
        <v>1</v>
      </c>
    </row>
    <row r="371" spans="1:17" x14ac:dyDescent="0.3">
      <c r="A371" s="12">
        <v>617101</v>
      </c>
      <c r="B371" s="13" t="s">
        <v>10</v>
      </c>
      <c r="C371" s="14">
        <v>393</v>
      </c>
      <c r="D371" s="25" t="s">
        <v>884</v>
      </c>
      <c r="E371" s="16">
        <v>45351</v>
      </c>
      <c r="F371" s="17">
        <v>202402</v>
      </c>
      <c r="G371" s="18" t="s">
        <v>26</v>
      </c>
      <c r="H371" s="18" t="s">
        <v>12</v>
      </c>
      <c r="I371" s="19">
        <v>40432</v>
      </c>
      <c r="J371" s="13" t="s">
        <v>14</v>
      </c>
      <c r="K371" s="13" t="s">
        <v>15</v>
      </c>
      <c r="L371" s="20" t="str">
        <f t="shared" si="10"/>
        <v>40432617101COD2299_Z010201ART5_MBA</v>
      </c>
      <c r="M371" s="21" t="str">
        <f>IF(OR(A371=617105,A371=617110,COUNTIF([3]DernMois!L:L,I371&amp;A371&amp;H371&amp;K371)&gt;=1),"","PBLA Changé/Nouveau")</f>
        <v/>
      </c>
      <c r="N371" s="22">
        <f>ROUND(Ecritures[[#This Row],[Montant Devise]],2)</f>
        <v>393</v>
      </c>
      <c r="O371" s="11" t="str">
        <f>IFERROR(LEFT(ECRITURES!$H371,SEARCH("_",ECRITURES!$H371)-1),"")</f>
        <v>COD2299</v>
      </c>
      <c r="P371" s="11" t="str">
        <f>LEFT(ECRITURES!$G371,LEN(O371))</f>
        <v>COD2299</v>
      </c>
      <c r="Q371" s="11" t="b">
        <f t="shared" si="11"/>
        <v>1</v>
      </c>
    </row>
    <row r="372" spans="1:17" x14ac:dyDescent="0.3">
      <c r="A372" s="12">
        <v>617108</v>
      </c>
      <c r="B372" s="13" t="s">
        <v>10</v>
      </c>
      <c r="C372" s="14">
        <v>117.9</v>
      </c>
      <c r="D372" s="25" t="s">
        <v>885</v>
      </c>
      <c r="E372" s="16">
        <v>45351</v>
      </c>
      <c r="F372" s="17">
        <v>202402</v>
      </c>
      <c r="G372" s="18" t="s">
        <v>26</v>
      </c>
      <c r="H372" s="18" t="s">
        <v>12</v>
      </c>
      <c r="I372" s="19">
        <v>40432</v>
      </c>
      <c r="J372" s="13" t="s">
        <v>14</v>
      </c>
      <c r="K372" s="13" t="s">
        <v>15</v>
      </c>
      <c r="L372" s="20" t="str">
        <f t="shared" si="10"/>
        <v>40432617108COD2299_Z010201ART5_MBA</v>
      </c>
      <c r="M372" s="21" t="str">
        <f>IF(OR(A372=617105,A372=617110,COUNTIF([3]DernMois!L:L,I372&amp;A372&amp;H372&amp;K372)&gt;=1),"","PBLA Changé/Nouveau")</f>
        <v/>
      </c>
      <c r="N372" s="22">
        <f>ROUND(Ecritures[[#This Row],[Montant Devise]],2)</f>
        <v>117.9</v>
      </c>
      <c r="O372" s="11" t="str">
        <f>IFERROR(LEFT(ECRITURES!$H372,SEARCH("_",ECRITURES!$H372)-1),"")</f>
        <v>COD2299</v>
      </c>
      <c r="P372" s="11" t="str">
        <f>LEFT(ECRITURES!$G372,LEN(O372))</f>
        <v>COD2299</v>
      </c>
      <c r="Q372" s="11" t="b">
        <f t="shared" si="11"/>
        <v>1</v>
      </c>
    </row>
    <row r="373" spans="1:17" x14ac:dyDescent="0.3">
      <c r="A373" s="12">
        <v>617106</v>
      </c>
      <c r="B373" s="13" t="s">
        <v>10</v>
      </c>
      <c r="C373" s="14">
        <v>195</v>
      </c>
      <c r="D373" s="25" t="s">
        <v>886</v>
      </c>
      <c r="E373" s="16">
        <v>45351</v>
      </c>
      <c r="F373" s="17">
        <v>202402</v>
      </c>
      <c r="G373" s="18" t="s">
        <v>26</v>
      </c>
      <c r="H373" s="18" t="s">
        <v>12</v>
      </c>
      <c r="I373" s="19">
        <v>40432</v>
      </c>
      <c r="J373" s="13" t="s">
        <v>14</v>
      </c>
      <c r="K373" s="13" t="s">
        <v>15</v>
      </c>
      <c r="L373" s="20" t="str">
        <f t="shared" si="10"/>
        <v>40432617106COD2299_Z010201ART5_MBA</v>
      </c>
      <c r="M373" s="21" t="str">
        <f>IF(OR(A373=617105,A373=617110,COUNTIF([3]DernMois!L:L,I373&amp;A373&amp;H373&amp;K373)&gt;=1),"","PBLA Changé/Nouveau")</f>
        <v/>
      </c>
      <c r="N373" s="22">
        <f>ROUND(Ecritures[[#This Row],[Montant Devise]],2)</f>
        <v>195</v>
      </c>
      <c r="O373" s="11" t="str">
        <f>IFERROR(LEFT(ECRITURES!$H373,SEARCH("_",ECRITURES!$H373)-1),"")</f>
        <v>COD2299</v>
      </c>
      <c r="P373" s="11" t="str">
        <f>LEFT(ECRITURES!$G373,LEN(O373))</f>
        <v>COD2299</v>
      </c>
      <c r="Q373" s="11" t="b">
        <f t="shared" si="11"/>
        <v>1</v>
      </c>
    </row>
    <row r="374" spans="1:17" x14ac:dyDescent="0.3">
      <c r="A374" s="12">
        <v>617103</v>
      </c>
      <c r="B374" s="13" t="s">
        <v>10</v>
      </c>
      <c r="C374" s="14">
        <v>136.5</v>
      </c>
      <c r="D374" s="25" t="s">
        <v>887</v>
      </c>
      <c r="E374" s="16">
        <v>45351</v>
      </c>
      <c r="F374" s="17">
        <v>202402</v>
      </c>
      <c r="G374" s="18" t="s">
        <v>26</v>
      </c>
      <c r="H374" s="18" t="s">
        <v>12</v>
      </c>
      <c r="I374" s="19">
        <v>40432</v>
      </c>
      <c r="J374" s="13" t="s">
        <v>14</v>
      </c>
      <c r="K374" s="13" t="s">
        <v>15</v>
      </c>
      <c r="L374" s="20" t="str">
        <f t="shared" si="10"/>
        <v>40432617103COD2299_Z010201ART5_MBA</v>
      </c>
      <c r="M374" s="21" t="str">
        <f>IF(OR(A374=617105,A374=617110,COUNTIF([3]DernMois!L:L,I374&amp;A374&amp;H374&amp;K374)&gt;=1),"","PBLA Changé/Nouveau")</f>
        <v/>
      </c>
      <c r="N374" s="22">
        <f>ROUND(Ecritures[[#This Row],[Montant Devise]],2)</f>
        <v>136.5</v>
      </c>
      <c r="O374" s="11" t="str">
        <f>IFERROR(LEFT(ECRITURES!$H374,SEARCH("_",ECRITURES!$H374)-1),"")</f>
        <v>COD2299</v>
      </c>
      <c r="P374" s="11" t="str">
        <f>LEFT(ECRITURES!$G374,LEN(O374))</f>
        <v>COD2299</v>
      </c>
      <c r="Q374" s="11" t="b">
        <f t="shared" si="11"/>
        <v>1</v>
      </c>
    </row>
    <row r="375" spans="1:17" x14ac:dyDescent="0.3">
      <c r="A375" s="12">
        <v>617103</v>
      </c>
      <c r="B375" s="13" t="s">
        <v>10</v>
      </c>
      <c r="C375" s="14">
        <v>51.09</v>
      </c>
      <c r="D375" s="25" t="s">
        <v>888</v>
      </c>
      <c r="E375" s="16">
        <v>45351</v>
      </c>
      <c r="F375" s="17">
        <v>202402</v>
      </c>
      <c r="G375" s="18" t="s">
        <v>26</v>
      </c>
      <c r="H375" s="18" t="s">
        <v>12</v>
      </c>
      <c r="I375" s="19">
        <v>40432</v>
      </c>
      <c r="J375" s="13" t="s">
        <v>14</v>
      </c>
      <c r="K375" s="13" t="s">
        <v>15</v>
      </c>
      <c r="L375" s="20" t="str">
        <f t="shared" si="10"/>
        <v>40432617103COD2299_Z010201ART5_MBA</v>
      </c>
      <c r="M375" s="21" t="str">
        <f>IF(OR(A375=617105,A375=617110,COUNTIF([3]DernMois!L:L,I375&amp;A375&amp;H375&amp;K375)&gt;=1),"","PBLA Changé/Nouveau")</f>
        <v/>
      </c>
      <c r="N375" s="22">
        <f>ROUND(Ecritures[[#This Row],[Montant Devise]],2)</f>
        <v>51.09</v>
      </c>
      <c r="O375" s="11" t="str">
        <f>IFERROR(LEFT(ECRITURES!$H375,SEARCH("_",ECRITURES!$H375)-1),"")</f>
        <v>COD2299</v>
      </c>
      <c r="P375" s="11" t="str">
        <f>LEFT(ECRITURES!$G375,LEN(O375))</f>
        <v>COD2299</v>
      </c>
      <c r="Q375" s="11" t="b">
        <f t="shared" si="11"/>
        <v>1</v>
      </c>
    </row>
    <row r="376" spans="1:17" x14ac:dyDescent="0.3">
      <c r="A376" s="12">
        <v>617190</v>
      </c>
      <c r="B376" s="13" t="s">
        <v>10</v>
      </c>
      <c r="C376" s="14">
        <v>0.79</v>
      </c>
      <c r="D376" s="25" t="s">
        <v>889</v>
      </c>
      <c r="E376" s="16">
        <v>45351</v>
      </c>
      <c r="F376" s="17">
        <v>202402</v>
      </c>
      <c r="G376" s="18" t="s">
        <v>26</v>
      </c>
      <c r="H376" s="18" t="s">
        <v>12</v>
      </c>
      <c r="I376" s="19">
        <v>40432</v>
      </c>
      <c r="J376" s="13" t="s">
        <v>14</v>
      </c>
      <c r="K376" s="13" t="s">
        <v>15</v>
      </c>
      <c r="L376" s="20" t="str">
        <f t="shared" si="10"/>
        <v>40432617190COD2299_Z010201ART5_MBA</v>
      </c>
      <c r="M376" s="21" t="str">
        <f>IF(OR(A376=617105,A376=617110,COUNTIF([3]DernMois!L:L,I376&amp;A376&amp;H376&amp;K376)&gt;=1),"","PBLA Changé/Nouveau")</f>
        <v/>
      </c>
      <c r="N376" s="22">
        <f>ROUND(Ecritures[[#This Row],[Montant Devise]],2)</f>
        <v>0.79</v>
      </c>
      <c r="O376" s="11" t="str">
        <f>IFERROR(LEFT(ECRITURES!$H376,SEARCH("_",ECRITURES!$H376)-1),"")</f>
        <v>COD2299</v>
      </c>
      <c r="P376" s="11" t="str">
        <f>LEFT(ECRITURES!$G376,LEN(O376))</f>
        <v>COD2299</v>
      </c>
      <c r="Q376" s="11" t="b">
        <f t="shared" si="11"/>
        <v>1</v>
      </c>
    </row>
    <row r="377" spans="1:17" x14ac:dyDescent="0.3">
      <c r="A377" s="12">
        <v>617190</v>
      </c>
      <c r="B377" s="13" t="s">
        <v>10</v>
      </c>
      <c r="C377" s="14">
        <v>3.93</v>
      </c>
      <c r="D377" s="25" t="s">
        <v>890</v>
      </c>
      <c r="E377" s="16">
        <v>45351</v>
      </c>
      <c r="F377" s="17">
        <v>202402</v>
      </c>
      <c r="G377" s="18" t="s">
        <v>26</v>
      </c>
      <c r="H377" s="18" t="s">
        <v>12</v>
      </c>
      <c r="I377" s="19">
        <v>40432</v>
      </c>
      <c r="J377" s="13" t="s">
        <v>14</v>
      </c>
      <c r="K377" s="13" t="s">
        <v>15</v>
      </c>
      <c r="L377" s="20" t="str">
        <f t="shared" si="10"/>
        <v>40432617190COD2299_Z010201ART5_MBA</v>
      </c>
      <c r="M377" s="21" t="str">
        <f>IF(OR(A377=617105,A377=617110,COUNTIF([3]DernMois!L:L,I377&amp;A377&amp;H377&amp;K377)&gt;=1),"","PBLA Changé/Nouveau")</f>
        <v/>
      </c>
      <c r="N377" s="22">
        <f>ROUND(Ecritures[[#This Row],[Montant Devise]],2)</f>
        <v>3.93</v>
      </c>
      <c r="O377" s="11" t="str">
        <f>IFERROR(LEFT(ECRITURES!$H377,SEARCH("_",ECRITURES!$H377)-1),"")</f>
        <v>COD2299</v>
      </c>
      <c r="P377" s="11" t="str">
        <f>LEFT(ECRITURES!$G377,LEN(O377))</f>
        <v>COD2299</v>
      </c>
      <c r="Q377" s="11" t="b">
        <f t="shared" si="11"/>
        <v>1</v>
      </c>
    </row>
    <row r="378" spans="1:17" x14ac:dyDescent="0.3">
      <c r="A378" s="12">
        <v>455200</v>
      </c>
      <c r="B378" s="13" t="s">
        <v>10</v>
      </c>
      <c r="C378" s="14">
        <v>-781.64</v>
      </c>
      <c r="D378" s="25" t="s">
        <v>891</v>
      </c>
      <c r="E378" s="16">
        <v>45351</v>
      </c>
      <c r="F378" s="17">
        <v>202402</v>
      </c>
      <c r="G378" s="18" t="s">
        <v>26</v>
      </c>
      <c r="H378" s="18"/>
      <c r="I378" s="19">
        <v>40432</v>
      </c>
      <c r="J378" s="13" t="s">
        <v>14</v>
      </c>
      <c r="K378" s="13" t="s">
        <v>15</v>
      </c>
      <c r="L378" s="20" t="str">
        <f t="shared" si="10"/>
        <v>40432455200ART5_MBA</v>
      </c>
      <c r="M378" s="21" t="str">
        <f>IF(OR(A378=617105,A378=617110,COUNTIF([3]DernMois!L:L,I378&amp;A378&amp;H378&amp;K378)&gt;=1),"","PBLA Changé/Nouveau")</f>
        <v/>
      </c>
      <c r="N378" s="22">
        <f>ROUND(Ecritures[[#This Row],[Montant Devise]],2)</f>
        <v>-781.64</v>
      </c>
      <c r="O378" s="11" t="str">
        <f>IFERROR(LEFT(ECRITURES!$H378,SEARCH("_",ECRITURES!$H378)-1),"")</f>
        <v/>
      </c>
      <c r="P378" s="11" t="str">
        <f>LEFT(ECRITURES!$G378,LEN(O378))</f>
        <v/>
      </c>
      <c r="Q378" s="11" t="b">
        <f t="shared" si="11"/>
        <v>1</v>
      </c>
    </row>
    <row r="379" spans="1:17" x14ac:dyDescent="0.3">
      <c r="A379" s="12">
        <v>617101</v>
      </c>
      <c r="B379" s="13" t="s">
        <v>10</v>
      </c>
      <c r="C379" s="14">
        <v>276</v>
      </c>
      <c r="D379" s="25" t="s">
        <v>892</v>
      </c>
      <c r="E379" s="16">
        <v>45351</v>
      </c>
      <c r="F379" s="17">
        <v>202402</v>
      </c>
      <c r="G379" s="18" t="s">
        <v>26</v>
      </c>
      <c r="H379" s="18" t="s">
        <v>12</v>
      </c>
      <c r="I379" s="19">
        <v>40433</v>
      </c>
      <c r="J379" s="13" t="s">
        <v>14</v>
      </c>
      <c r="K379" s="13" t="s">
        <v>15</v>
      </c>
      <c r="L379" s="20" t="str">
        <f t="shared" si="10"/>
        <v>40433617101COD2299_Z010201ART5_MBA</v>
      </c>
      <c r="M379" s="21" t="str">
        <f>IF(OR(A379=617105,A379=617110,COUNTIF([3]DernMois!L:L,I379&amp;A379&amp;H379&amp;K379)&gt;=1),"","PBLA Changé/Nouveau")</f>
        <v/>
      </c>
      <c r="N379" s="22">
        <f>ROUND(Ecritures[[#This Row],[Montant Devise]],2)</f>
        <v>276</v>
      </c>
      <c r="O379" s="11" t="str">
        <f>IFERROR(LEFT(ECRITURES!$H379,SEARCH("_",ECRITURES!$H379)-1),"")</f>
        <v>COD2299</v>
      </c>
      <c r="P379" s="11" t="str">
        <f>LEFT(ECRITURES!$G379,LEN(O379))</f>
        <v>COD2299</v>
      </c>
      <c r="Q379" s="11" t="b">
        <f t="shared" si="11"/>
        <v>1</v>
      </c>
    </row>
    <row r="380" spans="1:17" x14ac:dyDescent="0.3">
      <c r="A380" s="12">
        <v>617108</v>
      </c>
      <c r="B380" s="13" t="s">
        <v>10</v>
      </c>
      <c r="C380" s="14">
        <v>82.8</v>
      </c>
      <c r="D380" s="25" t="s">
        <v>893</v>
      </c>
      <c r="E380" s="16">
        <v>45351</v>
      </c>
      <c r="F380" s="17">
        <v>202402</v>
      </c>
      <c r="G380" s="18" t="s">
        <v>26</v>
      </c>
      <c r="H380" s="18" t="s">
        <v>12</v>
      </c>
      <c r="I380" s="19">
        <v>40433</v>
      </c>
      <c r="J380" s="13" t="s">
        <v>14</v>
      </c>
      <c r="K380" s="13" t="s">
        <v>15</v>
      </c>
      <c r="L380" s="20" t="str">
        <f t="shared" si="10"/>
        <v>40433617108COD2299_Z010201ART5_MBA</v>
      </c>
      <c r="M380" s="21" t="str">
        <f>IF(OR(A380=617105,A380=617110,COUNTIF([3]DernMois!L:L,I380&amp;A380&amp;H380&amp;K380)&gt;=1),"","PBLA Changé/Nouveau")</f>
        <v/>
      </c>
      <c r="N380" s="22">
        <f>ROUND(Ecritures[[#This Row],[Montant Devise]],2)</f>
        <v>82.8</v>
      </c>
      <c r="O380" s="11" t="str">
        <f>IFERROR(LEFT(ECRITURES!$H380,SEARCH("_",ECRITURES!$H380)-1),"")</f>
        <v>COD2299</v>
      </c>
      <c r="P380" s="11" t="str">
        <f>LEFT(ECRITURES!$G380,LEN(O380))</f>
        <v>COD2299</v>
      </c>
      <c r="Q380" s="11" t="b">
        <f t="shared" si="11"/>
        <v>1</v>
      </c>
    </row>
    <row r="381" spans="1:17" x14ac:dyDescent="0.3">
      <c r="A381" s="12">
        <v>617106</v>
      </c>
      <c r="B381" s="13" t="s">
        <v>10</v>
      </c>
      <c r="C381" s="14">
        <v>195</v>
      </c>
      <c r="D381" s="25" t="s">
        <v>894</v>
      </c>
      <c r="E381" s="16">
        <v>45351</v>
      </c>
      <c r="F381" s="17">
        <v>202402</v>
      </c>
      <c r="G381" s="18" t="s">
        <v>26</v>
      </c>
      <c r="H381" s="18" t="s">
        <v>12</v>
      </c>
      <c r="I381" s="19">
        <v>40433</v>
      </c>
      <c r="J381" s="13" t="s">
        <v>14</v>
      </c>
      <c r="K381" s="13" t="s">
        <v>15</v>
      </c>
      <c r="L381" s="20" t="str">
        <f t="shared" si="10"/>
        <v>40433617106COD2299_Z010201ART5_MBA</v>
      </c>
      <c r="M381" s="21" t="str">
        <f>IF(OR(A381=617105,A381=617110,COUNTIF([3]DernMois!L:L,I381&amp;A381&amp;H381&amp;K381)&gt;=1),"","PBLA Changé/Nouveau")</f>
        <v/>
      </c>
      <c r="N381" s="22">
        <f>ROUND(Ecritures[[#This Row],[Montant Devise]],2)</f>
        <v>195</v>
      </c>
      <c r="O381" s="11" t="str">
        <f>IFERROR(LEFT(ECRITURES!$H381,SEARCH("_",ECRITURES!$H381)-1),"")</f>
        <v>COD2299</v>
      </c>
      <c r="P381" s="11" t="str">
        <f>LEFT(ECRITURES!$G381,LEN(O381))</f>
        <v>COD2299</v>
      </c>
      <c r="Q381" s="11" t="b">
        <f t="shared" si="11"/>
        <v>1</v>
      </c>
    </row>
    <row r="382" spans="1:17" x14ac:dyDescent="0.3">
      <c r="A382" s="12">
        <v>617103</v>
      </c>
      <c r="B382" s="13" t="s">
        <v>10</v>
      </c>
      <c r="C382" s="14">
        <v>39</v>
      </c>
      <c r="D382" s="25" t="s">
        <v>895</v>
      </c>
      <c r="E382" s="16">
        <v>45351</v>
      </c>
      <c r="F382" s="17">
        <v>202402</v>
      </c>
      <c r="G382" s="18" t="s">
        <v>26</v>
      </c>
      <c r="H382" s="18" t="s">
        <v>12</v>
      </c>
      <c r="I382" s="19">
        <v>40433</v>
      </c>
      <c r="J382" s="13" t="s">
        <v>14</v>
      </c>
      <c r="K382" s="13" t="s">
        <v>15</v>
      </c>
      <c r="L382" s="20" t="str">
        <f t="shared" si="10"/>
        <v>40433617103COD2299_Z010201ART5_MBA</v>
      </c>
      <c r="M382" s="21" t="str">
        <f>IF(OR(A382=617105,A382=617110,COUNTIF([3]DernMois!L:L,I382&amp;A382&amp;H382&amp;K382)&gt;=1),"","PBLA Changé/Nouveau")</f>
        <v/>
      </c>
      <c r="N382" s="22">
        <f>ROUND(Ecritures[[#This Row],[Montant Devise]],2)</f>
        <v>39</v>
      </c>
      <c r="O382" s="11" t="str">
        <f>IFERROR(LEFT(ECRITURES!$H382,SEARCH("_",ECRITURES!$H382)-1),"")</f>
        <v>COD2299</v>
      </c>
      <c r="P382" s="11" t="str">
        <f>LEFT(ECRITURES!$G382,LEN(O382))</f>
        <v>COD2299</v>
      </c>
      <c r="Q382" s="11" t="b">
        <f t="shared" si="11"/>
        <v>1</v>
      </c>
    </row>
    <row r="383" spans="1:17" x14ac:dyDescent="0.3">
      <c r="A383" s="12">
        <v>617103</v>
      </c>
      <c r="B383" s="13" t="s">
        <v>10</v>
      </c>
      <c r="C383" s="14">
        <v>35.880000000000003</v>
      </c>
      <c r="D383" s="25" t="s">
        <v>896</v>
      </c>
      <c r="E383" s="16">
        <v>45351</v>
      </c>
      <c r="F383" s="17">
        <v>202402</v>
      </c>
      <c r="G383" s="18" t="s">
        <v>26</v>
      </c>
      <c r="H383" s="18" t="s">
        <v>12</v>
      </c>
      <c r="I383" s="19">
        <v>40433</v>
      </c>
      <c r="J383" s="13" t="s">
        <v>14</v>
      </c>
      <c r="K383" s="13" t="s">
        <v>15</v>
      </c>
      <c r="L383" s="20" t="str">
        <f t="shared" si="10"/>
        <v>40433617103COD2299_Z010201ART5_MBA</v>
      </c>
      <c r="M383" s="21" t="str">
        <f>IF(OR(A383=617105,A383=617110,COUNTIF([3]DernMois!L:L,I383&amp;A383&amp;H383&amp;K383)&gt;=1),"","PBLA Changé/Nouveau")</f>
        <v/>
      </c>
      <c r="N383" s="22">
        <f>ROUND(Ecritures[[#This Row],[Montant Devise]],2)</f>
        <v>35.880000000000003</v>
      </c>
      <c r="O383" s="11" t="str">
        <f>IFERROR(LEFT(ECRITURES!$H383,SEARCH("_",ECRITURES!$H383)-1),"")</f>
        <v>COD2299</v>
      </c>
      <c r="P383" s="11" t="str">
        <f>LEFT(ECRITURES!$G383,LEN(O383))</f>
        <v>COD2299</v>
      </c>
      <c r="Q383" s="11" t="b">
        <f t="shared" si="11"/>
        <v>1</v>
      </c>
    </row>
    <row r="384" spans="1:17" x14ac:dyDescent="0.3">
      <c r="A384" s="12">
        <v>617190</v>
      </c>
      <c r="B384" s="13" t="s">
        <v>10</v>
      </c>
      <c r="C384" s="14">
        <v>0.55000000000000004</v>
      </c>
      <c r="D384" s="25" t="s">
        <v>897</v>
      </c>
      <c r="E384" s="16">
        <v>45351</v>
      </c>
      <c r="F384" s="17">
        <v>202402</v>
      </c>
      <c r="G384" s="18" t="s">
        <v>26</v>
      </c>
      <c r="H384" s="18" t="s">
        <v>12</v>
      </c>
      <c r="I384" s="19">
        <v>40433</v>
      </c>
      <c r="J384" s="13" t="s">
        <v>14</v>
      </c>
      <c r="K384" s="13" t="s">
        <v>15</v>
      </c>
      <c r="L384" s="20" t="str">
        <f t="shared" si="10"/>
        <v>40433617190COD2299_Z010201ART5_MBA</v>
      </c>
      <c r="M384" s="21" t="str">
        <f>IF(OR(A384=617105,A384=617110,COUNTIF([3]DernMois!L:L,I384&amp;A384&amp;H384&amp;K384)&gt;=1),"","PBLA Changé/Nouveau")</f>
        <v/>
      </c>
      <c r="N384" s="22">
        <f>ROUND(Ecritures[[#This Row],[Montant Devise]],2)</f>
        <v>0.55000000000000004</v>
      </c>
      <c r="O384" s="11" t="str">
        <f>IFERROR(LEFT(ECRITURES!$H384,SEARCH("_",ECRITURES!$H384)-1),"")</f>
        <v>COD2299</v>
      </c>
      <c r="P384" s="11" t="str">
        <f>LEFT(ECRITURES!$G384,LEN(O384))</f>
        <v>COD2299</v>
      </c>
      <c r="Q384" s="11" t="b">
        <f t="shared" si="11"/>
        <v>1</v>
      </c>
    </row>
    <row r="385" spans="1:17" x14ac:dyDescent="0.3">
      <c r="A385" s="12">
        <v>617190</v>
      </c>
      <c r="B385" s="13" t="s">
        <v>10</v>
      </c>
      <c r="C385" s="14">
        <v>2.76</v>
      </c>
      <c r="D385" s="25" t="s">
        <v>898</v>
      </c>
      <c r="E385" s="16">
        <v>45351</v>
      </c>
      <c r="F385" s="17">
        <v>202402</v>
      </c>
      <c r="G385" s="18" t="s">
        <v>26</v>
      </c>
      <c r="H385" s="18" t="s">
        <v>12</v>
      </c>
      <c r="I385" s="19">
        <v>40433</v>
      </c>
      <c r="J385" s="13" t="s">
        <v>14</v>
      </c>
      <c r="K385" s="13" t="s">
        <v>15</v>
      </c>
      <c r="L385" s="20" t="str">
        <f t="shared" si="10"/>
        <v>40433617190COD2299_Z010201ART5_MBA</v>
      </c>
      <c r="M385" s="21" t="str">
        <f>IF(OR(A385=617105,A385=617110,COUNTIF([3]DernMois!L:L,I385&amp;A385&amp;H385&amp;K385)&gt;=1),"","PBLA Changé/Nouveau")</f>
        <v/>
      </c>
      <c r="N385" s="22">
        <f>ROUND(Ecritures[[#This Row],[Montant Devise]],2)</f>
        <v>2.76</v>
      </c>
      <c r="O385" s="11" t="str">
        <f>IFERROR(LEFT(ECRITURES!$H385,SEARCH("_",ECRITURES!$H385)-1),"")</f>
        <v>COD2299</v>
      </c>
      <c r="P385" s="11" t="str">
        <f>LEFT(ECRITURES!$G385,LEN(O385))</f>
        <v>COD2299</v>
      </c>
      <c r="Q385" s="11" t="b">
        <f t="shared" si="11"/>
        <v>1</v>
      </c>
    </row>
    <row r="386" spans="1:17" x14ac:dyDescent="0.3">
      <c r="A386" s="12">
        <v>455200</v>
      </c>
      <c r="B386" s="13" t="s">
        <v>10</v>
      </c>
      <c r="C386" s="14">
        <v>-548.66999999999996</v>
      </c>
      <c r="D386" s="25" t="s">
        <v>899</v>
      </c>
      <c r="E386" s="16">
        <v>45351</v>
      </c>
      <c r="F386" s="17">
        <v>202402</v>
      </c>
      <c r="G386" s="18" t="s">
        <v>26</v>
      </c>
      <c r="H386" s="18"/>
      <c r="I386" s="19">
        <v>40433</v>
      </c>
      <c r="J386" s="13" t="s">
        <v>14</v>
      </c>
      <c r="K386" s="13" t="s">
        <v>15</v>
      </c>
      <c r="L386" s="20" t="str">
        <f t="shared" ref="L386:L449" si="12">I386&amp;A386&amp;H386&amp;K386</f>
        <v>40433455200ART5_MBA</v>
      </c>
      <c r="M386" s="21" t="str">
        <f>IF(OR(A386=617105,A386=617110,COUNTIF([3]DernMois!L:L,I386&amp;A386&amp;H386&amp;K386)&gt;=1),"","PBLA Changé/Nouveau")</f>
        <v/>
      </c>
      <c r="N386" s="22">
        <f>ROUND(Ecritures[[#This Row],[Montant Devise]],2)</f>
        <v>-548.66999999999996</v>
      </c>
      <c r="O386" s="11" t="str">
        <f>IFERROR(LEFT(ECRITURES!$H386,SEARCH("_",ECRITURES!$H386)-1),"")</f>
        <v/>
      </c>
      <c r="P386" s="11" t="str">
        <f>LEFT(ECRITURES!$G386,LEN(O386))</f>
        <v/>
      </c>
      <c r="Q386" s="11" t="b">
        <f t="shared" si="11"/>
        <v>1</v>
      </c>
    </row>
    <row r="387" spans="1:17" x14ac:dyDescent="0.3">
      <c r="A387" s="12">
        <v>617101</v>
      </c>
      <c r="B387" s="13" t="s">
        <v>10</v>
      </c>
      <c r="C387" s="14">
        <v>400</v>
      </c>
      <c r="D387" s="25" t="s">
        <v>900</v>
      </c>
      <c r="E387" s="16">
        <v>45351</v>
      </c>
      <c r="F387" s="17">
        <v>202402</v>
      </c>
      <c r="G387" s="18" t="s">
        <v>53</v>
      </c>
      <c r="H387" s="18" t="s">
        <v>12</v>
      </c>
      <c r="I387" s="19">
        <v>40434</v>
      </c>
      <c r="J387" s="13" t="s">
        <v>14</v>
      </c>
      <c r="K387" s="13" t="s">
        <v>15</v>
      </c>
      <c r="L387" s="20" t="str">
        <f t="shared" si="12"/>
        <v>40434617101COD2299_Z010201ART5_MBA</v>
      </c>
      <c r="M387" s="21" t="str">
        <f>IF(OR(A387=617105,A387=617110,COUNTIF([3]DernMois!L:L,I387&amp;A387&amp;H387&amp;K387)&gt;=1),"","PBLA Changé/Nouveau")</f>
        <v/>
      </c>
      <c r="N387" s="22">
        <f>ROUND(Ecritures[[#This Row],[Montant Devise]],2)</f>
        <v>400</v>
      </c>
      <c r="O387" s="11" t="str">
        <f>IFERROR(LEFT(ECRITURES!$H387,SEARCH("_",ECRITURES!$H387)-1),"")</f>
        <v>COD2299</v>
      </c>
      <c r="P387" s="11" t="str">
        <f>LEFT(ECRITURES!$G387,LEN(O387))</f>
        <v>COD2299</v>
      </c>
      <c r="Q387" s="11" t="b">
        <f t="shared" si="11"/>
        <v>1</v>
      </c>
    </row>
    <row r="388" spans="1:17" x14ac:dyDescent="0.3">
      <c r="A388" s="12">
        <v>617101</v>
      </c>
      <c r="B388" s="13" t="s">
        <v>10</v>
      </c>
      <c r="C388" s="14">
        <v>35.56</v>
      </c>
      <c r="D388" s="25" t="s">
        <v>901</v>
      </c>
      <c r="E388" s="16">
        <v>45351</v>
      </c>
      <c r="F388" s="17">
        <v>202402</v>
      </c>
      <c r="G388" s="18" t="s">
        <v>53</v>
      </c>
      <c r="H388" s="18" t="s">
        <v>12</v>
      </c>
      <c r="I388" s="19">
        <v>40434</v>
      </c>
      <c r="J388" s="13" t="s">
        <v>14</v>
      </c>
      <c r="K388" s="13" t="s">
        <v>15</v>
      </c>
      <c r="L388" s="20" t="str">
        <f t="shared" si="12"/>
        <v>40434617101COD2299_Z010201ART5_MBA</v>
      </c>
      <c r="M388" s="21" t="str">
        <f>IF(OR(A388=617105,A388=617110,COUNTIF([3]DernMois!L:L,I388&amp;A388&amp;H388&amp;K388)&gt;=1),"","PBLA Changé/Nouveau")</f>
        <v/>
      </c>
      <c r="N388" s="22">
        <f>ROUND(Ecritures[[#This Row],[Montant Devise]],2)</f>
        <v>35.56</v>
      </c>
      <c r="O388" s="11" t="str">
        <f>IFERROR(LEFT(ECRITURES!$H388,SEARCH("_",ECRITURES!$H388)-1),"")</f>
        <v>COD2299</v>
      </c>
      <c r="P388" s="11" t="str">
        <f>LEFT(ECRITURES!$G388,LEN(O388))</f>
        <v>COD2299</v>
      </c>
      <c r="Q388" s="11" t="b">
        <f t="shared" ref="Q388:Q451" si="13">EXACT(O388,P388)</f>
        <v>1</v>
      </c>
    </row>
    <row r="389" spans="1:17" x14ac:dyDescent="0.3">
      <c r="A389" s="12">
        <v>617108</v>
      </c>
      <c r="B389" s="13" t="s">
        <v>10</v>
      </c>
      <c r="C389" s="14">
        <v>120</v>
      </c>
      <c r="D389" s="25" t="s">
        <v>902</v>
      </c>
      <c r="E389" s="16">
        <v>45351</v>
      </c>
      <c r="F389" s="17">
        <v>202402</v>
      </c>
      <c r="G389" s="18" t="s">
        <v>53</v>
      </c>
      <c r="H389" s="18" t="s">
        <v>12</v>
      </c>
      <c r="I389" s="19">
        <v>40434</v>
      </c>
      <c r="J389" s="13" t="s">
        <v>14</v>
      </c>
      <c r="K389" s="13" t="s">
        <v>15</v>
      </c>
      <c r="L389" s="20" t="str">
        <f t="shared" si="12"/>
        <v>40434617108COD2299_Z010201ART5_MBA</v>
      </c>
      <c r="M389" s="21" t="str">
        <f>IF(OR(A389=617105,A389=617110,COUNTIF([3]DernMois!L:L,I389&amp;A389&amp;H389&amp;K389)&gt;=1),"","PBLA Changé/Nouveau")</f>
        <v/>
      </c>
      <c r="N389" s="22">
        <f>ROUND(Ecritures[[#This Row],[Montant Devise]],2)</f>
        <v>120</v>
      </c>
      <c r="O389" s="11" t="str">
        <f>IFERROR(LEFT(ECRITURES!$H389,SEARCH("_",ECRITURES!$H389)-1),"")</f>
        <v>COD2299</v>
      </c>
      <c r="P389" s="11" t="str">
        <f>LEFT(ECRITURES!$G389,LEN(O389))</f>
        <v>COD2299</v>
      </c>
      <c r="Q389" s="11" t="b">
        <f t="shared" si="13"/>
        <v>1</v>
      </c>
    </row>
    <row r="390" spans="1:17" x14ac:dyDescent="0.3">
      <c r="A390" s="12">
        <v>617106</v>
      </c>
      <c r="B390" s="13" t="s">
        <v>10</v>
      </c>
      <c r="C390" s="14">
        <v>195</v>
      </c>
      <c r="D390" s="25" t="s">
        <v>903</v>
      </c>
      <c r="E390" s="16">
        <v>45351</v>
      </c>
      <c r="F390" s="17">
        <v>202402</v>
      </c>
      <c r="G390" s="18" t="s">
        <v>53</v>
      </c>
      <c r="H390" s="18" t="s">
        <v>12</v>
      </c>
      <c r="I390" s="19">
        <v>40434</v>
      </c>
      <c r="J390" s="13" t="s">
        <v>14</v>
      </c>
      <c r="K390" s="13" t="s">
        <v>15</v>
      </c>
      <c r="L390" s="20" t="str">
        <f t="shared" si="12"/>
        <v>40434617106COD2299_Z010201ART5_MBA</v>
      </c>
      <c r="M390" s="21" t="str">
        <f>IF(OR(A390=617105,A390=617110,COUNTIF([3]DernMois!L:L,I390&amp;A390&amp;H390&amp;K390)&gt;=1),"","PBLA Changé/Nouveau")</f>
        <v/>
      </c>
      <c r="N390" s="22">
        <f>ROUND(Ecritures[[#This Row],[Montant Devise]],2)</f>
        <v>195</v>
      </c>
      <c r="O390" s="11" t="str">
        <f>IFERROR(LEFT(ECRITURES!$H390,SEARCH("_",ECRITURES!$H390)-1),"")</f>
        <v>COD2299</v>
      </c>
      <c r="P390" s="11" t="str">
        <f>LEFT(ECRITURES!$G390,LEN(O390))</f>
        <v>COD2299</v>
      </c>
      <c r="Q390" s="11" t="b">
        <f t="shared" si="13"/>
        <v>1</v>
      </c>
    </row>
    <row r="391" spans="1:17" x14ac:dyDescent="0.3">
      <c r="A391" s="12">
        <v>617103</v>
      </c>
      <c r="B391" s="13" t="s">
        <v>10</v>
      </c>
      <c r="C391" s="14">
        <v>97.5</v>
      </c>
      <c r="D391" s="25" t="s">
        <v>904</v>
      </c>
      <c r="E391" s="16">
        <v>45351</v>
      </c>
      <c r="F391" s="17">
        <v>202402</v>
      </c>
      <c r="G391" s="18" t="s">
        <v>53</v>
      </c>
      <c r="H391" s="18" t="s">
        <v>12</v>
      </c>
      <c r="I391" s="19">
        <v>40434</v>
      </c>
      <c r="J391" s="13" t="s">
        <v>14</v>
      </c>
      <c r="K391" s="13" t="s">
        <v>15</v>
      </c>
      <c r="L391" s="20" t="str">
        <f t="shared" si="12"/>
        <v>40434617103COD2299_Z010201ART5_MBA</v>
      </c>
      <c r="M391" s="21" t="str">
        <f>IF(OR(A391=617105,A391=617110,COUNTIF([3]DernMois!L:L,I391&amp;A391&amp;H391&amp;K391)&gt;=1),"","PBLA Changé/Nouveau")</f>
        <v/>
      </c>
      <c r="N391" s="22">
        <f>ROUND(Ecritures[[#This Row],[Montant Devise]],2)</f>
        <v>97.5</v>
      </c>
      <c r="O391" s="11" t="str">
        <f>IFERROR(LEFT(ECRITURES!$H391,SEARCH("_",ECRITURES!$H391)-1),"")</f>
        <v>COD2299</v>
      </c>
      <c r="P391" s="11" t="str">
        <f>LEFT(ECRITURES!$G391,LEN(O391))</f>
        <v>COD2299</v>
      </c>
      <c r="Q391" s="11" t="b">
        <f t="shared" si="13"/>
        <v>1</v>
      </c>
    </row>
    <row r="392" spans="1:17" x14ac:dyDescent="0.3">
      <c r="A392" s="12">
        <v>617103</v>
      </c>
      <c r="B392" s="13" t="s">
        <v>10</v>
      </c>
      <c r="C392" s="14">
        <v>56.62</v>
      </c>
      <c r="D392" s="25" t="s">
        <v>905</v>
      </c>
      <c r="E392" s="16">
        <v>45351</v>
      </c>
      <c r="F392" s="17">
        <v>202402</v>
      </c>
      <c r="G392" s="18" t="s">
        <v>53</v>
      </c>
      <c r="H392" s="18" t="s">
        <v>12</v>
      </c>
      <c r="I392" s="19">
        <v>40434</v>
      </c>
      <c r="J392" s="13" t="s">
        <v>14</v>
      </c>
      <c r="K392" s="13" t="s">
        <v>15</v>
      </c>
      <c r="L392" s="20" t="str">
        <f t="shared" si="12"/>
        <v>40434617103COD2299_Z010201ART5_MBA</v>
      </c>
      <c r="M392" s="21" t="str">
        <f>IF(OR(A392=617105,A392=617110,COUNTIF([3]DernMois!L:L,I392&amp;A392&amp;H392&amp;K392)&gt;=1),"","PBLA Changé/Nouveau")</f>
        <v/>
      </c>
      <c r="N392" s="22">
        <f>ROUND(Ecritures[[#This Row],[Montant Devise]],2)</f>
        <v>56.62</v>
      </c>
      <c r="O392" s="11" t="str">
        <f>IFERROR(LEFT(ECRITURES!$H392,SEARCH("_",ECRITURES!$H392)-1),"")</f>
        <v>COD2299</v>
      </c>
      <c r="P392" s="11" t="str">
        <f>LEFT(ECRITURES!$G392,LEN(O392))</f>
        <v>COD2299</v>
      </c>
      <c r="Q392" s="11" t="b">
        <f t="shared" si="13"/>
        <v>1</v>
      </c>
    </row>
    <row r="393" spans="1:17" x14ac:dyDescent="0.3">
      <c r="A393" s="12">
        <v>617190</v>
      </c>
      <c r="B393" s="13" t="s">
        <v>10</v>
      </c>
      <c r="C393" s="14">
        <v>0.87</v>
      </c>
      <c r="D393" s="25" t="s">
        <v>906</v>
      </c>
      <c r="E393" s="16">
        <v>45351</v>
      </c>
      <c r="F393" s="17">
        <v>202402</v>
      </c>
      <c r="G393" s="18" t="s">
        <v>53</v>
      </c>
      <c r="H393" s="18" t="s">
        <v>12</v>
      </c>
      <c r="I393" s="19">
        <v>40434</v>
      </c>
      <c r="J393" s="13" t="s">
        <v>14</v>
      </c>
      <c r="K393" s="13" t="s">
        <v>15</v>
      </c>
      <c r="L393" s="20" t="str">
        <f t="shared" si="12"/>
        <v>40434617190COD2299_Z010201ART5_MBA</v>
      </c>
      <c r="M393" s="21" t="str">
        <f>IF(OR(A393=617105,A393=617110,COUNTIF([3]DernMois!L:L,I393&amp;A393&amp;H393&amp;K393)&gt;=1),"","PBLA Changé/Nouveau")</f>
        <v/>
      </c>
      <c r="N393" s="22">
        <f>ROUND(Ecritures[[#This Row],[Montant Devise]],2)</f>
        <v>0.87</v>
      </c>
      <c r="O393" s="11" t="str">
        <f>IFERROR(LEFT(ECRITURES!$H393,SEARCH("_",ECRITURES!$H393)-1),"")</f>
        <v>COD2299</v>
      </c>
      <c r="P393" s="11" t="str">
        <f>LEFT(ECRITURES!$G393,LEN(O393))</f>
        <v>COD2299</v>
      </c>
      <c r="Q393" s="11" t="b">
        <f t="shared" si="13"/>
        <v>1</v>
      </c>
    </row>
    <row r="394" spans="1:17" x14ac:dyDescent="0.3">
      <c r="A394" s="12">
        <v>617190</v>
      </c>
      <c r="B394" s="13" t="s">
        <v>10</v>
      </c>
      <c r="C394" s="14">
        <v>4.3600000000000003</v>
      </c>
      <c r="D394" s="25" t="s">
        <v>907</v>
      </c>
      <c r="E394" s="16">
        <v>45351</v>
      </c>
      <c r="F394" s="17">
        <v>202402</v>
      </c>
      <c r="G394" s="18" t="s">
        <v>53</v>
      </c>
      <c r="H394" s="18" t="s">
        <v>12</v>
      </c>
      <c r="I394" s="19">
        <v>40434</v>
      </c>
      <c r="J394" s="13" t="s">
        <v>14</v>
      </c>
      <c r="K394" s="13" t="s">
        <v>15</v>
      </c>
      <c r="L394" s="20" t="str">
        <f t="shared" si="12"/>
        <v>40434617190COD2299_Z010201ART5_MBA</v>
      </c>
      <c r="M394" s="21" t="str">
        <f>IF(OR(A394=617105,A394=617110,COUNTIF([3]DernMois!L:L,I394&amp;A394&amp;H394&amp;K394)&gt;=1),"","PBLA Changé/Nouveau")</f>
        <v/>
      </c>
      <c r="N394" s="22">
        <f>ROUND(Ecritures[[#This Row],[Montant Devise]],2)</f>
        <v>4.3600000000000003</v>
      </c>
      <c r="O394" s="11" t="str">
        <f>IFERROR(LEFT(ECRITURES!$H394,SEARCH("_",ECRITURES!$H394)-1),"")</f>
        <v>COD2299</v>
      </c>
      <c r="P394" s="11" t="str">
        <f>LEFT(ECRITURES!$G394,LEN(O394))</f>
        <v>COD2299</v>
      </c>
      <c r="Q394" s="11" t="b">
        <f t="shared" si="13"/>
        <v>1</v>
      </c>
    </row>
    <row r="395" spans="1:17" x14ac:dyDescent="0.3">
      <c r="A395" s="12">
        <v>455200</v>
      </c>
      <c r="B395" s="13" t="s">
        <v>10</v>
      </c>
      <c r="C395" s="14">
        <v>-150</v>
      </c>
      <c r="D395" s="25" t="s">
        <v>908</v>
      </c>
      <c r="E395" s="16">
        <v>45351</v>
      </c>
      <c r="F395" s="17">
        <v>202402</v>
      </c>
      <c r="G395" s="18" t="s">
        <v>53</v>
      </c>
      <c r="H395" s="18"/>
      <c r="I395" s="19">
        <v>40434</v>
      </c>
      <c r="J395" s="13" t="s">
        <v>14</v>
      </c>
      <c r="K395" s="13" t="s">
        <v>15</v>
      </c>
      <c r="L395" s="20" t="str">
        <f t="shared" si="12"/>
        <v>40434455200ART5_MBA</v>
      </c>
      <c r="M395" s="21" t="str">
        <f>IF(OR(A395=617105,A395=617110,COUNTIF([3]DernMois!L:L,I395&amp;A395&amp;H395&amp;K395)&gt;=1),"","PBLA Changé/Nouveau")</f>
        <v/>
      </c>
      <c r="N395" s="22">
        <f>ROUND(Ecritures[[#This Row],[Montant Devise]],2)</f>
        <v>-150</v>
      </c>
      <c r="O395" s="11" t="str">
        <f>IFERROR(LEFT(ECRITURES!$H395,SEARCH("_",ECRITURES!$H395)-1),"")</f>
        <v/>
      </c>
      <c r="P395" s="11" t="str">
        <f>LEFT(ECRITURES!$G395,LEN(O395))</f>
        <v/>
      </c>
      <c r="Q395" s="11" t="b">
        <f t="shared" si="13"/>
        <v>1</v>
      </c>
    </row>
    <row r="396" spans="1:17" x14ac:dyDescent="0.3">
      <c r="A396" s="12">
        <v>455200</v>
      </c>
      <c r="B396" s="13" t="s">
        <v>10</v>
      </c>
      <c r="C396" s="14">
        <v>-627.87</v>
      </c>
      <c r="D396" s="25" t="s">
        <v>909</v>
      </c>
      <c r="E396" s="16">
        <v>45351</v>
      </c>
      <c r="F396" s="17">
        <v>202402</v>
      </c>
      <c r="G396" s="18" t="s">
        <v>53</v>
      </c>
      <c r="H396" s="18"/>
      <c r="I396" s="19">
        <v>40434</v>
      </c>
      <c r="J396" s="13" t="s">
        <v>14</v>
      </c>
      <c r="K396" s="13" t="s">
        <v>15</v>
      </c>
      <c r="L396" s="20" t="str">
        <f t="shared" si="12"/>
        <v>40434455200ART5_MBA</v>
      </c>
      <c r="M396" s="21" t="str">
        <f>IF(OR(A396=617105,A396=617110,COUNTIF([3]DernMois!L:L,I396&amp;A396&amp;H396&amp;K396)&gt;=1),"","PBLA Changé/Nouveau")</f>
        <v/>
      </c>
      <c r="N396" s="22">
        <f>ROUND(Ecritures[[#This Row],[Montant Devise]],2)</f>
        <v>-627.87</v>
      </c>
      <c r="O396" s="11" t="str">
        <f>IFERROR(LEFT(ECRITURES!$H396,SEARCH("_",ECRITURES!$H396)-1),"")</f>
        <v/>
      </c>
      <c r="P396" s="11" t="str">
        <f>LEFT(ECRITURES!$G396,LEN(O396))</f>
        <v/>
      </c>
      <c r="Q396" s="11" t="b">
        <f t="shared" si="13"/>
        <v>1</v>
      </c>
    </row>
    <row r="397" spans="1:17" x14ac:dyDescent="0.3">
      <c r="A397" s="12">
        <v>617101</v>
      </c>
      <c r="B397" s="13" t="s">
        <v>10</v>
      </c>
      <c r="C397" s="14">
        <v>393</v>
      </c>
      <c r="D397" s="25" t="s">
        <v>910</v>
      </c>
      <c r="E397" s="16">
        <v>45351</v>
      </c>
      <c r="F397" s="17">
        <v>202402</v>
      </c>
      <c r="G397" s="18" t="s">
        <v>26</v>
      </c>
      <c r="H397" s="18" t="s">
        <v>12</v>
      </c>
      <c r="I397" s="19">
        <v>40439</v>
      </c>
      <c r="J397" s="13" t="s">
        <v>14</v>
      </c>
      <c r="K397" s="13" t="s">
        <v>15</v>
      </c>
      <c r="L397" s="20" t="str">
        <f t="shared" si="12"/>
        <v>40439617101COD2299_Z010201ART5_MBA</v>
      </c>
      <c r="M397" s="21" t="str">
        <f>IF(OR(A397=617105,A397=617110,COUNTIF([3]DernMois!L:L,I397&amp;A397&amp;H397&amp;K397)&gt;=1),"","PBLA Changé/Nouveau")</f>
        <v/>
      </c>
      <c r="N397" s="22">
        <f>ROUND(Ecritures[[#This Row],[Montant Devise]],2)</f>
        <v>393</v>
      </c>
      <c r="O397" s="11" t="str">
        <f>IFERROR(LEFT(ECRITURES!$H397,SEARCH("_",ECRITURES!$H397)-1),"")</f>
        <v>COD2299</v>
      </c>
      <c r="P397" s="11" t="str">
        <f>LEFT(ECRITURES!$G397,LEN(O397))</f>
        <v>COD2299</v>
      </c>
      <c r="Q397" s="11" t="b">
        <f t="shared" si="13"/>
        <v>1</v>
      </c>
    </row>
    <row r="398" spans="1:17" x14ac:dyDescent="0.3">
      <c r="A398" s="12">
        <v>617108</v>
      </c>
      <c r="B398" s="13" t="s">
        <v>10</v>
      </c>
      <c r="C398" s="14">
        <v>117.9</v>
      </c>
      <c r="D398" s="25" t="s">
        <v>911</v>
      </c>
      <c r="E398" s="16">
        <v>45351</v>
      </c>
      <c r="F398" s="17">
        <v>202402</v>
      </c>
      <c r="G398" s="18" t="s">
        <v>26</v>
      </c>
      <c r="H398" s="18" t="s">
        <v>12</v>
      </c>
      <c r="I398" s="19">
        <v>40439</v>
      </c>
      <c r="J398" s="13" t="s">
        <v>14</v>
      </c>
      <c r="K398" s="13" t="s">
        <v>15</v>
      </c>
      <c r="L398" s="20" t="str">
        <f t="shared" si="12"/>
        <v>40439617108COD2299_Z010201ART5_MBA</v>
      </c>
      <c r="M398" s="21" t="str">
        <f>IF(OR(A398=617105,A398=617110,COUNTIF([3]DernMois!L:L,I398&amp;A398&amp;H398&amp;K398)&gt;=1),"","PBLA Changé/Nouveau")</f>
        <v/>
      </c>
      <c r="N398" s="22">
        <f>ROUND(Ecritures[[#This Row],[Montant Devise]],2)</f>
        <v>117.9</v>
      </c>
      <c r="O398" s="11" t="str">
        <f>IFERROR(LEFT(ECRITURES!$H398,SEARCH("_",ECRITURES!$H398)-1),"")</f>
        <v>COD2299</v>
      </c>
      <c r="P398" s="11" t="str">
        <f>LEFT(ECRITURES!$G398,LEN(O398))</f>
        <v>COD2299</v>
      </c>
      <c r="Q398" s="11" t="b">
        <f t="shared" si="13"/>
        <v>1</v>
      </c>
    </row>
    <row r="399" spans="1:17" x14ac:dyDescent="0.3">
      <c r="A399" s="12">
        <v>617106</v>
      </c>
      <c r="B399" s="13" t="s">
        <v>10</v>
      </c>
      <c r="C399" s="14">
        <v>195</v>
      </c>
      <c r="D399" s="25" t="s">
        <v>912</v>
      </c>
      <c r="E399" s="16">
        <v>45351</v>
      </c>
      <c r="F399" s="17">
        <v>202402</v>
      </c>
      <c r="G399" s="18" t="s">
        <v>26</v>
      </c>
      <c r="H399" s="18" t="s">
        <v>12</v>
      </c>
      <c r="I399" s="19">
        <v>40439</v>
      </c>
      <c r="J399" s="13" t="s">
        <v>14</v>
      </c>
      <c r="K399" s="13" t="s">
        <v>15</v>
      </c>
      <c r="L399" s="20" t="str">
        <f t="shared" si="12"/>
        <v>40439617106COD2299_Z010201ART5_MBA</v>
      </c>
      <c r="M399" s="21" t="str">
        <f>IF(OR(A399=617105,A399=617110,COUNTIF([3]DernMois!L:L,I399&amp;A399&amp;H399&amp;K399)&gt;=1),"","PBLA Changé/Nouveau")</f>
        <v/>
      </c>
      <c r="N399" s="22">
        <f>ROUND(Ecritures[[#This Row],[Montant Devise]],2)</f>
        <v>195</v>
      </c>
      <c r="O399" s="11" t="str">
        <f>IFERROR(LEFT(ECRITURES!$H399,SEARCH("_",ECRITURES!$H399)-1),"")</f>
        <v>COD2299</v>
      </c>
      <c r="P399" s="11" t="str">
        <f>LEFT(ECRITURES!$G399,LEN(O399))</f>
        <v>COD2299</v>
      </c>
      <c r="Q399" s="11" t="b">
        <f t="shared" si="13"/>
        <v>1</v>
      </c>
    </row>
    <row r="400" spans="1:17" x14ac:dyDescent="0.3">
      <c r="A400" s="12">
        <v>617103</v>
      </c>
      <c r="B400" s="13" t="s">
        <v>10</v>
      </c>
      <c r="C400" s="14">
        <v>117</v>
      </c>
      <c r="D400" s="25" t="s">
        <v>913</v>
      </c>
      <c r="E400" s="16">
        <v>45351</v>
      </c>
      <c r="F400" s="17">
        <v>202402</v>
      </c>
      <c r="G400" s="18" t="s">
        <v>26</v>
      </c>
      <c r="H400" s="18" t="s">
        <v>12</v>
      </c>
      <c r="I400" s="19">
        <v>40439</v>
      </c>
      <c r="J400" s="13" t="s">
        <v>14</v>
      </c>
      <c r="K400" s="13" t="s">
        <v>15</v>
      </c>
      <c r="L400" s="20" t="str">
        <f t="shared" si="12"/>
        <v>40439617103COD2299_Z010201ART5_MBA</v>
      </c>
      <c r="M400" s="21" t="str">
        <f>IF(OR(A400=617105,A400=617110,COUNTIF([3]DernMois!L:L,I400&amp;A400&amp;H400&amp;K400)&gt;=1),"","PBLA Changé/Nouveau")</f>
        <v/>
      </c>
      <c r="N400" s="22">
        <f>ROUND(Ecritures[[#This Row],[Montant Devise]],2)</f>
        <v>117</v>
      </c>
      <c r="O400" s="11" t="str">
        <f>IFERROR(LEFT(ECRITURES!$H400,SEARCH("_",ECRITURES!$H400)-1),"")</f>
        <v>COD2299</v>
      </c>
      <c r="P400" s="11" t="str">
        <f>LEFT(ECRITURES!$G400,LEN(O400))</f>
        <v>COD2299</v>
      </c>
      <c r="Q400" s="11" t="b">
        <f t="shared" si="13"/>
        <v>1</v>
      </c>
    </row>
    <row r="401" spans="1:17" x14ac:dyDescent="0.3">
      <c r="A401" s="12">
        <v>617103</v>
      </c>
      <c r="B401" s="13" t="s">
        <v>10</v>
      </c>
      <c r="C401" s="14">
        <v>51.09</v>
      </c>
      <c r="D401" s="25" t="s">
        <v>914</v>
      </c>
      <c r="E401" s="16">
        <v>45351</v>
      </c>
      <c r="F401" s="17">
        <v>202402</v>
      </c>
      <c r="G401" s="18" t="s">
        <v>26</v>
      </c>
      <c r="H401" s="18" t="s">
        <v>12</v>
      </c>
      <c r="I401" s="19">
        <v>40439</v>
      </c>
      <c r="J401" s="13" t="s">
        <v>14</v>
      </c>
      <c r="K401" s="13" t="s">
        <v>15</v>
      </c>
      <c r="L401" s="20" t="str">
        <f t="shared" si="12"/>
        <v>40439617103COD2299_Z010201ART5_MBA</v>
      </c>
      <c r="M401" s="21" t="str">
        <f>IF(OR(A401=617105,A401=617110,COUNTIF([3]DernMois!L:L,I401&amp;A401&amp;H401&amp;K401)&gt;=1),"","PBLA Changé/Nouveau")</f>
        <v/>
      </c>
      <c r="N401" s="22">
        <f>ROUND(Ecritures[[#This Row],[Montant Devise]],2)</f>
        <v>51.09</v>
      </c>
      <c r="O401" s="11" t="str">
        <f>IFERROR(LEFT(ECRITURES!$H401,SEARCH("_",ECRITURES!$H401)-1),"")</f>
        <v>COD2299</v>
      </c>
      <c r="P401" s="11" t="str">
        <f>LEFT(ECRITURES!$G401,LEN(O401))</f>
        <v>COD2299</v>
      </c>
      <c r="Q401" s="11" t="b">
        <f t="shared" si="13"/>
        <v>1</v>
      </c>
    </row>
    <row r="402" spans="1:17" x14ac:dyDescent="0.3">
      <c r="A402" s="12">
        <v>617190</v>
      </c>
      <c r="B402" s="13" t="s">
        <v>10</v>
      </c>
      <c r="C402" s="14">
        <v>0.79</v>
      </c>
      <c r="D402" s="25" t="s">
        <v>915</v>
      </c>
      <c r="E402" s="16">
        <v>45351</v>
      </c>
      <c r="F402" s="17">
        <v>202402</v>
      </c>
      <c r="G402" s="18" t="s">
        <v>26</v>
      </c>
      <c r="H402" s="18" t="s">
        <v>12</v>
      </c>
      <c r="I402" s="19">
        <v>40439</v>
      </c>
      <c r="J402" s="13" t="s">
        <v>14</v>
      </c>
      <c r="K402" s="13" t="s">
        <v>15</v>
      </c>
      <c r="L402" s="20" t="str">
        <f t="shared" si="12"/>
        <v>40439617190COD2299_Z010201ART5_MBA</v>
      </c>
      <c r="M402" s="21" t="str">
        <f>IF(OR(A402=617105,A402=617110,COUNTIF([3]DernMois!L:L,I402&amp;A402&amp;H402&amp;K402)&gt;=1),"","PBLA Changé/Nouveau")</f>
        <v/>
      </c>
      <c r="N402" s="22">
        <f>ROUND(Ecritures[[#This Row],[Montant Devise]],2)</f>
        <v>0.79</v>
      </c>
      <c r="O402" s="11" t="str">
        <f>IFERROR(LEFT(ECRITURES!$H402,SEARCH("_",ECRITURES!$H402)-1),"")</f>
        <v>COD2299</v>
      </c>
      <c r="P402" s="11" t="str">
        <f>LEFT(ECRITURES!$G402,LEN(O402))</f>
        <v>COD2299</v>
      </c>
      <c r="Q402" s="11" t="b">
        <f t="shared" si="13"/>
        <v>1</v>
      </c>
    </row>
    <row r="403" spans="1:17" x14ac:dyDescent="0.3">
      <c r="A403" s="12">
        <v>617190</v>
      </c>
      <c r="B403" s="13" t="s">
        <v>10</v>
      </c>
      <c r="C403" s="14">
        <v>3.93</v>
      </c>
      <c r="D403" s="25" t="s">
        <v>916</v>
      </c>
      <c r="E403" s="16">
        <v>45351</v>
      </c>
      <c r="F403" s="17">
        <v>202402</v>
      </c>
      <c r="G403" s="18" t="s">
        <v>26</v>
      </c>
      <c r="H403" s="18" t="s">
        <v>12</v>
      </c>
      <c r="I403" s="19">
        <v>40439</v>
      </c>
      <c r="J403" s="13" t="s">
        <v>14</v>
      </c>
      <c r="K403" s="13" t="s">
        <v>15</v>
      </c>
      <c r="L403" s="20" t="str">
        <f t="shared" si="12"/>
        <v>40439617190COD2299_Z010201ART5_MBA</v>
      </c>
      <c r="M403" s="21" t="str">
        <f>IF(OR(A403=617105,A403=617110,COUNTIF([3]DernMois!L:L,I403&amp;A403&amp;H403&amp;K403)&gt;=1),"","PBLA Changé/Nouveau")</f>
        <v/>
      </c>
      <c r="N403" s="22">
        <f>ROUND(Ecritures[[#This Row],[Montant Devise]],2)</f>
        <v>3.93</v>
      </c>
      <c r="O403" s="11" t="str">
        <f>IFERROR(LEFT(ECRITURES!$H403,SEARCH("_",ECRITURES!$H403)-1),"")</f>
        <v>COD2299</v>
      </c>
      <c r="P403" s="11" t="str">
        <f>LEFT(ECRITURES!$G403,LEN(O403))</f>
        <v>COD2299</v>
      </c>
      <c r="Q403" s="11" t="b">
        <f t="shared" si="13"/>
        <v>1</v>
      </c>
    </row>
    <row r="404" spans="1:17" x14ac:dyDescent="0.3">
      <c r="A404" s="12">
        <v>455200</v>
      </c>
      <c r="B404" s="13" t="s">
        <v>10</v>
      </c>
      <c r="C404" s="14">
        <v>-761.16</v>
      </c>
      <c r="D404" s="25" t="s">
        <v>917</v>
      </c>
      <c r="E404" s="16">
        <v>45351</v>
      </c>
      <c r="F404" s="17">
        <v>202402</v>
      </c>
      <c r="G404" s="18" t="s">
        <v>26</v>
      </c>
      <c r="H404" s="18"/>
      <c r="I404" s="19">
        <v>40439</v>
      </c>
      <c r="J404" s="13" t="s">
        <v>14</v>
      </c>
      <c r="K404" s="13" t="s">
        <v>15</v>
      </c>
      <c r="L404" s="20" t="str">
        <f t="shared" si="12"/>
        <v>40439455200ART5_MBA</v>
      </c>
      <c r="M404" s="21" t="str">
        <f>IF(OR(A404=617105,A404=617110,COUNTIF([3]DernMois!L:L,I404&amp;A404&amp;H404&amp;K404)&gt;=1),"","PBLA Changé/Nouveau")</f>
        <v/>
      </c>
      <c r="N404" s="22">
        <f>ROUND(Ecritures[[#This Row],[Montant Devise]],2)</f>
        <v>-761.16</v>
      </c>
      <c r="O404" s="11" t="str">
        <f>IFERROR(LEFT(ECRITURES!$H404,SEARCH("_",ECRITURES!$H404)-1),"")</f>
        <v/>
      </c>
      <c r="P404" s="11" t="str">
        <f>LEFT(ECRITURES!$G404,LEN(O404))</f>
        <v/>
      </c>
      <c r="Q404" s="11" t="b">
        <f t="shared" si="13"/>
        <v>1</v>
      </c>
    </row>
    <row r="405" spans="1:17" x14ac:dyDescent="0.3">
      <c r="A405" s="12">
        <v>617101</v>
      </c>
      <c r="B405" s="13" t="s">
        <v>10</v>
      </c>
      <c r="C405" s="14">
        <v>726</v>
      </c>
      <c r="D405" s="25" t="s">
        <v>918</v>
      </c>
      <c r="E405" s="16">
        <v>45351</v>
      </c>
      <c r="F405" s="17">
        <v>202402</v>
      </c>
      <c r="G405" s="18" t="s">
        <v>53</v>
      </c>
      <c r="H405" s="18" t="s">
        <v>12</v>
      </c>
      <c r="I405" s="19">
        <v>40445</v>
      </c>
      <c r="J405" s="13" t="s">
        <v>14</v>
      </c>
      <c r="K405" s="13" t="s">
        <v>15</v>
      </c>
      <c r="L405" s="20" t="str">
        <f t="shared" si="12"/>
        <v>40445617101COD2299_Z010201ART5_MBA</v>
      </c>
      <c r="M405" s="21" t="str">
        <f>IF(OR(A405=617105,A405=617110,COUNTIF([3]DernMois!L:L,I405&amp;A405&amp;H405&amp;K405)&gt;=1),"","PBLA Changé/Nouveau")</f>
        <v/>
      </c>
      <c r="N405" s="22">
        <f>ROUND(Ecritures[[#This Row],[Montant Devise]],2)</f>
        <v>726</v>
      </c>
      <c r="O405" s="11" t="str">
        <f>IFERROR(LEFT(ECRITURES!$H405,SEARCH("_",ECRITURES!$H405)-1),"")</f>
        <v>COD2299</v>
      </c>
      <c r="P405" s="11" t="str">
        <f>LEFT(ECRITURES!$G405,LEN(O405))</f>
        <v>COD2299</v>
      </c>
      <c r="Q405" s="11" t="b">
        <f t="shared" si="13"/>
        <v>1</v>
      </c>
    </row>
    <row r="406" spans="1:17" x14ac:dyDescent="0.3">
      <c r="A406" s="12">
        <v>617108</v>
      </c>
      <c r="B406" s="13" t="s">
        <v>10</v>
      </c>
      <c r="C406" s="14">
        <v>217.8</v>
      </c>
      <c r="D406" s="25" t="s">
        <v>919</v>
      </c>
      <c r="E406" s="16">
        <v>45351</v>
      </c>
      <c r="F406" s="17">
        <v>202402</v>
      </c>
      <c r="G406" s="18" t="s">
        <v>53</v>
      </c>
      <c r="H406" s="18" t="s">
        <v>12</v>
      </c>
      <c r="I406" s="19">
        <v>40445</v>
      </c>
      <c r="J406" s="13" t="s">
        <v>14</v>
      </c>
      <c r="K406" s="13" t="s">
        <v>15</v>
      </c>
      <c r="L406" s="20" t="str">
        <f t="shared" si="12"/>
        <v>40445617108COD2299_Z010201ART5_MBA</v>
      </c>
      <c r="M406" s="21" t="str">
        <f>IF(OR(A406=617105,A406=617110,COUNTIF([3]DernMois!L:L,I406&amp;A406&amp;H406&amp;K406)&gt;=1),"","PBLA Changé/Nouveau")</f>
        <v/>
      </c>
      <c r="N406" s="22">
        <f>ROUND(Ecritures[[#This Row],[Montant Devise]],2)</f>
        <v>217.8</v>
      </c>
      <c r="O406" s="11" t="str">
        <f>IFERROR(LEFT(ECRITURES!$H406,SEARCH("_",ECRITURES!$H406)-1),"")</f>
        <v>COD2299</v>
      </c>
      <c r="P406" s="11" t="str">
        <f>LEFT(ECRITURES!$G406,LEN(O406))</f>
        <v>COD2299</v>
      </c>
      <c r="Q406" s="11" t="b">
        <f t="shared" si="13"/>
        <v>1</v>
      </c>
    </row>
    <row r="407" spans="1:17" x14ac:dyDescent="0.3">
      <c r="A407" s="12">
        <v>617106</v>
      </c>
      <c r="B407" s="13" t="s">
        <v>10</v>
      </c>
      <c r="C407" s="14">
        <v>195</v>
      </c>
      <c r="D407" s="25" t="s">
        <v>920</v>
      </c>
      <c r="E407" s="16">
        <v>45351</v>
      </c>
      <c r="F407" s="17">
        <v>202402</v>
      </c>
      <c r="G407" s="18" t="s">
        <v>53</v>
      </c>
      <c r="H407" s="18" t="s">
        <v>12</v>
      </c>
      <c r="I407" s="19">
        <v>40445</v>
      </c>
      <c r="J407" s="13" t="s">
        <v>14</v>
      </c>
      <c r="K407" s="13" t="s">
        <v>15</v>
      </c>
      <c r="L407" s="20" t="str">
        <f t="shared" si="12"/>
        <v>40445617106COD2299_Z010201ART5_MBA</v>
      </c>
      <c r="M407" s="21" t="str">
        <f>IF(OR(A407=617105,A407=617110,COUNTIF([3]DernMois!L:L,I407&amp;A407&amp;H407&amp;K407)&gt;=1),"","PBLA Changé/Nouveau")</f>
        <v/>
      </c>
      <c r="N407" s="22">
        <f>ROUND(Ecritures[[#This Row],[Montant Devise]],2)</f>
        <v>195</v>
      </c>
      <c r="O407" s="11" t="str">
        <f>IFERROR(LEFT(ECRITURES!$H407,SEARCH("_",ECRITURES!$H407)-1),"")</f>
        <v>COD2299</v>
      </c>
      <c r="P407" s="11" t="str">
        <f>LEFT(ECRITURES!$G407,LEN(O407))</f>
        <v>COD2299</v>
      </c>
      <c r="Q407" s="11" t="b">
        <f t="shared" si="13"/>
        <v>1</v>
      </c>
    </row>
    <row r="408" spans="1:17" x14ac:dyDescent="0.3">
      <c r="A408" s="12">
        <v>617103</v>
      </c>
      <c r="B408" s="13" t="s">
        <v>10</v>
      </c>
      <c r="C408" s="14">
        <v>58.5</v>
      </c>
      <c r="D408" s="25" t="s">
        <v>921</v>
      </c>
      <c r="E408" s="16">
        <v>45351</v>
      </c>
      <c r="F408" s="17">
        <v>202402</v>
      </c>
      <c r="G408" s="18" t="s">
        <v>53</v>
      </c>
      <c r="H408" s="18" t="s">
        <v>12</v>
      </c>
      <c r="I408" s="19">
        <v>40445</v>
      </c>
      <c r="J408" s="13" t="s">
        <v>14</v>
      </c>
      <c r="K408" s="13" t="s">
        <v>15</v>
      </c>
      <c r="L408" s="20" t="str">
        <f t="shared" si="12"/>
        <v>40445617103COD2299_Z010201ART5_MBA</v>
      </c>
      <c r="M408" s="21" t="str">
        <f>IF(OR(A408=617105,A408=617110,COUNTIF([3]DernMois!L:L,I408&amp;A408&amp;H408&amp;K408)&gt;=1),"","PBLA Changé/Nouveau")</f>
        <v/>
      </c>
      <c r="N408" s="22">
        <f>ROUND(Ecritures[[#This Row],[Montant Devise]],2)</f>
        <v>58.5</v>
      </c>
      <c r="O408" s="11" t="str">
        <f>IFERROR(LEFT(ECRITURES!$H408,SEARCH("_",ECRITURES!$H408)-1),"")</f>
        <v>COD2299</v>
      </c>
      <c r="P408" s="11" t="str">
        <f>LEFT(ECRITURES!$G408,LEN(O408))</f>
        <v>COD2299</v>
      </c>
      <c r="Q408" s="11" t="b">
        <f t="shared" si="13"/>
        <v>1</v>
      </c>
    </row>
    <row r="409" spans="1:17" x14ac:dyDescent="0.3">
      <c r="A409" s="12">
        <v>617103</v>
      </c>
      <c r="B409" s="13" t="s">
        <v>10</v>
      </c>
      <c r="C409" s="14">
        <v>94.38</v>
      </c>
      <c r="D409" s="25" t="s">
        <v>922</v>
      </c>
      <c r="E409" s="16">
        <v>45351</v>
      </c>
      <c r="F409" s="17">
        <v>202402</v>
      </c>
      <c r="G409" s="18" t="s">
        <v>53</v>
      </c>
      <c r="H409" s="18" t="s">
        <v>12</v>
      </c>
      <c r="I409" s="19">
        <v>40445</v>
      </c>
      <c r="J409" s="13" t="s">
        <v>14</v>
      </c>
      <c r="K409" s="13" t="s">
        <v>15</v>
      </c>
      <c r="L409" s="20" t="str">
        <f t="shared" si="12"/>
        <v>40445617103COD2299_Z010201ART5_MBA</v>
      </c>
      <c r="M409" s="21" t="str">
        <f>IF(OR(A409=617105,A409=617110,COUNTIF([3]DernMois!L:L,I409&amp;A409&amp;H409&amp;K409)&gt;=1),"","PBLA Changé/Nouveau")</f>
        <v/>
      </c>
      <c r="N409" s="22">
        <f>ROUND(Ecritures[[#This Row],[Montant Devise]],2)</f>
        <v>94.38</v>
      </c>
      <c r="O409" s="11" t="str">
        <f>IFERROR(LEFT(ECRITURES!$H409,SEARCH("_",ECRITURES!$H409)-1),"")</f>
        <v>COD2299</v>
      </c>
      <c r="P409" s="11" t="str">
        <f>LEFT(ECRITURES!$G409,LEN(O409))</f>
        <v>COD2299</v>
      </c>
      <c r="Q409" s="11" t="b">
        <f t="shared" si="13"/>
        <v>1</v>
      </c>
    </row>
    <row r="410" spans="1:17" x14ac:dyDescent="0.3">
      <c r="A410" s="12">
        <v>617190</v>
      </c>
      <c r="B410" s="13" t="s">
        <v>10</v>
      </c>
      <c r="C410" s="14">
        <v>1.45</v>
      </c>
      <c r="D410" s="25" t="s">
        <v>923</v>
      </c>
      <c r="E410" s="16">
        <v>45351</v>
      </c>
      <c r="F410" s="17">
        <v>202402</v>
      </c>
      <c r="G410" s="18" t="s">
        <v>53</v>
      </c>
      <c r="H410" s="18" t="s">
        <v>12</v>
      </c>
      <c r="I410" s="19">
        <v>40445</v>
      </c>
      <c r="J410" s="13" t="s">
        <v>14</v>
      </c>
      <c r="K410" s="13" t="s">
        <v>15</v>
      </c>
      <c r="L410" s="20" t="str">
        <f t="shared" si="12"/>
        <v>40445617190COD2299_Z010201ART5_MBA</v>
      </c>
      <c r="M410" s="21" t="str">
        <f>IF(OR(A410=617105,A410=617110,COUNTIF([3]DernMois!L:L,I410&amp;A410&amp;H410&amp;K410)&gt;=1),"","PBLA Changé/Nouveau")</f>
        <v/>
      </c>
      <c r="N410" s="22">
        <f>ROUND(Ecritures[[#This Row],[Montant Devise]],2)</f>
        <v>1.45</v>
      </c>
      <c r="O410" s="11" t="str">
        <f>IFERROR(LEFT(ECRITURES!$H410,SEARCH("_",ECRITURES!$H410)-1),"")</f>
        <v>COD2299</v>
      </c>
      <c r="P410" s="11" t="str">
        <f>LEFT(ECRITURES!$G410,LEN(O410))</f>
        <v>COD2299</v>
      </c>
      <c r="Q410" s="11" t="b">
        <f t="shared" si="13"/>
        <v>1</v>
      </c>
    </row>
    <row r="411" spans="1:17" x14ac:dyDescent="0.3">
      <c r="A411" s="12">
        <v>617190</v>
      </c>
      <c r="B411" s="13" t="s">
        <v>10</v>
      </c>
      <c r="C411" s="14">
        <v>7.26</v>
      </c>
      <c r="D411" s="25" t="s">
        <v>924</v>
      </c>
      <c r="E411" s="16">
        <v>45351</v>
      </c>
      <c r="F411" s="17">
        <v>202402</v>
      </c>
      <c r="G411" s="18" t="s">
        <v>53</v>
      </c>
      <c r="H411" s="18" t="s">
        <v>12</v>
      </c>
      <c r="I411" s="19">
        <v>40445</v>
      </c>
      <c r="J411" s="13" t="s">
        <v>14</v>
      </c>
      <c r="K411" s="13" t="s">
        <v>15</v>
      </c>
      <c r="L411" s="20" t="str">
        <f t="shared" si="12"/>
        <v>40445617190COD2299_Z010201ART5_MBA</v>
      </c>
      <c r="M411" s="21" t="str">
        <f>IF(OR(A411=617105,A411=617110,COUNTIF([3]DernMois!L:L,I411&amp;A411&amp;H411&amp;K411)&gt;=1),"","PBLA Changé/Nouveau")</f>
        <v/>
      </c>
      <c r="N411" s="22">
        <f>ROUND(Ecritures[[#This Row],[Montant Devise]],2)</f>
        <v>7.26</v>
      </c>
      <c r="O411" s="11" t="str">
        <f>IFERROR(LEFT(ECRITURES!$H411,SEARCH("_",ECRITURES!$H411)-1),"")</f>
        <v>COD2299</v>
      </c>
      <c r="P411" s="11" t="str">
        <f>LEFT(ECRITURES!$G411,LEN(O411))</f>
        <v>COD2299</v>
      </c>
      <c r="Q411" s="11" t="b">
        <f t="shared" si="13"/>
        <v>1</v>
      </c>
    </row>
    <row r="412" spans="1:17" x14ac:dyDescent="0.3">
      <c r="A412" s="12">
        <v>455200</v>
      </c>
      <c r="B412" s="13" t="s">
        <v>10</v>
      </c>
      <c r="C412" s="14">
        <v>-1067.33</v>
      </c>
      <c r="D412" s="25" t="s">
        <v>925</v>
      </c>
      <c r="E412" s="16">
        <v>45351</v>
      </c>
      <c r="F412" s="17">
        <v>202402</v>
      </c>
      <c r="G412" s="18" t="s">
        <v>53</v>
      </c>
      <c r="H412" s="18"/>
      <c r="I412" s="19">
        <v>40445</v>
      </c>
      <c r="J412" s="13" t="s">
        <v>14</v>
      </c>
      <c r="K412" s="13" t="s">
        <v>15</v>
      </c>
      <c r="L412" s="20" t="str">
        <f t="shared" si="12"/>
        <v>40445455200ART5_MBA</v>
      </c>
      <c r="M412" s="21" t="str">
        <f>IF(OR(A412=617105,A412=617110,COUNTIF([3]DernMois!L:L,I412&amp;A412&amp;H412&amp;K412)&gt;=1),"","PBLA Changé/Nouveau")</f>
        <v/>
      </c>
      <c r="N412" s="22">
        <f>ROUND(Ecritures[[#This Row],[Montant Devise]],2)</f>
        <v>-1067.33</v>
      </c>
      <c r="O412" s="11" t="str">
        <f>IFERROR(LEFT(ECRITURES!$H412,SEARCH("_",ECRITURES!$H412)-1),"")</f>
        <v/>
      </c>
      <c r="P412" s="11" t="str">
        <f>LEFT(ECRITURES!$G412,LEN(O412))</f>
        <v/>
      </c>
      <c r="Q412" s="11" t="b">
        <f t="shared" si="13"/>
        <v>1</v>
      </c>
    </row>
    <row r="413" spans="1:17" x14ac:dyDescent="0.3">
      <c r="A413" s="12">
        <v>617101</v>
      </c>
      <c r="B413" s="13" t="s">
        <v>10</v>
      </c>
      <c r="C413" s="14">
        <v>752</v>
      </c>
      <c r="D413" s="25" t="s">
        <v>926</v>
      </c>
      <c r="E413" s="16">
        <v>45351</v>
      </c>
      <c r="F413" s="17">
        <v>202402</v>
      </c>
      <c r="G413" s="18" t="s">
        <v>40</v>
      </c>
      <c r="H413" s="18" t="s">
        <v>12</v>
      </c>
      <c r="I413" s="19">
        <v>40449</v>
      </c>
      <c r="J413" s="13" t="s">
        <v>14</v>
      </c>
      <c r="K413" s="13" t="s">
        <v>15</v>
      </c>
      <c r="L413" s="20" t="str">
        <f t="shared" si="12"/>
        <v>40449617101COD2299_Z010201ART5_MBA</v>
      </c>
      <c r="M413" s="21" t="str">
        <f>IF(OR(A413=617105,A413=617110,COUNTIF([3]DernMois!L:L,I413&amp;A413&amp;H413&amp;K413)&gt;=1),"","PBLA Changé/Nouveau")</f>
        <v/>
      </c>
      <c r="N413" s="22">
        <f>ROUND(Ecritures[[#This Row],[Montant Devise]],2)</f>
        <v>752</v>
      </c>
      <c r="O413" s="11" t="str">
        <f>IFERROR(LEFT(ECRITURES!$H413,SEARCH("_",ECRITURES!$H413)-1),"")</f>
        <v>COD2299</v>
      </c>
      <c r="P413" s="11" t="str">
        <f>LEFT(ECRITURES!$G413,LEN(O413))</f>
        <v>COD2299</v>
      </c>
      <c r="Q413" s="11" t="b">
        <f t="shared" si="13"/>
        <v>1</v>
      </c>
    </row>
    <row r="414" spans="1:17" x14ac:dyDescent="0.3">
      <c r="A414" s="12">
        <v>617108</v>
      </c>
      <c r="B414" s="13" t="s">
        <v>10</v>
      </c>
      <c r="C414" s="14">
        <v>225.6</v>
      </c>
      <c r="D414" s="25" t="s">
        <v>927</v>
      </c>
      <c r="E414" s="16">
        <v>45351</v>
      </c>
      <c r="F414" s="17">
        <v>202402</v>
      </c>
      <c r="G414" s="18" t="s">
        <v>40</v>
      </c>
      <c r="H414" s="18" t="s">
        <v>12</v>
      </c>
      <c r="I414" s="19">
        <v>40449</v>
      </c>
      <c r="J414" s="13" t="s">
        <v>14</v>
      </c>
      <c r="K414" s="13" t="s">
        <v>15</v>
      </c>
      <c r="L414" s="20" t="str">
        <f t="shared" si="12"/>
        <v>40449617108COD2299_Z010201ART5_MBA</v>
      </c>
      <c r="M414" s="21" t="str">
        <f>IF(OR(A414=617105,A414=617110,COUNTIF([3]DernMois!L:L,I414&amp;A414&amp;H414&amp;K414)&gt;=1),"","PBLA Changé/Nouveau")</f>
        <v/>
      </c>
      <c r="N414" s="22">
        <f>ROUND(Ecritures[[#This Row],[Montant Devise]],2)</f>
        <v>225.6</v>
      </c>
      <c r="O414" s="11" t="str">
        <f>IFERROR(LEFT(ECRITURES!$H414,SEARCH("_",ECRITURES!$H414)-1),"")</f>
        <v>COD2299</v>
      </c>
      <c r="P414" s="11" t="str">
        <f>LEFT(ECRITURES!$G414,LEN(O414))</f>
        <v>COD2299</v>
      </c>
      <c r="Q414" s="11" t="b">
        <f t="shared" si="13"/>
        <v>1</v>
      </c>
    </row>
    <row r="415" spans="1:17" x14ac:dyDescent="0.3">
      <c r="A415" s="12">
        <v>617106</v>
      </c>
      <c r="B415" s="13" t="s">
        <v>10</v>
      </c>
      <c r="C415" s="14">
        <v>195</v>
      </c>
      <c r="D415" s="25" t="s">
        <v>928</v>
      </c>
      <c r="E415" s="16">
        <v>45351</v>
      </c>
      <c r="F415" s="17">
        <v>202402</v>
      </c>
      <c r="G415" s="18" t="s">
        <v>40</v>
      </c>
      <c r="H415" s="18" t="s">
        <v>12</v>
      </c>
      <c r="I415" s="19">
        <v>40449</v>
      </c>
      <c r="J415" s="13" t="s">
        <v>14</v>
      </c>
      <c r="K415" s="13" t="s">
        <v>15</v>
      </c>
      <c r="L415" s="20" t="str">
        <f t="shared" si="12"/>
        <v>40449617106COD2299_Z010201ART5_MBA</v>
      </c>
      <c r="M415" s="21" t="str">
        <f>IF(OR(A415=617105,A415=617110,COUNTIF([3]DernMois!L:L,I415&amp;A415&amp;H415&amp;K415)&gt;=1),"","PBLA Changé/Nouveau")</f>
        <v/>
      </c>
      <c r="N415" s="22">
        <f>ROUND(Ecritures[[#This Row],[Montant Devise]],2)</f>
        <v>195</v>
      </c>
      <c r="O415" s="11" t="str">
        <f>IFERROR(LEFT(ECRITURES!$H415,SEARCH("_",ECRITURES!$H415)-1),"")</f>
        <v>COD2299</v>
      </c>
      <c r="P415" s="11" t="str">
        <f>LEFT(ECRITURES!$G415,LEN(O415))</f>
        <v>COD2299</v>
      </c>
      <c r="Q415" s="11" t="b">
        <f t="shared" si="13"/>
        <v>1</v>
      </c>
    </row>
    <row r="416" spans="1:17" x14ac:dyDescent="0.3">
      <c r="A416" s="12">
        <v>617103</v>
      </c>
      <c r="B416" s="13" t="s">
        <v>10</v>
      </c>
      <c r="C416" s="14">
        <v>97.5</v>
      </c>
      <c r="D416" s="25" t="s">
        <v>929</v>
      </c>
      <c r="E416" s="16">
        <v>45351</v>
      </c>
      <c r="F416" s="17">
        <v>202402</v>
      </c>
      <c r="G416" s="18" t="s">
        <v>40</v>
      </c>
      <c r="H416" s="18" t="s">
        <v>12</v>
      </c>
      <c r="I416" s="19">
        <v>40449</v>
      </c>
      <c r="J416" s="13" t="s">
        <v>14</v>
      </c>
      <c r="K416" s="13" t="s">
        <v>15</v>
      </c>
      <c r="L416" s="20" t="str">
        <f t="shared" si="12"/>
        <v>40449617103COD2299_Z010201ART5_MBA</v>
      </c>
      <c r="M416" s="21" t="str">
        <f>IF(OR(A416=617105,A416=617110,COUNTIF([3]DernMois!L:L,I416&amp;A416&amp;H416&amp;K416)&gt;=1),"","PBLA Changé/Nouveau")</f>
        <v/>
      </c>
      <c r="N416" s="22">
        <f>ROUND(Ecritures[[#This Row],[Montant Devise]],2)</f>
        <v>97.5</v>
      </c>
      <c r="O416" s="11" t="str">
        <f>IFERROR(LEFT(ECRITURES!$H416,SEARCH("_",ECRITURES!$H416)-1),"")</f>
        <v>COD2299</v>
      </c>
      <c r="P416" s="11" t="str">
        <f>LEFT(ECRITURES!$G416,LEN(O416))</f>
        <v>COD2299</v>
      </c>
      <c r="Q416" s="11" t="b">
        <f t="shared" si="13"/>
        <v>1</v>
      </c>
    </row>
    <row r="417" spans="1:17" x14ac:dyDescent="0.3">
      <c r="A417" s="12">
        <v>617103</v>
      </c>
      <c r="B417" s="13" t="s">
        <v>10</v>
      </c>
      <c r="C417" s="14">
        <v>97.76</v>
      </c>
      <c r="D417" s="25" t="s">
        <v>930</v>
      </c>
      <c r="E417" s="16">
        <v>45351</v>
      </c>
      <c r="F417" s="17">
        <v>202402</v>
      </c>
      <c r="G417" s="18" t="s">
        <v>40</v>
      </c>
      <c r="H417" s="18" t="s">
        <v>12</v>
      </c>
      <c r="I417" s="19">
        <v>40449</v>
      </c>
      <c r="J417" s="13" t="s">
        <v>14</v>
      </c>
      <c r="K417" s="13" t="s">
        <v>15</v>
      </c>
      <c r="L417" s="20" t="str">
        <f t="shared" si="12"/>
        <v>40449617103COD2299_Z010201ART5_MBA</v>
      </c>
      <c r="M417" s="21" t="str">
        <f>IF(OR(A417=617105,A417=617110,COUNTIF([3]DernMois!L:L,I417&amp;A417&amp;H417&amp;K417)&gt;=1),"","PBLA Changé/Nouveau")</f>
        <v/>
      </c>
      <c r="N417" s="22">
        <f>ROUND(Ecritures[[#This Row],[Montant Devise]],2)</f>
        <v>97.76</v>
      </c>
      <c r="O417" s="11" t="str">
        <f>IFERROR(LEFT(ECRITURES!$H417,SEARCH("_",ECRITURES!$H417)-1),"")</f>
        <v>COD2299</v>
      </c>
      <c r="P417" s="11" t="str">
        <f>LEFT(ECRITURES!$G417,LEN(O417))</f>
        <v>COD2299</v>
      </c>
      <c r="Q417" s="11" t="b">
        <f t="shared" si="13"/>
        <v>1</v>
      </c>
    </row>
    <row r="418" spans="1:17" x14ac:dyDescent="0.3">
      <c r="A418" s="12">
        <v>617190</v>
      </c>
      <c r="B418" s="13" t="s">
        <v>10</v>
      </c>
      <c r="C418" s="14">
        <v>1.5</v>
      </c>
      <c r="D418" s="25" t="s">
        <v>931</v>
      </c>
      <c r="E418" s="16">
        <v>45351</v>
      </c>
      <c r="F418" s="17">
        <v>202402</v>
      </c>
      <c r="G418" s="18" t="s">
        <v>40</v>
      </c>
      <c r="H418" s="18" t="s">
        <v>12</v>
      </c>
      <c r="I418" s="19">
        <v>40449</v>
      </c>
      <c r="J418" s="13" t="s">
        <v>14</v>
      </c>
      <c r="K418" s="13" t="s">
        <v>15</v>
      </c>
      <c r="L418" s="20" t="str">
        <f t="shared" si="12"/>
        <v>40449617190COD2299_Z010201ART5_MBA</v>
      </c>
      <c r="M418" s="21" t="str">
        <f>IF(OR(A418=617105,A418=617110,COUNTIF([3]DernMois!L:L,I418&amp;A418&amp;H418&amp;K418)&gt;=1),"","PBLA Changé/Nouveau")</f>
        <v/>
      </c>
      <c r="N418" s="22">
        <f>ROUND(Ecritures[[#This Row],[Montant Devise]],2)</f>
        <v>1.5</v>
      </c>
      <c r="O418" s="11" t="str">
        <f>IFERROR(LEFT(ECRITURES!$H418,SEARCH("_",ECRITURES!$H418)-1),"")</f>
        <v>COD2299</v>
      </c>
      <c r="P418" s="11" t="str">
        <f>LEFT(ECRITURES!$G418,LEN(O418))</f>
        <v>COD2299</v>
      </c>
      <c r="Q418" s="11" t="b">
        <f t="shared" si="13"/>
        <v>1</v>
      </c>
    </row>
    <row r="419" spans="1:17" x14ac:dyDescent="0.3">
      <c r="A419" s="12">
        <v>617190</v>
      </c>
      <c r="B419" s="13" t="s">
        <v>10</v>
      </c>
      <c r="C419" s="14">
        <v>7.52</v>
      </c>
      <c r="D419" s="25" t="s">
        <v>932</v>
      </c>
      <c r="E419" s="16">
        <v>45351</v>
      </c>
      <c r="F419" s="17">
        <v>202402</v>
      </c>
      <c r="G419" s="18" t="s">
        <v>40</v>
      </c>
      <c r="H419" s="18" t="s">
        <v>12</v>
      </c>
      <c r="I419" s="19">
        <v>40449</v>
      </c>
      <c r="J419" s="13" t="s">
        <v>14</v>
      </c>
      <c r="K419" s="13" t="s">
        <v>15</v>
      </c>
      <c r="L419" s="20" t="str">
        <f t="shared" si="12"/>
        <v>40449617190COD2299_Z010201ART5_MBA</v>
      </c>
      <c r="M419" s="21" t="str">
        <f>IF(OR(A419=617105,A419=617110,COUNTIF([3]DernMois!L:L,I419&amp;A419&amp;H419&amp;K419)&gt;=1),"","PBLA Changé/Nouveau")</f>
        <v/>
      </c>
      <c r="N419" s="22">
        <f>ROUND(Ecritures[[#This Row],[Montant Devise]],2)</f>
        <v>7.52</v>
      </c>
      <c r="O419" s="11" t="str">
        <f>IFERROR(LEFT(ECRITURES!$H419,SEARCH("_",ECRITURES!$H419)-1),"")</f>
        <v>COD2299</v>
      </c>
      <c r="P419" s="11" t="str">
        <f>LEFT(ECRITURES!$G419,LEN(O419))</f>
        <v>COD2299</v>
      </c>
      <c r="Q419" s="11" t="b">
        <f t="shared" si="13"/>
        <v>1</v>
      </c>
    </row>
    <row r="420" spans="1:17" x14ac:dyDescent="0.3">
      <c r="A420" s="12">
        <v>455200</v>
      </c>
      <c r="B420" s="13" t="s">
        <v>10</v>
      </c>
      <c r="C420" s="14">
        <v>-1136.3900000000001</v>
      </c>
      <c r="D420" s="25" t="s">
        <v>933</v>
      </c>
      <c r="E420" s="16">
        <v>45351</v>
      </c>
      <c r="F420" s="17">
        <v>202402</v>
      </c>
      <c r="G420" s="18" t="s">
        <v>40</v>
      </c>
      <c r="H420" s="18"/>
      <c r="I420" s="19">
        <v>40449</v>
      </c>
      <c r="J420" s="13" t="s">
        <v>14</v>
      </c>
      <c r="K420" s="13" t="s">
        <v>15</v>
      </c>
      <c r="L420" s="20" t="str">
        <f t="shared" si="12"/>
        <v>40449455200ART5_MBA</v>
      </c>
      <c r="M420" s="21" t="str">
        <f>IF(OR(A420=617105,A420=617110,COUNTIF([3]DernMois!L:L,I420&amp;A420&amp;H420&amp;K420)&gt;=1),"","PBLA Changé/Nouveau")</f>
        <v/>
      </c>
      <c r="N420" s="22">
        <f>ROUND(Ecritures[[#This Row],[Montant Devise]],2)</f>
        <v>-1136.3900000000001</v>
      </c>
      <c r="O420" s="11" t="str">
        <f>IFERROR(LEFT(ECRITURES!$H420,SEARCH("_",ECRITURES!$H420)-1),"")</f>
        <v/>
      </c>
      <c r="P420" s="11" t="str">
        <f>LEFT(ECRITURES!$G420,LEN(O420))</f>
        <v/>
      </c>
      <c r="Q420" s="11" t="b">
        <f t="shared" si="13"/>
        <v>1</v>
      </c>
    </row>
    <row r="421" spans="1:17" x14ac:dyDescent="0.3">
      <c r="A421" s="12">
        <v>617101</v>
      </c>
      <c r="B421" s="13" t="s">
        <v>10</v>
      </c>
      <c r="C421" s="14">
        <v>337</v>
      </c>
      <c r="D421" s="25" t="s">
        <v>934</v>
      </c>
      <c r="E421" s="16">
        <v>45351</v>
      </c>
      <c r="F421" s="17">
        <v>202402</v>
      </c>
      <c r="G421" s="18" t="s">
        <v>67</v>
      </c>
      <c r="H421" s="18" t="s">
        <v>68</v>
      </c>
      <c r="I421" s="19">
        <v>40454</v>
      </c>
      <c r="J421" s="13" t="s">
        <v>70</v>
      </c>
      <c r="K421" s="13" t="s">
        <v>71</v>
      </c>
      <c r="L421" s="20" t="str">
        <f t="shared" si="12"/>
        <v>40454617101Z010200ART5M</v>
      </c>
      <c r="M421" s="21" t="str">
        <f>IF(OR(A421=617105,A421=617110,COUNTIF([3]DernMois!L:L,I421&amp;A421&amp;H421&amp;K421)&gt;=1),"","PBLA Changé/Nouveau")</f>
        <v/>
      </c>
      <c r="N421" s="22">
        <f>ROUND(Ecritures[[#This Row],[Montant Devise]],2)</f>
        <v>337</v>
      </c>
      <c r="O421" s="11" t="str">
        <f>IFERROR(LEFT(ECRITURES!$H421,SEARCH("_",ECRITURES!$H421)-1),"")</f>
        <v/>
      </c>
      <c r="P421" s="11" t="str">
        <f>LEFT(ECRITURES!$G421,LEN(O421))</f>
        <v/>
      </c>
      <c r="Q421" s="11" t="b">
        <f t="shared" si="13"/>
        <v>1</v>
      </c>
    </row>
    <row r="422" spans="1:17" x14ac:dyDescent="0.3">
      <c r="A422" s="12">
        <v>617101</v>
      </c>
      <c r="B422" s="13" t="s">
        <v>10</v>
      </c>
      <c r="C422" s="14">
        <v>76.599999999999994</v>
      </c>
      <c r="D422" s="25" t="s">
        <v>935</v>
      </c>
      <c r="E422" s="16">
        <v>45351</v>
      </c>
      <c r="F422" s="17">
        <v>202402</v>
      </c>
      <c r="G422" s="18" t="s">
        <v>67</v>
      </c>
      <c r="H422" s="18" t="s">
        <v>68</v>
      </c>
      <c r="I422" s="19">
        <v>40454</v>
      </c>
      <c r="J422" s="13" t="s">
        <v>70</v>
      </c>
      <c r="K422" s="13" t="s">
        <v>71</v>
      </c>
      <c r="L422" s="20" t="str">
        <f t="shared" si="12"/>
        <v>40454617101Z010200ART5M</v>
      </c>
      <c r="M422" s="21" t="str">
        <f>IF(OR(A422=617105,A422=617110,COUNTIF([3]DernMois!L:L,I422&amp;A422&amp;H422&amp;K422)&gt;=1),"","PBLA Changé/Nouveau")</f>
        <v/>
      </c>
      <c r="N422" s="22">
        <f>ROUND(Ecritures[[#This Row],[Montant Devise]],2)</f>
        <v>76.599999999999994</v>
      </c>
      <c r="O422" s="11" t="str">
        <f>IFERROR(LEFT(ECRITURES!$H422,SEARCH("_",ECRITURES!$H422)-1),"")</f>
        <v/>
      </c>
      <c r="P422" s="11" t="str">
        <f>LEFT(ECRITURES!$G422,LEN(O422))</f>
        <v/>
      </c>
      <c r="Q422" s="11" t="b">
        <f t="shared" si="13"/>
        <v>1</v>
      </c>
    </row>
    <row r="423" spans="1:17" x14ac:dyDescent="0.3">
      <c r="A423" s="12">
        <v>617108</v>
      </c>
      <c r="B423" s="13" t="s">
        <v>10</v>
      </c>
      <c r="C423" s="14">
        <v>101.1</v>
      </c>
      <c r="D423" s="25" t="s">
        <v>936</v>
      </c>
      <c r="E423" s="16">
        <v>45351</v>
      </c>
      <c r="F423" s="17">
        <v>202402</v>
      </c>
      <c r="G423" s="18" t="s">
        <v>67</v>
      </c>
      <c r="H423" s="18" t="s">
        <v>68</v>
      </c>
      <c r="I423" s="19">
        <v>40454</v>
      </c>
      <c r="J423" s="13" t="s">
        <v>70</v>
      </c>
      <c r="K423" s="13" t="s">
        <v>71</v>
      </c>
      <c r="L423" s="20" t="str">
        <f t="shared" si="12"/>
        <v>40454617108Z010200ART5M</v>
      </c>
      <c r="M423" s="21" t="str">
        <f>IF(OR(A423=617105,A423=617110,COUNTIF([3]DernMois!L:L,I423&amp;A423&amp;H423&amp;K423)&gt;=1),"","PBLA Changé/Nouveau")</f>
        <v/>
      </c>
      <c r="N423" s="22">
        <f>ROUND(Ecritures[[#This Row],[Montant Devise]],2)</f>
        <v>101.1</v>
      </c>
      <c r="O423" s="11" t="str">
        <f>IFERROR(LEFT(ECRITURES!$H423,SEARCH("_",ECRITURES!$H423)-1),"")</f>
        <v/>
      </c>
      <c r="P423" s="11" t="str">
        <f>LEFT(ECRITURES!$G423,LEN(O423))</f>
        <v/>
      </c>
      <c r="Q423" s="11" t="b">
        <f t="shared" si="13"/>
        <v>1</v>
      </c>
    </row>
    <row r="424" spans="1:17" x14ac:dyDescent="0.3">
      <c r="A424" s="12">
        <v>617106</v>
      </c>
      <c r="B424" s="13" t="s">
        <v>10</v>
      </c>
      <c r="C424" s="14">
        <v>195</v>
      </c>
      <c r="D424" s="25" t="s">
        <v>937</v>
      </c>
      <c r="E424" s="16">
        <v>45351</v>
      </c>
      <c r="F424" s="17">
        <v>202402</v>
      </c>
      <c r="G424" s="18" t="s">
        <v>67</v>
      </c>
      <c r="H424" s="18" t="s">
        <v>68</v>
      </c>
      <c r="I424" s="19">
        <v>40454</v>
      </c>
      <c r="J424" s="13" t="s">
        <v>70</v>
      </c>
      <c r="K424" s="13" t="s">
        <v>71</v>
      </c>
      <c r="L424" s="20" t="str">
        <f t="shared" si="12"/>
        <v>40454617106Z010200ART5M</v>
      </c>
      <c r="M424" s="21" t="str">
        <f>IF(OR(A424=617105,A424=617110,COUNTIF([3]DernMois!L:L,I424&amp;A424&amp;H424&amp;K424)&gt;=1),"","PBLA Changé/Nouveau")</f>
        <v/>
      </c>
      <c r="N424" s="22">
        <f>ROUND(Ecritures[[#This Row],[Montant Devise]],2)</f>
        <v>195</v>
      </c>
      <c r="O424" s="11" t="str">
        <f>IFERROR(LEFT(ECRITURES!$H424,SEARCH("_",ECRITURES!$H424)-1),"")</f>
        <v/>
      </c>
      <c r="P424" s="11" t="str">
        <f>LEFT(ECRITURES!$G424,LEN(O424))</f>
        <v/>
      </c>
      <c r="Q424" s="11" t="b">
        <f t="shared" si="13"/>
        <v>1</v>
      </c>
    </row>
    <row r="425" spans="1:17" x14ac:dyDescent="0.3">
      <c r="A425" s="12">
        <v>617103</v>
      </c>
      <c r="B425" s="13" t="s">
        <v>10</v>
      </c>
      <c r="C425" s="14">
        <v>136.5</v>
      </c>
      <c r="D425" s="25" t="s">
        <v>938</v>
      </c>
      <c r="E425" s="16">
        <v>45351</v>
      </c>
      <c r="F425" s="17">
        <v>202402</v>
      </c>
      <c r="G425" s="18" t="s">
        <v>67</v>
      </c>
      <c r="H425" s="18" t="s">
        <v>68</v>
      </c>
      <c r="I425" s="19">
        <v>40454</v>
      </c>
      <c r="J425" s="13" t="s">
        <v>70</v>
      </c>
      <c r="K425" s="13" t="s">
        <v>71</v>
      </c>
      <c r="L425" s="20" t="str">
        <f t="shared" si="12"/>
        <v>40454617103Z010200ART5M</v>
      </c>
      <c r="M425" s="21" t="str">
        <f>IF(OR(A425=617105,A425=617110,COUNTIF([3]DernMois!L:L,I425&amp;A425&amp;H425&amp;K425)&gt;=1),"","PBLA Changé/Nouveau")</f>
        <v/>
      </c>
      <c r="N425" s="22">
        <f>ROUND(Ecritures[[#This Row],[Montant Devise]],2)</f>
        <v>136.5</v>
      </c>
      <c r="O425" s="11" t="str">
        <f>IFERROR(LEFT(ECRITURES!$H425,SEARCH("_",ECRITURES!$H425)-1),"")</f>
        <v/>
      </c>
      <c r="P425" s="11" t="str">
        <f>LEFT(ECRITURES!$G425,LEN(O425))</f>
        <v/>
      </c>
      <c r="Q425" s="11" t="b">
        <f t="shared" si="13"/>
        <v>1</v>
      </c>
    </row>
    <row r="426" spans="1:17" x14ac:dyDescent="0.3">
      <c r="A426" s="12">
        <v>617103</v>
      </c>
      <c r="B426" s="13" t="s">
        <v>10</v>
      </c>
      <c r="C426" s="14">
        <v>53.77</v>
      </c>
      <c r="D426" s="25" t="s">
        <v>939</v>
      </c>
      <c r="E426" s="16">
        <v>45351</v>
      </c>
      <c r="F426" s="17">
        <v>202402</v>
      </c>
      <c r="G426" s="18" t="s">
        <v>67</v>
      </c>
      <c r="H426" s="18" t="s">
        <v>68</v>
      </c>
      <c r="I426" s="19">
        <v>40454</v>
      </c>
      <c r="J426" s="13" t="s">
        <v>70</v>
      </c>
      <c r="K426" s="13" t="s">
        <v>71</v>
      </c>
      <c r="L426" s="20" t="str">
        <f t="shared" si="12"/>
        <v>40454617103Z010200ART5M</v>
      </c>
      <c r="M426" s="21" t="str">
        <f>IF(OR(A426=617105,A426=617110,COUNTIF([3]DernMois!L:L,I426&amp;A426&amp;H426&amp;K426)&gt;=1),"","PBLA Changé/Nouveau")</f>
        <v/>
      </c>
      <c r="N426" s="22">
        <f>ROUND(Ecritures[[#This Row],[Montant Devise]],2)</f>
        <v>53.77</v>
      </c>
      <c r="O426" s="11" t="str">
        <f>IFERROR(LEFT(ECRITURES!$H426,SEARCH("_",ECRITURES!$H426)-1),"")</f>
        <v/>
      </c>
      <c r="P426" s="11" t="str">
        <f>LEFT(ECRITURES!$G426,LEN(O426))</f>
        <v/>
      </c>
      <c r="Q426" s="11" t="b">
        <f t="shared" si="13"/>
        <v>1</v>
      </c>
    </row>
    <row r="427" spans="1:17" x14ac:dyDescent="0.3">
      <c r="A427" s="12">
        <v>617190</v>
      </c>
      <c r="B427" s="13" t="s">
        <v>10</v>
      </c>
      <c r="C427" s="14">
        <v>0.83</v>
      </c>
      <c r="D427" s="25" t="s">
        <v>940</v>
      </c>
      <c r="E427" s="16">
        <v>45351</v>
      </c>
      <c r="F427" s="17">
        <v>202402</v>
      </c>
      <c r="G427" s="18" t="s">
        <v>67</v>
      </c>
      <c r="H427" s="18" t="s">
        <v>68</v>
      </c>
      <c r="I427" s="19">
        <v>40454</v>
      </c>
      <c r="J427" s="13" t="s">
        <v>70</v>
      </c>
      <c r="K427" s="13" t="s">
        <v>71</v>
      </c>
      <c r="L427" s="20" t="str">
        <f t="shared" si="12"/>
        <v>40454617190Z010200ART5M</v>
      </c>
      <c r="M427" s="21" t="str">
        <f>IF(OR(A427=617105,A427=617110,COUNTIF([3]DernMois!L:L,I427&amp;A427&amp;H427&amp;K427)&gt;=1),"","PBLA Changé/Nouveau")</f>
        <v/>
      </c>
      <c r="N427" s="22">
        <f>ROUND(Ecritures[[#This Row],[Montant Devise]],2)</f>
        <v>0.83</v>
      </c>
      <c r="O427" s="11" t="str">
        <f>IFERROR(LEFT(ECRITURES!$H427,SEARCH("_",ECRITURES!$H427)-1),"")</f>
        <v/>
      </c>
      <c r="P427" s="11" t="str">
        <f>LEFT(ECRITURES!$G427,LEN(O427))</f>
        <v/>
      </c>
      <c r="Q427" s="11" t="b">
        <f t="shared" si="13"/>
        <v>1</v>
      </c>
    </row>
    <row r="428" spans="1:17" x14ac:dyDescent="0.3">
      <c r="A428" s="12">
        <v>617190</v>
      </c>
      <c r="B428" s="13" t="s">
        <v>10</v>
      </c>
      <c r="C428" s="14">
        <v>4.1399999999999997</v>
      </c>
      <c r="D428" s="25" t="s">
        <v>941</v>
      </c>
      <c r="E428" s="16">
        <v>45351</v>
      </c>
      <c r="F428" s="17">
        <v>202402</v>
      </c>
      <c r="G428" s="18" t="s">
        <v>67</v>
      </c>
      <c r="H428" s="18" t="s">
        <v>68</v>
      </c>
      <c r="I428" s="19">
        <v>40454</v>
      </c>
      <c r="J428" s="13" t="s">
        <v>70</v>
      </c>
      <c r="K428" s="13" t="s">
        <v>71</v>
      </c>
      <c r="L428" s="20" t="str">
        <f t="shared" si="12"/>
        <v>40454617190Z010200ART5M</v>
      </c>
      <c r="M428" s="21" t="str">
        <f>IF(OR(A428=617105,A428=617110,COUNTIF([3]DernMois!L:L,I428&amp;A428&amp;H428&amp;K428)&gt;=1),"","PBLA Changé/Nouveau")</f>
        <v/>
      </c>
      <c r="N428" s="22">
        <f>ROUND(Ecritures[[#This Row],[Montant Devise]],2)</f>
        <v>4.1399999999999997</v>
      </c>
      <c r="O428" s="11" t="str">
        <f>IFERROR(LEFT(ECRITURES!$H428,SEARCH("_",ECRITURES!$H428)-1),"")</f>
        <v/>
      </c>
      <c r="P428" s="11" t="str">
        <f>LEFT(ECRITURES!$G428,LEN(O428))</f>
        <v/>
      </c>
      <c r="Q428" s="11" t="b">
        <f t="shared" si="13"/>
        <v>1</v>
      </c>
    </row>
    <row r="429" spans="1:17" x14ac:dyDescent="0.3">
      <c r="A429" s="12">
        <v>455200</v>
      </c>
      <c r="B429" s="13" t="s">
        <v>10</v>
      </c>
      <c r="C429" s="14">
        <v>-250</v>
      </c>
      <c r="D429" s="25" t="s">
        <v>942</v>
      </c>
      <c r="E429" s="16">
        <v>45351</v>
      </c>
      <c r="F429" s="17">
        <v>202402</v>
      </c>
      <c r="G429" s="18" t="s">
        <v>67</v>
      </c>
      <c r="H429" s="18"/>
      <c r="I429" s="19">
        <v>40454</v>
      </c>
      <c r="J429" s="13" t="s">
        <v>70</v>
      </c>
      <c r="K429" s="13" t="s">
        <v>71</v>
      </c>
      <c r="L429" s="20" t="str">
        <f t="shared" si="12"/>
        <v>40454455200ART5M</v>
      </c>
      <c r="M429" s="21" t="str">
        <f>IF(OR(A429=617105,A429=617110,COUNTIF([3]DernMois!L:L,I429&amp;A429&amp;H429&amp;K429)&gt;=1),"","PBLA Changé/Nouveau")</f>
        <v/>
      </c>
      <c r="N429" s="22">
        <f>ROUND(Ecritures[[#This Row],[Montant Devise]],2)</f>
        <v>-250</v>
      </c>
      <c r="O429" s="11" t="str">
        <f>IFERROR(LEFT(ECRITURES!$H429,SEARCH("_",ECRITURES!$H429)-1),"")</f>
        <v/>
      </c>
      <c r="P429" s="11" t="str">
        <f>LEFT(ECRITURES!$G429,LEN(O429))</f>
        <v/>
      </c>
      <c r="Q429" s="11" t="b">
        <f t="shared" si="13"/>
        <v>1</v>
      </c>
    </row>
    <row r="430" spans="1:17" x14ac:dyDescent="0.3">
      <c r="A430" s="12">
        <v>455200</v>
      </c>
      <c r="B430" s="13" t="s">
        <v>10</v>
      </c>
      <c r="C430" s="14">
        <v>-531.94000000000005</v>
      </c>
      <c r="D430" s="25" t="s">
        <v>943</v>
      </c>
      <c r="E430" s="16">
        <v>45351</v>
      </c>
      <c r="F430" s="17">
        <v>202402</v>
      </c>
      <c r="G430" s="18" t="s">
        <v>67</v>
      </c>
      <c r="H430" s="18"/>
      <c r="I430" s="19">
        <v>40454</v>
      </c>
      <c r="J430" s="13" t="s">
        <v>70</v>
      </c>
      <c r="K430" s="13" t="s">
        <v>71</v>
      </c>
      <c r="L430" s="20" t="str">
        <f t="shared" si="12"/>
        <v>40454455200ART5M</v>
      </c>
      <c r="M430" s="21" t="str">
        <f>IF(OR(A430=617105,A430=617110,COUNTIF([3]DernMois!L:L,I430&amp;A430&amp;H430&amp;K430)&gt;=1),"","PBLA Changé/Nouveau")</f>
        <v/>
      </c>
      <c r="N430" s="22">
        <f>ROUND(Ecritures[[#This Row],[Montant Devise]],2)</f>
        <v>-531.94000000000005</v>
      </c>
      <c r="O430" s="11" t="str">
        <f>IFERROR(LEFT(ECRITURES!$H430,SEARCH("_",ECRITURES!$H430)-1),"")</f>
        <v/>
      </c>
      <c r="P430" s="11" t="str">
        <f>LEFT(ECRITURES!$G430,LEN(O430))</f>
        <v/>
      </c>
      <c r="Q430" s="11" t="b">
        <f t="shared" si="13"/>
        <v>1</v>
      </c>
    </row>
    <row r="431" spans="1:17" x14ac:dyDescent="0.3">
      <c r="A431" s="12">
        <v>617101</v>
      </c>
      <c r="B431" s="13" t="s">
        <v>10</v>
      </c>
      <c r="C431" s="14">
        <v>572</v>
      </c>
      <c r="D431" s="25" t="s">
        <v>944</v>
      </c>
      <c r="E431" s="16">
        <v>45351</v>
      </c>
      <c r="F431" s="17">
        <v>202402</v>
      </c>
      <c r="G431" s="18" t="s">
        <v>40</v>
      </c>
      <c r="H431" s="18" t="s">
        <v>12</v>
      </c>
      <c r="I431" s="19">
        <v>40460</v>
      </c>
      <c r="J431" s="13" t="s">
        <v>14</v>
      </c>
      <c r="K431" s="13" t="s">
        <v>15</v>
      </c>
      <c r="L431" s="20" t="str">
        <f t="shared" si="12"/>
        <v>40460617101COD2299_Z010201ART5_MBA</v>
      </c>
      <c r="M431" s="21" t="str">
        <f>IF(OR(A431=617105,A431=617110,COUNTIF([3]DernMois!L:L,I431&amp;A431&amp;H431&amp;K431)&gt;=1),"","PBLA Changé/Nouveau")</f>
        <v/>
      </c>
      <c r="N431" s="22">
        <f>ROUND(Ecritures[[#This Row],[Montant Devise]],2)</f>
        <v>572</v>
      </c>
      <c r="O431" s="11" t="str">
        <f>IFERROR(LEFT(ECRITURES!$H431,SEARCH("_",ECRITURES!$H431)-1),"")</f>
        <v>COD2299</v>
      </c>
      <c r="P431" s="11" t="str">
        <f>LEFT(ECRITURES!$G431,LEN(O431))</f>
        <v>COD2299</v>
      </c>
      <c r="Q431" s="11" t="b">
        <f t="shared" si="13"/>
        <v>1</v>
      </c>
    </row>
    <row r="432" spans="1:17" x14ac:dyDescent="0.3">
      <c r="A432" s="12">
        <v>617101</v>
      </c>
      <c r="B432" s="13" t="s">
        <v>10</v>
      </c>
      <c r="C432" s="14">
        <v>280.01</v>
      </c>
      <c r="D432" s="25" t="s">
        <v>945</v>
      </c>
      <c r="E432" s="16">
        <v>45351</v>
      </c>
      <c r="F432" s="17">
        <v>202402</v>
      </c>
      <c r="G432" s="18" t="s">
        <v>40</v>
      </c>
      <c r="H432" s="18" t="s">
        <v>12</v>
      </c>
      <c r="I432" s="19">
        <v>40460</v>
      </c>
      <c r="J432" s="13" t="s">
        <v>14</v>
      </c>
      <c r="K432" s="13" t="s">
        <v>15</v>
      </c>
      <c r="L432" s="20" t="str">
        <f t="shared" si="12"/>
        <v>40460617101COD2299_Z010201ART5_MBA</v>
      </c>
      <c r="M432" s="21" t="str">
        <f>IF(OR(A432=617105,A432=617110,COUNTIF([3]DernMois!L:L,I432&amp;A432&amp;H432&amp;K432)&gt;=1),"","PBLA Changé/Nouveau")</f>
        <v/>
      </c>
      <c r="N432" s="22">
        <f>ROUND(Ecritures[[#This Row],[Montant Devise]],2)</f>
        <v>280.01</v>
      </c>
      <c r="O432" s="11" t="str">
        <f>IFERROR(LEFT(ECRITURES!$H432,SEARCH("_",ECRITURES!$H432)-1),"")</f>
        <v>COD2299</v>
      </c>
      <c r="P432" s="11" t="str">
        <f>LEFT(ECRITURES!$G432,LEN(O432))</f>
        <v>COD2299</v>
      </c>
      <c r="Q432" s="11" t="b">
        <f t="shared" si="13"/>
        <v>1</v>
      </c>
    </row>
    <row r="433" spans="1:17" x14ac:dyDescent="0.3">
      <c r="A433" s="12">
        <v>617108</v>
      </c>
      <c r="B433" s="13" t="s">
        <v>10</v>
      </c>
      <c r="C433" s="14">
        <v>171.6</v>
      </c>
      <c r="D433" s="25" t="s">
        <v>946</v>
      </c>
      <c r="E433" s="16">
        <v>45351</v>
      </c>
      <c r="F433" s="17">
        <v>202402</v>
      </c>
      <c r="G433" s="18" t="s">
        <v>40</v>
      </c>
      <c r="H433" s="18" t="s">
        <v>12</v>
      </c>
      <c r="I433" s="19">
        <v>40460</v>
      </c>
      <c r="J433" s="13" t="s">
        <v>14</v>
      </c>
      <c r="K433" s="13" t="s">
        <v>15</v>
      </c>
      <c r="L433" s="20" t="str">
        <f t="shared" si="12"/>
        <v>40460617108COD2299_Z010201ART5_MBA</v>
      </c>
      <c r="M433" s="21" t="str">
        <f>IF(OR(A433=617105,A433=617110,COUNTIF([3]DernMois!L:L,I433&amp;A433&amp;H433&amp;K433)&gt;=1),"","PBLA Changé/Nouveau")</f>
        <v/>
      </c>
      <c r="N433" s="22">
        <f>ROUND(Ecritures[[#This Row],[Montant Devise]],2)</f>
        <v>171.6</v>
      </c>
      <c r="O433" s="11" t="str">
        <f>IFERROR(LEFT(ECRITURES!$H433,SEARCH("_",ECRITURES!$H433)-1),"")</f>
        <v>COD2299</v>
      </c>
      <c r="P433" s="11" t="str">
        <f>LEFT(ECRITURES!$G433,LEN(O433))</f>
        <v>COD2299</v>
      </c>
      <c r="Q433" s="11" t="b">
        <f t="shared" si="13"/>
        <v>1</v>
      </c>
    </row>
    <row r="434" spans="1:17" x14ac:dyDescent="0.3">
      <c r="A434" s="12">
        <v>617106</v>
      </c>
      <c r="B434" s="13" t="s">
        <v>10</v>
      </c>
      <c r="C434" s="14">
        <v>195</v>
      </c>
      <c r="D434" s="25" t="s">
        <v>947</v>
      </c>
      <c r="E434" s="16">
        <v>45351</v>
      </c>
      <c r="F434" s="17">
        <v>202402</v>
      </c>
      <c r="G434" s="18" t="s">
        <v>40</v>
      </c>
      <c r="H434" s="18" t="s">
        <v>12</v>
      </c>
      <c r="I434" s="19">
        <v>40460</v>
      </c>
      <c r="J434" s="13" t="s">
        <v>14</v>
      </c>
      <c r="K434" s="13" t="s">
        <v>15</v>
      </c>
      <c r="L434" s="20" t="str">
        <f t="shared" si="12"/>
        <v>40460617106COD2299_Z010201ART5_MBA</v>
      </c>
      <c r="M434" s="21" t="str">
        <f>IF(OR(A434=617105,A434=617110,COUNTIF([3]DernMois!L:L,I434&amp;A434&amp;H434&amp;K434)&gt;=1),"","PBLA Changé/Nouveau")</f>
        <v/>
      </c>
      <c r="N434" s="22">
        <f>ROUND(Ecritures[[#This Row],[Montant Devise]],2)</f>
        <v>195</v>
      </c>
      <c r="O434" s="11" t="str">
        <f>IFERROR(LEFT(ECRITURES!$H434,SEARCH("_",ECRITURES!$H434)-1),"")</f>
        <v>COD2299</v>
      </c>
      <c r="P434" s="11" t="str">
        <f>LEFT(ECRITURES!$G434,LEN(O434))</f>
        <v>COD2299</v>
      </c>
      <c r="Q434" s="11" t="b">
        <f t="shared" si="13"/>
        <v>1</v>
      </c>
    </row>
    <row r="435" spans="1:17" x14ac:dyDescent="0.3">
      <c r="A435" s="12">
        <v>617103</v>
      </c>
      <c r="B435" s="13" t="s">
        <v>10</v>
      </c>
      <c r="C435" s="14">
        <v>175.5</v>
      </c>
      <c r="D435" s="25" t="s">
        <v>948</v>
      </c>
      <c r="E435" s="16">
        <v>45351</v>
      </c>
      <c r="F435" s="17">
        <v>202402</v>
      </c>
      <c r="G435" s="18" t="s">
        <v>40</v>
      </c>
      <c r="H435" s="18" t="s">
        <v>12</v>
      </c>
      <c r="I435" s="19">
        <v>40460</v>
      </c>
      <c r="J435" s="13" t="s">
        <v>14</v>
      </c>
      <c r="K435" s="13" t="s">
        <v>15</v>
      </c>
      <c r="L435" s="20" t="str">
        <f t="shared" si="12"/>
        <v>40460617103COD2299_Z010201ART5_MBA</v>
      </c>
      <c r="M435" s="21" t="str">
        <f>IF(OR(A435=617105,A435=617110,COUNTIF([3]DernMois!L:L,I435&amp;A435&amp;H435&amp;K435)&gt;=1),"","PBLA Changé/Nouveau")</f>
        <v/>
      </c>
      <c r="N435" s="22">
        <f>ROUND(Ecritures[[#This Row],[Montant Devise]],2)</f>
        <v>175.5</v>
      </c>
      <c r="O435" s="11" t="str">
        <f>IFERROR(LEFT(ECRITURES!$H435,SEARCH("_",ECRITURES!$H435)-1),"")</f>
        <v>COD2299</v>
      </c>
      <c r="P435" s="11" t="str">
        <f>LEFT(ECRITURES!$G435,LEN(O435))</f>
        <v>COD2299</v>
      </c>
      <c r="Q435" s="11" t="b">
        <f t="shared" si="13"/>
        <v>1</v>
      </c>
    </row>
    <row r="436" spans="1:17" x14ac:dyDescent="0.3">
      <c r="A436" s="12">
        <v>617103</v>
      </c>
      <c r="B436" s="13" t="s">
        <v>10</v>
      </c>
      <c r="C436" s="14">
        <v>110.76</v>
      </c>
      <c r="D436" s="25" t="s">
        <v>949</v>
      </c>
      <c r="E436" s="16">
        <v>45351</v>
      </c>
      <c r="F436" s="17">
        <v>202402</v>
      </c>
      <c r="G436" s="18" t="s">
        <v>40</v>
      </c>
      <c r="H436" s="18" t="s">
        <v>12</v>
      </c>
      <c r="I436" s="19">
        <v>40460</v>
      </c>
      <c r="J436" s="13" t="s">
        <v>14</v>
      </c>
      <c r="K436" s="13" t="s">
        <v>15</v>
      </c>
      <c r="L436" s="20" t="str">
        <f t="shared" si="12"/>
        <v>40460617103COD2299_Z010201ART5_MBA</v>
      </c>
      <c r="M436" s="21" t="str">
        <f>IF(OR(A436=617105,A436=617110,COUNTIF([3]DernMois!L:L,I436&amp;A436&amp;H436&amp;K436)&gt;=1),"","PBLA Changé/Nouveau")</f>
        <v/>
      </c>
      <c r="N436" s="22">
        <f>ROUND(Ecritures[[#This Row],[Montant Devise]],2)</f>
        <v>110.76</v>
      </c>
      <c r="O436" s="11" t="str">
        <f>IFERROR(LEFT(ECRITURES!$H436,SEARCH("_",ECRITURES!$H436)-1),"")</f>
        <v>COD2299</v>
      </c>
      <c r="P436" s="11" t="str">
        <f>LEFT(ECRITURES!$G436,LEN(O436))</f>
        <v>COD2299</v>
      </c>
      <c r="Q436" s="11" t="b">
        <f t="shared" si="13"/>
        <v>1</v>
      </c>
    </row>
    <row r="437" spans="1:17" x14ac:dyDescent="0.3">
      <c r="A437" s="12">
        <v>617190</v>
      </c>
      <c r="B437" s="13" t="s">
        <v>10</v>
      </c>
      <c r="C437" s="14">
        <v>1.7</v>
      </c>
      <c r="D437" s="25" t="s">
        <v>950</v>
      </c>
      <c r="E437" s="16">
        <v>45351</v>
      </c>
      <c r="F437" s="17">
        <v>202402</v>
      </c>
      <c r="G437" s="18" t="s">
        <v>40</v>
      </c>
      <c r="H437" s="18" t="s">
        <v>12</v>
      </c>
      <c r="I437" s="19">
        <v>40460</v>
      </c>
      <c r="J437" s="13" t="s">
        <v>14</v>
      </c>
      <c r="K437" s="13" t="s">
        <v>15</v>
      </c>
      <c r="L437" s="20" t="str">
        <f t="shared" si="12"/>
        <v>40460617190COD2299_Z010201ART5_MBA</v>
      </c>
      <c r="M437" s="21" t="str">
        <f>IF(OR(A437=617105,A437=617110,COUNTIF([3]DernMois!L:L,I437&amp;A437&amp;H437&amp;K437)&gt;=1),"","PBLA Changé/Nouveau")</f>
        <v/>
      </c>
      <c r="N437" s="22">
        <f>ROUND(Ecritures[[#This Row],[Montant Devise]],2)</f>
        <v>1.7</v>
      </c>
      <c r="O437" s="11" t="str">
        <f>IFERROR(LEFT(ECRITURES!$H437,SEARCH("_",ECRITURES!$H437)-1),"")</f>
        <v>COD2299</v>
      </c>
      <c r="P437" s="11" t="str">
        <f>LEFT(ECRITURES!$G437,LEN(O437))</f>
        <v>COD2299</v>
      </c>
      <c r="Q437" s="11" t="b">
        <f t="shared" si="13"/>
        <v>1</v>
      </c>
    </row>
    <row r="438" spans="1:17" x14ac:dyDescent="0.3">
      <c r="A438" s="12">
        <v>617190</v>
      </c>
      <c r="B438" s="13" t="s">
        <v>10</v>
      </c>
      <c r="C438" s="14">
        <v>8.52</v>
      </c>
      <c r="D438" s="25" t="s">
        <v>951</v>
      </c>
      <c r="E438" s="16">
        <v>45351</v>
      </c>
      <c r="F438" s="17">
        <v>202402</v>
      </c>
      <c r="G438" s="18" t="s">
        <v>40</v>
      </c>
      <c r="H438" s="18" t="s">
        <v>12</v>
      </c>
      <c r="I438" s="19">
        <v>40460</v>
      </c>
      <c r="J438" s="13" t="s">
        <v>14</v>
      </c>
      <c r="K438" s="13" t="s">
        <v>15</v>
      </c>
      <c r="L438" s="20" t="str">
        <f t="shared" si="12"/>
        <v>40460617190COD2299_Z010201ART5_MBA</v>
      </c>
      <c r="M438" s="21" t="str">
        <f>IF(OR(A438=617105,A438=617110,COUNTIF([3]DernMois!L:L,I438&amp;A438&amp;H438&amp;K438)&gt;=1),"","PBLA Changé/Nouveau")</f>
        <v/>
      </c>
      <c r="N438" s="22">
        <f>ROUND(Ecritures[[#This Row],[Montant Devise]],2)</f>
        <v>8.52</v>
      </c>
      <c r="O438" s="11" t="str">
        <f>IFERROR(LEFT(ECRITURES!$H438,SEARCH("_",ECRITURES!$H438)-1),"")</f>
        <v>COD2299</v>
      </c>
      <c r="P438" s="11" t="str">
        <f>LEFT(ECRITURES!$G438,LEN(O438))</f>
        <v>COD2299</v>
      </c>
      <c r="Q438" s="11" t="b">
        <f t="shared" si="13"/>
        <v>1</v>
      </c>
    </row>
    <row r="439" spans="1:17" x14ac:dyDescent="0.3">
      <c r="A439" s="12">
        <v>455200</v>
      </c>
      <c r="B439" s="13" t="s">
        <v>10</v>
      </c>
      <c r="C439" s="14">
        <v>-1024.45</v>
      </c>
      <c r="D439" s="25" t="s">
        <v>952</v>
      </c>
      <c r="E439" s="16">
        <v>45351</v>
      </c>
      <c r="F439" s="17">
        <v>202402</v>
      </c>
      <c r="G439" s="18" t="s">
        <v>40</v>
      </c>
      <c r="H439" s="18"/>
      <c r="I439" s="19">
        <v>40460</v>
      </c>
      <c r="J439" s="13" t="s">
        <v>14</v>
      </c>
      <c r="K439" s="13" t="s">
        <v>15</v>
      </c>
      <c r="L439" s="20" t="str">
        <f t="shared" si="12"/>
        <v>40460455200ART5_MBA</v>
      </c>
      <c r="M439" s="21" t="str">
        <f>IF(OR(A439=617105,A439=617110,COUNTIF([3]DernMois!L:L,I439&amp;A439&amp;H439&amp;K439)&gt;=1),"","PBLA Changé/Nouveau")</f>
        <v/>
      </c>
      <c r="N439" s="22">
        <f>ROUND(Ecritures[[#This Row],[Montant Devise]],2)</f>
        <v>-1024.45</v>
      </c>
      <c r="O439" s="11" t="str">
        <f>IFERROR(LEFT(ECRITURES!$H439,SEARCH("_",ECRITURES!$H439)-1),"")</f>
        <v/>
      </c>
      <c r="P439" s="11" t="str">
        <f>LEFT(ECRITURES!$G439,LEN(O439))</f>
        <v/>
      </c>
      <c r="Q439" s="11" t="b">
        <f t="shared" si="13"/>
        <v>1</v>
      </c>
    </row>
    <row r="440" spans="1:17" x14ac:dyDescent="0.3">
      <c r="A440" s="12">
        <v>455200</v>
      </c>
      <c r="B440" s="13" t="s">
        <v>10</v>
      </c>
      <c r="C440" s="14">
        <v>-214.13</v>
      </c>
      <c r="D440" s="25" t="s">
        <v>953</v>
      </c>
      <c r="E440" s="16">
        <v>45351</v>
      </c>
      <c r="F440" s="17">
        <v>202402</v>
      </c>
      <c r="G440" s="18" t="s">
        <v>40</v>
      </c>
      <c r="H440" s="18"/>
      <c r="I440" s="19">
        <v>40460</v>
      </c>
      <c r="J440" s="13" t="s">
        <v>14</v>
      </c>
      <c r="K440" s="13" t="s">
        <v>15</v>
      </c>
      <c r="L440" s="20" t="str">
        <f t="shared" si="12"/>
        <v>40460455200ART5_MBA</v>
      </c>
      <c r="M440" s="21" t="str">
        <f>IF(OR(A440=617105,A440=617110,COUNTIF([3]DernMois!L:L,I440&amp;A440&amp;H440&amp;K440)&gt;=1),"","PBLA Changé/Nouveau")</f>
        <v/>
      </c>
      <c r="N440" s="22">
        <f>ROUND(Ecritures[[#This Row],[Montant Devise]],2)</f>
        <v>-214.13</v>
      </c>
      <c r="O440" s="11" t="str">
        <f>IFERROR(LEFT(ECRITURES!$H440,SEARCH("_",ECRITURES!$H440)-1),"")</f>
        <v/>
      </c>
      <c r="P440" s="11" t="str">
        <f>LEFT(ECRITURES!$G440,LEN(O440))</f>
        <v/>
      </c>
      <c r="Q440" s="11" t="b">
        <f t="shared" si="13"/>
        <v>1</v>
      </c>
    </row>
    <row r="441" spans="1:17" x14ac:dyDescent="0.3">
      <c r="A441" s="12">
        <v>617101</v>
      </c>
      <c r="B441" s="13" t="s">
        <v>10</v>
      </c>
      <c r="C441" s="14">
        <v>276</v>
      </c>
      <c r="D441" s="25" t="s">
        <v>954</v>
      </c>
      <c r="E441" s="16">
        <v>45351</v>
      </c>
      <c r="F441" s="17">
        <v>202402</v>
      </c>
      <c r="G441" s="18" t="s">
        <v>40</v>
      </c>
      <c r="H441" s="18" t="s">
        <v>12</v>
      </c>
      <c r="I441" s="19">
        <v>40465</v>
      </c>
      <c r="J441" s="13" t="s">
        <v>14</v>
      </c>
      <c r="K441" s="13" t="s">
        <v>15</v>
      </c>
      <c r="L441" s="20" t="str">
        <f t="shared" si="12"/>
        <v>40465617101COD2299_Z010201ART5_MBA</v>
      </c>
      <c r="M441" s="21" t="str">
        <f>IF(OR(A441=617105,A441=617110,COUNTIF([3]DernMois!L:L,I441&amp;A441&amp;H441&amp;K441)&gt;=1),"","PBLA Changé/Nouveau")</f>
        <v/>
      </c>
      <c r="N441" s="22">
        <f>ROUND(Ecritures[[#This Row],[Montant Devise]],2)</f>
        <v>276</v>
      </c>
      <c r="O441" s="11" t="str">
        <f>IFERROR(LEFT(ECRITURES!$H441,SEARCH("_",ECRITURES!$H441)-1),"")</f>
        <v>COD2299</v>
      </c>
      <c r="P441" s="11" t="str">
        <f>LEFT(ECRITURES!$G441,LEN(O441))</f>
        <v>COD2299</v>
      </c>
      <c r="Q441" s="11" t="b">
        <f t="shared" si="13"/>
        <v>1</v>
      </c>
    </row>
    <row r="442" spans="1:17" x14ac:dyDescent="0.3">
      <c r="A442" s="12">
        <v>617108</v>
      </c>
      <c r="B442" s="13" t="s">
        <v>10</v>
      </c>
      <c r="C442" s="14">
        <v>82.8</v>
      </c>
      <c r="D442" s="25" t="s">
        <v>955</v>
      </c>
      <c r="E442" s="16">
        <v>45351</v>
      </c>
      <c r="F442" s="17">
        <v>202402</v>
      </c>
      <c r="G442" s="18" t="s">
        <v>40</v>
      </c>
      <c r="H442" s="18" t="s">
        <v>12</v>
      </c>
      <c r="I442" s="19">
        <v>40465</v>
      </c>
      <c r="J442" s="13" t="s">
        <v>14</v>
      </c>
      <c r="K442" s="13" t="s">
        <v>15</v>
      </c>
      <c r="L442" s="20" t="str">
        <f t="shared" si="12"/>
        <v>40465617108COD2299_Z010201ART5_MBA</v>
      </c>
      <c r="M442" s="21" t="str">
        <f>IF(OR(A442=617105,A442=617110,COUNTIF([3]DernMois!L:L,I442&amp;A442&amp;H442&amp;K442)&gt;=1),"","PBLA Changé/Nouveau")</f>
        <v/>
      </c>
      <c r="N442" s="22">
        <f>ROUND(Ecritures[[#This Row],[Montant Devise]],2)</f>
        <v>82.8</v>
      </c>
      <c r="O442" s="11" t="str">
        <f>IFERROR(LEFT(ECRITURES!$H442,SEARCH("_",ECRITURES!$H442)-1),"")</f>
        <v>COD2299</v>
      </c>
      <c r="P442" s="11" t="str">
        <f>LEFT(ECRITURES!$G442,LEN(O442))</f>
        <v>COD2299</v>
      </c>
      <c r="Q442" s="11" t="b">
        <f t="shared" si="13"/>
        <v>1</v>
      </c>
    </row>
    <row r="443" spans="1:17" x14ac:dyDescent="0.3">
      <c r="A443" s="12">
        <v>617106</v>
      </c>
      <c r="B443" s="13" t="s">
        <v>10</v>
      </c>
      <c r="C443" s="14">
        <v>195</v>
      </c>
      <c r="D443" s="25" t="s">
        <v>956</v>
      </c>
      <c r="E443" s="16">
        <v>45351</v>
      </c>
      <c r="F443" s="17">
        <v>202402</v>
      </c>
      <c r="G443" s="18" t="s">
        <v>40</v>
      </c>
      <c r="H443" s="18" t="s">
        <v>12</v>
      </c>
      <c r="I443" s="19">
        <v>40465</v>
      </c>
      <c r="J443" s="13" t="s">
        <v>14</v>
      </c>
      <c r="K443" s="13" t="s">
        <v>15</v>
      </c>
      <c r="L443" s="20" t="str">
        <f t="shared" si="12"/>
        <v>40465617106COD2299_Z010201ART5_MBA</v>
      </c>
      <c r="M443" s="21" t="str">
        <f>IF(OR(A443=617105,A443=617110,COUNTIF([3]DernMois!L:L,I443&amp;A443&amp;H443&amp;K443)&gt;=1),"","PBLA Changé/Nouveau")</f>
        <v/>
      </c>
      <c r="N443" s="22">
        <f>ROUND(Ecritures[[#This Row],[Montant Devise]],2)</f>
        <v>195</v>
      </c>
      <c r="O443" s="11" t="str">
        <f>IFERROR(LEFT(ECRITURES!$H443,SEARCH("_",ECRITURES!$H443)-1),"")</f>
        <v>COD2299</v>
      </c>
      <c r="P443" s="11" t="str">
        <f>LEFT(ECRITURES!$G443,LEN(O443))</f>
        <v>COD2299</v>
      </c>
      <c r="Q443" s="11" t="b">
        <f t="shared" si="13"/>
        <v>1</v>
      </c>
    </row>
    <row r="444" spans="1:17" x14ac:dyDescent="0.3">
      <c r="A444" s="12">
        <v>617103</v>
      </c>
      <c r="B444" s="13" t="s">
        <v>10</v>
      </c>
      <c r="C444" s="14">
        <v>35.880000000000003</v>
      </c>
      <c r="D444" s="25" t="s">
        <v>957</v>
      </c>
      <c r="E444" s="16">
        <v>45351</v>
      </c>
      <c r="F444" s="17">
        <v>202402</v>
      </c>
      <c r="G444" s="18" t="s">
        <v>40</v>
      </c>
      <c r="H444" s="18" t="s">
        <v>12</v>
      </c>
      <c r="I444" s="19">
        <v>40465</v>
      </c>
      <c r="J444" s="13" t="s">
        <v>14</v>
      </c>
      <c r="K444" s="13" t="s">
        <v>15</v>
      </c>
      <c r="L444" s="20" t="str">
        <f t="shared" si="12"/>
        <v>40465617103COD2299_Z010201ART5_MBA</v>
      </c>
      <c r="M444" s="21" t="str">
        <f>IF(OR(A444=617105,A444=617110,COUNTIF([3]DernMois!L:L,I444&amp;A444&amp;H444&amp;K444)&gt;=1),"","PBLA Changé/Nouveau")</f>
        <v/>
      </c>
      <c r="N444" s="22">
        <f>ROUND(Ecritures[[#This Row],[Montant Devise]],2)</f>
        <v>35.880000000000003</v>
      </c>
      <c r="O444" s="11" t="str">
        <f>IFERROR(LEFT(ECRITURES!$H444,SEARCH("_",ECRITURES!$H444)-1),"")</f>
        <v>COD2299</v>
      </c>
      <c r="P444" s="11" t="str">
        <f>LEFT(ECRITURES!$G444,LEN(O444))</f>
        <v>COD2299</v>
      </c>
      <c r="Q444" s="11" t="b">
        <f t="shared" si="13"/>
        <v>1</v>
      </c>
    </row>
    <row r="445" spans="1:17" x14ac:dyDescent="0.3">
      <c r="A445" s="12">
        <v>617190</v>
      </c>
      <c r="B445" s="13" t="s">
        <v>10</v>
      </c>
      <c r="C445" s="14">
        <v>0.55000000000000004</v>
      </c>
      <c r="D445" s="25" t="s">
        <v>958</v>
      </c>
      <c r="E445" s="16">
        <v>45351</v>
      </c>
      <c r="F445" s="17">
        <v>202402</v>
      </c>
      <c r="G445" s="18" t="s">
        <v>40</v>
      </c>
      <c r="H445" s="18" t="s">
        <v>12</v>
      </c>
      <c r="I445" s="19">
        <v>40465</v>
      </c>
      <c r="J445" s="13" t="s">
        <v>14</v>
      </c>
      <c r="K445" s="13" t="s">
        <v>15</v>
      </c>
      <c r="L445" s="20" t="str">
        <f t="shared" si="12"/>
        <v>40465617190COD2299_Z010201ART5_MBA</v>
      </c>
      <c r="M445" s="21" t="str">
        <f>IF(OR(A445=617105,A445=617110,COUNTIF([3]DernMois!L:L,I445&amp;A445&amp;H445&amp;K445)&gt;=1),"","PBLA Changé/Nouveau")</f>
        <v/>
      </c>
      <c r="N445" s="22">
        <f>ROUND(Ecritures[[#This Row],[Montant Devise]],2)</f>
        <v>0.55000000000000004</v>
      </c>
      <c r="O445" s="11" t="str">
        <f>IFERROR(LEFT(ECRITURES!$H445,SEARCH("_",ECRITURES!$H445)-1),"")</f>
        <v>COD2299</v>
      </c>
      <c r="P445" s="11" t="str">
        <f>LEFT(ECRITURES!$G445,LEN(O445))</f>
        <v>COD2299</v>
      </c>
      <c r="Q445" s="11" t="b">
        <f t="shared" si="13"/>
        <v>1</v>
      </c>
    </row>
    <row r="446" spans="1:17" x14ac:dyDescent="0.3">
      <c r="A446" s="12">
        <v>617190</v>
      </c>
      <c r="B446" s="13" t="s">
        <v>10</v>
      </c>
      <c r="C446" s="14">
        <v>2.76</v>
      </c>
      <c r="D446" s="25" t="s">
        <v>959</v>
      </c>
      <c r="E446" s="16">
        <v>45351</v>
      </c>
      <c r="F446" s="17">
        <v>202402</v>
      </c>
      <c r="G446" s="18" t="s">
        <v>40</v>
      </c>
      <c r="H446" s="18" t="s">
        <v>12</v>
      </c>
      <c r="I446" s="19">
        <v>40465</v>
      </c>
      <c r="J446" s="13" t="s">
        <v>14</v>
      </c>
      <c r="K446" s="13" t="s">
        <v>15</v>
      </c>
      <c r="L446" s="20" t="str">
        <f t="shared" si="12"/>
        <v>40465617190COD2299_Z010201ART5_MBA</v>
      </c>
      <c r="M446" s="21" t="str">
        <f>IF(OR(A446=617105,A446=617110,COUNTIF([3]DernMois!L:L,I446&amp;A446&amp;H446&amp;K446)&gt;=1),"","PBLA Changé/Nouveau")</f>
        <v/>
      </c>
      <c r="N446" s="22">
        <f>ROUND(Ecritures[[#This Row],[Montant Devise]],2)</f>
        <v>2.76</v>
      </c>
      <c r="O446" s="11" t="str">
        <f>IFERROR(LEFT(ECRITURES!$H446,SEARCH("_",ECRITURES!$H446)-1),"")</f>
        <v>COD2299</v>
      </c>
      <c r="P446" s="11" t="str">
        <f>LEFT(ECRITURES!$G446,LEN(O446))</f>
        <v>COD2299</v>
      </c>
      <c r="Q446" s="11" t="b">
        <f t="shared" si="13"/>
        <v>1</v>
      </c>
    </row>
    <row r="447" spans="1:17" x14ac:dyDescent="0.3">
      <c r="A447" s="12">
        <v>455200</v>
      </c>
      <c r="B447" s="13" t="s">
        <v>10</v>
      </c>
      <c r="C447" s="14">
        <v>-507.73</v>
      </c>
      <c r="D447" s="25" t="s">
        <v>960</v>
      </c>
      <c r="E447" s="16">
        <v>45351</v>
      </c>
      <c r="F447" s="17">
        <v>202402</v>
      </c>
      <c r="G447" s="18" t="s">
        <v>40</v>
      </c>
      <c r="H447" s="18"/>
      <c r="I447" s="19">
        <v>40465</v>
      </c>
      <c r="J447" s="13" t="s">
        <v>14</v>
      </c>
      <c r="K447" s="13" t="s">
        <v>15</v>
      </c>
      <c r="L447" s="20" t="str">
        <f t="shared" si="12"/>
        <v>40465455200ART5_MBA</v>
      </c>
      <c r="M447" s="21" t="str">
        <f>IF(OR(A447=617105,A447=617110,COUNTIF([3]DernMois!L:L,I447&amp;A447&amp;H447&amp;K447)&gt;=1),"","PBLA Changé/Nouveau")</f>
        <v/>
      </c>
      <c r="N447" s="22">
        <f>ROUND(Ecritures[[#This Row],[Montant Devise]],2)</f>
        <v>-507.73</v>
      </c>
      <c r="O447" s="11" t="str">
        <f>IFERROR(LEFT(ECRITURES!$H447,SEARCH("_",ECRITURES!$H447)-1),"")</f>
        <v/>
      </c>
      <c r="P447" s="11" t="str">
        <f>LEFT(ECRITURES!$G447,LEN(O447))</f>
        <v/>
      </c>
      <c r="Q447" s="11" t="b">
        <f t="shared" si="13"/>
        <v>1</v>
      </c>
    </row>
    <row r="448" spans="1:17" x14ac:dyDescent="0.3">
      <c r="A448" s="12">
        <v>617101</v>
      </c>
      <c r="B448" s="13" t="s">
        <v>10</v>
      </c>
      <c r="C448" s="14">
        <v>572</v>
      </c>
      <c r="D448" s="25" t="s">
        <v>961</v>
      </c>
      <c r="E448" s="16">
        <v>45351</v>
      </c>
      <c r="F448" s="17">
        <v>202402</v>
      </c>
      <c r="G448" s="18" t="s">
        <v>26</v>
      </c>
      <c r="H448" s="18" t="s">
        <v>12</v>
      </c>
      <c r="I448" s="19">
        <v>40474</v>
      </c>
      <c r="J448" s="13" t="s">
        <v>14</v>
      </c>
      <c r="K448" s="13" t="s">
        <v>15</v>
      </c>
      <c r="L448" s="20" t="str">
        <f t="shared" si="12"/>
        <v>40474617101COD2299_Z010201ART5_MBA</v>
      </c>
      <c r="M448" s="21" t="str">
        <f>IF(OR(A448=617105,A448=617110,COUNTIF([3]DernMois!L:L,I448&amp;A448&amp;H448&amp;K448)&gt;=1),"","PBLA Changé/Nouveau")</f>
        <v/>
      </c>
      <c r="N448" s="22">
        <f>ROUND(Ecritures[[#This Row],[Montant Devise]],2)</f>
        <v>572</v>
      </c>
      <c r="O448" s="11" t="str">
        <f>IFERROR(LEFT(ECRITURES!$H448,SEARCH("_",ECRITURES!$H448)-1),"")</f>
        <v>COD2299</v>
      </c>
      <c r="P448" s="11" t="str">
        <f>LEFT(ECRITURES!$G448,LEN(O448))</f>
        <v>COD2299</v>
      </c>
      <c r="Q448" s="11" t="b">
        <f t="shared" si="13"/>
        <v>1</v>
      </c>
    </row>
    <row r="449" spans="1:17" x14ac:dyDescent="0.3">
      <c r="A449" s="12">
        <v>617108</v>
      </c>
      <c r="B449" s="13" t="s">
        <v>10</v>
      </c>
      <c r="C449" s="14">
        <v>171.6</v>
      </c>
      <c r="D449" s="25" t="s">
        <v>962</v>
      </c>
      <c r="E449" s="16">
        <v>45351</v>
      </c>
      <c r="F449" s="17">
        <v>202402</v>
      </c>
      <c r="G449" s="18" t="s">
        <v>26</v>
      </c>
      <c r="H449" s="18" t="s">
        <v>12</v>
      </c>
      <c r="I449" s="19">
        <v>40474</v>
      </c>
      <c r="J449" s="13" t="s">
        <v>14</v>
      </c>
      <c r="K449" s="13" t="s">
        <v>15</v>
      </c>
      <c r="L449" s="20" t="str">
        <f t="shared" si="12"/>
        <v>40474617108COD2299_Z010201ART5_MBA</v>
      </c>
      <c r="M449" s="21" t="str">
        <f>IF(OR(A449=617105,A449=617110,COUNTIF([3]DernMois!L:L,I449&amp;A449&amp;H449&amp;K449)&gt;=1),"","PBLA Changé/Nouveau")</f>
        <v/>
      </c>
      <c r="N449" s="22">
        <f>ROUND(Ecritures[[#This Row],[Montant Devise]],2)</f>
        <v>171.6</v>
      </c>
      <c r="O449" s="11" t="str">
        <f>IFERROR(LEFT(ECRITURES!$H449,SEARCH("_",ECRITURES!$H449)-1),"")</f>
        <v>COD2299</v>
      </c>
      <c r="P449" s="11" t="str">
        <f>LEFT(ECRITURES!$G449,LEN(O449))</f>
        <v>COD2299</v>
      </c>
      <c r="Q449" s="11" t="b">
        <f t="shared" si="13"/>
        <v>1</v>
      </c>
    </row>
    <row r="450" spans="1:17" x14ac:dyDescent="0.3">
      <c r="A450" s="12">
        <v>617106</v>
      </c>
      <c r="B450" s="13" t="s">
        <v>10</v>
      </c>
      <c r="C450" s="14">
        <v>195</v>
      </c>
      <c r="D450" s="25" t="s">
        <v>963</v>
      </c>
      <c r="E450" s="16">
        <v>45351</v>
      </c>
      <c r="F450" s="17">
        <v>202402</v>
      </c>
      <c r="G450" s="18" t="s">
        <v>26</v>
      </c>
      <c r="H450" s="18" t="s">
        <v>12</v>
      </c>
      <c r="I450" s="19">
        <v>40474</v>
      </c>
      <c r="J450" s="13" t="s">
        <v>14</v>
      </c>
      <c r="K450" s="13" t="s">
        <v>15</v>
      </c>
      <c r="L450" s="20" t="str">
        <f t="shared" ref="L450:L513" si="14">I450&amp;A450&amp;H450&amp;K450</f>
        <v>40474617106COD2299_Z010201ART5_MBA</v>
      </c>
      <c r="M450" s="21" t="str">
        <f>IF(OR(A450=617105,A450=617110,COUNTIF([3]DernMois!L:L,I450&amp;A450&amp;H450&amp;K450)&gt;=1),"","PBLA Changé/Nouveau")</f>
        <v/>
      </c>
      <c r="N450" s="22">
        <f>ROUND(Ecritures[[#This Row],[Montant Devise]],2)</f>
        <v>195</v>
      </c>
      <c r="O450" s="11" t="str">
        <f>IFERROR(LEFT(ECRITURES!$H450,SEARCH("_",ECRITURES!$H450)-1),"")</f>
        <v>COD2299</v>
      </c>
      <c r="P450" s="11" t="str">
        <f>LEFT(ECRITURES!$G450,LEN(O450))</f>
        <v>COD2299</v>
      </c>
      <c r="Q450" s="11" t="b">
        <f t="shared" si="13"/>
        <v>1</v>
      </c>
    </row>
    <row r="451" spans="1:17" x14ac:dyDescent="0.3">
      <c r="A451" s="12">
        <v>617103</v>
      </c>
      <c r="B451" s="13" t="s">
        <v>10</v>
      </c>
      <c r="C451" s="14">
        <v>156</v>
      </c>
      <c r="D451" s="25" t="s">
        <v>964</v>
      </c>
      <c r="E451" s="16">
        <v>45351</v>
      </c>
      <c r="F451" s="17">
        <v>202402</v>
      </c>
      <c r="G451" s="18" t="s">
        <v>26</v>
      </c>
      <c r="H451" s="18" t="s">
        <v>12</v>
      </c>
      <c r="I451" s="19">
        <v>40474</v>
      </c>
      <c r="J451" s="13" t="s">
        <v>14</v>
      </c>
      <c r="K451" s="13" t="s">
        <v>15</v>
      </c>
      <c r="L451" s="20" t="str">
        <f t="shared" si="14"/>
        <v>40474617103COD2299_Z010201ART5_MBA</v>
      </c>
      <c r="M451" s="21" t="str">
        <f>IF(OR(A451=617105,A451=617110,COUNTIF([3]DernMois!L:L,I451&amp;A451&amp;H451&amp;K451)&gt;=1),"","PBLA Changé/Nouveau")</f>
        <v/>
      </c>
      <c r="N451" s="22">
        <f>ROUND(Ecritures[[#This Row],[Montant Devise]],2)</f>
        <v>156</v>
      </c>
      <c r="O451" s="11" t="str">
        <f>IFERROR(LEFT(ECRITURES!$H451,SEARCH("_",ECRITURES!$H451)-1),"")</f>
        <v>COD2299</v>
      </c>
      <c r="P451" s="11" t="str">
        <f>LEFT(ECRITURES!$G451,LEN(O451))</f>
        <v>COD2299</v>
      </c>
      <c r="Q451" s="11" t="b">
        <f t="shared" si="13"/>
        <v>1</v>
      </c>
    </row>
    <row r="452" spans="1:17" x14ac:dyDescent="0.3">
      <c r="A452" s="12">
        <v>617103</v>
      </c>
      <c r="B452" s="13" t="s">
        <v>10</v>
      </c>
      <c r="C452" s="14">
        <v>74.36</v>
      </c>
      <c r="D452" s="25" t="s">
        <v>965</v>
      </c>
      <c r="E452" s="16">
        <v>45351</v>
      </c>
      <c r="F452" s="17">
        <v>202402</v>
      </c>
      <c r="G452" s="18" t="s">
        <v>26</v>
      </c>
      <c r="H452" s="18" t="s">
        <v>12</v>
      </c>
      <c r="I452" s="19">
        <v>40474</v>
      </c>
      <c r="J452" s="13" t="s">
        <v>14</v>
      </c>
      <c r="K452" s="13" t="s">
        <v>15</v>
      </c>
      <c r="L452" s="20" t="str">
        <f t="shared" si="14"/>
        <v>40474617103COD2299_Z010201ART5_MBA</v>
      </c>
      <c r="M452" s="21" t="str">
        <f>IF(OR(A452=617105,A452=617110,COUNTIF([3]DernMois!L:L,I452&amp;A452&amp;H452&amp;K452)&gt;=1),"","PBLA Changé/Nouveau")</f>
        <v/>
      </c>
      <c r="N452" s="22">
        <f>ROUND(Ecritures[[#This Row],[Montant Devise]],2)</f>
        <v>74.36</v>
      </c>
      <c r="O452" s="11" t="str">
        <f>IFERROR(LEFT(ECRITURES!$H452,SEARCH("_",ECRITURES!$H452)-1),"")</f>
        <v>COD2299</v>
      </c>
      <c r="P452" s="11" t="str">
        <f>LEFT(ECRITURES!$G452,LEN(O452))</f>
        <v>COD2299</v>
      </c>
      <c r="Q452" s="11" t="b">
        <f t="shared" ref="Q452:Q515" si="15">EXACT(O452,P452)</f>
        <v>1</v>
      </c>
    </row>
    <row r="453" spans="1:17" x14ac:dyDescent="0.3">
      <c r="A453" s="12">
        <v>617190</v>
      </c>
      <c r="B453" s="13" t="s">
        <v>10</v>
      </c>
      <c r="C453" s="14">
        <v>1.1399999999999999</v>
      </c>
      <c r="D453" s="25" t="s">
        <v>966</v>
      </c>
      <c r="E453" s="16">
        <v>45351</v>
      </c>
      <c r="F453" s="17">
        <v>202402</v>
      </c>
      <c r="G453" s="18" t="s">
        <v>26</v>
      </c>
      <c r="H453" s="18" t="s">
        <v>12</v>
      </c>
      <c r="I453" s="19">
        <v>40474</v>
      </c>
      <c r="J453" s="13" t="s">
        <v>14</v>
      </c>
      <c r="K453" s="13" t="s">
        <v>15</v>
      </c>
      <c r="L453" s="20" t="str">
        <f t="shared" si="14"/>
        <v>40474617190COD2299_Z010201ART5_MBA</v>
      </c>
      <c r="M453" s="21" t="str">
        <f>IF(OR(A453=617105,A453=617110,COUNTIF([3]DernMois!L:L,I453&amp;A453&amp;H453&amp;K453)&gt;=1),"","PBLA Changé/Nouveau")</f>
        <v/>
      </c>
      <c r="N453" s="22">
        <f>ROUND(Ecritures[[#This Row],[Montant Devise]],2)</f>
        <v>1.1399999999999999</v>
      </c>
      <c r="O453" s="11" t="str">
        <f>IFERROR(LEFT(ECRITURES!$H453,SEARCH("_",ECRITURES!$H453)-1),"")</f>
        <v>COD2299</v>
      </c>
      <c r="P453" s="11" t="str">
        <f>LEFT(ECRITURES!$G453,LEN(O453))</f>
        <v>COD2299</v>
      </c>
      <c r="Q453" s="11" t="b">
        <f t="shared" si="15"/>
        <v>1</v>
      </c>
    </row>
    <row r="454" spans="1:17" x14ac:dyDescent="0.3">
      <c r="A454" s="12">
        <v>617190</v>
      </c>
      <c r="B454" s="13" t="s">
        <v>10</v>
      </c>
      <c r="C454" s="14">
        <v>5.72</v>
      </c>
      <c r="D454" s="25" t="s">
        <v>967</v>
      </c>
      <c r="E454" s="16">
        <v>45351</v>
      </c>
      <c r="F454" s="17">
        <v>202402</v>
      </c>
      <c r="G454" s="18" t="s">
        <v>26</v>
      </c>
      <c r="H454" s="18" t="s">
        <v>12</v>
      </c>
      <c r="I454" s="19">
        <v>40474</v>
      </c>
      <c r="J454" s="13" t="s">
        <v>14</v>
      </c>
      <c r="K454" s="13" t="s">
        <v>15</v>
      </c>
      <c r="L454" s="20" t="str">
        <f t="shared" si="14"/>
        <v>40474617190COD2299_Z010201ART5_MBA</v>
      </c>
      <c r="M454" s="21" t="str">
        <f>IF(OR(A454=617105,A454=617110,COUNTIF([3]DernMois!L:L,I454&amp;A454&amp;H454&amp;K454)&gt;=1),"","PBLA Changé/Nouveau")</f>
        <v/>
      </c>
      <c r="N454" s="22">
        <f>ROUND(Ecritures[[#This Row],[Montant Devise]],2)</f>
        <v>5.72</v>
      </c>
      <c r="O454" s="11" t="str">
        <f>IFERROR(LEFT(ECRITURES!$H454,SEARCH("_",ECRITURES!$H454)-1),"")</f>
        <v>COD2299</v>
      </c>
      <c r="P454" s="11" t="str">
        <f>LEFT(ECRITURES!$G454,LEN(O454))</f>
        <v>COD2299</v>
      </c>
      <c r="Q454" s="11" t="b">
        <f t="shared" si="15"/>
        <v>1</v>
      </c>
    </row>
    <row r="455" spans="1:17" x14ac:dyDescent="0.3">
      <c r="A455" s="12">
        <v>455200</v>
      </c>
      <c r="B455" s="13" t="s">
        <v>10</v>
      </c>
      <c r="C455" s="14">
        <v>-1004.95</v>
      </c>
      <c r="D455" s="25" t="s">
        <v>968</v>
      </c>
      <c r="E455" s="16">
        <v>45351</v>
      </c>
      <c r="F455" s="17">
        <v>202402</v>
      </c>
      <c r="G455" s="18" t="s">
        <v>26</v>
      </c>
      <c r="H455" s="18"/>
      <c r="I455" s="19">
        <v>40474</v>
      </c>
      <c r="J455" s="13" t="s">
        <v>14</v>
      </c>
      <c r="K455" s="13" t="s">
        <v>15</v>
      </c>
      <c r="L455" s="20" t="str">
        <f t="shared" si="14"/>
        <v>40474455200ART5_MBA</v>
      </c>
      <c r="M455" s="21" t="str">
        <f>IF(OR(A455=617105,A455=617110,COUNTIF([3]DernMois!L:L,I455&amp;A455&amp;H455&amp;K455)&gt;=1),"","PBLA Changé/Nouveau")</f>
        <v/>
      </c>
      <c r="N455" s="22">
        <f>ROUND(Ecritures[[#This Row],[Montant Devise]],2)</f>
        <v>-1004.95</v>
      </c>
      <c r="O455" s="11" t="str">
        <f>IFERROR(LEFT(ECRITURES!$H455,SEARCH("_",ECRITURES!$H455)-1),"")</f>
        <v/>
      </c>
      <c r="P455" s="11" t="str">
        <f>LEFT(ECRITURES!$G455,LEN(O455))</f>
        <v/>
      </c>
      <c r="Q455" s="11" t="b">
        <f t="shared" si="15"/>
        <v>1</v>
      </c>
    </row>
    <row r="456" spans="1:17" x14ac:dyDescent="0.3">
      <c r="A456" s="12">
        <v>617101</v>
      </c>
      <c r="B456" s="13" t="s">
        <v>10</v>
      </c>
      <c r="C456" s="14">
        <v>562</v>
      </c>
      <c r="D456" s="25" t="s">
        <v>969</v>
      </c>
      <c r="E456" s="16">
        <v>45351</v>
      </c>
      <c r="F456" s="17">
        <v>202402</v>
      </c>
      <c r="G456" s="18" t="s">
        <v>26</v>
      </c>
      <c r="H456" s="18" t="s">
        <v>12</v>
      </c>
      <c r="I456" s="19">
        <v>40487</v>
      </c>
      <c r="J456" s="13" t="s">
        <v>14</v>
      </c>
      <c r="K456" s="13" t="s">
        <v>15</v>
      </c>
      <c r="L456" s="20" t="str">
        <f t="shared" si="14"/>
        <v>40487617101COD2299_Z010201ART5_MBA</v>
      </c>
      <c r="M456" s="21" t="str">
        <f>IF(OR(A456=617105,A456=617110,COUNTIF([3]DernMois!L:L,I456&amp;A456&amp;H456&amp;K456)&gt;=1),"","PBLA Changé/Nouveau")</f>
        <v/>
      </c>
      <c r="N456" s="22">
        <f>ROUND(Ecritures[[#This Row],[Montant Devise]],2)</f>
        <v>562</v>
      </c>
      <c r="O456" s="11" t="str">
        <f>IFERROR(LEFT(ECRITURES!$H456,SEARCH("_",ECRITURES!$H456)-1),"")</f>
        <v>COD2299</v>
      </c>
      <c r="P456" s="11" t="str">
        <f>LEFT(ECRITURES!$G456,LEN(O456))</f>
        <v>COD2299</v>
      </c>
      <c r="Q456" s="11" t="b">
        <f t="shared" si="15"/>
        <v>1</v>
      </c>
    </row>
    <row r="457" spans="1:17" x14ac:dyDescent="0.3">
      <c r="A457" s="12">
        <v>617101</v>
      </c>
      <c r="B457" s="13" t="s">
        <v>10</v>
      </c>
      <c r="C457" s="14">
        <v>206.96</v>
      </c>
      <c r="D457" s="25" t="s">
        <v>970</v>
      </c>
      <c r="E457" s="16">
        <v>45351</v>
      </c>
      <c r="F457" s="17">
        <v>202402</v>
      </c>
      <c r="G457" s="18" t="s">
        <v>26</v>
      </c>
      <c r="H457" s="18" t="s">
        <v>12</v>
      </c>
      <c r="I457" s="19">
        <v>40487</v>
      </c>
      <c r="J457" s="13" t="s">
        <v>14</v>
      </c>
      <c r="K457" s="13" t="s">
        <v>15</v>
      </c>
      <c r="L457" s="20" t="str">
        <f t="shared" si="14"/>
        <v>40487617101COD2299_Z010201ART5_MBA</v>
      </c>
      <c r="M457" s="21" t="str">
        <f>IF(OR(A457=617105,A457=617110,COUNTIF([3]DernMois!L:L,I457&amp;A457&amp;H457&amp;K457)&gt;=1),"","PBLA Changé/Nouveau")</f>
        <v/>
      </c>
      <c r="N457" s="22">
        <f>ROUND(Ecritures[[#This Row],[Montant Devise]],2)</f>
        <v>206.96</v>
      </c>
      <c r="O457" s="11" t="str">
        <f>IFERROR(LEFT(ECRITURES!$H457,SEARCH("_",ECRITURES!$H457)-1),"")</f>
        <v>COD2299</v>
      </c>
      <c r="P457" s="11" t="str">
        <f>LEFT(ECRITURES!$G457,LEN(O457))</f>
        <v>COD2299</v>
      </c>
      <c r="Q457" s="11" t="b">
        <f t="shared" si="15"/>
        <v>1</v>
      </c>
    </row>
    <row r="458" spans="1:17" x14ac:dyDescent="0.3">
      <c r="A458" s="12">
        <v>617108</v>
      </c>
      <c r="B458" s="13" t="s">
        <v>10</v>
      </c>
      <c r="C458" s="14">
        <v>168.6</v>
      </c>
      <c r="D458" s="25" t="s">
        <v>971</v>
      </c>
      <c r="E458" s="16">
        <v>45351</v>
      </c>
      <c r="F458" s="17">
        <v>202402</v>
      </c>
      <c r="G458" s="18" t="s">
        <v>26</v>
      </c>
      <c r="H458" s="18" t="s">
        <v>12</v>
      </c>
      <c r="I458" s="19">
        <v>40487</v>
      </c>
      <c r="J458" s="13" t="s">
        <v>14</v>
      </c>
      <c r="K458" s="13" t="s">
        <v>15</v>
      </c>
      <c r="L458" s="20" t="str">
        <f t="shared" si="14"/>
        <v>40487617108COD2299_Z010201ART5_MBA</v>
      </c>
      <c r="M458" s="21" t="str">
        <f>IF(OR(A458=617105,A458=617110,COUNTIF([3]DernMois!L:L,I458&amp;A458&amp;H458&amp;K458)&gt;=1),"","PBLA Changé/Nouveau")</f>
        <v/>
      </c>
      <c r="N458" s="22">
        <f>ROUND(Ecritures[[#This Row],[Montant Devise]],2)</f>
        <v>168.6</v>
      </c>
      <c r="O458" s="11" t="str">
        <f>IFERROR(LEFT(ECRITURES!$H458,SEARCH("_",ECRITURES!$H458)-1),"")</f>
        <v>COD2299</v>
      </c>
      <c r="P458" s="11" t="str">
        <f>LEFT(ECRITURES!$G458,LEN(O458))</f>
        <v>COD2299</v>
      </c>
      <c r="Q458" s="11" t="b">
        <f t="shared" si="15"/>
        <v>1</v>
      </c>
    </row>
    <row r="459" spans="1:17" x14ac:dyDescent="0.3">
      <c r="A459" s="12">
        <v>617106</v>
      </c>
      <c r="B459" s="13" t="s">
        <v>10</v>
      </c>
      <c r="C459" s="14">
        <v>195</v>
      </c>
      <c r="D459" s="25" t="s">
        <v>972</v>
      </c>
      <c r="E459" s="16">
        <v>45351</v>
      </c>
      <c r="F459" s="17">
        <v>202402</v>
      </c>
      <c r="G459" s="18" t="s">
        <v>26</v>
      </c>
      <c r="H459" s="18" t="s">
        <v>12</v>
      </c>
      <c r="I459" s="19">
        <v>40487</v>
      </c>
      <c r="J459" s="13" t="s">
        <v>14</v>
      </c>
      <c r="K459" s="13" t="s">
        <v>15</v>
      </c>
      <c r="L459" s="20" t="str">
        <f t="shared" si="14"/>
        <v>40487617106COD2299_Z010201ART5_MBA</v>
      </c>
      <c r="M459" s="21" t="str">
        <f>IF(OR(A459=617105,A459=617110,COUNTIF([3]DernMois!L:L,I459&amp;A459&amp;H459&amp;K459)&gt;=1),"","PBLA Changé/Nouveau")</f>
        <v/>
      </c>
      <c r="N459" s="22">
        <f>ROUND(Ecritures[[#This Row],[Montant Devise]],2)</f>
        <v>195</v>
      </c>
      <c r="O459" s="11" t="str">
        <f>IFERROR(LEFT(ECRITURES!$H459,SEARCH("_",ECRITURES!$H459)-1),"")</f>
        <v>COD2299</v>
      </c>
      <c r="P459" s="11" t="str">
        <f>LEFT(ECRITURES!$G459,LEN(O459))</f>
        <v>COD2299</v>
      </c>
      <c r="Q459" s="11" t="b">
        <f t="shared" si="15"/>
        <v>1</v>
      </c>
    </row>
    <row r="460" spans="1:17" x14ac:dyDescent="0.3">
      <c r="A460" s="12">
        <v>617103</v>
      </c>
      <c r="B460" s="13" t="s">
        <v>10</v>
      </c>
      <c r="C460" s="14">
        <v>19.5</v>
      </c>
      <c r="D460" s="25" t="s">
        <v>973</v>
      </c>
      <c r="E460" s="16">
        <v>45351</v>
      </c>
      <c r="F460" s="17">
        <v>202402</v>
      </c>
      <c r="G460" s="18" t="s">
        <v>26</v>
      </c>
      <c r="H460" s="18" t="s">
        <v>12</v>
      </c>
      <c r="I460" s="19">
        <v>40487</v>
      </c>
      <c r="J460" s="13" t="s">
        <v>14</v>
      </c>
      <c r="K460" s="13" t="s">
        <v>15</v>
      </c>
      <c r="L460" s="20" t="str">
        <f t="shared" si="14"/>
        <v>40487617103COD2299_Z010201ART5_MBA</v>
      </c>
      <c r="M460" s="21" t="str">
        <f>IF(OR(A460=617105,A460=617110,COUNTIF([3]DernMois!L:L,I460&amp;A460&amp;H460&amp;K460)&gt;=1),"","PBLA Changé/Nouveau")</f>
        <v/>
      </c>
      <c r="N460" s="22">
        <f>ROUND(Ecritures[[#This Row],[Montant Devise]],2)</f>
        <v>19.5</v>
      </c>
      <c r="O460" s="11" t="str">
        <f>IFERROR(LEFT(ECRITURES!$H460,SEARCH("_",ECRITURES!$H460)-1),"")</f>
        <v>COD2299</v>
      </c>
      <c r="P460" s="11" t="str">
        <f>LEFT(ECRITURES!$G460,LEN(O460))</f>
        <v>COD2299</v>
      </c>
      <c r="Q460" s="11" t="b">
        <f t="shared" si="15"/>
        <v>1</v>
      </c>
    </row>
    <row r="461" spans="1:17" x14ac:dyDescent="0.3">
      <c r="A461" s="12">
        <v>617103</v>
      </c>
      <c r="B461" s="13" t="s">
        <v>10</v>
      </c>
      <c r="C461" s="14">
        <v>99.96</v>
      </c>
      <c r="D461" s="25" t="s">
        <v>974</v>
      </c>
      <c r="E461" s="16">
        <v>45351</v>
      </c>
      <c r="F461" s="17">
        <v>202402</v>
      </c>
      <c r="G461" s="18" t="s">
        <v>26</v>
      </c>
      <c r="H461" s="18" t="s">
        <v>12</v>
      </c>
      <c r="I461" s="19">
        <v>40487</v>
      </c>
      <c r="J461" s="13" t="s">
        <v>14</v>
      </c>
      <c r="K461" s="13" t="s">
        <v>15</v>
      </c>
      <c r="L461" s="20" t="str">
        <f t="shared" si="14"/>
        <v>40487617103COD2299_Z010201ART5_MBA</v>
      </c>
      <c r="M461" s="21" t="str">
        <f>IF(OR(A461=617105,A461=617110,COUNTIF([3]DernMois!L:L,I461&amp;A461&amp;H461&amp;K461)&gt;=1),"","PBLA Changé/Nouveau")</f>
        <v/>
      </c>
      <c r="N461" s="22">
        <f>ROUND(Ecritures[[#This Row],[Montant Devise]],2)</f>
        <v>99.96</v>
      </c>
      <c r="O461" s="11" t="str">
        <f>IFERROR(LEFT(ECRITURES!$H461,SEARCH("_",ECRITURES!$H461)-1),"")</f>
        <v>COD2299</v>
      </c>
      <c r="P461" s="11" t="str">
        <f>LEFT(ECRITURES!$G461,LEN(O461))</f>
        <v>COD2299</v>
      </c>
      <c r="Q461" s="11" t="b">
        <f t="shared" si="15"/>
        <v>1</v>
      </c>
    </row>
    <row r="462" spans="1:17" x14ac:dyDescent="0.3">
      <c r="A462" s="12">
        <v>617190</v>
      </c>
      <c r="B462" s="13" t="s">
        <v>10</v>
      </c>
      <c r="C462" s="14">
        <v>1.54</v>
      </c>
      <c r="D462" s="25" t="s">
        <v>975</v>
      </c>
      <c r="E462" s="16">
        <v>45351</v>
      </c>
      <c r="F462" s="17">
        <v>202402</v>
      </c>
      <c r="G462" s="18" t="s">
        <v>26</v>
      </c>
      <c r="H462" s="18" t="s">
        <v>12</v>
      </c>
      <c r="I462" s="19">
        <v>40487</v>
      </c>
      <c r="J462" s="13" t="s">
        <v>14</v>
      </c>
      <c r="K462" s="13" t="s">
        <v>15</v>
      </c>
      <c r="L462" s="20" t="str">
        <f t="shared" si="14"/>
        <v>40487617190COD2299_Z010201ART5_MBA</v>
      </c>
      <c r="M462" s="21" t="str">
        <f>IF(OR(A462=617105,A462=617110,COUNTIF([3]DernMois!L:L,I462&amp;A462&amp;H462&amp;K462)&gt;=1),"","PBLA Changé/Nouveau")</f>
        <v/>
      </c>
      <c r="N462" s="22">
        <f>ROUND(Ecritures[[#This Row],[Montant Devise]],2)</f>
        <v>1.54</v>
      </c>
      <c r="O462" s="11" t="str">
        <f>IFERROR(LEFT(ECRITURES!$H462,SEARCH("_",ECRITURES!$H462)-1),"")</f>
        <v>COD2299</v>
      </c>
      <c r="P462" s="11" t="str">
        <f>LEFT(ECRITURES!$G462,LEN(O462))</f>
        <v>COD2299</v>
      </c>
      <c r="Q462" s="11" t="b">
        <f t="shared" si="15"/>
        <v>1</v>
      </c>
    </row>
    <row r="463" spans="1:17" x14ac:dyDescent="0.3">
      <c r="A463" s="12">
        <v>617190</v>
      </c>
      <c r="B463" s="13" t="s">
        <v>10</v>
      </c>
      <c r="C463" s="14">
        <v>7.69</v>
      </c>
      <c r="D463" s="25" t="s">
        <v>976</v>
      </c>
      <c r="E463" s="16">
        <v>45351</v>
      </c>
      <c r="F463" s="17">
        <v>202402</v>
      </c>
      <c r="G463" s="18" t="s">
        <v>26</v>
      </c>
      <c r="H463" s="18" t="s">
        <v>12</v>
      </c>
      <c r="I463" s="19">
        <v>40487</v>
      </c>
      <c r="J463" s="13" t="s">
        <v>14</v>
      </c>
      <c r="K463" s="13" t="s">
        <v>15</v>
      </c>
      <c r="L463" s="20" t="str">
        <f t="shared" si="14"/>
        <v>40487617190COD2299_Z010201ART5_MBA</v>
      </c>
      <c r="M463" s="21" t="str">
        <f>IF(OR(A463=617105,A463=617110,COUNTIF([3]DernMois!L:L,I463&amp;A463&amp;H463&amp;K463)&gt;=1),"","PBLA Changé/Nouveau")</f>
        <v/>
      </c>
      <c r="N463" s="22">
        <f>ROUND(Ecritures[[#This Row],[Montant Devise]],2)</f>
        <v>7.69</v>
      </c>
      <c r="O463" s="11" t="str">
        <f>IFERROR(LEFT(ECRITURES!$H463,SEARCH("_",ECRITURES!$H463)-1),"")</f>
        <v>COD2299</v>
      </c>
      <c r="P463" s="11" t="str">
        <f>LEFT(ECRITURES!$G463,LEN(O463))</f>
        <v>COD2299</v>
      </c>
      <c r="Q463" s="11" t="b">
        <f t="shared" si="15"/>
        <v>1</v>
      </c>
    </row>
    <row r="464" spans="1:17" x14ac:dyDescent="0.3">
      <c r="A464" s="12">
        <v>455200</v>
      </c>
      <c r="B464" s="13" t="s">
        <v>10</v>
      </c>
      <c r="C464" s="14">
        <v>-1004.12</v>
      </c>
      <c r="D464" s="25" t="s">
        <v>977</v>
      </c>
      <c r="E464" s="16">
        <v>45351</v>
      </c>
      <c r="F464" s="17">
        <v>202402</v>
      </c>
      <c r="G464" s="18" t="s">
        <v>26</v>
      </c>
      <c r="H464" s="18"/>
      <c r="I464" s="19">
        <v>40487</v>
      </c>
      <c r="J464" s="13" t="s">
        <v>14</v>
      </c>
      <c r="K464" s="13" t="s">
        <v>15</v>
      </c>
      <c r="L464" s="20" t="str">
        <f t="shared" si="14"/>
        <v>40487455200ART5_MBA</v>
      </c>
      <c r="M464" s="21" t="str">
        <f>IF(OR(A464=617105,A464=617110,COUNTIF([3]DernMois!L:L,I464&amp;A464&amp;H464&amp;K464)&gt;=1),"","PBLA Changé/Nouveau")</f>
        <v/>
      </c>
      <c r="N464" s="22">
        <f>ROUND(Ecritures[[#This Row],[Montant Devise]],2)</f>
        <v>-1004.12</v>
      </c>
      <c r="O464" s="11" t="str">
        <f>IFERROR(LEFT(ECRITURES!$H464,SEARCH("_",ECRITURES!$H464)-1),"")</f>
        <v/>
      </c>
      <c r="P464" s="11" t="str">
        <f>LEFT(ECRITURES!$G464,LEN(O464))</f>
        <v/>
      </c>
      <c r="Q464" s="11" t="b">
        <f t="shared" si="15"/>
        <v>1</v>
      </c>
    </row>
    <row r="465" spans="1:17" x14ac:dyDescent="0.3">
      <c r="A465" s="12">
        <v>617101</v>
      </c>
      <c r="B465" s="13" t="s">
        <v>10</v>
      </c>
      <c r="C465" s="14">
        <v>582</v>
      </c>
      <c r="D465" s="25" t="s">
        <v>978</v>
      </c>
      <c r="E465" s="16">
        <v>45351</v>
      </c>
      <c r="F465" s="17">
        <v>202402</v>
      </c>
      <c r="G465" s="18" t="s">
        <v>133</v>
      </c>
      <c r="H465" s="18" t="s">
        <v>12</v>
      </c>
      <c r="I465" s="19">
        <v>40503</v>
      </c>
      <c r="J465" s="13" t="s">
        <v>14</v>
      </c>
      <c r="K465" s="13" t="s">
        <v>15</v>
      </c>
      <c r="L465" s="20" t="str">
        <f t="shared" si="14"/>
        <v>40503617101COD2299_Z010201ART5_MBA</v>
      </c>
      <c r="M465" s="21" t="str">
        <f>IF(OR(A465=617105,A465=617110,COUNTIF([3]DernMois!L:L,I465&amp;A465&amp;H465&amp;K465)&gt;=1),"","PBLA Changé/Nouveau")</f>
        <v/>
      </c>
      <c r="N465" s="22">
        <f>ROUND(Ecritures[[#This Row],[Montant Devise]],2)</f>
        <v>582</v>
      </c>
      <c r="O465" s="11" t="str">
        <f>IFERROR(LEFT(ECRITURES!$H465,SEARCH("_",ECRITURES!$H465)-1),"")</f>
        <v>COD2299</v>
      </c>
      <c r="P465" s="11" t="str">
        <f>LEFT(ECRITURES!$G465,LEN(O465))</f>
        <v>COD2299</v>
      </c>
      <c r="Q465" s="11" t="b">
        <f t="shared" si="15"/>
        <v>1</v>
      </c>
    </row>
    <row r="466" spans="1:17" x14ac:dyDescent="0.3">
      <c r="A466" s="12">
        <v>617108</v>
      </c>
      <c r="B466" s="13" t="s">
        <v>10</v>
      </c>
      <c r="C466" s="14">
        <v>174.6</v>
      </c>
      <c r="D466" s="25" t="s">
        <v>979</v>
      </c>
      <c r="E466" s="16">
        <v>45351</v>
      </c>
      <c r="F466" s="17">
        <v>202402</v>
      </c>
      <c r="G466" s="18" t="s">
        <v>133</v>
      </c>
      <c r="H466" s="18" t="s">
        <v>12</v>
      </c>
      <c r="I466" s="19">
        <v>40503</v>
      </c>
      <c r="J466" s="13" t="s">
        <v>14</v>
      </c>
      <c r="K466" s="13" t="s">
        <v>15</v>
      </c>
      <c r="L466" s="20" t="str">
        <f t="shared" si="14"/>
        <v>40503617108COD2299_Z010201ART5_MBA</v>
      </c>
      <c r="M466" s="21" t="str">
        <f>IF(OR(A466=617105,A466=617110,COUNTIF([3]DernMois!L:L,I466&amp;A466&amp;H466&amp;K466)&gt;=1),"","PBLA Changé/Nouveau")</f>
        <v/>
      </c>
      <c r="N466" s="22">
        <f>ROUND(Ecritures[[#This Row],[Montant Devise]],2)</f>
        <v>174.6</v>
      </c>
      <c r="O466" s="11" t="str">
        <f>IFERROR(LEFT(ECRITURES!$H466,SEARCH("_",ECRITURES!$H466)-1),"")</f>
        <v>COD2299</v>
      </c>
      <c r="P466" s="11" t="str">
        <f>LEFT(ECRITURES!$G466,LEN(O466))</f>
        <v>COD2299</v>
      </c>
      <c r="Q466" s="11" t="b">
        <f t="shared" si="15"/>
        <v>1</v>
      </c>
    </row>
    <row r="467" spans="1:17" x14ac:dyDescent="0.3">
      <c r="A467" s="12">
        <v>617106</v>
      </c>
      <c r="B467" s="13" t="s">
        <v>10</v>
      </c>
      <c r="C467" s="14">
        <v>195</v>
      </c>
      <c r="D467" s="25" t="s">
        <v>980</v>
      </c>
      <c r="E467" s="16">
        <v>45351</v>
      </c>
      <c r="F467" s="17">
        <v>202402</v>
      </c>
      <c r="G467" s="18" t="s">
        <v>133</v>
      </c>
      <c r="H467" s="18" t="s">
        <v>12</v>
      </c>
      <c r="I467" s="19">
        <v>40503</v>
      </c>
      <c r="J467" s="13" t="s">
        <v>14</v>
      </c>
      <c r="K467" s="13" t="s">
        <v>15</v>
      </c>
      <c r="L467" s="20" t="str">
        <f t="shared" si="14"/>
        <v>40503617106COD2299_Z010201ART5_MBA</v>
      </c>
      <c r="M467" s="21" t="str">
        <f>IF(OR(A467=617105,A467=617110,COUNTIF([3]DernMois!L:L,I467&amp;A467&amp;H467&amp;K467)&gt;=1),"","PBLA Changé/Nouveau")</f>
        <v/>
      </c>
      <c r="N467" s="22">
        <f>ROUND(Ecritures[[#This Row],[Montant Devise]],2)</f>
        <v>195</v>
      </c>
      <c r="O467" s="11" t="str">
        <f>IFERROR(LEFT(ECRITURES!$H467,SEARCH("_",ECRITURES!$H467)-1),"")</f>
        <v>COD2299</v>
      </c>
      <c r="P467" s="11" t="str">
        <f>LEFT(ECRITURES!$G467,LEN(O467))</f>
        <v>COD2299</v>
      </c>
      <c r="Q467" s="11" t="b">
        <f t="shared" si="15"/>
        <v>1</v>
      </c>
    </row>
    <row r="468" spans="1:17" x14ac:dyDescent="0.3">
      <c r="A468" s="12">
        <v>617103</v>
      </c>
      <c r="B468" s="13" t="s">
        <v>10</v>
      </c>
      <c r="C468" s="14">
        <v>58.5</v>
      </c>
      <c r="D468" s="25" t="s">
        <v>981</v>
      </c>
      <c r="E468" s="16">
        <v>45351</v>
      </c>
      <c r="F468" s="17">
        <v>202402</v>
      </c>
      <c r="G468" s="18" t="s">
        <v>133</v>
      </c>
      <c r="H468" s="18" t="s">
        <v>12</v>
      </c>
      <c r="I468" s="19">
        <v>40503</v>
      </c>
      <c r="J468" s="13" t="s">
        <v>14</v>
      </c>
      <c r="K468" s="13" t="s">
        <v>15</v>
      </c>
      <c r="L468" s="20" t="str">
        <f t="shared" si="14"/>
        <v>40503617103COD2299_Z010201ART5_MBA</v>
      </c>
      <c r="M468" s="21" t="str">
        <f>IF(OR(A468=617105,A468=617110,COUNTIF([3]DernMois!L:L,I468&amp;A468&amp;H468&amp;K468)&gt;=1),"","PBLA Changé/Nouveau")</f>
        <v/>
      </c>
      <c r="N468" s="22">
        <f>ROUND(Ecritures[[#This Row],[Montant Devise]],2)</f>
        <v>58.5</v>
      </c>
      <c r="O468" s="11" t="str">
        <f>IFERROR(LEFT(ECRITURES!$H468,SEARCH("_",ECRITURES!$H468)-1),"")</f>
        <v>COD2299</v>
      </c>
      <c r="P468" s="11" t="str">
        <f>LEFT(ECRITURES!$G468,LEN(O468))</f>
        <v>COD2299</v>
      </c>
      <c r="Q468" s="11" t="b">
        <f t="shared" si="15"/>
        <v>1</v>
      </c>
    </row>
    <row r="469" spans="1:17" x14ac:dyDescent="0.3">
      <c r="A469" s="12">
        <v>617103</v>
      </c>
      <c r="B469" s="13" t="s">
        <v>10</v>
      </c>
      <c r="C469" s="14">
        <v>75.66</v>
      </c>
      <c r="D469" s="25" t="s">
        <v>982</v>
      </c>
      <c r="E469" s="16">
        <v>45351</v>
      </c>
      <c r="F469" s="17">
        <v>202402</v>
      </c>
      <c r="G469" s="18" t="s">
        <v>133</v>
      </c>
      <c r="H469" s="18" t="s">
        <v>12</v>
      </c>
      <c r="I469" s="19">
        <v>40503</v>
      </c>
      <c r="J469" s="13" t="s">
        <v>14</v>
      </c>
      <c r="K469" s="13" t="s">
        <v>15</v>
      </c>
      <c r="L469" s="20" t="str">
        <f t="shared" si="14"/>
        <v>40503617103COD2299_Z010201ART5_MBA</v>
      </c>
      <c r="M469" s="21" t="str">
        <f>IF(OR(A469=617105,A469=617110,COUNTIF([3]DernMois!L:L,I469&amp;A469&amp;H469&amp;K469)&gt;=1),"","PBLA Changé/Nouveau")</f>
        <v/>
      </c>
      <c r="N469" s="22">
        <f>ROUND(Ecritures[[#This Row],[Montant Devise]],2)</f>
        <v>75.66</v>
      </c>
      <c r="O469" s="11" t="str">
        <f>IFERROR(LEFT(ECRITURES!$H469,SEARCH("_",ECRITURES!$H469)-1),"")</f>
        <v>COD2299</v>
      </c>
      <c r="P469" s="11" t="str">
        <f>LEFT(ECRITURES!$G469,LEN(O469))</f>
        <v>COD2299</v>
      </c>
      <c r="Q469" s="11" t="b">
        <f t="shared" si="15"/>
        <v>1</v>
      </c>
    </row>
    <row r="470" spans="1:17" x14ac:dyDescent="0.3">
      <c r="A470" s="12">
        <v>617190</v>
      </c>
      <c r="B470" s="13" t="s">
        <v>10</v>
      </c>
      <c r="C470" s="14">
        <v>1.1599999999999999</v>
      </c>
      <c r="D470" s="25" t="s">
        <v>983</v>
      </c>
      <c r="E470" s="16">
        <v>45351</v>
      </c>
      <c r="F470" s="17">
        <v>202402</v>
      </c>
      <c r="G470" s="18" t="s">
        <v>133</v>
      </c>
      <c r="H470" s="18" t="s">
        <v>12</v>
      </c>
      <c r="I470" s="19">
        <v>40503</v>
      </c>
      <c r="J470" s="13" t="s">
        <v>14</v>
      </c>
      <c r="K470" s="13" t="s">
        <v>15</v>
      </c>
      <c r="L470" s="20" t="str">
        <f t="shared" si="14"/>
        <v>40503617190COD2299_Z010201ART5_MBA</v>
      </c>
      <c r="M470" s="21" t="str">
        <f>IF(OR(A470=617105,A470=617110,COUNTIF([3]DernMois!L:L,I470&amp;A470&amp;H470&amp;K470)&gt;=1),"","PBLA Changé/Nouveau")</f>
        <v/>
      </c>
      <c r="N470" s="22">
        <f>ROUND(Ecritures[[#This Row],[Montant Devise]],2)</f>
        <v>1.1599999999999999</v>
      </c>
      <c r="O470" s="11" t="str">
        <f>IFERROR(LEFT(ECRITURES!$H470,SEARCH("_",ECRITURES!$H470)-1),"")</f>
        <v>COD2299</v>
      </c>
      <c r="P470" s="11" t="str">
        <f>LEFT(ECRITURES!$G470,LEN(O470))</f>
        <v>COD2299</v>
      </c>
      <c r="Q470" s="11" t="b">
        <f t="shared" si="15"/>
        <v>1</v>
      </c>
    </row>
    <row r="471" spans="1:17" x14ac:dyDescent="0.3">
      <c r="A471" s="12">
        <v>617190</v>
      </c>
      <c r="B471" s="13" t="s">
        <v>10</v>
      </c>
      <c r="C471" s="14">
        <v>5.82</v>
      </c>
      <c r="D471" s="25" t="s">
        <v>984</v>
      </c>
      <c r="E471" s="16">
        <v>45351</v>
      </c>
      <c r="F471" s="17">
        <v>202402</v>
      </c>
      <c r="G471" s="18" t="s">
        <v>133</v>
      </c>
      <c r="H471" s="18" t="s">
        <v>12</v>
      </c>
      <c r="I471" s="19">
        <v>40503</v>
      </c>
      <c r="J471" s="13" t="s">
        <v>14</v>
      </c>
      <c r="K471" s="13" t="s">
        <v>15</v>
      </c>
      <c r="L471" s="20" t="str">
        <f t="shared" si="14"/>
        <v>40503617190COD2299_Z010201ART5_MBA</v>
      </c>
      <c r="M471" s="21" t="str">
        <f>IF(OR(A471=617105,A471=617110,COUNTIF([3]DernMois!L:L,I471&amp;A471&amp;H471&amp;K471)&gt;=1),"","PBLA Changé/Nouveau")</f>
        <v/>
      </c>
      <c r="N471" s="22">
        <f>ROUND(Ecritures[[#This Row],[Montant Devise]],2)</f>
        <v>5.82</v>
      </c>
      <c r="O471" s="11" t="str">
        <f>IFERROR(LEFT(ECRITURES!$H471,SEARCH("_",ECRITURES!$H471)-1),"")</f>
        <v>COD2299</v>
      </c>
      <c r="P471" s="11" t="str">
        <f>LEFT(ECRITURES!$G471,LEN(O471))</f>
        <v>COD2299</v>
      </c>
      <c r="Q471" s="11" t="b">
        <f t="shared" si="15"/>
        <v>1</v>
      </c>
    </row>
    <row r="472" spans="1:17" x14ac:dyDescent="0.3">
      <c r="A472" s="12">
        <v>455200</v>
      </c>
      <c r="B472" s="13" t="s">
        <v>10</v>
      </c>
      <c r="C472" s="14">
        <v>-350</v>
      </c>
      <c r="D472" s="25" t="s">
        <v>985</v>
      </c>
      <c r="E472" s="16">
        <v>45351</v>
      </c>
      <c r="F472" s="17">
        <v>202402</v>
      </c>
      <c r="G472" s="18" t="s">
        <v>133</v>
      </c>
      <c r="H472" s="18"/>
      <c r="I472" s="19">
        <v>40503</v>
      </c>
      <c r="J472" s="13" t="s">
        <v>14</v>
      </c>
      <c r="K472" s="13" t="s">
        <v>15</v>
      </c>
      <c r="L472" s="20" t="str">
        <f t="shared" si="14"/>
        <v>40503455200ART5_MBA</v>
      </c>
      <c r="M472" s="21" t="str">
        <f>IF(OR(A472=617105,A472=617110,COUNTIF([3]DernMois!L:L,I472&amp;A472&amp;H472&amp;K472)&gt;=1),"","PBLA Changé/Nouveau")</f>
        <v/>
      </c>
      <c r="N472" s="22">
        <f>ROUND(Ecritures[[#This Row],[Montant Devise]],2)</f>
        <v>-350</v>
      </c>
      <c r="O472" s="11" t="str">
        <f>IFERROR(LEFT(ECRITURES!$H472,SEARCH("_",ECRITURES!$H472)-1),"")</f>
        <v/>
      </c>
      <c r="P472" s="11" t="str">
        <f>LEFT(ECRITURES!$G472,LEN(O472))</f>
        <v/>
      </c>
      <c r="Q472" s="11" t="b">
        <f t="shared" si="15"/>
        <v>1</v>
      </c>
    </row>
    <row r="473" spans="1:17" x14ac:dyDescent="0.3">
      <c r="A473" s="12">
        <v>455200</v>
      </c>
      <c r="B473" s="13" t="s">
        <v>10</v>
      </c>
      <c r="C473" s="14">
        <v>-561.19000000000005</v>
      </c>
      <c r="D473" s="25" t="s">
        <v>986</v>
      </c>
      <c r="E473" s="16">
        <v>45351</v>
      </c>
      <c r="F473" s="17">
        <v>202402</v>
      </c>
      <c r="G473" s="18" t="s">
        <v>133</v>
      </c>
      <c r="H473" s="18"/>
      <c r="I473" s="19">
        <v>40503</v>
      </c>
      <c r="J473" s="13" t="s">
        <v>14</v>
      </c>
      <c r="K473" s="13" t="s">
        <v>15</v>
      </c>
      <c r="L473" s="20" t="str">
        <f t="shared" si="14"/>
        <v>40503455200ART5_MBA</v>
      </c>
      <c r="M473" s="21" t="str">
        <f>IF(OR(A473=617105,A473=617110,COUNTIF([3]DernMois!L:L,I473&amp;A473&amp;H473&amp;K473)&gt;=1),"","PBLA Changé/Nouveau")</f>
        <v/>
      </c>
      <c r="N473" s="22">
        <f>ROUND(Ecritures[[#This Row],[Montant Devise]],2)</f>
        <v>-561.19000000000005</v>
      </c>
      <c r="O473" s="11" t="str">
        <f>IFERROR(LEFT(ECRITURES!$H473,SEARCH("_",ECRITURES!$H473)-1),"")</f>
        <v/>
      </c>
      <c r="P473" s="11" t="str">
        <f>LEFT(ECRITURES!$G473,LEN(O473))</f>
        <v/>
      </c>
      <c r="Q473" s="11" t="b">
        <f t="shared" si="15"/>
        <v>1</v>
      </c>
    </row>
    <row r="474" spans="1:17" x14ac:dyDescent="0.3">
      <c r="A474" s="12">
        <v>617101</v>
      </c>
      <c r="B474" s="13" t="s">
        <v>10</v>
      </c>
      <c r="C474" s="14">
        <v>552</v>
      </c>
      <c r="D474" s="25" t="s">
        <v>987</v>
      </c>
      <c r="E474" s="16">
        <v>45351</v>
      </c>
      <c r="F474" s="17">
        <v>202402</v>
      </c>
      <c r="G474" s="18" t="s">
        <v>28</v>
      </c>
      <c r="H474" s="18" t="s">
        <v>12</v>
      </c>
      <c r="I474" s="19">
        <v>40513</v>
      </c>
      <c r="J474" s="13" t="s">
        <v>14</v>
      </c>
      <c r="K474" s="13" t="s">
        <v>15</v>
      </c>
      <c r="L474" s="20" t="str">
        <f t="shared" si="14"/>
        <v>40513617101COD2299_Z010201ART5_MBA</v>
      </c>
      <c r="M474" s="21" t="str">
        <f>IF(OR(A474=617105,A474=617110,COUNTIF([3]DernMois!L:L,I474&amp;A474&amp;H474&amp;K474)&gt;=1),"","PBLA Changé/Nouveau")</f>
        <v/>
      </c>
      <c r="N474" s="22">
        <f>ROUND(Ecritures[[#This Row],[Montant Devise]],2)</f>
        <v>552</v>
      </c>
      <c r="O474" s="11" t="str">
        <f>IFERROR(LEFT(ECRITURES!$H474,SEARCH("_",ECRITURES!$H474)-1),"")</f>
        <v>COD2299</v>
      </c>
      <c r="P474" s="11" t="str">
        <f>LEFT(ECRITURES!$G474,LEN(O474))</f>
        <v>COD2299</v>
      </c>
      <c r="Q474" s="11" t="b">
        <f t="shared" si="15"/>
        <v>1</v>
      </c>
    </row>
    <row r="475" spans="1:17" x14ac:dyDescent="0.3">
      <c r="A475" s="12">
        <v>617101</v>
      </c>
      <c r="B475" s="13" t="s">
        <v>10</v>
      </c>
      <c r="C475" s="14">
        <v>234.82</v>
      </c>
      <c r="D475" s="25" t="s">
        <v>988</v>
      </c>
      <c r="E475" s="16">
        <v>45351</v>
      </c>
      <c r="F475" s="17">
        <v>202402</v>
      </c>
      <c r="G475" s="18" t="s">
        <v>28</v>
      </c>
      <c r="H475" s="18" t="s">
        <v>12</v>
      </c>
      <c r="I475" s="19">
        <v>40513</v>
      </c>
      <c r="J475" s="13" t="s">
        <v>14</v>
      </c>
      <c r="K475" s="13" t="s">
        <v>15</v>
      </c>
      <c r="L475" s="20" t="str">
        <f t="shared" si="14"/>
        <v>40513617101COD2299_Z010201ART5_MBA</v>
      </c>
      <c r="M475" s="21" t="str">
        <f>IF(OR(A475=617105,A475=617110,COUNTIF([3]DernMois!L:L,I475&amp;A475&amp;H475&amp;K475)&gt;=1),"","PBLA Changé/Nouveau")</f>
        <v/>
      </c>
      <c r="N475" s="22">
        <f>ROUND(Ecritures[[#This Row],[Montant Devise]],2)</f>
        <v>234.82</v>
      </c>
      <c r="O475" s="11" t="str">
        <f>IFERROR(LEFT(ECRITURES!$H475,SEARCH("_",ECRITURES!$H475)-1),"")</f>
        <v>COD2299</v>
      </c>
      <c r="P475" s="11" t="str">
        <f>LEFT(ECRITURES!$G475,LEN(O475))</f>
        <v>COD2299</v>
      </c>
      <c r="Q475" s="11" t="b">
        <f t="shared" si="15"/>
        <v>1</v>
      </c>
    </row>
    <row r="476" spans="1:17" x14ac:dyDescent="0.3">
      <c r="A476" s="12">
        <v>617108</v>
      </c>
      <c r="B476" s="13" t="s">
        <v>10</v>
      </c>
      <c r="C476" s="14">
        <v>165.6</v>
      </c>
      <c r="D476" s="25" t="s">
        <v>989</v>
      </c>
      <c r="E476" s="16">
        <v>45351</v>
      </c>
      <c r="F476" s="17">
        <v>202402</v>
      </c>
      <c r="G476" s="18" t="s">
        <v>28</v>
      </c>
      <c r="H476" s="18" t="s">
        <v>12</v>
      </c>
      <c r="I476" s="19">
        <v>40513</v>
      </c>
      <c r="J476" s="13" t="s">
        <v>14</v>
      </c>
      <c r="K476" s="13" t="s">
        <v>15</v>
      </c>
      <c r="L476" s="20" t="str">
        <f t="shared" si="14"/>
        <v>40513617108COD2299_Z010201ART5_MBA</v>
      </c>
      <c r="M476" s="21" t="str">
        <f>IF(OR(A476=617105,A476=617110,COUNTIF([3]DernMois!L:L,I476&amp;A476&amp;H476&amp;K476)&gt;=1),"","PBLA Changé/Nouveau")</f>
        <v/>
      </c>
      <c r="N476" s="22">
        <f>ROUND(Ecritures[[#This Row],[Montant Devise]],2)</f>
        <v>165.6</v>
      </c>
      <c r="O476" s="11" t="str">
        <f>IFERROR(LEFT(ECRITURES!$H476,SEARCH("_",ECRITURES!$H476)-1),"")</f>
        <v>COD2299</v>
      </c>
      <c r="P476" s="11" t="str">
        <f>LEFT(ECRITURES!$G476,LEN(O476))</f>
        <v>COD2299</v>
      </c>
      <c r="Q476" s="11" t="b">
        <f t="shared" si="15"/>
        <v>1</v>
      </c>
    </row>
    <row r="477" spans="1:17" x14ac:dyDescent="0.3">
      <c r="A477" s="12">
        <v>617106</v>
      </c>
      <c r="B477" s="13" t="s">
        <v>10</v>
      </c>
      <c r="C477" s="14">
        <v>195</v>
      </c>
      <c r="D477" s="25" t="s">
        <v>990</v>
      </c>
      <c r="E477" s="16">
        <v>45351</v>
      </c>
      <c r="F477" s="17">
        <v>202402</v>
      </c>
      <c r="G477" s="18" t="s">
        <v>28</v>
      </c>
      <c r="H477" s="18" t="s">
        <v>12</v>
      </c>
      <c r="I477" s="19">
        <v>40513</v>
      </c>
      <c r="J477" s="13" t="s">
        <v>14</v>
      </c>
      <c r="K477" s="13" t="s">
        <v>15</v>
      </c>
      <c r="L477" s="20" t="str">
        <f t="shared" si="14"/>
        <v>40513617106COD2299_Z010201ART5_MBA</v>
      </c>
      <c r="M477" s="21" t="str">
        <f>IF(OR(A477=617105,A477=617110,COUNTIF([3]DernMois!L:L,I477&amp;A477&amp;H477&amp;K477)&gt;=1),"","PBLA Changé/Nouveau")</f>
        <v/>
      </c>
      <c r="N477" s="22">
        <f>ROUND(Ecritures[[#This Row],[Montant Devise]],2)</f>
        <v>195</v>
      </c>
      <c r="O477" s="11" t="str">
        <f>IFERROR(LEFT(ECRITURES!$H477,SEARCH("_",ECRITURES!$H477)-1),"")</f>
        <v>COD2299</v>
      </c>
      <c r="P477" s="11" t="str">
        <f>LEFT(ECRITURES!$G477,LEN(O477))</f>
        <v>COD2299</v>
      </c>
      <c r="Q477" s="11" t="b">
        <f t="shared" si="15"/>
        <v>1</v>
      </c>
    </row>
    <row r="478" spans="1:17" x14ac:dyDescent="0.3">
      <c r="A478" s="12">
        <v>617103</v>
      </c>
      <c r="B478" s="13" t="s">
        <v>10</v>
      </c>
      <c r="C478" s="14">
        <v>117</v>
      </c>
      <c r="D478" s="25" t="s">
        <v>991</v>
      </c>
      <c r="E478" s="16">
        <v>45351</v>
      </c>
      <c r="F478" s="17">
        <v>202402</v>
      </c>
      <c r="G478" s="18" t="s">
        <v>28</v>
      </c>
      <c r="H478" s="18" t="s">
        <v>12</v>
      </c>
      <c r="I478" s="19">
        <v>40513</v>
      </c>
      <c r="J478" s="13" t="s">
        <v>14</v>
      </c>
      <c r="K478" s="13" t="s">
        <v>15</v>
      </c>
      <c r="L478" s="20" t="str">
        <f t="shared" si="14"/>
        <v>40513617103COD2299_Z010201ART5_MBA</v>
      </c>
      <c r="M478" s="21" t="str">
        <f>IF(OR(A478=617105,A478=617110,COUNTIF([3]DernMois!L:L,I478&amp;A478&amp;H478&amp;K478)&gt;=1),"","PBLA Changé/Nouveau")</f>
        <v/>
      </c>
      <c r="N478" s="22">
        <f>ROUND(Ecritures[[#This Row],[Montant Devise]],2)</f>
        <v>117</v>
      </c>
      <c r="O478" s="11" t="str">
        <f>IFERROR(LEFT(ECRITURES!$H478,SEARCH("_",ECRITURES!$H478)-1),"")</f>
        <v>COD2299</v>
      </c>
      <c r="P478" s="11" t="str">
        <f>LEFT(ECRITURES!$G478,LEN(O478))</f>
        <v>COD2299</v>
      </c>
      <c r="Q478" s="11" t="b">
        <f t="shared" si="15"/>
        <v>1</v>
      </c>
    </row>
    <row r="479" spans="1:17" x14ac:dyDescent="0.3">
      <c r="A479" s="12">
        <v>617103</v>
      </c>
      <c r="B479" s="13" t="s">
        <v>10</v>
      </c>
      <c r="C479" s="14">
        <v>102.29</v>
      </c>
      <c r="D479" s="25" t="s">
        <v>992</v>
      </c>
      <c r="E479" s="16">
        <v>45351</v>
      </c>
      <c r="F479" s="17">
        <v>202402</v>
      </c>
      <c r="G479" s="18" t="s">
        <v>28</v>
      </c>
      <c r="H479" s="18" t="s">
        <v>12</v>
      </c>
      <c r="I479" s="19">
        <v>40513</v>
      </c>
      <c r="J479" s="13" t="s">
        <v>14</v>
      </c>
      <c r="K479" s="13" t="s">
        <v>15</v>
      </c>
      <c r="L479" s="20" t="str">
        <f t="shared" si="14"/>
        <v>40513617103COD2299_Z010201ART5_MBA</v>
      </c>
      <c r="M479" s="21" t="str">
        <f>IF(OR(A479=617105,A479=617110,COUNTIF([3]DernMois!L:L,I479&amp;A479&amp;H479&amp;K479)&gt;=1),"","PBLA Changé/Nouveau")</f>
        <v/>
      </c>
      <c r="N479" s="22">
        <f>ROUND(Ecritures[[#This Row],[Montant Devise]],2)</f>
        <v>102.29</v>
      </c>
      <c r="O479" s="11" t="str">
        <f>IFERROR(LEFT(ECRITURES!$H479,SEARCH("_",ECRITURES!$H479)-1),"")</f>
        <v>COD2299</v>
      </c>
      <c r="P479" s="11" t="str">
        <f>LEFT(ECRITURES!$G479,LEN(O479))</f>
        <v>COD2299</v>
      </c>
      <c r="Q479" s="11" t="b">
        <f t="shared" si="15"/>
        <v>1</v>
      </c>
    </row>
    <row r="480" spans="1:17" x14ac:dyDescent="0.3">
      <c r="A480" s="12">
        <v>617190</v>
      </c>
      <c r="B480" s="13" t="s">
        <v>10</v>
      </c>
      <c r="C480" s="14">
        <v>1.57</v>
      </c>
      <c r="D480" s="25" t="s">
        <v>993</v>
      </c>
      <c r="E480" s="16">
        <v>45351</v>
      </c>
      <c r="F480" s="17">
        <v>202402</v>
      </c>
      <c r="G480" s="18" t="s">
        <v>28</v>
      </c>
      <c r="H480" s="18" t="s">
        <v>12</v>
      </c>
      <c r="I480" s="19">
        <v>40513</v>
      </c>
      <c r="J480" s="13" t="s">
        <v>14</v>
      </c>
      <c r="K480" s="13" t="s">
        <v>15</v>
      </c>
      <c r="L480" s="20" t="str">
        <f t="shared" si="14"/>
        <v>40513617190COD2299_Z010201ART5_MBA</v>
      </c>
      <c r="M480" s="21" t="str">
        <f>IF(OR(A480=617105,A480=617110,COUNTIF([3]DernMois!L:L,I480&amp;A480&amp;H480&amp;K480)&gt;=1),"","PBLA Changé/Nouveau")</f>
        <v/>
      </c>
      <c r="N480" s="22">
        <f>ROUND(Ecritures[[#This Row],[Montant Devise]],2)</f>
        <v>1.57</v>
      </c>
      <c r="O480" s="11" t="str">
        <f>IFERROR(LEFT(ECRITURES!$H480,SEARCH("_",ECRITURES!$H480)-1),"")</f>
        <v>COD2299</v>
      </c>
      <c r="P480" s="11" t="str">
        <f>LEFT(ECRITURES!$G480,LEN(O480))</f>
        <v>COD2299</v>
      </c>
      <c r="Q480" s="11" t="b">
        <f t="shared" si="15"/>
        <v>1</v>
      </c>
    </row>
    <row r="481" spans="1:17" x14ac:dyDescent="0.3">
      <c r="A481" s="12">
        <v>617190</v>
      </c>
      <c r="B481" s="13" t="s">
        <v>10</v>
      </c>
      <c r="C481" s="14">
        <v>7.87</v>
      </c>
      <c r="D481" s="25" t="s">
        <v>994</v>
      </c>
      <c r="E481" s="16">
        <v>45351</v>
      </c>
      <c r="F481" s="17">
        <v>202402</v>
      </c>
      <c r="G481" s="18" t="s">
        <v>28</v>
      </c>
      <c r="H481" s="18" t="s">
        <v>12</v>
      </c>
      <c r="I481" s="19">
        <v>40513</v>
      </c>
      <c r="J481" s="13" t="s">
        <v>14</v>
      </c>
      <c r="K481" s="13" t="s">
        <v>15</v>
      </c>
      <c r="L481" s="20" t="str">
        <f t="shared" si="14"/>
        <v>40513617190COD2299_Z010201ART5_MBA</v>
      </c>
      <c r="M481" s="21" t="str">
        <f>IF(OR(A481=617105,A481=617110,COUNTIF([3]DernMois!L:L,I481&amp;A481&amp;H481&amp;K481)&gt;=1),"","PBLA Changé/Nouveau")</f>
        <v/>
      </c>
      <c r="N481" s="22">
        <f>ROUND(Ecritures[[#This Row],[Montant Devise]],2)</f>
        <v>7.87</v>
      </c>
      <c r="O481" s="11" t="str">
        <f>IFERROR(LEFT(ECRITURES!$H481,SEARCH("_",ECRITURES!$H481)-1),"")</f>
        <v>COD2299</v>
      </c>
      <c r="P481" s="11" t="str">
        <f>LEFT(ECRITURES!$G481,LEN(O481))</f>
        <v>COD2299</v>
      </c>
      <c r="Q481" s="11" t="b">
        <f t="shared" si="15"/>
        <v>1</v>
      </c>
    </row>
    <row r="482" spans="1:17" x14ac:dyDescent="0.3">
      <c r="A482" s="12">
        <v>455200</v>
      </c>
      <c r="B482" s="13" t="s">
        <v>10</v>
      </c>
      <c r="C482" s="14">
        <v>-400</v>
      </c>
      <c r="D482" s="25" t="s">
        <v>995</v>
      </c>
      <c r="E482" s="16">
        <v>45351</v>
      </c>
      <c r="F482" s="17">
        <v>202402</v>
      </c>
      <c r="G482" s="18" t="s">
        <v>28</v>
      </c>
      <c r="H482" s="18"/>
      <c r="I482" s="19">
        <v>40513</v>
      </c>
      <c r="J482" s="13" t="s">
        <v>14</v>
      </c>
      <c r="K482" s="13" t="s">
        <v>15</v>
      </c>
      <c r="L482" s="20" t="str">
        <f t="shared" si="14"/>
        <v>40513455200ART5_MBA</v>
      </c>
      <c r="M482" s="21" t="str">
        <f>IF(OR(A482=617105,A482=617110,COUNTIF([3]DernMois!L:L,I482&amp;A482&amp;H482&amp;K482)&gt;=1),"","PBLA Changé/Nouveau")</f>
        <v/>
      </c>
      <c r="N482" s="22">
        <f>ROUND(Ecritures[[#This Row],[Montant Devise]],2)</f>
        <v>-400</v>
      </c>
      <c r="O482" s="11" t="str">
        <f>IFERROR(LEFT(ECRITURES!$H482,SEARCH("_",ECRITURES!$H482)-1),"")</f>
        <v/>
      </c>
      <c r="P482" s="11" t="str">
        <f>LEFT(ECRITURES!$G482,LEN(O482))</f>
        <v/>
      </c>
      <c r="Q482" s="11" t="b">
        <f t="shared" si="15"/>
        <v>1</v>
      </c>
    </row>
    <row r="483" spans="1:17" x14ac:dyDescent="0.3">
      <c r="A483" s="12">
        <v>455200</v>
      </c>
      <c r="B483" s="13" t="s">
        <v>10</v>
      </c>
      <c r="C483" s="14">
        <v>-722.62</v>
      </c>
      <c r="D483" s="25" t="s">
        <v>996</v>
      </c>
      <c r="E483" s="16">
        <v>45351</v>
      </c>
      <c r="F483" s="17">
        <v>202402</v>
      </c>
      <c r="G483" s="18" t="s">
        <v>28</v>
      </c>
      <c r="H483" s="18"/>
      <c r="I483" s="19">
        <v>40513</v>
      </c>
      <c r="J483" s="13" t="s">
        <v>14</v>
      </c>
      <c r="K483" s="13" t="s">
        <v>15</v>
      </c>
      <c r="L483" s="20" t="str">
        <f t="shared" si="14"/>
        <v>40513455200ART5_MBA</v>
      </c>
      <c r="M483" s="21" t="str">
        <f>IF(OR(A483=617105,A483=617110,COUNTIF([3]DernMois!L:L,I483&amp;A483&amp;H483&amp;K483)&gt;=1),"","PBLA Changé/Nouveau")</f>
        <v/>
      </c>
      <c r="N483" s="22">
        <f>ROUND(Ecritures[[#This Row],[Montant Devise]],2)</f>
        <v>-722.62</v>
      </c>
      <c r="O483" s="11" t="str">
        <f>IFERROR(LEFT(ECRITURES!$H483,SEARCH("_",ECRITURES!$H483)-1),"")</f>
        <v/>
      </c>
      <c r="P483" s="11" t="str">
        <f>LEFT(ECRITURES!$G483,LEN(O483))</f>
        <v/>
      </c>
      <c r="Q483" s="11" t="b">
        <f t="shared" si="15"/>
        <v>1</v>
      </c>
    </row>
    <row r="484" spans="1:17" x14ac:dyDescent="0.3">
      <c r="A484" s="12">
        <v>617101</v>
      </c>
      <c r="B484" s="13" t="s">
        <v>10</v>
      </c>
      <c r="C484" s="14">
        <v>379</v>
      </c>
      <c r="D484" s="25" t="s">
        <v>997</v>
      </c>
      <c r="E484" s="16">
        <v>45351</v>
      </c>
      <c r="F484" s="17">
        <v>202402</v>
      </c>
      <c r="G484" s="18" t="s">
        <v>26</v>
      </c>
      <c r="H484" s="18" t="s">
        <v>12</v>
      </c>
      <c r="I484" s="19">
        <v>40520</v>
      </c>
      <c r="J484" s="13" t="s">
        <v>14</v>
      </c>
      <c r="K484" s="13" t="s">
        <v>15</v>
      </c>
      <c r="L484" s="20" t="str">
        <f t="shared" si="14"/>
        <v>40520617101COD2299_Z010201ART5_MBA</v>
      </c>
      <c r="M484" s="21" t="str">
        <f>IF(OR(A484=617105,A484=617110,COUNTIF([3]DernMois!L:L,I484&amp;A484&amp;H484&amp;K484)&gt;=1),"","PBLA Changé/Nouveau")</f>
        <v/>
      </c>
      <c r="N484" s="22">
        <f>ROUND(Ecritures[[#This Row],[Montant Devise]],2)</f>
        <v>379</v>
      </c>
      <c r="O484" s="11" t="str">
        <f>IFERROR(LEFT(ECRITURES!$H484,SEARCH("_",ECRITURES!$H484)-1),"")</f>
        <v>COD2299</v>
      </c>
      <c r="P484" s="11" t="str">
        <f>LEFT(ECRITURES!$G484,LEN(O484))</f>
        <v>COD2299</v>
      </c>
      <c r="Q484" s="11" t="b">
        <f t="shared" si="15"/>
        <v>1</v>
      </c>
    </row>
    <row r="485" spans="1:17" x14ac:dyDescent="0.3">
      <c r="A485" s="12">
        <v>617108</v>
      </c>
      <c r="B485" s="13" t="s">
        <v>10</v>
      </c>
      <c r="C485" s="14">
        <v>113.7</v>
      </c>
      <c r="D485" s="25" t="s">
        <v>998</v>
      </c>
      <c r="E485" s="16">
        <v>45351</v>
      </c>
      <c r="F485" s="17">
        <v>202402</v>
      </c>
      <c r="G485" s="18" t="s">
        <v>26</v>
      </c>
      <c r="H485" s="18" t="s">
        <v>12</v>
      </c>
      <c r="I485" s="19">
        <v>40520</v>
      </c>
      <c r="J485" s="13" t="s">
        <v>14</v>
      </c>
      <c r="K485" s="13" t="s">
        <v>15</v>
      </c>
      <c r="L485" s="20" t="str">
        <f t="shared" si="14"/>
        <v>40520617108COD2299_Z010201ART5_MBA</v>
      </c>
      <c r="M485" s="21" t="str">
        <f>IF(OR(A485=617105,A485=617110,COUNTIF([3]DernMois!L:L,I485&amp;A485&amp;H485&amp;K485)&gt;=1),"","PBLA Changé/Nouveau")</f>
        <v/>
      </c>
      <c r="N485" s="22">
        <f>ROUND(Ecritures[[#This Row],[Montant Devise]],2)</f>
        <v>113.7</v>
      </c>
      <c r="O485" s="11" t="str">
        <f>IFERROR(LEFT(ECRITURES!$H485,SEARCH("_",ECRITURES!$H485)-1),"")</f>
        <v>COD2299</v>
      </c>
      <c r="P485" s="11" t="str">
        <f>LEFT(ECRITURES!$G485,LEN(O485))</f>
        <v>COD2299</v>
      </c>
      <c r="Q485" s="11" t="b">
        <f t="shared" si="15"/>
        <v>1</v>
      </c>
    </row>
    <row r="486" spans="1:17" x14ac:dyDescent="0.3">
      <c r="A486" s="12">
        <v>617106</v>
      </c>
      <c r="B486" s="13" t="s">
        <v>10</v>
      </c>
      <c r="C486" s="14">
        <v>195</v>
      </c>
      <c r="D486" s="25" t="s">
        <v>999</v>
      </c>
      <c r="E486" s="16">
        <v>45351</v>
      </c>
      <c r="F486" s="17">
        <v>202402</v>
      </c>
      <c r="G486" s="18" t="s">
        <v>26</v>
      </c>
      <c r="H486" s="18" t="s">
        <v>12</v>
      </c>
      <c r="I486" s="19">
        <v>40520</v>
      </c>
      <c r="J486" s="13" t="s">
        <v>14</v>
      </c>
      <c r="K486" s="13" t="s">
        <v>15</v>
      </c>
      <c r="L486" s="20" t="str">
        <f t="shared" si="14"/>
        <v>40520617106COD2299_Z010201ART5_MBA</v>
      </c>
      <c r="M486" s="21" t="str">
        <f>IF(OR(A486=617105,A486=617110,COUNTIF([3]DernMois!L:L,I486&amp;A486&amp;H486&amp;K486)&gt;=1),"","PBLA Changé/Nouveau")</f>
        <v/>
      </c>
      <c r="N486" s="22">
        <f>ROUND(Ecritures[[#This Row],[Montant Devise]],2)</f>
        <v>195</v>
      </c>
      <c r="O486" s="11" t="str">
        <f>IFERROR(LEFT(ECRITURES!$H486,SEARCH("_",ECRITURES!$H486)-1),"")</f>
        <v>COD2299</v>
      </c>
      <c r="P486" s="11" t="str">
        <f>LEFT(ECRITURES!$G486,LEN(O486))</f>
        <v>COD2299</v>
      </c>
      <c r="Q486" s="11" t="b">
        <f t="shared" si="15"/>
        <v>1</v>
      </c>
    </row>
    <row r="487" spans="1:17" x14ac:dyDescent="0.3">
      <c r="A487" s="12">
        <v>617103</v>
      </c>
      <c r="B487" s="13" t="s">
        <v>10</v>
      </c>
      <c r="C487" s="14">
        <v>97.5</v>
      </c>
      <c r="D487" s="25" t="s">
        <v>1000</v>
      </c>
      <c r="E487" s="16">
        <v>45351</v>
      </c>
      <c r="F487" s="17">
        <v>202402</v>
      </c>
      <c r="G487" s="18" t="s">
        <v>26</v>
      </c>
      <c r="H487" s="18" t="s">
        <v>12</v>
      </c>
      <c r="I487" s="19">
        <v>40520</v>
      </c>
      <c r="J487" s="13" t="s">
        <v>14</v>
      </c>
      <c r="K487" s="13" t="s">
        <v>15</v>
      </c>
      <c r="L487" s="20" t="str">
        <f t="shared" si="14"/>
        <v>40520617103COD2299_Z010201ART5_MBA</v>
      </c>
      <c r="M487" s="21" t="str">
        <f>IF(OR(A487=617105,A487=617110,COUNTIF([3]DernMois!L:L,I487&amp;A487&amp;H487&amp;K487)&gt;=1),"","PBLA Changé/Nouveau")</f>
        <v/>
      </c>
      <c r="N487" s="22">
        <f>ROUND(Ecritures[[#This Row],[Montant Devise]],2)</f>
        <v>97.5</v>
      </c>
      <c r="O487" s="11" t="str">
        <f>IFERROR(LEFT(ECRITURES!$H487,SEARCH("_",ECRITURES!$H487)-1),"")</f>
        <v>COD2299</v>
      </c>
      <c r="P487" s="11" t="str">
        <f>LEFT(ECRITURES!$G487,LEN(O487))</f>
        <v>COD2299</v>
      </c>
      <c r="Q487" s="11" t="b">
        <f t="shared" si="15"/>
        <v>1</v>
      </c>
    </row>
    <row r="488" spans="1:17" x14ac:dyDescent="0.3">
      <c r="A488" s="12">
        <v>617103</v>
      </c>
      <c r="B488" s="13" t="s">
        <v>10</v>
      </c>
      <c r="C488" s="14">
        <v>49.27</v>
      </c>
      <c r="D488" s="25" t="s">
        <v>1001</v>
      </c>
      <c r="E488" s="16">
        <v>45351</v>
      </c>
      <c r="F488" s="17">
        <v>202402</v>
      </c>
      <c r="G488" s="18" t="s">
        <v>26</v>
      </c>
      <c r="H488" s="18" t="s">
        <v>12</v>
      </c>
      <c r="I488" s="19">
        <v>40520</v>
      </c>
      <c r="J488" s="13" t="s">
        <v>14</v>
      </c>
      <c r="K488" s="13" t="s">
        <v>15</v>
      </c>
      <c r="L488" s="20" t="str">
        <f t="shared" si="14"/>
        <v>40520617103COD2299_Z010201ART5_MBA</v>
      </c>
      <c r="M488" s="21" t="str">
        <f>IF(OR(A488=617105,A488=617110,COUNTIF([3]DernMois!L:L,I488&amp;A488&amp;H488&amp;K488)&gt;=1),"","PBLA Changé/Nouveau")</f>
        <v/>
      </c>
      <c r="N488" s="22">
        <f>ROUND(Ecritures[[#This Row],[Montant Devise]],2)</f>
        <v>49.27</v>
      </c>
      <c r="O488" s="11" t="str">
        <f>IFERROR(LEFT(ECRITURES!$H488,SEARCH("_",ECRITURES!$H488)-1),"")</f>
        <v>COD2299</v>
      </c>
      <c r="P488" s="11" t="str">
        <f>LEFT(ECRITURES!$G488,LEN(O488))</f>
        <v>COD2299</v>
      </c>
      <c r="Q488" s="11" t="b">
        <f t="shared" si="15"/>
        <v>1</v>
      </c>
    </row>
    <row r="489" spans="1:17" x14ac:dyDescent="0.3">
      <c r="A489" s="12">
        <v>617190</v>
      </c>
      <c r="B489" s="13" t="s">
        <v>10</v>
      </c>
      <c r="C489" s="14">
        <v>0.76</v>
      </c>
      <c r="D489" s="25" t="s">
        <v>1002</v>
      </c>
      <c r="E489" s="16">
        <v>45351</v>
      </c>
      <c r="F489" s="17">
        <v>202402</v>
      </c>
      <c r="G489" s="18" t="s">
        <v>26</v>
      </c>
      <c r="H489" s="18" t="s">
        <v>12</v>
      </c>
      <c r="I489" s="19">
        <v>40520</v>
      </c>
      <c r="J489" s="13" t="s">
        <v>14</v>
      </c>
      <c r="K489" s="13" t="s">
        <v>15</v>
      </c>
      <c r="L489" s="20" t="str">
        <f t="shared" si="14"/>
        <v>40520617190COD2299_Z010201ART5_MBA</v>
      </c>
      <c r="M489" s="21" t="str">
        <f>IF(OR(A489=617105,A489=617110,COUNTIF([3]DernMois!L:L,I489&amp;A489&amp;H489&amp;K489)&gt;=1),"","PBLA Changé/Nouveau")</f>
        <v/>
      </c>
      <c r="N489" s="22">
        <f>ROUND(Ecritures[[#This Row],[Montant Devise]],2)</f>
        <v>0.76</v>
      </c>
      <c r="O489" s="11" t="str">
        <f>IFERROR(LEFT(ECRITURES!$H489,SEARCH("_",ECRITURES!$H489)-1),"")</f>
        <v>COD2299</v>
      </c>
      <c r="P489" s="11" t="str">
        <f>LEFT(ECRITURES!$G489,LEN(O489))</f>
        <v>COD2299</v>
      </c>
      <c r="Q489" s="11" t="b">
        <f t="shared" si="15"/>
        <v>1</v>
      </c>
    </row>
    <row r="490" spans="1:17" x14ac:dyDescent="0.3">
      <c r="A490" s="12">
        <v>617190</v>
      </c>
      <c r="B490" s="13" t="s">
        <v>10</v>
      </c>
      <c r="C490" s="14">
        <v>3.79</v>
      </c>
      <c r="D490" s="25" t="s">
        <v>1003</v>
      </c>
      <c r="E490" s="16">
        <v>45351</v>
      </c>
      <c r="F490" s="17">
        <v>202402</v>
      </c>
      <c r="G490" s="18" t="s">
        <v>26</v>
      </c>
      <c r="H490" s="18" t="s">
        <v>12</v>
      </c>
      <c r="I490" s="19">
        <v>40520</v>
      </c>
      <c r="J490" s="13" t="s">
        <v>14</v>
      </c>
      <c r="K490" s="13" t="s">
        <v>15</v>
      </c>
      <c r="L490" s="20" t="str">
        <f t="shared" si="14"/>
        <v>40520617190COD2299_Z010201ART5_MBA</v>
      </c>
      <c r="M490" s="21" t="str">
        <f>IF(OR(A490=617105,A490=617110,COUNTIF([3]DernMois!L:L,I490&amp;A490&amp;H490&amp;K490)&gt;=1),"","PBLA Changé/Nouveau")</f>
        <v/>
      </c>
      <c r="N490" s="22">
        <f>ROUND(Ecritures[[#This Row],[Montant Devise]],2)</f>
        <v>3.79</v>
      </c>
      <c r="O490" s="11" t="str">
        <f>IFERROR(LEFT(ECRITURES!$H490,SEARCH("_",ECRITURES!$H490)-1),"")</f>
        <v>COD2299</v>
      </c>
      <c r="P490" s="11" t="str">
        <f>LEFT(ECRITURES!$G490,LEN(O490))</f>
        <v>COD2299</v>
      </c>
      <c r="Q490" s="11" t="b">
        <f t="shared" si="15"/>
        <v>1</v>
      </c>
    </row>
    <row r="491" spans="1:17" x14ac:dyDescent="0.3">
      <c r="A491" s="12">
        <v>455200</v>
      </c>
      <c r="B491" s="13" t="s">
        <v>10</v>
      </c>
      <c r="C491" s="14">
        <v>-724.94</v>
      </c>
      <c r="D491" s="25" t="s">
        <v>1004</v>
      </c>
      <c r="E491" s="16">
        <v>45351</v>
      </c>
      <c r="F491" s="17">
        <v>202402</v>
      </c>
      <c r="G491" s="18" t="s">
        <v>26</v>
      </c>
      <c r="H491" s="18"/>
      <c r="I491" s="19">
        <v>40520</v>
      </c>
      <c r="J491" s="13" t="s">
        <v>14</v>
      </c>
      <c r="K491" s="13" t="s">
        <v>15</v>
      </c>
      <c r="L491" s="20" t="str">
        <f t="shared" si="14"/>
        <v>40520455200ART5_MBA</v>
      </c>
      <c r="M491" s="21" t="str">
        <f>IF(OR(A491=617105,A491=617110,COUNTIF([3]DernMois!L:L,I491&amp;A491&amp;H491&amp;K491)&gt;=1),"","PBLA Changé/Nouveau")</f>
        <v/>
      </c>
      <c r="N491" s="22">
        <f>ROUND(Ecritures[[#This Row],[Montant Devise]],2)</f>
        <v>-724.94</v>
      </c>
      <c r="O491" s="11" t="str">
        <f>IFERROR(LEFT(ECRITURES!$H491,SEARCH("_",ECRITURES!$H491)-1),"")</f>
        <v/>
      </c>
      <c r="P491" s="11" t="str">
        <f>LEFT(ECRITURES!$G491,LEN(O491))</f>
        <v/>
      </c>
      <c r="Q491" s="11" t="b">
        <f t="shared" si="15"/>
        <v>1</v>
      </c>
    </row>
    <row r="492" spans="1:17" x14ac:dyDescent="0.3">
      <c r="A492" s="12">
        <v>617101</v>
      </c>
      <c r="B492" s="13" t="s">
        <v>10</v>
      </c>
      <c r="C492" s="14">
        <v>344</v>
      </c>
      <c r="D492" s="25" t="s">
        <v>1005</v>
      </c>
      <c r="E492" s="16">
        <v>45351</v>
      </c>
      <c r="F492" s="17">
        <v>202402</v>
      </c>
      <c r="G492" s="18" t="s">
        <v>77</v>
      </c>
      <c r="H492" s="18" t="s">
        <v>78</v>
      </c>
      <c r="I492" s="19">
        <v>40537</v>
      </c>
      <c r="J492" s="13" t="s">
        <v>14</v>
      </c>
      <c r="K492" s="13" t="s">
        <v>15</v>
      </c>
      <c r="L492" s="20" t="str">
        <f t="shared" si="14"/>
        <v>40537617101COD20001_Z010401ART5_MBA</v>
      </c>
      <c r="M492" s="21" t="str">
        <f>IF(OR(A492=617105,A492=617110,COUNTIF([3]DernMois!L:L,I492&amp;A492&amp;H492&amp;K492)&gt;=1),"","PBLA Changé/Nouveau")</f>
        <v/>
      </c>
      <c r="N492" s="22">
        <f>ROUND(Ecritures[[#This Row],[Montant Devise]],2)</f>
        <v>344</v>
      </c>
      <c r="O492" s="11" t="str">
        <f>IFERROR(LEFT(ECRITURES!$H492,SEARCH("_",ECRITURES!$H492)-1),"")</f>
        <v>COD20001</v>
      </c>
      <c r="P492" s="11" t="str">
        <f>LEFT(ECRITURES!$G492,LEN(O492))</f>
        <v>COD20001</v>
      </c>
      <c r="Q492" s="11" t="b">
        <f t="shared" si="15"/>
        <v>1</v>
      </c>
    </row>
    <row r="493" spans="1:17" x14ac:dyDescent="0.3">
      <c r="A493" s="12">
        <v>617101</v>
      </c>
      <c r="B493" s="13" t="s">
        <v>10</v>
      </c>
      <c r="C493" s="14">
        <v>127.12</v>
      </c>
      <c r="D493" s="25" t="s">
        <v>1006</v>
      </c>
      <c r="E493" s="16">
        <v>45351</v>
      </c>
      <c r="F493" s="17">
        <v>202402</v>
      </c>
      <c r="G493" s="18" t="s">
        <v>77</v>
      </c>
      <c r="H493" s="18" t="s">
        <v>78</v>
      </c>
      <c r="I493" s="19">
        <v>40537</v>
      </c>
      <c r="J493" s="13" t="s">
        <v>14</v>
      </c>
      <c r="K493" s="13" t="s">
        <v>15</v>
      </c>
      <c r="L493" s="20" t="str">
        <f t="shared" si="14"/>
        <v>40537617101COD20001_Z010401ART5_MBA</v>
      </c>
      <c r="M493" s="21" t="str">
        <f>IF(OR(A493=617105,A493=617110,COUNTIF([3]DernMois!L:L,I493&amp;A493&amp;H493&amp;K493)&gt;=1),"","PBLA Changé/Nouveau")</f>
        <v/>
      </c>
      <c r="N493" s="22">
        <f>ROUND(Ecritures[[#This Row],[Montant Devise]],2)</f>
        <v>127.12</v>
      </c>
      <c r="O493" s="11" t="str">
        <f>IFERROR(LEFT(ECRITURES!$H493,SEARCH("_",ECRITURES!$H493)-1),"")</f>
        <v>COD20001</v>
      </c>
      <c r="P493" s="11" t="str">
        <f>LEFT(ECRITURES!$G493,LEN(O493))</f>
        <v>COD20001</v>
      </c>
      <c r="Q493" s="11" t="b">
        <f t="shared" si="15"/>
        <v>1</v>
      </c>
    </row>
    <row r="494" spans="1:17" x14ac:dyDescent="0.3">
      <c r="A494" s="12">
        <v>617108</v>
      </c>
      <c r="B494" s="13" t="s">
        <v>10</v>
      </c>
      <c r="C494" s="14">
        <v>103.2</v>
      </c>
      <c r="D494" s="25" t="s">
        <v>1007</v>
      </c>
      <c r="E494" s="16">
        <v>45351</v>
      </c>
      <c r="F494" s="17">
        <v>202402</v>
      </c>
      <c r="G494" s="18" t="s">
        <v>77</v>
      </c>
      <c r="H494" s="18" t="s">
        <v>78</v>
      </c>
      <c r="I494" s="19">
        <v>40537</v>
      </c>
      <c r="J494" s="13" t="s">
        <v>14</v>
      </c>
      <c r="K494" s="13" t="s">
        <v>15</v>
      </c>
      <c r="L494" s="20" t="str">
        <f t="shared" si="14"/>
        <v>40537617108COD20001_Z010401ART5_MBA</v>
      </c>
      <c r="M494" s="21" t="str">
        <f>IF(OR(A494=617105,A494=617110,COUNTIF([3]DernMois!L:L,I494&amp;A494&amp;H494&amp;K494)&gt;=1),"","PBLA Changé/Nouveau")</f>
        <v/>
      </c>
      <c r="N494" s="22">
        <f>ROUND(Ecritures[[#This Row],[Montant Devise]],2)</f>
        <v>103.2</v>
      </c>
      <c r="O494" s="11" t="str">
        <f>IFERROR(LEFT(ECRITURES!$H494,SEARCH("_",ECRITURES!$H494)-1),"")</f>
        <v>COD20001</v>
      </c>
      <c r="P494" s="11" t="str">
        <f>LEFT(ECRITURES!$G494,LEN(O494))</f>
        <v>COD20001</v>
      </c>
      <c r="Q494" s="11" t="b">
        <f t="shared" si="15"/>
        <v>1</v>
      </c>
    </row>
    <row r="495" spans="1:17" x14ac:dyDescent="0.3">
      <c r="A495" s="12">
        <v>617106</v>
      </c>
      <c r="B495" s="13" t="s">
        <v>10</v>
      </c>
      <c r="C495" s="14">
        <v>195</v>
      </c>
      <c r="D495" s="25" t="s">
        <v>1008</v>
      </c>
      <c r="E495" s="16">
        <v>45351</v>
      </c>
      <c r="F495" s="17">
        <v>202402</v>
      </c>
      <c r="G495" s="18" t="s">
        <v>77</v>
      </c>
      <c r="H495" s="18" t="s">
        <v>78</v>
      </c>
      <c r="I495" s="19">
        <v>40537</v>
      </c>
      <c r="J495" s="13" t="s">
        <v>14</v>
      </c>
      <c r="K495" s="13" t="s">
        <v>15</v>
      </c>
      <c r="L495" s="20" t="str">
        <f t="shared" si="14"/>
        <v>40537617106COD20001_Z010401ART5_MBA</v>
      </c>
      <c r="M495" s="21" t="str">
        <f>IF(OR(A495=617105,A495=617110,COUNTIF([3]DernMois!L:L,I495&amp;A495&amp;H495&amp;K495)&gt;=1),"","PBLA Changé/Nouveau")</f>
        <v/>
      </c>
      <c r="N495" s="22">
        <f>ROUND(Ecritures[[#This Row],[Montant Devise]],2)</f>
        <v>195</v>
      </c>
      <c r="O495" s="11" t="str">
        <f>IFERROR(LEFT(ECRITURES!$H495,SEARCH("_",ECRITURES!$H495)-1),"")</f>
        <v>COD20001</v>
      </c>
      <c r="P495" s="11" t="str">
        <f>LEFT(ECRITURES!$G495,LEN(O495))</f>
        <v>COD20001</v>
      </c>
      <c r="Q495" s="11" t="b">
        <f t="shared" si="15"/>
        <v>1</v>
      </c>
    </row>
    <row r="496" spans="1:17" x14ac:dyDescent="0.3">
      <c r="A496" s="12">
        <v>617103</v>
      </c>
      <c r="B496" s="13" t="s">
        <v>10</v>
      </c>
      <c r="C496" s="14">
        <v>97.5</v>
      </c>
      <c r="D496" s="25" t="s">
        <v>1009</v>
      </c>
      <c r="E496" s="16">
        <v>45351</v>
      </c>
      <c r="F496" s="17">
        <v>202402</v>
      </c>
      <c r="G496" s="18" t="s">
        <v>77</v>
      </c>
      <c r="H496" s="18" t="s">
        <v>78</v>
      </c>
      <c r="I496" s="19">
        <v>40537</v>
      </c>
      <c r="J496" s="13" t="s">
        <v>14</v>
      </c>
      <c r="K496" s="13" t="s">
        <v>15</v>
      </c>
      <c r="L496" s="20" t="str">
        <f t="shared" si="14"/>
        <v>40537617103COD20001_Z010401ART5_MBA</v>
      </c>
      <c r="M496" s="21" t="str">
        <f>IF(OR(A496=617105,A496=617110,COUNTIF([3]DernMois!L:L,I496&amp;A496&amp;H496&amp;K496)&gt;=1),"","PBLA Changé/Nouveau")</f>
        <v/>
      </c>
      <c r="N496" s="22">
        <f>ROUND(Ecritures[[#This Row],[Montant Devise]],2)</f>
        <v>97.5</v>
      </c>
      <c r="O496" s="11" t="str">
        <f>IFERROR(LEFT(ECRITURES!$H496,SEARCH("_",ECRITURES!$H496)-1),"")</f>
        <v>COD20001</v>
      </c>
      <c r="P496" s="11" t="str">
        <f>LEFT(ECRITURES!$G496,LEN(O496))</f>
        <v>COD20001</v>
      </c>
      <c r="Q496" s="11" t="b">
        <f t="shared" si="15"/>
        <v>1</v>
      </c>
    </row>
    <row r="497" spans="1:17" x14ac:dyDescent="0.3">
      <c r="A497" s="12">
        <v>617103</v>
      </c>
      <c r="B497" s="13" t="s">
        <v>10</v>
      </c>
      <c r="C497" s="14">
        <v>61.25</v>
      </c>
      <c r="D497" s="25" t="s">
        <v>1010</v>
      </c>
      <c r="E497" s="16">
        <v>45351</v>
      </c>
      <c r="F497" s="17">
        <v>202402</v>
      </c>
      <c r="G497" s="18" t="s">
        <v>77</v>
      </c>
      <c r="H497" s="18" t="s">
        <v>78</v>
      </c>
      <c r="I497" s="19">
        <v>40537</v>
      </c>
      <c r="J497" s="13" t="s">
        <v>14</v>
      </c>
      <c r="K497" s="13" t="s">
        <v>15</v>
      </c>
      <c r="L497" s="20" t="str">
        <f t="shared" si="14"/>
        <v>40537617103COD20001_Z010401ART5_MBA</v>
      </c>
      <c r="M497" s="21" t="str">
        <f>IF(OR(A497=617105,A497=617110,COUNTIF([3]DernMois!L:L,I497&amp;A497&amp;H497&amp;K497)&gt;=1),"","PBLA Changé/Nouveau")</f>
        <v/>
      </c>
      <c r="N497" s="22">
        <f>ROUND(Ecritures[[#This Row],[Montant Devise]],2)</f>
        <v>61.25</v>
      </c>
      <c r="O497" s="11" t="str">
        <f>IFERROR(LEFT(ECRITURES!$H497,SEARCH("_",ECRITURES!$H497)-1),"")</f>
        <v>COD20001</v>
      </c>
      <c r="P497" s="11" t="str">
        <f>LEFT(ECRITURES!$G497,LEN(O497))</f>
        <v>COD20001</v>
      </c>
      <c r="Q497" s="11" t="b">
        <f t="shared" si="15"/>
        <v>1</v>
      </c>
    </row>
    <row r="498" spans="1:17" x14ac:dyDescent="0.3">
      <c r="A498" s="12">
        <v>617190</v>
      </c>
      <c r="B498" s="13" t="s">
        <v>10</v>
      </c>
      <c r="C498" s="14">
        <v>0.94</v>
      </c>
      <c r="D498" s="25" t="s">
        <v>1011</v>
      </c>
      <c r="E498" s="16">
        <v>45351</v>
      </c>
      <c r="F498" s="17">
        <v>202402</v>
      </c>
      <c r="G498" s="18" t="s">
        <v>77</v>
      </c>
      <c r="H498" s="18" t="s">
        <v>78</v>
      </c>
      <c r="I498" s="19">
        <v>40537</v>
      </c>
      <c r="J498" s="13" t="s">
        <v>14</v>
      </c>
      <c r="K498" s="13" t="s">
        <v>15</v>
      </c>
      <c r="L498" s="20" t="str">
        <f t="shared" si="14"/>
        <v>40537617190COD20001_Z010401ART5_MBA</v>
      </c>
      <c r="M498" s="21" t="str">
        <f>IF(OR(A498=617105,A498=617110,COUNTIF([3]DernMois!L:L,I498&amp;A498&amp;H498&amp;K498)&gt;=1),"","PBLA Changé/Nouveau")</f>
        <v/>
      </c>
      <c r="N498" s="22">
        <f>ROUND(Ecritures[[#This Row],[Montant Devise]],2)</f>
        <v>0.94</v>
      </c>
      <c r="O498" s="11" t="str">
        <f>IFERROR(LEFT(ECRITURES!$H498,SEARCH("_",ECRITURES!$H498)-1),"")</f>
        <v>COD20001</v>
      </c>
      <c r="P498" s="11" t="str">
        <f>LEFT(ECRITURES!$G498,LEN(O498))</f>
        <v>COD20001</v>
      </c>
      <c r="Q498" s="11" t="b">
        <f t="shared" si="15"/>
        <v>1</v>
      </c>
    </row>
    <row r="499" spans="1:17" x14ac:dyDescent="0.3">
      <c r="A499" s="12">
        <v>617190</v>
      </c>
      <c r="B499" s="13" t="s">
        <v>10</v>
      </c>
      <c r="C499" s="14">
        <v>4.71</v>
      </c>
      <c r="D499" s="25" t="s">
        <v>1012</v>
      </c>
      <c r="E499" s="16">
        <v>45351</v>
      </c>
      <c r="F499" s="17">
        <v>202402</v>
      </c>
      <c r="G499" s="18" t="s">
        <v>77</v>
      </c>
      <c r="H499" s="18" t="s">
        <v>78</v>
      </c>
      <c r="I499" s="19">
        <v>40537</v>
      </c>
      <c r="J499" s="13" t="s">
        <v>14</v>
      </c>
      <c r="K499" s="13" t="s">
        <v>15</v>
      </c>
      <c r="L499" s="20" t="str">
        <f t="shared" si="14"/>
        <v>40537617190COD20001_Z010401ART5_MBA</v>
      </c>
      <c r="M499" s="21" t="str">
        <f>IF(OR(A499=617105,A499=617110,COUNTIF([3]DernMois!L:L,I499&amp;A499&amp;H499&amp;K499)&gt;=1),"","PBLA Changé/Nouveau")</f>
        <v/>
      </c>
      <c r="N499" s="22">
        <f>ROUND(Ecritures[[#This Row],[Montant Devise]],2)</f>
        <v>4.71</v>
      </c>
      <c r="O499" s="11" t="str">
        <f>IFERROR(LEFT(ECRITURES!$H499,SEARCH("_",ECRITURES!$H499)-1),"")</f>
        <v>COD20001</v>
      </c>
      <c r="P499" s="11" t="str">
        <f>LEFT(ECRITURES!$G499,LEN(O499))</f>
        <v>COD20001</v>
      </c>
      <c r="Q499" s="11" t="b">
        <f t="shared" si="15"/>
        <v>1</v>
      </c>
    </row>
    <row r="500" spans="1:17" x14ac:dyDescent="0.3">
      <c r="A500" s="12">
        <v>455200</v>
      </c>
      <c r="B500" s="13" t="s">
        <v>10</v>
      </c>
      <c r="C500" s="14">
        <v>-790.39</v>
      </c>
      <c r="D500" s="25" t="s">
        <v>1013</v>
      </c>
      <c r="E500" s="16">
        <v>45351</v>
      </c>
      <c r="F500" s="17">
        <v>202402</v>
      </c>
      <c r="G500" s="18" t="s">
        <v>77</v>
      </c>
      <c r="H500" s="18"/>
      <c r="I500" s="19">
        <v>40537</v>
      </c>
      <c r="J500" s="13" t="s">
        <v>14</v>
      </c>
      <c r="K500" s="13" t="s">
        <v>15</v>
      </c>
      <c r="L500" s="20" t="str">
        <f t="shared" si="14"/>
        <v>40537455200ART5_MBA</v>
      </c>
      <c r="M500" s="21" t="str">
        <f>IF(OR(A500=617105,A500=617110,COUNTIF([3]DernMois!L:L,I500&amp;A500&amp;H500&amp;K500)&gt;=1),"","PBLA Changé/Nouveau")</f>
        <v/>
      </c>
      <c r="N500" s="22">
        <f>ROUND(Ecritures[[#This Row],[Montant Devise]],2)</f>
        <v>-790.39</v>
      </c>
      <c r="O500" s="11" t="str">
        <f>IFERROR(LEFT(ECRITURES!$H500,SEARCH("_",ECRITURES!$H500)-1),"")</f>
        <v/>
      </c>
      <c r="P500" s="11" t="str">
        <f>LEFT(ECRITURES!$G500,LEN(O500))</f>
        <v/>
      </c>
      <c r="Q500" s="11" t="b">
        <f t="shared" si="15"/>
        <v>1</v>
      </c>
    </row>
    <row r="501" spans="1:17" x14ac:dyDescent="0.3">
      <c r="A501" s="12">
        <v>617101</v>
      </c>
      <c r="B501" s="13" t="s">
        <v>10</v>
      </c>
      <c r="C501" s="14">
        <v>358</v>
      </c>
      <c r="D501" s="25" t="s">
        <v>1014</v>
      </c>
      <c r="E501" s="16">
        <v>45351</v>
      </c>
      <c r="F501" s="17">
        <v>202402</v>
      </c>
      <c r="G501" s="18" t="s">
        <v>26</v>
      </c>
      <c r="H501" s="18" t="s">
        <v>12</v>
      </c>
      <c r="I501" s="19">
        <v>40557</v>
      </c>
      <c r="J501" s="13" t="s">
        <v>14</v>
      </c>
      <c r="K501" s="13" t="s">
        <v>15</v>
      </c>
      <c r="L501" s="20" t="str">
        <f t="shared" si="14"/>
        <v>40557617101COD2299_Z010201ART5_MBA</v>
      </c>
      <c r="M501" s="21" t="str">
        <f>IF(OR(A501=617105,A501=617110,COUNTIF([3]DernMois!L:L,I501&amp;A501&amp;H501&amp;K501)&gt;=1),"","PBLA Changé/Nouveau")</f>
        <v/>
      </c>
      <c r="N501" s="22">
        <f>ROUND(Ecritures[[#This Row],[Montant Devise]],2)</f>
        <v>358</v>
      </c>
      <c r="O501" s="11" t="str">
        <f>IFERROR(LEFT(ECRITURES!$H501,SEARCH("_",ECRITURES!$H501)-1),"")</f>
        <v>COD2299</v>
      </c>
      <c r="P501" s="11" t="str">
        <f>LEFT(ECRITURES!$G501,LEN(O501))</f>
        <v>COD2299</v>
      </c>
      <c r="Q501" s="11" t="b">
        <f t="shared" si="15"/>
        <v>1</v>
      </c>
    </row>
    <row r="502" spans="1:17" x14ac:dyDescent="0.3">
      <c r="A502" s="12">
        <v>617108</v>
      </c>
      <c r="B502" s="13" t="s">
        <v>10</v>
      </c>
      <c r="C502" s="14">
        <v>107.4</v>
      </c>
      <c r="D502" s="25" t="s">
        <v>1015</v>
      </c>
      <c r="E502" s="16">
        <v>45351</v>
      </c>
      <c r="F502" s="17">
        <v>202402</v>
      </c>
      <c r="G502" s="18" t="s">
        <v>26</v>
      </c>
      <c r="H502" s="18" t="s">
        <v>12</v>
      </c>
      <c r="I502" s="19">
        <v>40557</v>
      </c>
      <c r="J502" s="13" t="s">
        <v>14</v>
      </c>
      <c r="K502" s="13" t="s">
        <v>15</v>
      </c>
      <c r="L502" s="20" t="str">
        <f t="shared" si="14"/>
        <v>40557617108COD2299_Z010201ART5_MBA</v>
      </c>
      <c r="M502" s="21" t="str">
        <f>IF(OR(A502=617105,A502=617110,COUNTIF([3]DernMois!L:L,I502&amp;A502&amp;H502&amp;K502)&gt;=1),"","PBLA Changé/Nouveau")</f>
        <v/>
      </c>
      <c r="N502" s="22">
        <f>ROUND(Ecritures[[#This Row],[Montant Devise]],2)</f>
        <v>107.4</v>
      </c>
      <c r="O502" s="11" t="str">
        <f>IFERROR(LEFT(ECRITURES!$H502,SEARCH("_",ECRITURES!$H502)-1),"")</f>
        <v>COD2299</v>
      </c>
      <c r="P502" s="11" t="str">
        <f>LEFT(ECRITURES!$G502,LEN(O502))</f>
        <v>COD2299</v>
      </c>
      <c r="Q502" s="11" t="b">
        <f t="shared" si="15"/>
        <v>1</v>
      </c>
    </row>
    <row r="503" spans="1:17" x14ac:dyDescent="0.3">
      <c r="A503" s="12">
        <v>617106</v>
      </c>
      <c r="B503" s="13" t="s">
        <v>10</v>
      </c>
      <c r="C503" s="14">
        <v>195</v>
      </c>
      <c r="D503" s="25" t="s">
        <v>1016</v>
      </c>
      <c r="E503" s="16">
        <v>45351</v>
      </c>
      <c r="F503" s="17">
        <v>202402</v>
      </c>
      <c r="G503" s="18" t="s">
        <v>26</v>
      </c>
      <c r="H503" s="18" t="s">
        <v>12</v>
      </c>
      <c r="I503" s="19">
        <v>40557</v>
      </c>
      <c r="J503" s="13" t="s">
        <v>14</v>
      </c>
      <c r="K503" s="13" t="s">
        <v>15</v>
      </c>
      <c r="L503" s="20" t="str">
        <f t="shared" si="14"/>
        <v>40557617106COD2299_Z010201ART5_MBA</v>
      </c>
      <c r="M503" s="21" t="str">
        <f>IF(OR(A503=617105,A503=617110,COUNTIF([3]DernMois!L:L,I503&amp;A503&amp;H503&amp;K503)&gt;=1),"","PBLA Changé/Nouveau")</f>
        <v/>
      </c>
      <c r="N503" s="22">
        <f>ROUND(Ecritures[[#This Row],[Montant Devise]],2)</f>
        <v>195</v>
      </c>
      <c r="O503" s="11" t="str">
        <f>IFERROR(LEFT(ECRITURES!$H503,SEARCH("_",ECRITURES!$H503)-1),"")</f>
        <v>COD2299</v>
      </c>
      <c r="P503" s="11" t="str">
        <f>LEFT(ECRITURES!$G503,LEN(O503))</f>
        <v>COD2299</v>
      </c>
      <c r="Q503" s="11" t="b">
        <f t="shared" si="15"/>
        <v>1</v>
      </c>
    </row>
    <row r="504" spans="1:17" x14ac:dyDescent="0.3">
      <c r="A504" s="12">
        <v>617103</v>
      </c>
      <c r="B504" s="13" t="s">
        <v>10</v>
      </c>
      <c r="C504" s="14">
        <v>156</v>
      </c>
      <c r="D504" s="25" t="s">
        <v>1017</v>
      </c>
      <c r="E504" s="16">
        <v>45351</v>
      </c>
      <c r="F504" s="17">
        <v>202402</v>
      </c>
      <c r="G504" s="18" t="s">
        <v>26</v>
      </c>
      <c r="H504" s="18" t="s">
        <v>12</v>
      </c>
      <c r="I504" s="19">
        <v>40557</v>
      </c>
      <c r="J504" s="13" t="s">
        <v>14</v>
      </c>
      <c r="K504" s="13" t="s">
        <v>15</v>
      </c>
      <c r="L504" s="20" t="str">
        <f t="shared" si="14"/>
        <v>40557617103COD2299_Z010201ART5_MBA</v>
      </c>
      <c r="M504" s="21" t="str">
        <f>IF(OR(A504=617105,A504=617110,COUNTIF([3]DernMois!L:L,I504&amp;A504&amp;H504&amp;K504)&gt;=1),"","PBLA Changé/Nouveau")</f>
        <v/>
      </c>
      <c r="N504" s="22">
        <f>ROUND(Ecritures[[#This Row],[Montant Devise]],2)</f>
        <v>156</v>
      </c>
      <c r="O504" s="11" t="str">
        <f>IFERROR(LEFT(ECRITURES!$H504,SEARCH("_",ECRITURES!$H504)-1),"")</f>
        <v>COD2299</v>
      </c>
      <c r="P504" s="11" t="str">
        <f>LEFT(ECRITURES!$G504,LEN(O504))</f>
        <v>COD2299</v>
      </c>
      <c r="Q504" s="11" t="b">
        <f t="shared" si="15"/>
        <v>1</v>
      </c>
    </row>
    <row r="505" spans="1:17" x14ac:dyDescent="0.3">
      <c r="A505" s="12">
        <v>617103</v>
      </c>
      <c r="B505" s="13" t="s">
        <v>10</v>
      </c>
      <c r="C505" s="14">
        <v>46.54</v>
      </c>
      <c r="D505" s="25" t="s">
        <v>1018</v>
      </c>
      <c r="E505" s="16">
        <v>45351</v>
      </c>
      <c r="F505" s="17">
        <v>202402</v>
      </c>
      <c r="G505" s="18" t="s">
        <v>26</v>
      </c>
      <c r="H505" s="18" t="s">
        <v>12</v>
      </c>
      <c r="I505" s="19">
        <v>40557</v>
      </c>
      <c r="J505" s="13" t="s">
        <v>14</v>
      </c>
      <c r="K505" s="13" t="s">
        <v>15</v>
      </c>
      <c r="L505" s="20" t="str">
        <f t="shared" si="14"/>
        <v>40557617103COD2299_Z010201ART5_MBA</v>
      </c>
      <c r="M505" s="21" t="str">
        <f>IF(OR(A505=617105,A505=617110,COUNTIF([3]DernMois!L:L,I505&amp;A505&amp;H505&amp;K505)&gt;=1),"","PBLA Changé/Nouveau")</f>
        <v/>
      </c>
      <c r="N505" s="22">
        <f>ROUND(Ecritures[[#This Row],[Montant Devise]],2)</f>
        <v>46.54</v>
      </c>
      <c r="O505" s="11" t="str">
        <f>IFERROR(LEFT(ECRITURES!$H505,SEARCH("_",ECRITURES!$H505)-1),"")</f>
        <v>COD2299</v>
      </c>
      <c r="P505" s="11" t="str">
        <f>LEFT(ECRITURES!$G505,LEN(O505))</f>
        <v>COD2299</v>
      </c>
      <c r="Q505" s="11" t="b">
        <f t="shared" si="15"/>
        <v>1</v>
      </c>
    </row>
    <row r="506" spans="1:17" x14ac:dyDescent="0.3">
      <c r="A506" s="12">
        <v>617190</v>
      </c>
      <c r="B506" s="13" t="s">
        <v>10</v>
      </c>
      <c r="C506" s="14">
        <v>0.72</v>
      </c>
      <c r="D506" s="25" t="s">
        <v>1019</v>
      </c>
      <c r="E506" s="16">
        <v>45351</v>
      </c>
      <c r="F506" s="17">
        <v>202402</v>
      </c>
      <c r="G506" s="18" t="s">
        <v>26</v>
      </c>
      <c r="H506" s="18" t="s">
        <v>12</v>
      </c>
      <c r="I506" s="19">
        <v>40557</v>
      </c>
      <c r="J506" s="13" t="s">
        <v>14</v>
      </c>
      <c r="K506" s="13" t="s">
        <v>15</v>
      </c>
      <c r="L506" s="20" t="str">
        <f t="shared" si="14"/>
        <v>40557617190COD2299_Z010201ART5_MBA</v>
      </c>
      <c r="M506" s="21" t="str">
        <f>IF(OR(A506=617105,A506=617110,COUNTIF([3]DernMois!L:L,I506&amp;A506&amp;H506&amp;K506)&gt;=1),"","PBLA Changé/Nouveau")</f>
        <v/>
      </c>
      <c r="N506" s="22">
        <f>ROUND(Ecritures[[#This Row],[Montant Devise]],2)</f>
        <v>0.72</v>
      </c>
      <c r="O506" s="11" t="str">
        <f>IFERROR(LEFT(ECRITURES!$H506,SEARCH("_",ECRITURES!$H506)-1),"")</f>
        <v>COD2299</v>
      </c>
      <c r="P506" s="11" t="str">
        <f>LEFT(ECRITURES!$G506,LEN(O506))</f>
        <v>COD2299</v>
      </c>
      <c r="Q506" s="11" t="b">
        <f t="shared" si="15"/>
        <v>1</v>
      </c>
    </row>
    <row r="507" spans="1:17" x14ac:dyDescent="0.3">
      <c r="A507" s="12">
        <v>617190</v>
      </c>
      <c r="B507" s="13" t="s">
        <v>10</v>
      </c>
      <c r="C507" s="14">
        <v>3.58</v>
      </c>
      <c r="D507" s="25" t="s">
        <v>1020</v>
      </c>
      <c r="E507" s="16">
        <v>45351</v>
      </c>
      <c r="F507" s="17">
        <v>202402</v>
      </c>
      <c r="G507" s="18" t="s">
        <v>26</v>
      </c>
      <c r="H507" s="18" t="s">
        <v>12</v>
      </c>
      <c r="I507" s="19">
        <v>40557</v>
      </c>
      <c r="J507" s="13" t="s">
        <v>14</v>
      </c>
      <c r="K507" s="13" t="s">
        <v>15</v>
      </c>
      <c r="L507" s="20" t="str">
        <f t="shared" si="14"/>
        <v>40557617190COD2299_Z010201ART5_MBA</v>
      </c>
      <c r="M507" s="21" t="str">
        <f>IF(OR(A507=617105,A507=617110,COUNTIF([3]DernMois!L:L,I507&amp;A507&amp;H507&amp;K507)&gt;=1),"","PBLA Changé/Nouveau")</f>
        <v/>
      </c>
      <c r="N507" s="22">
        <f>ROUND(Ecritures[[#This Row],[Montant Devise]],2)</f>
        <v>3.58</v>
      </c>
      <c r="O507" s="11" t="str">
        <f>IFERROR(LEFT(ECRITURES!$H507,SEARCH("_",ECRITURES!$H507)-1),"")</f>
        <v>COD2299</v>
      </c>
      <c r="P507" s="11" t="str">
        <f>LEFT(ECRITURES!$G507,LEN(O507))</f>
        <v>COD2299</v>
      </c>
      <c r="Q507" s="11" t="b">
        <f t="shared" si="15"/>
        <v>1</v>
      </c>
    </row>
    <row r="508" spans="1:17" x14ac:dyDescent="0.3">
      <c r="A508" s="12">
        <v>455200</v>
      </c>
      <c r="B508" s="13" t="s">
        <v>10</v>
      </c>
      <c r="C508" s="14">
        <v>-762.46</v>
      </c>
      <c r="D508" s="25" t="s">
        <v>1021</v>
      </c>
      <c r="E508" s="16">
        <v>45351</v>
      </c>
      <c r="F508" s="17">
        <v>202402</v>
      </c>
      <c r="G508" s="18" t="s">
        <v>26</v>
      </c>
      <c r="H508" s="18"/>
      <c r="I508" s="19">
        <v>40557</v>
      </c>
      <c r="J508" s="13" t="s">
        <v>14</v>
      </c>
      <c r="K508" s="13" t="s">
        <v>15</v>
      </c>
      <c r="L508" s="20" t="str">
        <f t="shared" si="14"/>
        <v>40557455200ART5_MBA</v>
      </c>
      <c r="M508" s="21" t="str">
        <f>IF(OR(A508=617105,A508=617110,COUNTIF([3]DernMois!L:L,I508&amp;A508&amp;H508&amp;K508)&gt;=1),"","PBLA Changé/Nouveau")</f>
        <v/>
      </c>
      <c r="N508" s="22">
        <f>ROUND(Ecritures[[#This Row],[Montant Devise]],2)</f>
        <v>-762.46</v>
      </c>
      <c r="O508" s="11" t="str">
        <f>IFERROR(LEFT(ECRITURES!$H508,SEARCH("_",ECRITURES!$H508)-1),"")</f>
        <v/>
      </c>
      <c r="P508" s="11" t="str">
        <f>LEFT(ECRITURES!$G508,LEN(O508))</f>
        <v/>
      </c>
      <c r="Q508" s="11" t="b">
        <f t="shared" si="15"/>
        <v>1</v>
      </c>
    </row>
    <row r="509" spans="1:17" x14ac:dyDescent="0.3">
      <c r="A509" s="12">
        <v>617101</v>
      </c>
      <c r="B509" s="13" t="s">
        <v>10</v>
      </c>
      <c r="C509" s="14">
        <v>552</v>
      </c>
      <c r="D509" s="25" t="s">
        <v>1022</v>
      </c>
      <c r="E509" s="16">
        <v>45351</v>
      </c>
      <c r="F509" s="17">
        <v>202402</v>
      </c>
      <c r="G509" s="18" t="s">
        <v>67</v>
      </c>
      <c r="H509" s="18" t="s">
        <v>68</v>
      </c>
      <c r="I509" s="19">
        <v>40598</v>
      </c>
      <c r="J509" s="13" t="s">
        <v>70</v>
      </c>
      <c r="K509" s="13" t="s">
        <v>71</v>
      </c>
      <c r="L509" s="20" t="str">
        <f t="shared" si="14"/>
        <v>40598617101Z010200ART5M</v>
      </c>
      <c r="M509" s="21" t="str">
        <f>IF(OR(A509=617105,A509=617110,COUNTIF([3]DernMois!L:L,I509&amp;A509&amp;H509&amp;K509)&gt;=1),"","PBLA Changé/Nouveau")</f>
        <v/>
      </c>
      <c r="N509" s="22">
        <f>ROUND(Ecritures[[#This Row],[Montant Devise]],2)</f>
        <v>552</v>
      </c>
      <c r="O509" s="11" t="str">
        <f>IFERROR(LEFT(ECRITURES!$H509,SEARCH("_",ECRITURES!$H509)-1),"")</f>
        <v/>
      </c>
      <c r="P509" s="11" t="str">
        <f>LEFT(ECRITURES!$G509,LEN(O509))</f>
        <v/>
      </c>
      <c r="Q509" s="11" t="b">
        <f t="shared" si="15"/>
        <v>1</v>
      </c>
    </row>
    <row r="510" spans="1:17" x14ac:dyDescent="0.3">
      <c r="A510" s="12">
        <v>617101</v>
      </c>
      <c r="B510" s="13" t="s">
        <v>10</v>
      </c>
      <c r="C510" s="14">
        <v>1120.1199999999999</v>
      </c>
      <c r="D510" s="25" t="s">
        <v>1023</v>
      </c>
      <c r="E510" s="16">
        <v>45351</v>
      </c>
      <c r="F510" s="17">
        <v>202402</v>
      </c>
      <c r="G510" s="18" t="s">
        <v>67</v>
      </c>
      <c r="H510" s="18" t="s">
        <v>68</v>
      </c>
      <c r="I510" s="19">
        <v>40598</v>
      </c>
      <c r="J510" s="13" t="s">
        <v>70</v>
      </c>
      <c r="K510" s="13" t="s">
        <v>71</v>
      </c>
      <c r="L510" s="20" t="str">
        <f t="shared" si="14"/>
        <v>40598617101Z010200ART5M</v>
      </c>
      <c r="M510" s="21" t="str">
        <f>IF(OR(A510=617105,A510=617110,COUNTIF([3]DernMois!L:L,I510&amp;A510&amp;H510&amp;K510)&gt;=1),"","PBLA Changé/Nouveau")</f>
        <v/>
      </c>
      <c r="N510" s="22">
        <f>ROUND(Ecritures[[#This Row],[Montant Devise]],2)</f>
        <v>1120.1199999999999</v>
      </c>
      <c r="O510" s="11" t="str">
        <f>IFERROR(LEFT(ECRITURES!$H510,SEARCH("_",ECRITURES!$H510)-1),"")</f>
        <v/>
      </c>
      <c r="P510" s="11" t="str">
        <f>LEFT(ECRITURES!$G510,LEN(O510))</f>
        <v/>
      </c>
      <c r="Q510" s="11" t="b">
        <f t="shared" si="15"/>
        <v>1</v>
      </c>
    </row>
    <row r="511" spans="1:17" x14ac:dyDescent="0.3">
      <c r="A511" s="12">
        <v>617108</v>
      </c>
      <c r="B511" s="13" t="s">
        <v>10</v>
      </c>
      <c r="C511" s="14">
        <v>165.6</v>
      </c>
      <c r="D511" s="25" t="s">
        <v>1024</v>
      </c>
      <c r="E511" s="16">
        <v>45351</v>
      </c>
      <c r="F511" s="17">
        <v>202402</v>
      </c>
      <c r="G511" s="18" t="s">
        <v>67</v>
      </c>
      <c r="H511" s="18" t="s">
        <v>68</v>
      </c>
      <c r="I511" s="19">
        <v>40598</v>
      </c>
      <c r="J511" s="13" t="s">
        <v>70</v>
      </c>
      <c r="K511" s="13" t="s">
        <v>71</v>
      </c>
      <c r="L511" s="20" t="str">
        <f t="shared" si="14"/>
        <v>40598617108Z010200ART5M</v>
      </c>
      <c r="M511" s="21" t="str">
        <f>IF(OR(A511=617105,A511=617110,COUNTIF([3]DernMois!L:L,I511&amp;A511&amp;H511&amp;K511)&gt;=1),"","PBLA Changé/Nouveau")</f>
        <v/>
      </c>
      <c r="N511" s="22">
        <f>ROUND(Ecritures[[#This Row],[Montant Devise]],2)</f>
        <v>165.6</v>
      </c>
      <c r="O511" s="11" t="str">
        <f>IFERROR(LEFT(ECRITURES!$H511,SEARCH("_",ECRITURES!$H511)-1),"")</f>
        <v/>
      </c>
      <c r="P511" s="11" t="str">
        <f>LEFT(ECRITURES!$G511,LEN(O511))</f>
        <v/>
      </c>
      <c r="Q511" s="11" t="b">
        <f t="shared" si="15"/>
        <v>1</v>
      </c>
    </row>
    <row r="512" spans="1:17" x14ac:dyDescent="0.3">
      <c r="A512" s="12">
        <v>617106</v>
      </c>
      <c r="B512" s="13" t="s">
        <v>10</v>
      </c>
      <c r="C512" s="14">
        <v>195</v>
      </c>
      <c r="D512" s="25" t="s">
        <v>1025</v>
      </c>
      <c r="E512" s="16">
        <v>45351</v>
      </c>
      <c r="F512" s="17">
        <v>202402</v>
      </c>
      <c r="G512" s="18" t="s">
        <v>67</v>
      </c>
      <c r="H512" s="18" t="s">
        <v>68</v>
      </c>
      <c r="I512" s="19">
        <v>40598</v>
      </c>
      <c r="J512" s="13" t="s">
        <v>70</v>
      </c>
      <c r="K512" s="13" t="s">
        <v>71</v>
      </c>
      <c r="L512" s="20" t="str">
        <f t="shared" si="14"/>
        <v>40598617106Z010200ART5M</v>
      </c>
      <c r="M512" s="21" t="str">
        <f>IF(OR(A512=617105,A512=617110,COUNTIF([3]DernMois!L:L,I512&amp;A512&amp;H512&amp;K512)&gt;=1),"","PBLA Changé/Nouveau")</f>
        <v/>
      </c>
      <c r="N512" s="22">
        <f>ROUND(Ecritures[[#This Row],[Montant Devise]],2)</f>
        <v>195</v>
      </c>
      <c r="O512" s="11" t="str">
        <f>IFERROR(LEFT(ECRITURES!$H512,SEARCH("_",ECRITURES!$H512)-1),"")</f>
        <v/>
      </c>
      <c r="P512" s="11" t="str">
        <f>LEFT(ECRITURES!$G512,LEN(O512))</f>
        <v/>
      </c>
      <c r="Q512" s="11" t="b">
        <f t="shared" si="15"/>
        <v>1</v>
      </c>
    </row>
    <row r="513" spans="1:17" x14ac:dyDescent="0.3">
      <c r="A513" s="12">
        <v>617103</v>
      </c>
      <c r="B513" s="13" t="s">
        <v>10</v>
      </c>
      <c r="C513" s="14">
        <v>117</v>
      </c>
      <c r="D513" s="25" t="s">
        <v>1026</v>
      </c>
      <c r="E513" s="16">
        <v>45351</v>
      </c>
      <c r="F513" s="17">
        <v>202402</v>
      </c>
      <c r="G513" s="18" t="s">
        <v>67</v>
      </c>
      <c r="H513" s="18" t="s">
        <v>68</v>
      </c>
      <c r="I513" s="19">
        <v>40598</v>
      </c>
      <c r="J513" s="13" t="s">
        <v>70</v>
      </c>
      <c r="K513" s="13" t="s">
        <v>71</v>
      </c>
      <c r="L513" s="20" t="str">
        <f t="shared" si="14"/>
        <v>40598617103Z010200ART5M</v>
      </c>
      <c r="M513" s="21" t="str">
        <f>IF(OR(A513=617105,A513=617110,COUNTIF([3]DernMois!L:L,I513&amp;A513&amp;H513&amp;K513)&gt;=1),"","PBLA Changé/Nouveau")</f>
        <v/>
      </c>
      <c r="N513" s="22">
        <f>ROUND(Ecritures[[#This Row],[Montant Devise]],2)</f>
        <v>117</v>
      </c>
      <c r="O513" s="11" t="str">
        <f>IFERROR(LEFT(ECRITURES!$H513,SEARCH("_",ECRITURES!$H513)-1),"")</f>
        <v/>
      </c>
      <c r="P513" s="11" t="str">
        <f>LEFT(ECRITURES!$G513,LEN(O513))</f>
        <v/>
      </c>
      <c r="Q513" s="11" t="b">
        <f t="shared" si="15"/>
        <v>1</v>
      </c>
    </row>
    <row r="514" spans="1:17" x14ac:dyDescent="0.3">
      <c r="A514" s="12">
        <v>617103</v>
      </c>
      <c r="B514" s="13" t="s">
        <v>10</v>
      </c>
      <c r="C514" s="14">
        <v>217.38</v>
      </c>
      <c r="D514" s="25" t="s">
        <v>1027</v>
      </c>
      <c r="E514" s="16">
        <v>45351</v>
      </c>
      <c r="F514" s="17">
        <v>202402</v>
      </c>
      <c r="G514" s="18" t="s">
        <v>67</v>
      </c>
      <c r="H514" s="18" t="s">
        <v>68</v>
      </c>
      <c r="I514" s="19">
        <v>40598</v>
      </c>
      <c r="J514" s="13" t="s">
        <v>70</v>
      </c>
      <c r="K514" s="13" t="s">
        <v>71</v>
      </c>
      <c r="L514" s="20" t="str">
        <f t="shared" ref="L514:L577" si="16">I514&amp;A514&amp;H514&amp;K514</f>
        <v>40598617103Z010200ART5M</v>
      </c>
      <c r="M514" s="21" t="str">
        <f>IF(OR(A514=617105,A514=617110,COUNTIF([3]DernMois!L:L,I514&amp;A514&amp;H514&amp;K514)&gt;=1),"","PBLA Changé/Nouveau")</f>
        <v/>
      </c>
      <c r="N514" s="22">
        <f>ROUND(Ecritures[[#This Row],[Montant Devise]],2)</f>
        <v>217.38</v>
      </c>
      <c r="O514" s="11" t="str">
        <f>IFERROR(LEFT(ECRITURES!$H514,SEARCH("_",ECRITURES!$H514)-1),"")</f>
        <v/>
      </c>
      <c r="P514" s="11" t="str">
        <f>LEFT(ECRITURES!$G514,LEN(O514))</f>
        <v/>
      </c>
      <c r="Q514" s="11" t="b">
        <f t="shared" si="15"/>
        <v>1</v>
      </c>
    </row>
    <row r="515" spans="1:17" x14ac:dyDescent="0.3">
      <c r="A515" s="12">
        <v>617190</v>
      </c>
      <c r="B515" s="13" t="s">
        <v>10</v>
      </c>
      <c r="C515" s="14">
        <v>3.34</v>
      </c>
      <c r="D515" s="25" t="s">
        <v>1028</v>
      </c>
      <c r="E515" s="16">
        <v>45351</v>
      </c>
      <c r="F515" s="17">
        <v>202402</v>
      </c>
      <c r="G515" s="18" t="s">
        <v>67</v>
      </c>
      <c r="H515" s="18" t="s">
        <v>68</v>
      </c>
      <c r="I515" s="19">
        <v>40598</v>
      </c>
      <c r="J515" s="13" t="s">
        <v>70</v>
      </c>
      <c r="K515" s="13" t="s">
        <v>71</v>
      </c>
      <c r="L515" s="20" t="str">
        <f t="shared" si="16"/>
        <v>40598617190Z010200ART5M</v>
      </c>
      <c r="M515" s="21" t="str">
        <f>IF(OR(A515=617105,A515=617110,COUNTIF([3]DernMois!L:L,I515&amp;A515&amp;H515&amp;K515)&gt;=1),"","PBLA Changé/Nouveau")</f>
        <v/>
      </c>
      <c r="N515" s="22">
        <f>ROUND(Ecritures[[#This Row],[Montant Devise]],2)</f>
        <v>3.34</v>
      </c>
      <c r="O515" s="11" t="str">
        <f>IFERROR(LEFT(ECRITURES!$H515,SEARCH("_",ECRITURES!$H515)-1),"")</f>
        <v/>
      </c>
      <c r="P515" s="11" t="str">
        <f>LEFT(ECRITURES!$G515,LEN(O515))</f>
        <v/>
      </c>
      <c r="Q515" s="11" t="b">
        <f t="shared" si="15"/>
        <v>1</v>
      </c>
    </row>
    <row r="516" spans="1:17" x14ac:dyDescent="0.3">
      <c r="A516" s="12">
        <v>617190</v>
      </c>
      <c r="B516" s="13" t="s">
        <v>10</v>
      </c>
      <c r="C516" s="14">
        <v>16.72</v>
      </c>
      <c r="D516" s="25" t="s">
        <v>1029</v>
      </c>
      <c r="E516" s="16">
        <v>45351</v>
      </c>
      <c r="F516" s="17">
        <v>202402</v>
      </c>
      <c r="G516" s="18" t="s">
        <v>67</v>
      </c>
      <c r="H516" s="18" t="s">
        <v>68</v>
      </c>
      <c r="I516" s="19">
        <v>40598</v>
      </c>
      <c r="J516" s="13" t="s">
        <v>70</v>
      </c>
      <c r="K516" s="13" t="s">
        <v>71</v>
      </c>
      <c r="L516" s="20" t="str">
        <f t="shared" si="16"/>
        <v>40598617190Z010200ART5M</v>
      </c>
      <c r="M516" s="21" t="str">
        <f>IF(OR(A516=617105,A516=617110,COUNTIF([3]DernMois!L:L,I516&amp;A516&amp;H516&amp;K516)&gt;=1),"","PBLA Changé/Nouveau")</f>
        <v/>
      </c>
      <c r="N516" s="22">
        <f>ROUND(Ecritures[[#This Row],[Montant Devise]],2)</f>
        <v>16.72</v>
      </c>
      <c r="O516" s="11" t="str">
        <f>IFERROR(LEFT(ECRITURES!$H516,SEARCH("_",ECRITURES!$H516)-1),"")</f>
        <v/>
      </c>
      <c r="P516" s="11" t="str">
        <f>LEFT(ECRITURES!$G516,LEN(O516))</f>
        <v/>
      </c>
      <c r="Q516" s="11" t="b">
        <f t="shared" ref="Q516:Q579" si="17">EXACT(O516,P516)</f>
        <v>1</v>
      </c>
    </row>
    <row r="517" spans="1:17" x14ac:dyDescent="0.3">
      <c r="A517" s="12">
        <v>455200</v>
      </c>
      <c r="B517" s="13" t="s">
        <v>10</v>
      </c>
      <c r="C517" s="14">
        <v>-500</v>
      </c>
      <c r="D517" s="25" t="s">
        <v>1030</v>
      </c>
      <c r="E517" s="16">
        <v>45351</v>
      </c>
      <c r="F517" s="17">
        <v>202402</v>
      </c>
      <c r="G517" s="18" t="s">
        <v>67</v>
      </c>
      <c r="H517" s="18"/>
      <c r="I517" s="19">
        <v>40598</v>
      </c>
      <c r="J517" s="13" t="s">
        <v>70</v>
      </c>
      <c r="K517" s="13" t="s">
        <v>71</v>
      </c>
      <c r="L517" s="20" t="str">
        <f t="shared" si="16"/>
        <v>40598455200ART5M</v>
      </c>
      <c r="M517" s="21" t="str">
        <f>IF(OR(A517=617105,A517=617110,COUNTIF([3]DernMois!L:L,I517&amp;A517&amp;H517&amp;K517)&gt;=1),"","PBLA Changé/Nouveau")</f>
        <v/>
      </c>
      <c r="N517" s="22">
        <f>ROUND(Ecritures[[#This Row],[Montant Devise]],2)</f>
        <v>-500</v>
      </c>
      <c r="O517" s="11" t="str">
        <f>IFERROR(LEFT(ECRITURES!$H517,SEARCH("_",ECRITURES!$H517)-1),"")</f>
        <v/>
      </c>
      <c r="P517" s="11" t="str">
        <f>LEFT(ECRITURES!$G517,LEN(O517))</f>
        <v/>
      </c>
      <c r="Q517" s="11" t="b">
        <f t="shared" si="17"/>
        <v>1</v>
      </c>
    </row>
    <row r="518" spans="1:17" x14ac:dyDescent="0.3">
      <c r="A518" s="12">
        <v>455200</v>
      </c>
      <c r="B518" s="13" t="s">
        <v>10</v>
      </c>
      <c r="C518" s="14">
        <v>-1222.47</v>
      </c>
      <c r="D518" s="25" t="s">
        <v>1031</v>
      </c>
      <c r="E518" s="16">
        <v>45351</v>
      </c>
      <c r="F518" s="17">
        <v>202402</v>
      </c>
      <c r="G518" s="18" t="s">
        <v>67</v>
      </c>
      <c r="H518" s="18"/>
      <c r="I518" s="19">
        <v>40598</v>
      </c>
      <c r="J518" s="13" t="s">
        <v>70</v>
      </c>
      <c r="K518" s="13" t="s">
        <v>71</v>
      </c>
      <c r="L518" s="20" t="str">
        <f t="shared" si="16"/>
        <v>40598455200ART5M</v>
      </c>
      <c r="M518" s="21" t="str">
        <f>IF(OR(A518=617105,A518=617110,COUNTIF([3]DernMois!L:L,I518&amp;A518&amp;H518&amp;K518)&gt;=1),"","PBLA Changé/Nouveau")</f>
        <v/>
      </c>
      <c r="N518" s="22">
        <f>ROUND(Ecritures[[#This Row],[Montant Devise]],2)</f>
        <v>-1222.47</v>
      </c>
      <c r="O518" s="11" t="str">
        <f>IFERROR(LEFT(ECRITURES!$H518,SEARCH("_",ECRITURES!$H518)-1),"")</f>
        <v/>
      </c>
      <c r="P518" s="11" t="str">
        <f>LEFT(ECRITURES!$G518,LEN(O518))</f>
        <v/>
      </c>
      <c r="Q518" s="11" t="b">
        <f t="shared" si="17"/>
        <v>1</v>
      </c>
    </row>
    <row r="519" spans="1:17" x14ac:dyDescent="0.3">
      <c r="A519" s="12">
        <v>617101</v>
      </c>
      <c r="B519" s="13" t="s">
        <v>10</v>
      </c>
      <c r="C519" s="14">
        <v>532</v>
      </c>
      <c r="D519" s="25" t="s">
        <v>1032</v>
      </c>
      <c r="E519" s="16">
        <v>45351</v>
      </c>
      <c r="F519" s="17">
        <v>202402</v>
      </c>
      <c r="G519" s="18" t="s">
        <v>67</v>
      </c>
      <c r="H519" s="18" t="s">
        <v>68</v>
      </c>
      <c r="I519" s="19">
        <v>50304</v>
      </c>
      <c r="J519" s="13" t="s">
        <v>70</v>
      </c>
      <c r="K519" s="13" t="s">
        <v>71</v>
      </c>
      <c r="L519" s="20" t="str">
        <f t="shared" si="16"/>
        <v>50304617101Z010200ART5M</v>
      </c>
      <c r="M519" s="21" t="str">
        <f>IF(OR(A519=617105,A519=617110,COUNTIF([3]DernMois!L:L,I519&amp;A519&amp;H519&amp;K519)&gt;=1),"","PBLA Changé/Nouveau")</f>
        <v/>
      </c>
      <c r="N519" s="22">
        <f>ROUND(Ecritures[[#This Row],[Montant Devise]],2)</f>
        <v>532</v>
      </c>
      <c r="O519" s="11" t="str">
        <f>IFERROR(LEFT(ECRITURES!$H519,SEARCH("_",ECRITURES!$H519)-1),"")</f>
        <v/>
      </c>
      <c r="P519" s="11" t="str">
        <f>LEFT(ECRITURES!$G519,LEN(O519))</f>
        <v/>
      </c>
      <c r="Q519" s="11" t="b">
        <f t="shared" si="17"/>
        <v>1</v>
      </c>
    </row>
    <row r="520" spans="1:17" x14ac:dyDescent="0.3">
      <c r="A520" s="12">
        <v>617101</v>
      </c>
      <c r="B520" s="13" t="s">
        <v>10</v>
      </c>
      <c r="C520" s="14">
        <v>1175.74</v>
      </c>
      <c r="D520" s="25" t="s">
        <v>1033</v>
      </c>
      <c r="E520" s="16">
        <v>45351</v>
      </c>
      <c r="F520" s="17">
        <v>202402</v>
      </c>
      <c r="G520" s="18" t="s">
        <v>67</v>
      </c>
      <c r="H520" s="18" t="s">
        <v>68</v>
      </c>
      <c r="I520" s="19">
        <v>50304</v>
      </c>
      <c r="J520" s="13" t="s">
        <v>70</v>
      </c>
      <c r="K520" s="13" t="s">
        <v>71</v>
      </c>
      <c r="L520" s="20" t="str">
        <f t="shared" si="16"/>
        <v>50304617101Z010200ART5M</v>
      </c>
      <c r="M520" s="21" t="str">
        <f>IF(OR(A520=617105,A520=617110,COUNTIF([3]DernMois!L:L,I520&amp;A520&amp;H520&amp;K520)&gt;=1),"","PBLA Changé/Nouveau")</f>
        <v/>
      </c>
      <c r="N520" s="22">
        <f>ROUND(Ecritures[[#This Row],[Montant Devise]],2)</f>
        <v>1175.74</v>
      </c>
      <c r="O520" s="11" t="str">
        <f>IFERROR(LEFT(ECRITURES!$H520,SEARCH("_",ECRITURES!$H520)-1),"")</f>
        <v/>
      </c>
      <c r="P520" s="11" t="str">
        <f>LEFT(ECRITURES!$G520,LEN(O520))</f>
        <v/>
      </c>
      <c r="Q520" s="11" t="b">
        <f t="shared" si="17"/>
        <v>1</v>
      </c>
    </row>
    <row r="521" spans="1:17" x14ac:dyDescent="0.3">
      <c r="A521" s="12">
        <v>617108</v>
      </c>
      <c r="B521" s="13" t="s">
        <v>10</v>
      </c>
      <c r="C521" s="14">
        <v>159.6</v>
      </c>
      <c r="D521" s="25" t="s">
        <v>1034</v>
      </c>
      <c r="E521" s="16">
        <v>45351</v>
      </c>
      <c r="F521" s="17">
        <v>202402</v>
      </c>
      <c r="G521" s="18" t="s">
        <v>67</v>
      </c>
      <c r="H521" s="18" t="s">
        <v>68</v>
      </c>
      <c r="I521" s="19">
        <v>50304</v>
      </c>
      <c r="J521" s="13" t="s">
        <v>70</v>
      </c>
      <c r="K521" s="13" t="s">
        <v>71</v>
      </c>
      <c r="L521" s="20" t="str">
        <f t="shared" si="16"/>
        <v>50304617108Z010200ART5M</v>
      </c>
      <c r="M521" s="21" t="str">
        <f>IF(OR(A521=617105,A521=617110,COUNTIF([3]DernMois!L:L,I521&amp;A521&amp;H521&amp;K521)&gt;=1),"","PBLA Changé/Nouveau")</f>
        <v/>
      </c>
      <c r="N521" s="22">
        <f>ROUND(Ecritures[[#This Row],[Montant Devise]],2)</f>
        <v>159.6</v>
      </c>
      <c r="O521" s="11" t="str">
        <f>IFERROR(LEFT(ECRITURES!$H521,SEARCH("_",ECRITURES!$H521)-1),"")</f>
        <v/>
      </c>
      <c r="P521" s="11" t="str">
        <f>LEFT(ECRITURES!$G521,LEN(O521))</f>
        <v/>
      </c>
      <c r="Q521" s="11" t="b">
        <f t="shared" si="17"/>
        <v>1</v>
      </c>
    </row>
    <row r="522" spans="1:17" x14ac:dyDescent="0.3">
      <c r="A522" s="12">
        <v>617106</v>
      </c>
      <c r="B522" s="13" t="s">
        <v>10</v>
      </c>
      <c r="C522" s="14">
        <v>195</v>
      </c>
      <c r="D522" s="25" t="s">
        <v>1035</v>
      </c>
      <c r="E522" s="16">
        <v>45351</v>
      </c>
      <c r="F522" s="17">
        <v>202402</v>
      </c>
      <c r="G522" s="18" t="s">
        <v>67</v>
      </c>
      <c r="H522" s="18" t="s">
        <v>68</v>
      </c>
      <c r="I522" s="19">
        <v>50304</v>
      </c>
      <c r="J522" s="13" t="s">
        <v>70</v>
      </c>
      <c r="K522" s="13" t="s">
        <v>71</v>
      </c>
      <c r="L522" s="20" t="str">
        <f t="shared" si="16"/>
        <v>50304617106Z010200ART5M</v>
      </c>
      <c r="M522" s="21" t="str">
        <f>IF(OR(A522=617105,A522=617110,COUNTIF([3]DernMois!L:L,I522&amp;A522&amp;H522&amp;K522)&gt;=1),"","PBLA Changé/Nouveau")</f>
        <v/>
      </c>
      <c r="N522" s="22">
        <f>ROUND(Ecritures[[#This Row],[Montant Devise]],2)</f>
        <v>195</v>
      </c>
      <c r="O522" s="11" t="str">
        <f>IFERROR(LEFT(ECRITURES!$H522,SEARCH("_",ECRITURES!$H522)-1),"")</f>
        <v/>
      </c>
      <c r="P522" s="11" t="str">
        <f>LEFT(ECRITURES!$G522,LEN(O522))</f>
        <v/>
      </c>
      <c r="Q522" s="11" t="b">
        <f t="shared" si="17"/>
        <v>1</v>
      </c>
    </row>
    <row r="523" spans="1:17" x14ac:dyDescent="0.3">
      <c r="A523" s="12">
        <v>617103</v>
      </c>
      <c r="B523" s="13" t="s">
        <v>10</v>
      </c>
      <c r="C523" s="14">
        <v>58.5</v>
      </c>
      <c r="D523" s="25" t="s">
        <v>1036</v>
      </c>
      <c r="E523" s="16">
        <v>45351</v>
      </c>
      <c r="F523" s="17">
        <v>202402</v>
      </c>
      <c r="G523" s="18" t="s">
        <v>67</v>
      </c>
      <c r="H523" s="18" t="s">
        <v>68</v>
      </c>
      <c r="I523" s="19">
        <v>50304</v>
      </c>
      <c r="J523" s="13" t="s">
        <v>70</v>
      </c>
      <c r="K523" s="13" t="s">
        <v>71</v>
      </c>
      <c r="L523" s="20" t="str">
        <f t="shared" si="16"/>
        <v>50304617103Z010200ART5M</v>
      </c>
      <c r="M523" s="21" t="str">
        <f>IF(OR(A523=617105,A523=617110,COUNTIF([3]DernMois!L:L,I523&amp;A523&amp;H523&amp;K523)&gt;=1),"","PBLA Changé/Nouveau")</f>
        <v/>
      </c>
      <c r="N523" s="22">
        <f>ROUND(Ecritures[[#This Row],[Montant Devise]],2)</f>
        <v>58.5</v>
      </c>
      <c r="O523" s="11" t="str">
        <f>IFERROR(LEFT(ECRITURES!$H523,SEARCH("_",ECRITURES!$H523)-1),"")</f>
        <v/>
      </c>
      <c r="P523" s="11" t="str">
        <f>LEFT(ECRITURES!$G523,LEN(O523))</f>
        <v/>
      </c>
      <c r="Q523" s="11" t="b">
        <f t="shared" si="17"/>
        <v>1</v>
      </c>
    </row>
    <row r="524" spans="1:17" x14ac:dyDescent="0.3">
      <c r="A524" s="12">
        <v>617103</v>
      </c>
      <c r="B524" s="13" t="s">
        <v>10</v>
      </c>
      <c r="C524" s="14">
        <v>222.01</v>
      </c>
      <c r="D524" s="25" t="s">
        <v>1037</v>
      </c>
      <c r="E524" s="16">
        <v>45351</v>
      </c>
      <c r="F524" s="17">
        <v>202402</v>
      </c>
      <c r="G524" s="18" t="s">
        <v>67</v>
      </c>
      <c r="H524" s="18" t="s">
        <v>68</v>
      </c>
      <c r="I524" s="19">
        <v>50304</v>
      </c>
      <c r="J524" s="13" t="s">
        <v>70</v>
      </c>
      <c r="K524" s="13" t="s">
        <v>71</v>
      </c>
      <c r="L524" s="20" t="str">
        <f t="shared" si="16"/>
        <v>50304617103Z010200ART5M</v>
      </c>
      <c r="M524" s="21" t="str">
        <f>IF(OR(A524=617105,A524=617110,COUNTIF([3]DernMois!L:L,I524&amp;A524&amp;H524&amp;K524)&gt;=1),"","PBLA Changé/Nouveau")</f>
        <v/>
      </c>
      <c r="N524" s="22">
        <f>ROUND(Ecritures[[#This Row],[Montant Devise]],2)</f>
        <v>222.01</v>
      </c>
      <c r="O524" s="11" t="str">
        <f>IFERROR(LEFT(ECRITURES!$H524,SEARCH("_",ECRITURES!$H524)-1),"")</f>
        <v/>
      </c>
      <c r="P524" s="11" t="str">
        <f>LEFT(ECRITURES!$G524,LEN(O524))</f>
        <v/>
      </c>
      <c r="Q524" s="11" t="b">
        <f t="shared" si="17"/>
        <v>1</v>
      </c>
    </row>
    <row r="525" spans="1:17" x14ac:dyDescent="0.3">
      <c r="A525" s="12">
        <v>617190</v>
      </c>
      <c r="B525" s="13" t="s">
        <v>10</v>
      </c>
      <c r="C525" s="14">
        <v>3.42</v>
      </c>
      <c r="D525" s="25" t="s">
        <v>1038</v>
      </c>
      <c r="E525" s="16">
        <v>45351</v>
      </c>
      <c r="F525" s="17">
        <v>202402</v>
      </c>
      <c r="G525" s="18" t="s">
        <v>67</v>
      </c>
      <c r="H525" s="18" t="s">
        <v>68</v>
      </c>
      <c r="I525" s="19">
        <v>50304</v>
      </c>
      <c r="J525" s="13" t="s">
        <v>70</v>
      </c>
      <c r="K525" s="13" t="s">
        <v>71</v>
      </c>
      <c r="L525" s="20" t="str">
        <f t="shared" si="16"/>
        <v>50304617190Z010200ART5M</v>
      </c>
      <c r="M525" s="21" t="str">
        <f>IF(OR(A525=617105,A525=617110,COUNTIF([3]DernMois!L:L,I525&amp;A525&amp;H525&amp;K525)&gt;=1),"","PBLA Changé/Nouveau")</f>
        <v/>
      </c>
      <c r="N525" s="22">
        <f>ROUND(Ecritures[[#This Row],[Montant Devise]],2)</f>
        <v>3.42</v>
      </c>
      <c r="O525" s="11" t="str">
        <f>IFERROR(LEFT(ECRITURES!$H525,SEARCH("_",ECRITURES!$H525)-1),"")</f>
        <v/>
      </c>
      <c r="P525" s="11" t="str">
        <f>LEFT(ECRITURES!$G525,LEN(O525))</f>
        <v/>
      </c>
      <c r="Q525" s="11" t="b">
        <f t="shared" si="17"/>
        <v>1</v>
      </c>
    </row>
    <row r="526" spans="1:17" x14ac:dyDescent="0.3">
      <c r="A526" s="12">
        <v>617190</v>
      </c>
      <c r="B526" s="13" t="s">
        <v>10</v>
      </c>
      <c r="C526" s="14">
        <v>17.079999999999998</v>
      </c>
      <c r="D526" s="25" t="s">
        <v>1039</v>
      </c>
      <c r="E526" s="16">
        <v>45351</v>
      </c>
      <c r="F526" s="17">
        <v>202402</v>
      </c>
      <c r="G526" s="18" t="s">
        <v>67</v>
      </c>
      <c r="H526" s="18" t="s">
        <v>68</v>
      </c>
      <c r="I526" s="19">
        <v>50304</v>
      </c>
      <c r="J526" s="13" t="s">
        <v>70</v>
      </c>
      <c r="K526" s="13" t="s">
        <v>71</v>
      </c>
      <c r="L526" s="20" t="str">
        <f t="shared" si="16"/>
        <v>50304617190Z010200ART5M</v>
      </c>
      <c r="M526" s="21" t="str">
        <f>IF(OR(A526=617105,A526=617110,COUNTIF([3]DernMois!L:L,I526&amp;A526&amp;H526&amp;K526)&gt;=1),"","PBLA Changé/Nouveau")</f>
        <v/>
      </c>
      <c r="N526" s="22">
        <f>ROUND(Ecritures[[#This Row],[Montant Devise]],2)</f>
        <v>17.079999999999998</v>
      </c>
      <c r="O526" s="11" t="str">
        <f>IFERROR(LEFT(ECRITURES!$H526,SEARCH("_",ECRITURES!$H526)-1),"")</f>
        <v/>
      </c>
      <c r="P526" s="11" t="str">
        <f>LEFT(ECRITURES!$G526,LEN(O526))</f>
        <v/>
      </c>
      <c r="Q526" s="11" t="b">
        <f t="shared" si="17"/>
        <v>1</v>
      </c>
    </row>
    <row r="527" spans="1:17" x14ac:dyDescent="0.3">
      <c r="A527" s="12">
        <v>455200</v>
      </c>
      <c r="B527" s="13" t="s">
        <v>10</v>
      </c>
      <c r="C527" s="14">
        <v>-500</v>
      </c>
      <c r="D527" s="25" t="s">
        <v>1040</v>
      </c>
      <c r="E527" s="16">
        <v>45351</v>
      </c>
      <c r="F527" s="17">
        <v>202402</v>
      </c>
      <c r="G527" s="18" t="s">
        <v>67</v>
      </c>
      <c r="H527" s="18"/>
      <c r="I527" s="19">
        <v>50304</v>
      </c>
      <c r="J527" s="13" t="s">
        <v>70</v>
      </c>
      <c r="K527" s="13" t="s">
        <v>71</v>
      </c>
      <c r="L527" s="20" t="str">
        <f t="shared" si="16"/>
        <v>50304455200ART5M</v>
      </c>
      <c r="M527" s="21" t="str">
        <f>IF(OR(A527=617105,A527=617110,COUNTIF([3]DernMois!L:L,I527&amp;A527&amp;H527&amp;K527)&gt;=1),"","PBLA Changé/Nouveau")</f>
        <v/>
      </c>
      <c r="N527" s="22">
        <f>ROUND(Ecritures[[#This Row],[Montant Devise]],2)</f>
        <v>-500</v>
      </c>
      <c r="O527" s="11" t="str">
        <f>IFERROR(LEFT(ECRITURES!$H527,SEARCH("_",ECRITURES!$H527)-1),"")</f>
        <v/>
      </c>
      <c r="P527" s="11" t="str">
        <f>LEFT(ECRITURES!$G527,LEN(O527))</f>
        <v/>
      </c>
      <c r="Q527" s="11" t="b">
        <f t="shared" si="17"/>
        <v>1</v>
      </c>
    </row>
    <row r="528" spans="1:17" x14ac:dyDescent="0.3">
      <c r="A528" s="12">
        <v>455200</v>
      </c>
      <c r="B528" s="13" t="s">
        <v>10</v>
      </c>
      <c r="C528" s="14">
        <v>-1155.3800000000001</v>
      </c>
      <c r="D528" s="25" t="s">
        <v>1041</v>
      </c>
      <c r="E528" s="16">
        <v>45351</v>
      </c>
      <c r="F528" s="17">
        <v>202402</v>
      </c>
      <c r="G528" s="18" t="s">
        <v>67</v>
      </c>
      <c r="H528" s="18"/>
      <c r="I528" s="19">
        <v>50304</v>
      </c>
      <c r="J528" s="13" t="s">
        <v>70</v>
      </c>
      <c r="K528" s="13" t="s">
        <v>71</v>
      </c>
      <c r="L528" s="20" t="str">
        <f t="shared" si="16"/>
        <v>50304455200ART5M</v>
      </c>
      <c r="M528" s="21" t="str">
        <f>IF(OR(A528=617105,A528=617110,COUNTIF([3]DernMois!L:L,I528&amp;A528&amp;H528&amp;K528)&gt;=1),"","PBLA Changé/Nouveau")</f>
        <v/>
      </c>
      <c r="N528" s="22">
        <f>ROUND(Ecritures[[#This Row],[Montant Devise]],2)</f>
        <v>-1155.3800000000001</v>
      </c>
      <c r="O528" s="11" t="str">
        <f>IFERROR(LEFT(ECRITURES!$H528,SEARCH("_",ECRITURES!$H528)-1),"")</f>
        <v/>
      </c>
      <c r="P528" s="11" t="str">
        <f>LEFT(ECRITURES!$G528,LEN(O528))</f>
        <v/>
      </c>
      <c r="Q528" s="11" t="b">
        <f t="shared" si="17"/>
        <v>1</v>
      </c>
    </row>
    <row r="529" spans="1:17" x14ac:dyDescent="0.3">
      <c r="A529" s="12">
        <v>617101</v>
      </c>
      <c r="B529" s="13" t="s">
        <v>10</v>
      </c>
      <c r="C529" s="14">
        <v>1187</v>
      </c>
      <c r="D529" s="25" t="s">
        <v>1042</v>
      </c>
      <c r="E529" s="16">
        <v>45351</v>
      </c>
      <c r="F529" s="17">
        <v>202402</v>
      </c>
      <c r="G529" s="18" t="s">
        <v>67</v>
      </c>
      <c r="H529" s="18" t="s">
        <v>68</v>
      </c>
      <c r="I529" s="19">
        <v>50482</v>
      </c>
      <c r="J529" s="13" t="s">
        <v>70</v>
      </c>
      <c r="K529" s="13" t="s">
        <v>71</v>
      </c>
      <c r="L529" s="20" t="str">
        <f t="shared" si="16"/>
        <v>50482617101Z010200ART5M</v>
      </c>
      <c r="M529" s="21" t="str">
        <f>IF(OR(A529=617105,A529=617110,COUNTIF([3]DernMois!L:L,I529&amp;A529&amp;H529&amp;K529)&gt;=1),"","PBLA Changé/Nouveau")</f>
        <v/>
      </c>
      <c r="N529" s="22">
        <f>ROUND(Ecritures[[#This Row],[Montant Devise]],2)</f>
        <v>1187</v>
      </c>
      <c r="O529" s="11" t="str">
        <f>IFERROR(LEFT(ECRITURES!$H529,SEARCH("_",ECRITURES!$H529)-1),"")</f>
        <v/>
      </c>
      <c r="P529" s="11" t="str">
        <f>LEFT(ECRITURES!$G529,LEN(O529))</f>
        <v/>
      </c>
      <c r="Q529" s="11" t="b">
        <f t="shared" si="17"/>
        <v>1</v>
      </c>
    </row>
    <row r="530" spans="1:17" x14ac:dyDescent="0.3">
      <c r="A530" s="12">
        <v>617108</v>
      </c>
      <c r="B530" s="13" t="s">
        <v>10</v>
      </c>
      <c r="C530" s="14">
        <v>356.1</v>
      </c>
      <c r="D530" s="25" t="s">
        <v>1043</v>
      </c>
      <c r="E530" s="16">
        <v>45351</v>
      </c>
      <c r="F530" s="17">
        <v>202402</v>
      </c>
      <c r="G530" s="18" t="s">
        <v>67</v>
      </c>
      <c r="H530" s="18" t="s">
        <v>68</v>
      </c>
      <c r="I530" s="19">
        <v>50482</v>
      </c>
      <c r="J530" s="13" t="s">
        <v>70</v>
      </c>
      <c r="K530" s="13" t="s">
        <v>71</v>
      </c>
      <c r="L530" s="20" t="str">
        <f t="shared" si="16"/>
        <v>50482617108Z010200ART5M</v>
      </c>
      <c r="M530" s="21" t="str">
        <f>IF(OR(A530=617105,A530=617110,COUNTIF([3]DernMois!L:L,I530&amp;A530&amp;H530&amp;K530)&gt;=1),"","PBLA Changé/Nouveau")</f>
        <v/>
      </c>
      <c r="N530" s="22">
        <f>ROUND(Ecritures[[#This Row],[Montant Devise]],2)</f>
        <v>356.1</v>
      </c>
      <c r="O530" s="11" t="str">
        <f>IFERROR(LEFT(ECRITURES!$H530,SEARCH("_",ECRITURES!$H530)-1),"")</f>
        <v/>
      </c>
      <c r="P530" s="11" t="str">
        <f>LEFT(ECRITURES!$G530,LEN(O530))</f>
        <v/>
      </c>
      <c r="Q530" s="11" t="b">
        <f t="shared" si="17"/>
        <v>1</v>
      </c>
    </row>
    <row r="531" spans="1:17" x14ac:dyDescent="0.3">
      <c r="A531" s="12">
        <v>617106</v>
      </c>
      <c r="B531" s="13" t="s">
        <v>10</v>
      </c>
      <c r="C531" s="14">
        <v>195</v>
      </c>
      <c r="D531" s="25" t="s">
        <v>1044</v>
      </c>
      <c r="E531" s="16">
        <v>45351</v>
      </c>
      <c r="F531" s="17">
        <v>202402</v>
      </c>
      <c r="G531" s="18" t="s">
        <v>67</v>
      </c>
      <c r="H531" s="18" t="s">
        <v>68</v>
      </c>
      <c r="I531" s="19">
        <v>50482</v>
      </c>
      <c r="J531" s="13" t="s">
        <v>70</v>
      </c>
      <c r="K531" s="13" t="s">
        <v>71</v>
      </c>
      <c r="L531" s="20" t="str">
        <f t="shared" si="16"/>
        <v>50482617106Z010200ART5M</v>
      </c>
      <c r="M531" s="21" t="str">
        <f>IF(OR(A531=617105,A531=617110,COUNTIF([3]DernMois!L:L,I531&amp;A531&amp;H531&amp;K531)&gt;=1),"","PBLA Changé/Nouveau")</f>
        <v/>
      </c>
      <c r="N531" s="22">
        <f>ROUND(Ecritures[[#This Row],[Montant Devise]],2)</f>
        <v>195</v>
      </c>
      <c r="O531" s="11" t="str">
        <f>IFERROR(LEFT(ECRITURES!$H531,SEARCH("_",ECRITURES!$H531)-1),"")</f>
        <v/>
      </c>
      <c r="P531" s="11" t="str">
        <f>LEFT(ECRITURES!$G531,LEN(O531))</f>
        <v/>
      </c>
      <c r="Q531" s="11" t="b">
        <f t="shared" si="17"/>
        <v>1</v>
      </c>
    </row>
    <row r="532" spans="1:17" x14ac:dyDescent="0.3">
      <c r="A532" s="12">
        <v>617103</v>
      </c>
      <c r="B532" s="13" t="s">
        <v>10</v>
      </c>
      <c r="C532" s="14">
        <v>39</v>
      </c>
      <c r="D532" s="25" t="s">
        <v>1045</v>
      </c>
      <c r="E532" s="16">
        <v>45351</v>
      </c>
      <c r="F532" s="17">
        <v>202402</v>
      </c>
      <c r="G532" s="18" t="s">
        <v>67</v>
      </c>
      <c r="H532" s="18" t="s">
        <v>68</v>
      </c>
      <c r="I532" s="19">
        <v>50482</v>
      </c>
      <c r="J532" s="13" t="s">
        <v>70</v>
      </c>
      <c r="K532" s="13" t="s">
        <v>71</v>
      </c>
      <c r="L532" s="20" t="str">
        <f t="shared" si="16"/>
        <v>50482617103Z010200ART5M</v>
      </c>
      <c r="M532" s="21" t="str">
        <f>IF(OR(A532=617105,A532=617110,COUNTIF([3]DernMois!L:L,I532&amp;A532&amp;H532&amp;K532)&gt;=1),"","PBLA Changé/Nouveau")</f>
        <v/>
      </c>
      <c r="N532" s="22">
        <f>ROUND(Ecritures[[#This Row],[Montant Devise]],2)</f>
        <v>39</v>
      </c>
      <c r="O532" s="11" t="str">
        <f>IFERROR(LEFT(ECRITURES!$H532,SEARCH("_",ECRITURES!$H532)-1),"")</f>
        <v/>
      </c>
      <c r="P532" s="11" t="str">
        <f>LEFT(ECRITURES!$G532,LEN(O532))</f>
        <v/>
      </c>
      <c r="Q532" s="11" t="b">
        <f t="shared" si="17"/>
        <v>1</v>
      </c>
    </row>
    <row r="533" spans="1:17" x14ac:dyDescent="0.3">
      <c r="A533" s="12">
        <v>617103</v>
      </c>
      <c r="B533" s="13" t="s">
        <v>10</v>
      </c>
      <c r="C533" s="14">
        <v>154.31</v>
      </c>
      <c r="D533" s="25" t="s">
        <v>1046</v>
      </c>
      <c r="E533" s="16">
        <v>45351</v>
      </c>
      <c r="F533" s="17">
        <v>202402</v>
      </c>
      <c r="G533" s="18" t="s">
        <v>67</v>
      </c>
      <c r="H533" s="18" t="s">
        <v>68</v>
      </c>
      <c r="I533" s="19">
        <v>50482</v>
      </c>
      <c r="J533" s="13" t="s">
        <v>70</v>
      </c>
      <c r="K533" s="13" t="s">
        <v>71</v>
      </c>
      <c r="L533" s="20" t="str">
        <f t="shared" si="16"/>
        <v>50482617103Z010200ART5M</v>
      </c>
      <c r="M533" s="21" t="str">
        <f>IF(OR(A533=617105,A533=617110,COUNTIF([3]DernMois!L:L,I533&amp;A533&amp;H533&amp;K533)&gt;=1),"","PBLA Changé/Nouveau")</f>
        <v/>
      </c>
      <c r="N533" s="22">
        <f>ROUND(Ecritures[[#This Row],[Montant Devise]],2)</f>
        <v>154.31</v>
      </c>
      <c r="O533" s="11" t="str">
        <f>IFERROR(LEFT(ECRITURES!$H533,SEARCH("_",ECRITURES!$H533)-1),"")</f>
        <v/>
      </c>
      <c r="P533" s="11" t="str">
        <f>LEFT(ECRITURES!$G533,LEN(O533))</f>
        <v/>
      </c>
      <c r="Q533" s="11" t="b">
        <f t="shared" si="17"/>
        <v>1</v>
      </c>
    </row>
    <row r="534" spans="1:17" x14ac:dyDescent="0.3">
      <c r="A534" s="12">
        <v>617190</v>
      </c>
      <c r="B534" s="13" t="s">
        <v>10</v>
      </c>
      <c r="C534" s="14">
        <v>2.37</v>
      </c>
      <c r="D534" s="25" t="s">
        <v>1047</v>
      </c>
      <c r="E534" s="16">
        <v>45351</v>
      </c>
      <c r="F534" s="17">
        <v>202402</v>
      </c>
      <c r="G534" s="18" t="s">
        <v>67</v>
      </c>
      <c r="H534" s="18" t="s">
        <v>68</v>
      </c>
      <c r="I534" s="19">
        <v>50482</v>
      </c>
      <c r="J534" s="13" t="s">
        <v>70</v>
      </c>
      <c r="K534" s="13" t="s">
        <v>71</v>
      </c>
      <c r="L534" s="20" t="str">
        <f t="shared" si="16"/>
        <v>50482617190Z010200ART5M</v>
      </c>
      <c r="M534" s="21" t="str">
        <f>IF(OR(A534=617105,A534=617110,COUNTIF([3]DernMois!L:L,I534&amp;A534&amp;H534&amp;K534)&gt;=1),"","PBLA Changé/Nouveau")</f>
        <v/>
      </c>
      <c r="N534" s="22">
        <f>ROUND(Ecritures[[#This Row],[Montant Devise]],2)</f>
        <v>2.37</v>
      </c>
      <c r="O534" s="11" t="str">
        <f>IFERROR(LEFT(ECRITURES!$H534,SEARCH("_",ECRITURES!$H534)-1),"")</f>
        <v/>
      </c>
      <c r="P534" s="11" t="str">
        <f>LEFT(ECRITURES!$G534,LEN(O534))</f>
        <v/>
      </c>
      <c r="Q534" s="11" t="b">
        <f t="shared" si="17"/>
        <v>1</v>
      </c>
    </row>
    <row r="535" spans="1:17" x14ac:dyDescent="0.3">
      <c r="A535" s="12">
        <v>617190</v>
      </c>
      <c r="B535" s="13" t="s">
        <v>10</v>
      </c>
      <c r="C535" s="14">
        <v>11.87</v>
      </c>
      <c r="D535" s="25" t="s">
        <v>1048</v>
      </c>
      <c r="E535" s="16">
        <v>45351</v>
      </c>
      <c r="F535" s="17">
        <v>202402</v>
      </c>
      <c r="G535" s="18" t="s">
        <v>67</v>
      </c>
      <c r="H535" s="18" t="s">
        <v>68</v>
      </c>
      <c r="I535" s="19">
        <v>50482</v>
      </c>
      <c r="J535" s="13" t="s">
        <v>70</v>
      </c>
      <c r="K535" s="13" t="s">
        <v>71</v>
      </c>
      <c r="L535" s="20" t="str">
        <f t="shared" si="16"/>
        <v>50482617190Z010200ART5M</v>
      </c>
      <c r="M535" s="21" t="str">
        <f>IF(OR(A535=617105,A535=617110,COUNTIF([3]DernMois!L:L,I535&amp;A535&amp;H535&amp;K535)&gt;=1),"","PBLA Changé/Nouveau")</f>
        <v/>
      </c>
      <c r="N535" s="22">
        <f>ROUND(Ecritures[[#This Row],[Montant Devise]],2)</f>
        <v>11.87</v>
      </c>
      <c r="O535" s="11" t="str">
        <f>IFERROR(LEFT(ECRITURES!$H535,SEARCH("_",ECRITURES!$H535)-1),"")</f>
        <v/>
      </c>
      <c r="P535" s="11" t="str">
        <f>LEFT(ECRITURES!$G535,LEN(O535))</f>
        <v/>
      </c>
      <c r="Q535" s="11" t="b">
        <f t="shared" si="17"/>
        <v>1</v>
      </c>
    </row>
    <row r="536" spans="1:17" x14ac:dyDescent="0.3">
      <c r="A536" s="12">
        <v>455200</v>
      </c>
      <c r="B536" s="13" t="s">
        <v>10</v>
      </c>
      <c r="C536" s="14">
        <v>-1498.55</v>
      </c>
      <c r="D536" s="25" t="s">
        <v>1049</v>
      </c>
      <c r="E536" s="16">
        <v>45351</v>
      </c>
      <c r="F536" s="17">
        <v>202402</v>
      </c>
      <c r="G536" s="18" t="s">
        <v>67</v>
      </c>
      <c r="H536" s="18"/>
      <c r="I536" s="19">
        <v>50482</v>
      </c>
      <c r="J536" s="13" t="s">
        <v>70</v>
      </c>
      <c r="K536" s="13" t="s">
        <v>71</v>
      </c>
      <c r="L536" s="20" t="str">
        <f t="shared" si="16"/>
        <v>50482455200ART5M</v>
      </c>
      <c r="M536" s="21" t="str">
        <f>IF(OR(A536=617105,A536=617110,COUNTIF([3]DernMois!L:L,I536&amp;A536&amp;H536&amp;K536)&gt;=1),"","PBLA Changé/Nouveau")</f>
        <v/>
      </c>
      <c r="N536" s="22">
        <f>ROUND(Ecritures[[#This Row],[Montant Devise]],2)</f>
        <v>-1498.55</v>
      </c>
      <c r="O536" s="11" t="str">
        <f>IFERROR(LEFT(ECRITURES!$H536,SEARCH("_",ECRITURES!$H536)-1),"")</f>
        <v/>
      </c>
      <c r="P536" s="11" t="str">
        <f>LEFT(ECRITURES!$G536,LEN(O536))</f>
        <v/>
      </c>
      <c r="Q536" s="11" t="b">
        <f t="shared" si="17"/>
        <v>1</v>
      </c>
    </row>
    <row r="537" spans="1:17" x14ac:dyDescent="0.3">
      <c r="A537" s="12">
        <v>617101</v>
      </c>
      <c r="B537" s="13" t="s">
        <v>10</v>
      </c>
      <c r="C537" s="14">
        <v>3129</v>
      </c>
      <c r="D537" s="25" t="s">
        <v>1050</v>
      </c>
      <c r="E537" s="16">
        <v>45351</v>
      </c>
      <c r="F537" s="17">
        <v>202402</v>
      </c>
      <c r="G537" s="18" t="s">
        <v>31</v>
      </c>
      <c r="H537" s="18" t="s">
        <v>32</v>
      </c>
      <c r="I537" s="19">
        <v>50491</v>
      </c>
      <c r="J537" s="13" t="s">
        <v>14</v>
      </c>
      <c r="K537" s="13" t="s">
        <v>15</v>
      </c>
      <c r="L537" s="20" t="str">
        <f t="shared" si="16"/>
        <v>50491617101RDC1419111_C010700ART5_MBA</v>
      </c>
      <c r="M537" s="21" t="str">
        <f>IF(OR(A537=617105,A537=617110,COUNTIF([3]DernMois!L:L,I537&amp;A537&amp;H537&amp;K537)&gt;=1),"","PBLA Changé/Nouveau")</f>
        <v/>
      </c>
      <c r="N537" s="22">
        <f>ROUND(Ecritures[[#This Row],[Montant Devise]],2)</f>
        <v>3129</v>
      </c>
      <c r="O537" s="11" t="str">
        <f>IFERROR(LEFT(ECRITURES!$H537,SEARCH("_",ECRITURES!$H537)-1),"")</f>
        <v>RDC1419111</v>
      </c>
      <c r="P537" s="11" t="str">
        <f>LEFT(ECRITURES!$G537,LEN(O537))</f>
        <v>RDC1419111</v>
      </c>
      <c r="Q537" s="11" t="b">
        <f t="shared" si="17"/>
        <v>1</v>
      </c>
    </row>
    <row r="538" spans="1:17" x14ac:dyDescent="0.3">
      <c r="A538" s="12">
        <v>617108</v>
      </c>
      <c r="B538" s="13" t="s">
        <v>10</v>
      </c>
      <c r="C538" s="14">
        <v>938.7</v>
      </c>
      <c r="D538" s="25" t="s">
        <v>1051</v>
      </c>
      <c r="E538" s="16">
        <v>45351</v>
      </c>
      <c r="F538" s="17">
        <v>202402</v>
      </c>
      <c r="G538" s="18" t="s">
        <v>31</v>
      </c>
      <c r="H538" s="18" t="s">
        <v>32</v>
      </c>
      <c r="I538" s="19">
        <v>50491</v>
      </c>
      <c r="J538" s="13" t="s">
        <v>14</v>
      </c>
      <c r="K538" s="13" t="s">
        <v>15</v>
      </c>
      <c r="L538" s="20" t="str">
        <f t="shared" si="16"/>
        <v>50491617108RDC1419111_C010700ART5_MBA</v>
      </c>
      <c r="M538" s="21" t="str">
        <f>IF(OR(A538=617105,A538=617110,COUNTIF([3]DernMois!L:L,I538&amp;A538&amp;H538&amp;K538)&gt;=1),"","PBLA Changé/Nouveau")</f>
        <v/>
      </c>
      <c r="N538" s="22">
        <f>ROUND(Ecritures[[#This Row],[Montant Devise]],2)</f>
        <v>938.7</v>
      </c>
      <c r="O538" s="11" t="str">
        <f>IFERROR(LEFT(ECRITURES!$H538,SEARCH("_",ECRITURES!$H538)-1),"")</f>
        <v>RDC1419111</v>
      </c>
      <c r="P538" s="11" t="str">
        <f>LEFT(ECRITURES!$G538,LEN(O538))</f>
        <v>RDC1419111</v>
      </c>
      <c r="Q538" s="11" t="b">
        <f t="shared" si="17"/>
        <v>1</v>
      </c>
    </row>
    <row r="539" spans="1:17" x14ac:dyDescent="0.3">
      <c r="A539" s="12">
        <v>617106</v>
      </c>
      <c r="B539" s="13" t="s">
        <v>10</v>
      </c>
      <c r="C539" s="14">
        <v>195</v>
      </c>
      <c r="D539" s="25" t="s">
        <v>1052</v>
      </c>
      <c r="E539" s="16">
        <v>45351</v>
      </c>
      <c r="F539" s="17">
        <v>202402</v>
      </c>
      <c r="G539" s="18" t="s">
        <v>31</v>
      </c>
      <c r="H539" s="18" t="s">
        <v>32</v>
      </c>
      <c r="I539" s="19">
        <v>50491</v>
      </c>
      <c r="J539" s="13" t="s">
        <v>14</v>
      </c>
      <c r="K539" s="13" t="s">
        <v>15</v>
      </c>
      <c r="L539" s="20" t="str">
        <f t="shared" si="16"/>
        <v>50491617106RDC1419111_C010700ART5_MBA</v>
      </c>
      <c r="M539" s="21" t="str">
        <f>IF(OR(A539=617105,A539=617110,COUNTIF([3]DernMois!L:L,I539&amp;A539&amp;H539&amp;K539)&gt;=1),"","PBLA Changé/Nouveau")</f>
        <v/>
      </c>
      <c r="N539" s="22">
        <f>ROUND(Ecritures[[#This Row],[Montant Devise]],2)</f>
        <v>195</v>
      </c>
      <c r="O539" s="11" t="str">
        <f>IFERROR(LEFT(ECRITURES!$H539,SEARCH("_",ECRITURES!$H539)-1),"")</f>
        <v>RDC1419111</v>
      </c>
      <c r="P539" s="11" t="str">
        <f>LEFT(ECRITURES!$G539,LEN(O539))</f>
        <v>RDC1419111</v>
      </c>
      <c r="Q539" s="11" t="b">
        <f t="shared" si="17"/>
        <v>1</v>
      </c>
    </row>
    <row r="540" spans="1:17" x14ac:dyDescent="0.3">
      <c r="A540" s="12">
        <v>617103</v>
      </c>
      <c r="B540" s="13" t="s">
        <v>10</v>
      </c>
      <c r="C540" s="14">
        <v>78</v>
      </c>
      <c r="D540" s="25" t="s">
        <v>1053</v>
      </c>
      <c r="E540" s="16">
        <v>45351</v>
      </c>
      <c r="F540" s="17">
        <v>202402</v>
      </c>
      <c r="G540" s="18" t="s">
        <v>31</v>
      </c>
      <c r="H540" s="18" t="s">
        <v>32</v>
      </c>
      <c r="I540" s="19">
        <v>50491</v>
      </c>
      <c r="J540" s="13" t="s">
        <v>14</v>
      </c>
      <c r="K540" s="13" t="s">
        <v>15</v>
      </c>
      <c r="L540" s="20" t="str">
        <f t="shared" si="16"/>
        <v>50491617103RDC1419111_C010700ART5_MBA</v>
      </c>
      <c r="M540" s="21" t="str">
        <f>IF(OR(A540=617105,A540=617110,COUNTIF([3]DernMois!L:L,I540&amp;A540&amp;H540&amp;K540)&gt;=1),"","PBLA Changé/Nouveau")</f>
        <v/>
      </c>
      <c r="N540" s="22">
        <f>ROUND(Ecritures[[#This Row],[Montant Devise]],2)</f>
        <v>78</v>
      </c>
      <c r="O540" s="11" t="str">
        <f>IFERROR(LEFT(ECRITURES!$H540,SEARCH("_",ECRITURES!$H540)-1),"")</f>
        <v>RDC1419111</v>
      </c>
      <c r="P540" s="11" t="str">
        <f>LEFT(ECRITURES!$G540,LEN(O540))</f>
        <v>RDC1419111</v>
      </c>
      <c r="Q540" s="11" t="b">
        <f t="shared" si="17"/>
        <v>1</v>
      </c>
    </row>
    <row r="541" spans="1:17" x14ac:dyDescent="0.3">
      <c r="A541" s="12">
        <v>617103</v>
      </c>
      <c r="B541" s="13" t="s">
        <v>10</v>
      </c>
      <c r="C541" s="14">
        <v>406.77</v>
      </c>
      <c r="D541" s="25" t="s">
        <v>1054</v>
      </c>
      <c r="E541" s="16">
        <v>45351</v>
      </c>
      <c r="F541" s="17">
        <v>202402</v>
      </c>
      <c r="G541" s="18" t="s">
        <v>31</v>
      </c>
      <c r="H541" s="18" t="s">
        <v>32</v>
      </c>
      <c r="I541" s="19">
        <v>50491</v>
      </c>
      <c r="J541" s="13" t="s">
        <v>14</v>
      </c>
      <c r="K541" s="13" t="s">
        <v>15</v>
      </c>
      <c r="L541" s="20" t="str">
        <f t="shared" si="16"/>
        <v>50491617103RDC1419111_C010700ART5_MBA</v>
      </c>
      <c r="M541" s="21" t="str">
        <f>IF(OR(A541=617105,A541=617110,COUNTIF([3]DernMois!L:L,I541&amp;A541&amp;H541&amp;K541)&gt;=1),"","PBLA Changé/Nouveau")</f>
        <v/>
      </c>
      <c r="N541" s="22">
        <f>ROUND(Ecritures[[#This Row],[Montant Devise]],2)</f>
        <v>406.77</v>
      </c>
      <c r="O541" s="11" t="str">
        <f>IFERROR(LEFT(ECRITURES!$H541,SEARCH("_",ECRITURES!$H541)-1),"")</f>
        <v>RDC1419111</v>
      </c>
      <c r="P541" s="11" t="str">
        <f>LEFT(ECRITURES!$G541,LEN(O541))</f>
        <v>RDC1419111</v>
      </c>
      <c r="Q541" s="11" t="b">
        <f t="shared" si="17"/>
        <v>1</v>
      </c>
    </row>
    <row r="542" spans="1:17" x14ac:dyDescent="0.3">
      <c r="A542" s="12">
        <v>617190</v>
      </c>
      <c r="B542" s="13" t="s">
        <v>10</v>
      </c>
      <c r="C542" s="14">
        <v>6.26</v>
      </c>
      <c r="D542" s="25" t="s">
        <v>1055</v>
      </c>
      <c r="E542" s="16">
        <v>45351</v>
      </c>
      <c r="F542" s="17">
        <v>202402</v>
      </c>
      <c r="G542" s="18" t="s">
        <v>31</v>
      </c>
      <c r="H542" s="18" t="s">
        <v>32</v>
      </c>
      <c r="I542" s="19">
        <v>50491</v>
      </c>
      <c r="J542" s="13" t="s">
        <v>14</v>
      </c>
      <c r="K542" s="13" t="s">
        <v>15</v>
      </c>
      <c r="L542" s="20" t="str">
        <f t="shared" si="16"/>
        <v>50491617190RDC1419111_C010700ART5_MBA</v>
      </c>
      <c r="M542" s="21" t="str">
        <f>IF(OR(A542=617105,A542=617110,COUNTIF([3]DernMois!L:L,I542&amp;A542&amp;H542&amp;K542)&gt;=1),"","PBLA Changé/Nouveau")</f>
        <v/>
      </c>
      <c r="N542" s="22">
        <f>ROUND(Ecritures[[#This Row],[Montant Devise]],2)</f>
        <v>6.26</v>
      </c>
      <c r="O542" s="11" t="str">
        <f>IFERROR(LEFT(ECRITURES!$H542,SEARCH("_",ECRITURES!$H542)-1),"")</f>
        <v>RDC1419111</v>
      </c>
      <c r="P542" s="11" t="str">
        <f>LEFT(ECRITURES!$G542,LEN(O542))</f>
        <v>RDC1419111</v>
      </c>
      <c r="Q542" s="11" t="b">
        <f t="shared" si="17"/>
        <v>1</v>
      </c>
    </row>
    <row r="543" spans="1:17" x14ac:dyDescent="0.3">
      <c r="A543" s="12">
        <v>617190</v>
      </c>
      <c r="B543" s="13" t="s">
        <v>10</v>
      </c>
      <c r="C543" s="14">
        <v>31.29</v>
      </c>
      <c r="D543" s="25" t="s">
        <v>1056</v>
      </c>
      <c r="E543" s="16">
        <v>45351</v>
      </c>
      <c r="F543" s="17">
        <v>202402</v>
      </c>
      <c r="G543" s="18" t="s">
        <v>31</v>
      </c>
      <c r="H543" s="18" t="s">
        <v>32</v>
      </c>
      <c r="I543" s="19">
        <v>50491</v>
      </c>
      <c r="J543" s="13" t="s">
        <v>14</v>
      </c>
      <c r="K543" s="13" t="s">
        <v>15</v>
      </c>
      <c r="L543" s="20" t="str">
        <f t="shared" si="16"/>
        <v>50491617190RDC1419111_C010700ART5_MBA</v>
      </c>
      <c r="M543" s="21" t="str">
        <f>IF(OR(A543=617105,A543=617110,COUNTIF([3]DernMois!L:L,I543&amp;A543&amp;H543&amp;K543)&gt;=1),"","PBLA Changé/Nouveau")</f>
        <v/>
      </c>
      <c r="N543" s="22">
        <f>ROUND(Ecritures[[#This Row],[Montant Devise]],2)</f>
        <v>31.29</v>
      </c>
      <c r="O543" s="11" t="str">
        <f>IFERROR(LEFT(ECRITURES!$H543,SEARCH("_",ECRITURES!$H543)-1),"")</f>
        <v>RDC1419111</v>
      </c>
      <c r="P543" s="11" t="str">
        <f>LEFT(ECRITURES!$G543,LEN(O543))</f>
        <v>RDC1419111</v>
      </c>
      <c r="Q543" s="11" t="b">
        <f t="shared" si="17"/>
        <v>1</v>
      </c>
    </row>
    <row r="544" spans="1:17" x14ac:dyDescent="0.3">
      <c r="A544" s="12">
        <v>455200</v>
      </c>
      <c r="B544" s="13" t="s">
        <v>10</v>
      </c>
      <c r="C544" s="14">
        <v>-3326.37</v>
      </c>
      <c r="D544" s="25" t="s">
        <v>1057</v>
      </c>
      <c r="E544" s="16">
        <v>45351</v>
      </c>
      <c r="F544" s="17">
        <v>202402</v>
      </c>
      <c r="G544" s="18" t="s">
        <v>31</v>
      </c>
      <c r="H544" s="18"/>
      <c r="I544" s="19">
        <v>50491</v>
      </c>
      <c r="J544" s="13" t="s">
        <v>14</v>
      </c>
      <c r="K544" s="13" t="s">
        <v>15</v>
      </c>
      <c r="L544" s="20" t="str">
        <f t="shared" si="16"/>
        <v>50491455200ART5_MBA</v>
      </c>
      <c r="M544" s="21" t="str">
        <f>IF(OR(A544=617105,A544=617110,COUNTIF([3]DernMois!L:L,I544&amp;A544&amp;H544&amp;K544)&gt;=1),"","PBLA Changé/Nouveau")</f>
        <v/>
      </c>
      <c r="N544" s="22">
        <f>ROUND(Ecritures[[#This Row],[Montant Devise]],2)</f>
        <v>-3326.37</v>
      </c>
      <c r="O544" s="11" t="str">
        <f>IFERROR(LEFT(ECRITURES!$H544,SEARCH("_",ECRITURES!$H544)-1),"")</f>
        <v/>
      </c>
      <c r="P544" s="11" t="str">
        <f>LEFT(ECRITURES!$G544,LEN(O544))</f>
        <v/>
      </c>
      <c r="Q544" s="11" t="b">
        <f t="shared" si="17"/>
        <v>1</v>
      </c>
    </row>
    <row r="545" spans="1:17" x14ac:dyDescent="0.3">
      <c r="A545" s="12">
        <v>617101</v>
      </c>
      <c r="B545" s="13" t="s">
        <v>10</v>
      </c>
      <c r="C545" s="14">
        <v>1026</v>
      </c>
      <c r="D545" s="25" t="s">
        <v>1058</v>
      </c>
      <c r="E545" s="16">
        <v>45351</v>
      </c>
      <c r="F545" s="17">
        <v>202402</v>
      </c>
      <c r="G545" s="18" t="s">
        <v>77</v>
      </c>
      <c r="H545" s="18" t="s">
        <v>129</v>
      </c>
      <c r="I545" s="19">
        <v>50508</v>
      </c>
      <c r="J545" s="13" t="s">
        <v>14</v>
      </c>
      <c r="K545" s="13" t="s">
        <v>15</v>
      </c>
      <c r="L545" s="20" t="str">
        <f t="shared" si="16"/>
        <v>50508617101COD20001_Z010301ART5_MBA</v>
      </c>
      <c r="M545" s="21" t="str">
        <f>IF(OR(A545=617105,A545=617110,COUNTIF([3]DernMois!L:L,I545&amp;A545&amp;H545&amp;K545)&gt;=1),"","PBLA Changé/Nouveau")</f>
        <v/>
      </c>
      <c r="N545" s="22">
        <f>ROUND(Ecritures[[#This Row],[Montant Devise]],2)</f>
        <v>1026</v>
      </c>
      <c r="O545" s="11" t="str">
        <f>IFERROR(LEFT(ECRITURES!$H545,SEARCH("_",ECRITURES!$H545)-1),"")</f>
        <v>COD20001</v>
      </c>
      <c r="P545" s="11" t="str">
        <f>LEFT(ECRITURES!$G545,LEN(O545))</f>
        <v>COD20001</v>
      </c>
      <c r="Q545" s="11" t="b">
        <f t="shared" si="17"/>
        <v>1</v>
      </c>
    </row>
    <row r="546" spans="1:17" x14ac:dyDescent="0.3">
      <c r="A546" s="12">
        <v>617108</v>
      </c>
      <c r="B546" s="13" t="s">
        <v>10</v>
      </c>
      <c r="C546" s="14">
        <v>307.8</v>
      </c>
      <c r="D546" s="25" t="s">
        <v>1059</v>
      </c>
      <c r="E546" s="16">
        <v>45351</v>
      </c>
      <c r="F546" s="17">
        <v>202402</v>
      </c>
      <c r="G546" s="18" t="s">
        <v>77</v>
      </c>
      <c r="H546" s="18" t="s">
        <v>129</v>
      </c>
      <c r="I546" s="19">
        <v>50508</v>
      </c>
      <c r="J546" s="13" t="s">
        <v>14</v>
      </c>
      <c r="K546" s="13" t="s">
        <v>15</v>
      </c>
      <c r="L546" s="20" t="str">
        <f t="shared" si="16"/>
        <v>50508617108COD20001_Z010301ART5_MBA</v>
      </c>
      <c r="M546" s="21" t="str">
        <f>IF(OR(A546=617105,A546=617110,COUNTIF([3]DernMois!L:L,I546&amp;A546&amp;H546&amp;K546)&gt;=1),"","PBLA Changé/Nouveau")</f>
        <v/>
      </c>
      <c r="N546" s="22">
        <f>ROUND(Ecritures[[#This Row],[Montant Devise]],2)</f>
        <v>307.8</v>
      </c>
      <c r="O546" s="11" t="str">
        <f>IFERROR(LEFT(ECRITURES!$H546,SEARCH("_",ECRITURES!$H546)-1),"")</f>
        <v>COD20001</v>
      </c>
      <c r="P546" s="11" t="str">
        <f>LEFT(ECRITURES!$G546,LEN(O546))</f>
        <v>COD20001</v>
      </c>
      <c r="Q546" s="11" t="b">
        <f t="shared" si="17"/>
        <v>1</v>
      </c>
    </row>
    <row r="547" spans="1:17" x14ac:dyDescent="0.3">
      <c r="A547" s="12">
        <v>617106</v>
      </c>
      <c r="B547" s="13" t="s">
        <v>10</v>
      </c>
      <c r="C547" s="14">
        <v>97.5</v>
      </c>
      <c r="D547" s="25" t="s">
        <v>1060</v>
      </c>
      <c r="E547" s="16">
        <v>45351</v>
      </c>
      <c r="F547" s="17">
        <v>202402</v>
      </c>
      <c r="G547" s="18" t="s">
        <v>77</v>
      </c>
      <c r="H547" s="18" t="s">
        <v>129</v>
      </c>
      <c r="I547" s="19">
        <v>50508</v>
      </c>
      <c r="J547" s="13" t="s">
        <v>14</v>
      </c>
      <c r="K547" s="13" t="s">
        <v>15</v>
      </c>
      <c r="L547" s="20" t="str">
        <f t="shared" si="16"/>
        <v>50508617106COD20001_Z010301ART5_MBA</v>
      </c>
      <c r="M547" s="21" t="str">
        <f>IF(OR(A547=617105,A547=617110,COUNTIF([3]DernMois!L:L,I547&amp;A547&amp;H547&amp;K547)&gt;=1),"","PBLA Changé/Nouveau")</f>
        <v/>
      </c>
      <c r="N547" s="22">
        <f>ROUND(Ecritures[[#This Row],[Montant Devise]],2)</f>
        <v>97.5</v>
      </c>
      <c r="O547" s="11" t="str">
        <f>IFERROR(LEFT(ECRITURES!$H547,SEARCH("_",ECRITURES!$H547)-1),"")</f>
        <v>COD20001</v>
      </c>
      <c r="P547" s="11" t="str">
        <f>LEFT(ECRITURES!$G547,LEN(O547))</f>
        <v>COD20001</v>
      </c>
      <c r="Q547" s="11" t="b">
        <f t="shared" si="17"/>
        <v>1</v>
      </c>
    </row>
    <row r="548" spans="1:17" x14ac:dyDescent="0.3">
      <c r="A548" s="12">
        <v>617103</v>
      </c>
      <c r="B548" s="13" t="s">
        <v>10</v>
      </c>
      <c r="C548" s="14">
        <v>9.75</v>
      </c>
      <c r="D548" s="25" t="s">
        <v>1061</v>
      </c>
      <c r="E548" s="16">
        <v>45351</v>
      </c>
      <c r="F548" s="17">
        <v>202402</v>
      </c>
      <c r="G548" s="18" t="s">
        <v>77</v>
      </c>
      <c r="H548" s="18" t="s">
        <v>129</v>
      </c>
      <c r="I548" s="19">
        <v>50508</v>
      </c>
      <c r="J548" s="13" t="s">
        <v>14</v>
      </c>
      <c r="K548" s="13" t="s">
        <v>15</v>
      </c>
      <c r="L548" s="20" t="str">
        <f t="shared" si="16"/>
        <v>50508617103COD20001_Z010301ART5_MBA</v>
      </c>
      <c r="M548" s="21" t="str">
        <f>IF(OR(A548=617105,A548=617110,COUNTIF([3]DernMois!L:L,I548&amp;A548&amp;H548&amp;K548)&gt;=1),"","PBLA Changé/Nouveau")</f>
        <v/>
      </c>
      <c r="N548" s="22">
        <f>ROUND(Ecritures[[#This Row],[Montant Devise]],2)</f>
        <v>9.75</v>
      </c>
      <c r="O548" s="11" t="str">
        <f>IFERROR(LEFT(ECRITURES!$H548,SEARCH("_",ECRITURES!$H548)-1),"")</f>
        <v>COD20001</v>
      </c>
      <c r="P548" s="11" t="str">
        <f>LEFT(ECRITURES!$G548,LEN(O548))</f>
        <v>COD20001</v>
      </c>
      <c r="Q548" s="11" t="b">
        <f t="shared" si="17"/>
        <v>1</v>
      </c>
    </row>
    <row r="549" spans="1:17" x14ac:dyDescent="0.3">
      <c r="A549" s="12">
        <v>617103</v>
      </c>
      <c r="B549" s="13" t="s">
        <v>10</v>
      </c>
      <c r="C549" s="14">
        <v>133.38</v>
      </c>
      <c r="D549" s="25" t="s">
        <v>1062</v>
      </c>
      <c r="E549" s="16">
        <v>45351</v>
      </c>
      <c r="F549" s="17">
        <v>202402</v>
      </c>
      <c r="G549" s="18" t="s">
        <v>77</v>
      </c>
      <c r="H549" s="18" t="s">
        <v>129</v>
      </c>
      <c r="I549" s="19">
        <v>50508</v>
      </c>
      <c r="J549" s="13" t="s">
        <v>14</v>
      </c>
      <c r="K549" s="13" t="s">
        <v>15</v>
      </c>
      <c r="L549" s="20" t="str">
        <f t="shared" si="16"/>
        <v>50508617103COD20001_Z010301ART5_MBA</v>
      </c>
      <c r="M549" s="21" t="str">
        <f>IF(OR(A549=617105,A549=617110,COUNTIF([3]DernMois!L:L,I549&amp;A549&amp;H549&amp;K549)&gt;=1),"","PBLA Changé/Nouveau")</f>
        <v/>
      </c>
      <c r="N549" s="22">
        <f>ROUND(Ecritures[[#This Row],[Montant Devise]],2)</f>
        <v>133.38</v>
      </c>
      <c r="O549" s="11" t="str">
        <f>IFERROR(LEFT(ECRITURES!$H549,SEARCH("_",ECRITURES!$H549)-1),"")</f>
        <v>COD20001</v>
      </c>
      <c r="P549" s="11" t="str">
        <f>LEFT(ECRITURES!$G549,LEN(O549))</f>
        <v>COD20001</v>
      </c>
      <c r="Q549" s="11" t="b">
        <f t="shared" si="17"/>
        <v>1</v>
      </c>
    </row>
    <row r="550" spans="1:17" x14ac:dyDescent="0.3">
      <c r="A550" s="12">
        <v>617190</v>
      </c>
      <c r="B550" s="13" t="s">
        <v>10</v>
      </c>
      <c r="C550" s="14">
        <v>2.0499999999999998</v>
      </c>
      <c r="D550" s="25" t="s">
        <v>1063</v>
      </c>
      <c r="E550" s="16">
        <v>45351</v>
      </c>
      <c r="F550" s="17">
        <v>202402</v>
      </c>
      <c r="G550" s="18" t="s">
        <v>77</v>
      </c>
      <c r="H550" s="18" t="s">
        <v>129</v>
      </c>
      <c r="I550" s="19">
        <v>50508</v>
      </c>
      <c r="J550" s="13" t="s">
        <v>14</v>
      </c>
      <c r="K550" s="13" t="s">
        <v>15</v>
      </c>
      <c r="L550" s="20" t="str">
        <f t="shared" si="16"/>
        <v>50508617190COD20001_Z010301ART5_MBA</v>
      </c>
      <c r="M550" s="21" t="str">
        <f>IF(OR(A550=617105,A550=617110,COUNTIF([3]DernMois!L:L,I550&amp;A550&amp;H550&amp;K550)&gt;=1),"","PBLA Changé/Nouveau")</f>
        <v/>
      </c>
      <c r="N550" s="22">
        <f>ROUND(Ecritures[[#This Row],[Montant Devise]],2)</f>
        <v>2.0499999999999998</v>
      </c>
      <c r="O550" s="11" t="str">
        <f>IFERROR(LEFT(ECRITURES!$H550,SEARCH("_",ECRITURES!$H550)-1),"")</f>
        <v>COD20001</v>
      </c>
      <c r="P550" s="11" t="str">
        <f>LEFT(ECRITURES!$G550,LEN(O550))</f>
        <v>COD20001</v>
      </c>
      <c r="Q550" s="11" t="b">
        <f t="shared" si="17"/>
        <v>1</v>
      </c>
    </row>
    <row r="551" spans="1:17" x14ac:dyDescent="0.3">
      <c r="A551" s="12">
        <v>617190</v>
      </c>
      <c r="B551" s="13" t="s">
        <v>10</v>
      </c>
      <c r="C551" s="14">
        <v>10.26</v>
      </c>
      <c r="D551" s="25" t="s">
        <v>1064</v>
      </c>
      <c r="E551" s="16">
        <v>45351</v>
      </c>
      <c r="F551" s="17">
        <v>202402</v>
      </c>
      <c r="G551" s="18" t="s">
        <v>77</v>
      </c>
      <c r="H551" s="18" t="s">
        <v>129</v>
      </c>
      <c r="I551" s="19">
        <v>50508</v>
      </c>
      <c r="J551" s="13" t="s">
        <v>14</v>
      </c>
      <c r="K551" s="13" t="s">
        <v>15</v>
      </c>
      <c r="L551" s="20" t="str">
        <f t="shared" si="16"/>
        <v>50508617190COD20001_Z010301ART5_MBA</v>
      </c>
      <c r="M551" s="21" t="str">
        <f>IF(OR(A551=617105,A551=617110,COUNTIF([3]DernMois!L:L,I551&amp;A551&amp;H551&amp;K551)&gt;=1),"","PBLA Changé/Nouveau")</f>
        <v/>
      </c>
      <c r="N551" s="22">
        <f>ROUND(Ecritures[[#This Row],[Montant Devise]],2)</f>
        <v>10.26</v>
      </c>
      <c r="O551" s="11" t="str">
        <f>IFERROR(LEFT(ECRITURES!$H551,SEARCH("_",ECRITURES!$H551)-1),"")</f>
        <v>COD20001</v>
      </c>
      <c r="P551" s="11" t="str">
        <f>LEFT(ECRITURES!$G551,LEN(O551))</f>
        <v>COD20001</v>
      </c>
      <c r="Q551" s="11" t="b">
        <f t="shared" si="17"/>
        <v>1</v>
      </c>
    </row>
    <row r="552" spans="1:17" x14ac:dyDescent="0.3">
      <c r="A552" s="12">
        <v>455200</v>
      </c>
      <c r="B552" s="13" t="s">
        <v>10</v>
      </c>
      <c r="C552" s="14">
        <v>-2257.3200000000002</v>
      </c>
      <c r="D552" s="25" t="s">
        <v>1065</v>
      </c>
      <c r="E552" s="16">
        <v>45351</v>
      </c>
      <c r="F552" s="17">
        <v>202402</v>
      </c>
      <c r="G552" s="18" t="s">
        <v>77</v>
      </c>
      <c r="H552" s="18"/>
      <c r="I552" s="19">
        <v>50508</v>
      </c>
      <c r="J552" s="13" t="s">
        <v>14</v>
      </c>
      <c r="K552" s="13" t="s">
        <v>15</v>
      </c>
      <c r="L552" s="20" t="str">
        <f t="shared" si="16"/>
        <v>50508455200ART5_MBA</v>
      </c>
      <c r="M552" s="21" t="str">
        <f>IF(OR(A552=617105,A552=617110,COUNTIF([3]DernMois!L:L,I552&amp;A552&amp;H552&amp;K552)&gt;=1),"","PBLA Changé/Nouveau")</f>
        <v/>
      </c>
      <c r="N552" s="22">
        <f>ROUND(Ecritures[[#This Row],[Montant Devise]],2)</f>
        <v>-2257.3200000000002</v>
      </c>
      <c r="O552" s="11" t="str">
        <f>IFERROR(LEFT(ECRITURES!$H552,SEARCH("_",ECRITURES!$H552)-1),"")</f>
        <v/>
      </c>
      <c r="P552" s="11" t="str">
        <f>LEFT(ECRITURES!$G552,LEN(O552))</f>
        <v/>
      </c>
      <c r="Q552" s="11" t="b">
        <f t="shared" si="17"/>
        <v>1</v>
      </c>
    </row>
    <row r="553" spans="1:17" x14ac:dyDescent="0.3">
      <c r="A553" s="12">
        <v>617101</v>
      </c>
      <c r="B553" s="13" t="s">
        <v>10</v>
      </c>
      <c r="C553" s="14">
        <v>1026</v>
      </c>
      <c r="D553" s="25" t="s">
        <v>1058</v>
      </c>
      <c r="E553" s="16">
        <v>45351</v>
      </c>
      <c r="F553" s="17">
        <v>202402</v>
      </c>
      <c r="G553" s="18" t="s">
        <v>84</v>
      </c>
      <c r="H553" s="18" t="s">
        <v>1066</v>
      </c>
      <c r="I553" s="19">
        <v>50508</v>
      </c>
      <c r="J553" s="13" t="s">
        <v>14</v>
      </c>
      <c r="K553" s="13" t="s">
        <v>87</v>
      </c>
      <c r="L553" s="20" t="str">
        <f t="shared" si="16"/>
        <v>50508617101COD21002_Z010501ART9_EU-EDF</v>
      </c>
      <c r="M553" s="21" t="str">
        <f>IF(OR(A553=617105,A553=617110,COUNTIF([3]DernMois!L:L,I553&amp;A553&amp;H553&amp;K553)&gt;=1),"","PBLA Changé/Nouveau")</f>
        <v/>
      </c>
      <c r="N553" s="22">
        <f>ROUND(Ecritures[[#This Row],[Montant Devise]],2)</f>
        <v>1026</v>
      </c>
      <c r="O553" s="11" t="str">
        <f>IFERROR(LEFT(ECRITURES!$H553,SEARCH("_",ECRITURES!$H553)-1),"")</f>
        <v>COD21002</v>
      </c>
      <c r="P553" s="11" t="str">
        <f>LEFT(ECRITURES!$G553,LEN(O553))</f>
        <v>COD21002</v>
      </c>
      <c r="Q553" s="11" t="b">
        <f t="shared" si="17"/>
        <v>1</v>
      </c>
    </row>
    <row r="554" spans="1:17" x14ac:dyDescent="0.3">
      <c r="A554" s="12">
        <v>617108</v>
      </c>
      <c r="B554" s="13" t="s">
        <v>10</v>
      </c>
      <c r="C554" s="14">
        <v>307.8</v>
      </c>
      <c r="D554" s="25" t="s">
        <v>1059</v>
      </c>
      <c r="E554" s="16">
        <v>45351</v>
      </c>
      <c r="F554" s="17">
        <v>202402</v>
      </c>
      <c r="G554" s="18" t="s">
        <v>84</v>
      </c>
      <c r="H554" s="18" t="s">
        <v>1066</v>
      </c>
      <c r="I554" s="19">
        <v>50508</v>
      </c>
      <c r="J554" s="13" t="s">
        <v>14</v>
      </c>
      <c r="K554" s="13" t="s">
        <v>87</v>
      </c>
      <c r="L554" s="20" t="str">
        <f t="shared" si="16"/>
        <v>50508617108COD21002_Z010501ART9_EU-EDF</v>
      </c>
      <c r="M554" s="21" t="str">
        <f>IF(OR(A554=617105,A554=617110,COUNTIF([3]DernMois!L:L,I554&amp;A554&amp;H554&amp;K554)&gt;=1),"","PBLA Changé/Nouveau")</f>
        <v/>
      </c>
      <c r="N554" s="22">
        <f>ROUND(Ecritures[[#This Row],[Montant Devise]],2)</f>
        <v>307.8</v>
      </c>
      <c r="O554" s="11" t="str">
        <f>IFERROR(LEFT(ECRITURES!$H554,SEARCH("_",ECRITURES!$H554)-1),"")</f>
        <v>COD21002</v>
      </c>
      <c r="P554" s="11" t="str">
        <f>LEFT(ECRITURES!$G554,LEN(O554))</f>
        <v>COD21002</v>
      </c>
      <c r="Q554" s="11" t="b">
        <f t="shared" si="17"/>
        <v>1</v>
      </c>
    </row>
    <row r="555" spans="1:17" x14ac:dyDescent="0.3">
      <c r="A555" s="12">
        <v>617106</v>
      </c>
      <c r="B555" s="13" t="s">
        <v>10</v>
      </c>
      <c r="C555" s="14">
        <v>97.5</v>
      </c>
      <c r="D555" s="25" t="s">
        <v>1060</v>
      </c>
      <c r="E555" s="16">
        <v>45351</v>
      </c>
      <c r="F555" s="17">
        <v>202402</v>
      </c>
      <c r="G555" s="18" t="s">
        <v>84</v>
      </c>
      <c r="H555" s="18" t="s">
        <v>1066</v>
      </c>
      <c r="I555" s="19">
        <v>50508</v>
      </c>
      <c r="J555" s="13" t="s">
        <v>14</v>
      </c>
      <c r="K555" s="13" t="s">
        <v>87</v>
      </c>
      <c r="L555" s="20" t="str">
        <f t="shared" si="16"/>
        <v>50508617106COD21002_Z010501ART9_EU-EDF</v>
      </c>
      <c r="M555" s="21" t="str">
        <f>IF(OR(A555=617105,A555=617110,COUNTIF([3]DernMois!L:L,I555&amp;A555&amp;H555&amp;K555)&gt;=1),"","PBLA Changé/Nouveau")</f>
        <v/>
      </c>
      <c r="N555" s="22">
        <f>ROUND(Ecritures[[#This Row],[Montant Devise]],2)</f>
        <v>97.5</v>
      </c>
      <c r="O555" s="11" t="str">
        <f>IFERROR(LEFT(ECRITURES!$H555,SEARCH("_",ECRITURES!$H555)-1),"")</f>
        <v>COD21002</v>
      </c>
      <c r="P555" s="11" t="str">
        <f>LEFT(ECRITURES!$G555,LEN(O555))</f>
        <v>COD21002</v>
      </c>
      <c r="Q555" s="11" t="b">
        <f t="shared" si="17"/>
        <v>1</v>
      </c>
    </row>
    <row r="556" spans="1:17" x14ac:dyDescent="0.3">
      <c r="A556" s="12">
        <v>617103</v>
      </c>
      <c r="B556" s="13" t="s">
        <v>10</v>
      </c>
      <c r="C556" s="14">
        <v>9.75</v>
      </c>
      <c r="D556" s="25" t="s">
        <v>1061</v>
      </c>
      <c r="E556" s="16">
        <v>45351</v>
      </c>
      <c r="F556" s="17">
        <v>202402</v>
      </c>
      <c r="G556" s="18" t="s">
        <v>84</v>
      </c>
      <c r="H556" s="18" t="s">
        <v>1066</v>
      </c>
      <c r="I556" s="19">
        <v>50508</v>
      </c>
      <c r="J556" s="13" t="s">
        <v>14</v>
      </c>
      <c r="K556" s="13" t="s">
        <v>87</v>
      </c>
      <c r="L556" s="20" t="str">
        <f t="shared" si="16"/>
        <v>50508617103COD21002_Z010501ART9_EU-EDF</v>
      </c>
      <c r="M556" s="21" t="str">
        <f>IF(OR(A556=617105,A556=617110,COUNTIF([3]DernMois!L:L,I556&amp;A556&amp;H556&amp;K556)&gt;=1),"","PBLA Changé/Nouveau")</f>
        <v/>
      </c>
      <c r="N556" s="22">
        <f>ROUND(Ecritures[[#This Row],[Montant Devise]],2)</f>
        <v>9.75</v>
      </c>
      <c r="O556" s="11" t="str">
        <f>IFERROR(LEFT(ECRITURES!$H556,SEARCH("_",ECRITURES!$H556)-1),"")</f>
        <v>COD21002</v>
      </c>
      <c r="P556" s="11" t="str">
        <f>LEFT(ECRITURES!$G556,LEN(O556))</f>
        <v>COD21002</v>
      </c>
      <c r="Q556" s="11" t="b">
        <f t="shared" si="17"/>
        <v>1</v>
      </c>
    </row>
    <row r="557" spans="1:17" x14ac:dyDescent="0.3">
      <c r="A557" s="12">
        <v>617103</v>
      </c>
      <c r="B557" s="13" t="s">
        <v>10</v>
      </c>
      <c r="C557" s="14">
        <v>133.38</v>
      </c>
      <c r="D557" s="25" t="s">
        <v>1062</v>
      </c>
      <c r="E557" s="16">
        <v>45351</v>
      </c>
      <c r="F557" s="17">
        <v>202402</v>
      </c>
      <c r="G557" s="18" t="s">
        <v>84</v>
      </c>
      <c r="H557" s="18" t="s">
        <v>1066</v>
      </c>
      <c r="I557" s="19">
        <v>50508</v>
      </c>
      <c r="J557" s="13" t="s">
        <v>14</v>
      </c>
      <c r="K557" s="13" t="s">
        <v>87</v>
      </c>
      <c r="L557" s="20" t="str">
        <f t="shared" si="16"/>
        <v>50508617103COD21002_Z010501ART9_EU-EDF</v>
      </c>
      <c r="M557" s="21" t="str">
        <f>IF(OR(A557=617105,A557=617110,COUNTIF([3]DernMois!L:L,I557&amp;A557&amp;H557&amp;K557)&gt;=1),"","PBLA Changé/Nouveau")</f>
        <v/>
      </c>
      <c r="N557" s="22">
        <f>ROUND(Ecritures[[#This Row],[Montant Devise]],2)</f>
        <v>133.38</v>
      </c>
      <c r="O557" s="11" t="str">
        <f>IFERROR(LEFT(ECRITURES!$H557,SEARCH("_",ECRITURES!$H557)-1),"")</f>
        <v>COD21002</v>
      </c>
      <c r="P557" s="11" t="str">
        <f>LEFT(ECRITURES!$G557,LEN(O557))</f>
        <v>COD21002</v>
      </c>
      <c r="Q557" s="11" t="b">
        <f t="shared" si="17"/>
        <v>1</v>
      </c>
    </row>
    <row r="558" spans="1:17" x14ac:dyDescent="0.3">
      <c r="A558" s="12">
        <v>617190</v>
      </c>
      <c r="B558" s="13" t="s">
        <v>10</v>
      </c>
      <c r="C558" s="14">
        <v>2.0499999999999998</v>
      </c>
      <c r="D558" s="25" t="s">
        <v>1063</v>
      </c>
      <c r="E558" s="16">
        <v>45351</v>
      </c>
      <c r="F558" s="17">
        <v>202402</v>
      </c>
      <c r="G558" s="18" t="s">
        <v>84</v>
      </c>
      <c r="H558" s="18" t="s">
        <v>1066</v>
      </c>
      <c r="I558" s="19">
        <v>50508</v>
      </c>
      <c r="J558" s="13" t="s">
        <v>14</v>
      </c>
      <c r="K558" s="13" t="s">
        <v>87</v>
      </c>
      <c r="L558" s="20" t="str">
        <f t="shared" si="16"/>
        <v>50508617190COD21002_Z010501ART9_EU-EDF</v>
      </c>
      <c r="M558" s="21" t="str">
        <f>IF(OR(A558=617105,A558=617110,COUNTIF([3]DernMois!L:L,I558&amp;A558&amp;H558&amp;K558)&gt;=1),"","PBLA Changé/Nouveau")</f>
        <v/>
      </c>
      <c r="N558" s="22">
        <f>ROUND(Ecritures[[#This Row],[Montant Devise]],2)</f>
        <v>2.0499999999999998</v>
      </c>
      <c r="O558" s="11" t="str">
        <f>IFERROR(LEFT(ECRITURES!$H558,SEARCH("_",ECRITURES!$H558)-1),"")</f>
        <v>COD21002</v>
      </c>
      <c r="P558" s="11" t="str">
        <f>LEFT(ECRITURES!$G558,LEN(O558))</f>
        <v>COD21002</v>
      </c>
      <c r="Q558" s="11" t="b">
        <f t="shared" si="17"/>
        <v>1</v>
      </c>
    </row>
    <row r="559" spans="1:17" x14ac:dyDescent="0.3">
      <c r="A559" s="12">
        <v>617190</v>
      </c>
      <c r="B559" s="13" t="s">
        <v>10</v>
      </c>
      <c r="C559" s="14">
        <v>10.26</v>
      </c>
      <c r="D559" s="25" t="s">
        <v>1064</v>
      </c>
      <c r="E559" s="16">
        <v>45351</v>
      </c>
      <c r="F559" s="17">
        <v>202402</v>
      </c>
      <c r="G559" s="18" t="s">
        <v>84</v>
      </c>
      <c r="H559" s="18" t="s">
        <v>1066</v>
      </c>
      <c r="I559" s="19">
        <v>50508</v>
      </c>
      <c r="J559" s="13" t="s">
        <v>14</v>
      </c>
      <c r="K559" s="13" t="s">
        <v>87</v>
      </c>
      <c r="L559" s="20" t="str">
        <f t="shared" si="16"/>
        <v>50508617190COD21002_Z010501ART9_EU-EDF</v>
      </c>
      <c r="M559" s="21" t="str">
        <f>IF(OR(A559=617105,A559=617110,COUNTIF([3]DernMois!L:L,I559&amp;A559&amp;H559&amp;K559)&gt;=1),"","PBLA Changé/Nouveau")</f>
        <v/>
      </c>
      <c r="N559" s="22">
        <f>ROUND(Ecritures[[#This Row],[Montant Devise]],2)</f>
        <v>10.26</v>
      </c>
      <c r="O559" s="11" t="str">
        <f>IFERROR(LEFT(ECRITURES!$H559,SEARCH("_",ECRITURES!$H559)-1),"")</f>
        <v>COD21002</v>
      </c>
      <c r="P559" s="11" t="str">
        <f>LEFT(ECRITURES!$G559,LEN(O559))</f>
        <v>COD21002</v>
      </c>
      <c r="Q559" s="11" t="b">
        <f t="shared" si="17"/>
        <v>1</v>
      </c>
    </row>
    <row r="560" spans="1:17" x14ac:dyDescent="0.3">
      <c r="A560" s="12">
        <v>617101</v>
      </c>
      <c r="B560" s="13" t="s">
        <v>10</v>
      </c>
      <c r="C560" s="14">
        <v>1103</v>
      </c>
      <c r="D560" s="25" t="s">
        <v>1067</v>
      </c>
      <c r="E560" s="16">
        <v>45351</v>
      </c>
      <c r="F560" s="17">
        <v>202402</v>
      </c>
      <c r="G560" s="18" t="s">
        <v>26</v>
      </c>
      <c r="H560" s="18" t="s">
        <v>12</v>
      </c>
      <c r="I560" s="19">
        <v>50509</v>
      </c>
      <c r="J560" s="13" t="s">
        <v>14</v>
      </c>
      <c r="K560" s="13" t="s">
        <v>15</v>
      </c>
      <c r="L560" s="20" t="str">
        <f t="shared" si="16"/>
        <v>50509617101COD2299_Z010201ART5_MBA</v>
      </c>
      <c r="M560" s="21" t="str">
        <f>IF(OR(A560=617105,A560=617110,COUNTIF([3]DernMois!L:L,I560&amp;A560&amp;H560&amp;K560)&gt;=1),"","PBLA Changé/Nouveau")</f>
        <v/>
      </c>
      <c r="N560" s="22">
        <f>ROUND(Ecritures[[#This Row],[Montant Devise]],2)</f>
        <v>1103</v>
      </c>
      <c r="O560" s="11" t="str">
        <f>IFERROR(LEFT(ECRITURES!$H560,SEARCH("_",ECRITURES!$H560)-1),"")</f>
        <v>COD2299</v>
      </c>
      <c r="P560" s="11" t="str">
        <f>LEFT(ECRITURES!$G560,LEN(O560))</f>
        <v>COD2299</v>
      </c>
      <c r="Q560" s="11" t="b">
        <f t="shared" si="17"/>
        <v>1</v>
      </c>
    </row>
    <row r="561" spans="1:17" x14ac:dyDescent="0.3">
      <c r="A561" s="12">
        <v>617108</v>
      </c>
      <c r="B561" s="13" t="s">
        <v>10</v>
      </c>
      <c r="C561" s="14">
        <v>330.9</v>
      </c>
      <c r="D561" s="25" t="s">
        <v>1068</v>
      </c>
      <c r="E561" s="16">
        <v>45351</v>
      </c>
      <c r="F561" s="17">
        <v>202402</v>
      </c>
      <c r="G561" s="18" t="s">
        <v>26</v>
      </c>
      <c r="H561" s="18" t="s">
        <v>12</v>
      </c>
      <c r="I561" s="19">
        <v>50509</v>
      </c>
      <c r="J561" s="13" t="s">
        <v>14</v>
      </c>
      <c r="K561" s="13" t="s">
        <v>15</v>
      </c>
      <c r="L561" s="20" t="str">
        <f t="shared" si="16"/>
        <v>50509617108COD2299_Z010201ART5_MBA</v>
      </c>
      <c r="M561" s="21" t="str">
        <f>IF(OR(A561=617105,A561=617110,COUNTIF([3]DernMois!L:L,I561&amp;A561&amp;H561&amp;K561)&gt;=1),"","PBLA Changé/Nouveau")</f>
        <v/>
      </c>
      <c r="N561" s="22">
        <f>ROUND(Ecritures[[#This Row],[Montant Devise]],2)</f>
        <v>330.9</v>
      </c>
      <c r="O561" s="11" t="str">
        <f>IFERROR(LEFT(ECRITURES!$H561,SEARCH("_",ECRITURES!$H561)-1),"")</f>
        <v>COD2299</v>
      </c>
      <c r="P561" s="11" t="str">
        <f>LEFT(ECRITURES!$G561,LEN(O561))</f>
        <v>COD2299</v>
      </c>
      <c r="Q561" s="11" t="b">
        <f t="shared" si="17"/>
        <v>1</v>
      </c>
    </row>
    <row r="562" spans="1:17" x14ac:dyDescent="0.3">
      <c r="A562" s="12">
        <v>617106</v>
      </c>
      <c r="B562" s="13" t="s">
        <v>10</v>
      </c>
      <c r="C562" s="14">
        <v>195</v>
      </c>
      <c r="D562" s="25" t="s">
        <v>1069</v>
      </c>
      <c r="E562" s="16">
        <v>45351</v>
      </c>
      <c r="F562" s="17">
        <v>202402</v>
      </c>
      <c r="G562" s="18" t="s">
        <v>26</v>
      </c>
      <c r="H562" s="18" t="s">
        <v>12</v>
      </c>
      <c r="I562" s="19">
        <v>50509</v>
      </c>
      <c r="J562" s="13" t="s">
        <v>14</v>
      </c>
      <c r="K562" s="13" t="s">
        <v>15</v>
      </c>
      <c r="L562" s="20" t="str">
        <f t="shared" si="16"/>
        <v>50509617106COD2299_Z010201ART5_MBA</v>
      </c>
      <c r="M562" s="21" t="str">
        <f>IF(OR(A562=617105,A562=617110,COUNTIF([3]DernMois!L:L,I562&amp;A562&amp;H562&amp;K562)&gt;=1),"","PBLA Changé/Nouveau")</f>
        <v/>
      </c>
      <c r="N562" s="22">
        <f>ROUND(Ecritures[[#This Row],[Montant Devise]],2)</f>
        <v>195</v>
      </c>
      <c r="O562" s="11" t="str">
        <f>IFERROR(LEFT(ECRITURES!$H562,SEARCH("_",ECRITURES!$H562)-1),"")</f>
        <v>COD2299</v>
      </c>
      <c r="P562" s="11" t="str">
        <f>LEFT(ECRITURES!$G562,LEN(O562))</f>
        <v>COD2299</v>
      </c>
      <c r="Q562" s="11" t="b">
        <f t="shared" si="17"/>
        <v>1</v>
      </c>
    </row>
    <row r="563" spans="1:17" x14ac:dyDescent="0.3">
      <c r="A563" s="12">
        <v>617103</v>
      </c>
      <c r="B563" s="13" t="s">
        <v>10</v>
      </c>
      <c r="C563" s="14">
        <v>143.38999999999999</v>
      </c>
      <c r="D563" s="25" t="s">
        <v>1070</v>
      </c>
      <c r="E563" s="16">
        <v>45351</v>
      </c>
      <c r="F563" s="17">
        <v>202402</v>
      </c>
      <c r="G563" s="18" t="s">
        <v>26</v>
      </c>
      <c r="H563" s="18" t="s">
        <v>12</v>
      </c>
      <c r="I563" s="19">
        <v>50509</v>
      </c>
      <c r="J563" s="13" t="s">
        <v>14</v>
      </c>
      <c r="K563" s="13" t="s">
        <v>15</v>
      </c>
      <c r="L563" s="20" t="str">
        <f t="shared" si="16"/>
        <v>50509617103COD2299_Z010201ART5_MBA</v>
      </c>
      <c r="M563" s="21" t="str">
        <f>IF(OR(A563=617105,A563=617110,COUNTIF([3]DernMois!L:L,I563&amp;A563&amp;H563&amp;K563)&gt;=1),"","PBLA Changé/Nouveau")</f>
        <v/>
      </c>
      <c r="N563" s="22">
        <f>ROUND(Ecritures[[#This Row],[Montant Devise]],2)</f>
        <v>143.38999999999999</v>
      </c>
      <c r="O563" s="11" t="str">
        <f>IFERROR(LEFT(ECRITURES!$H563,SEARCH("_",ECRITURES!$H563)-1),"")</f>
        <v>COD2299</v>
      </c>
      <c r="P563" s="11" t="str">
        <f>LEFT(ECRITURES!$G563,LEN(O563))</f>
        <v>COD2299</v>
      </c>
      <c r="Q563" s="11" t="b">
        <f t="shared" si="17"/>
        <v>1</v>
      </c>
    </row>
    <row r="564" spans="1:17" x14ac:dyDescent="0.3">
      <c r="A564" s="12">
        <v>617190</v>
      </c>
      <c r="B564" s="13" t="s">
        <v>10</v>
      </c>
      <c r="C564" s="14">
        <v>2.21</v>
      </c>
      <c r="D564" s="25" t="s">
        <v>1071</v>
      </c>
      <c r="E564" s="16">
        <v>45351</v>
      </c>
      <c r="F564" s="17">
        <v>202402</v>
      </c>
      <c r="G564" s="18" t="s">
        <v>26</v>
      </c>
      <c r="H564" s="18" t="s">
        <v>12</v>
      </c>
      <c r="I564" s="19">
        <v>50509</v>
      </c>
      <c r="J564" s="13" t="s">
        <v>14</v>
      </c>
      <c r="K564" s="13" t="s">
        <v>15</v>
      </c>
      <c r="L564" s="20" t="str">
        <f t="shared" si="16"/>
        <v>50509617190COD2299_Z010201ART5_MBA</v>
      </c>
      <c r="M564" s="21" t="str">
        <f>IF(OR(A564=617105,A564=617110,COUNTIF([3]DernMois!L:L,I564&amp;A564&amp;H564&amp;K564)&gt;=1),"","PBLA Changé/Nouveau")</f>
        <v/>
      </c>
      <c r="N564" s="22">
        <f>ROUND(Ecritures[[#This Row],[Montant Devise]],2)</f>
        <v>2.21</v>
      </c>
      <c r="O564" s="11" t="str">
        <f>IFERROR(LEFT(ECRITURES!$H564,SEARCH("_",ECRITURES!$H564)-1),"")</f>
        <v>COD2299</v>
      </c>
      <c r="P564" s="11" t="str">
        <f>LEFT(ECRITURES!$G564,LEN(O564))</f>
        <v>COD2299</v>
      </c>
      <c r="Q564" s="11" t="b">
        <f t="shared" si="17"/>
        <v>1</v>
      </c>
    </row>
    <row r="565" spans="1:17" x14ac:dyDescent="0.3">
      <c r="A565" s="12">
        <v>617190</v>
      </c>
      <c r="B565" s="13" t="s">
        <v>10</v>
      </c>
      <c r="C565" s="14">
        <v>11.03</v>
      </c>
      <c r="D565" s="25" t="s">
        <v>1072</v>
      </c>
      <c r="E565" s="16">
        <v>45351</v>
      </c>
      <c r="F565" s="17">
        <v>202402</v>
      </c>
      <c r="G565" s="18" t="s">
        <v>26</v>
      </c>
      <c r="H565" s="18" t="s">
        <v>12</v>
      </c>
      <c r="I565" s="19">
        <v>50509</v>
      </c>
      <c r="J565" s="13" t="s">
        <v>14</v>
      </c>
      <c r="K565" s="13" t="s">
        <v>15</v>
      </c>
      <c r="L565" s="20" t="str">
        <f t="shared" si="16"/>
        <v>50509617190COD2299_Z010201ART5_MBA</v>
      </c>
      <c r="M565" s="21" t="str">
        <f>IF(OR(A565=617105,A565=617110,COUNTIF([3]DernMois!L:L,I565&amp;A565&amp;H565&amp;K565)&gt;=1),"","PBLA Changé/Nouveau")</f>
        <v/>
      </c>
      <c r="N565" s="22">
        <f>ROUND(Ecritures[[#This Row],[Montant Devise]],2)</f>
        <v>11.03</v>
      </c>
      <c r="O565" s="11" t="str">
        <f>IFERROR(LEFT(ECRITURES!$H565,SEARCH("_",ECRITURES!$H565)-1),"")</f>
        <v>COD2299</v>
      </c>
      <c r="P565" s="11" t="str">
        <f>LEFT(ECRITURES!$G565,LEN(O565))</f>
        <v>COD2299</v>
      </c>
      <c r="Q565" s="11" t="b">
        <f t="shared" si="17"/>
        <v>1</v>
      </c>
    </row>
    <row r="566" spans="1:17" x14ac:dyDescent="0.3">
      <c r="A566" s="12">
        <v>455200</v>
      </c>
      <c r="B566" s="13" t="s">
        <v>10</v>
      </c>
      <c r="C566" s="14">
        <v>-350</v>
      </c>
      <c r="D566" s="25" t="s">
        <v>1073</v>
      </c>
      <c r="E566" s="16">
        <v>45351</v>
      </c>
      <c r="F566" s="17">
        <v>202402</v>
      </c>
      <c r="G566" s="18" t="s">
        <v>26</v>
      </c>
      <c r="H566" s="18"/>
      <c r="I566" s="19">
        <v>50509</v>
      </c>
      <c r="J566" s="13" t="s">
        <v>14</v>
      </c>
      <c r="K566" s="13" t="s">
        <v>15</v>
      </c>
      <c r="L566" s="20" t="str">
        <f t="shared" si="16"/>
        <v>50509455200ART5_MBA</v>
      </c>
      <c r="M566" s="21" t="str">
        <f>IF(OR(A566=617105,A566=617110,COUNTIF([3]DernMois!L:L,I566&amp;A566&amp;H566&amp;K566)&gt;=1),"","PBLA Changé/Nouveau")</f>
        <v/>
      </c>
      <c r="N566" s="22">
        <f>ROUND(Ecritures[[#This Row],[Montant Devise]],2)</f>
        <v>-350</v>
      </c>
      <c r="O566" s="11" t="str">
        <f>IFERROR(LEFT(ECRITURES!$H566,SEARCH("_",ECRITURES!$H566)-1),"")</f>
        <v/>
      </c>
      <c r="P566" s="11" t="str">
        <f>LEFT(ECRITURES!$G566,LEN(O566))</f>
        <v/>
      </c>
      <c r="Q566" s="11" t="b">
        <f t="shared" si="17"/>
        <v>1</v>
      </c>
    </row>
    <row r="567" spans="1:17" x14ac:dyDescent="0.3">
      <c r="A567" s="12">
        <v>455200</v>
      </c>
      <c r="B567" s="13" t="s">
        <v>10</v>
      </c>
      <c r="C567" s="14">
        <v>-1018.68</v>
      </c>
      <c r="D567" s="25" t="s">
        <v>1074</v>
      </c>
      <c r="E567" s="16">
        <v>45351</v>
      </c>
      <c r="F567" s="17">
        <v>202402</v>
      </c>
      <c r="G567" s="18" t="s">
        <v>26</v>
      </c>
      <c r="H567" s="18"/>
      <c r="I567" s="19">
        <v>50509</v>
      </c>
      <c r="J567" s="13" t="s">
        <v>14</v>
      </c>
      <c r="K567" s="13" t="s">
        <v>15</v>
      </c>
      <c r="L567" s="20" t="str">
        <f t="shared" si="16"/>
        <v>50509455200ART5_MBA</v>
      </c>
      <c r="M567" s="21" t="str">
        <f>IF(OR(A567=617105,A567=617110,COUNTIF([3]DernMois!L:L,I567&amp;A567&amp;H567&amp;K567)&gt;=1),"","PBLA Changé/Nouveau")</f>
        <v/>
      </c>
      <c r="N567" s="22">
        <f>ROUND(Ecritures[[#This Row],[Montant Devise]],2)</f>
        <v>-1018.68</v>
      </c>
      <c r="O567" s="11" t="str">
        <f>IFERROR(LEFT(ECRITURES!$H567,SEARCH("_",ECRITURES!$H567)-1),"")</f>
        <v/>
      </c>
      <c r="P567" s="11" t="str">
        <f>LEFT(ECRITURES!$G567,LEN(O567))</f>
        <v/>
      </c>
      <c r="Q567" s="11" t="b">
        <f t="shared" si="17"/>
        <v>1</v>
      </c>
    </row>
    <row r="568" spans="1:17" x14ac:dyDescent="0.3">
      <c r="A568" s="12">
        <v>617101</v>
      </c>
      <c r="B568" s="13" t="s">
        <v>10</v>
      </c>
      <c r="C568" s="14">
        <v>739</v>
      </c>
      <c r="D568" s="25" t="s">
        <v>1075</v>
      </c>
      <c r="E568" s="16">
        <v>45351</v>
      </c>
      <c r="F568" s="17">
        <v>202402</v>
      </c>
      <c r="G568" s="18" t="s">
        <v>77</v>
      </c>
      <c r="H568" s="18" t="s">
        <v>78</v>
      </c>
      <c r="I568" s="19">
        <v>50528</v>
      </c>
      <c r="J568" s="13" t="s">
        <v>14</v>
      </c>
      <c r="K568" s="13" t="s">
        <v>15</v>
      </c>
      <c r="L568" s="20" t="str">
        <f t="shared" si="16"/>
        <v>50528617101COD20001_Z010401ART5_MBA</v>
      </c>
      <c r="M568" s="21" t="str">
        <f>IF(OR(A568=617105,A568=617110,COUNTIF([3]DernMois!L:L,I568&amp;A568&amp;H568&amp;K568)&gt;=1),"","PBLA Changé/Nouveau")</f>
        <v/>
      </c>
      <c r="N568" s="22">
        <f>ROUND(Ecritures[[#This Row],[Montant Devise]],2)</f>
        <v>739</v>
      </c>
      <c r="O568" s="11" t="str">
        <f>IFERROR(LEFT(ECRITURES!$H568,SEARCH("_",ECRITURES!$H568)-1),"")</f>
        <v>COD20001</v>
      </c>
      <c r="P568" s="11" t="str">
        <f>LEFT(ECRITURES!$G568,LEN(O568))</f>
        <v>COD20001</v>
      </c>
      <c r="Q568" s="11" t="b">
        <f t="shared" si="17"/>
        <v>1</v>
      </c>
    </row>
    <row r="569" spans="1:17" x14ac:dyDescent="0.3">
      <c r="A569" s="12">
        <v>617108</v>
      </c>
      <c r="B569" s="13" t="s">
        <v>10</v>
      </c>
      <c r="C569" s="14">
        <v>221.7</v>
      </c>
      <c r="D569" s="25" t="s">
        <v>1076</v>
      </c>
      <c r="E569" s="16">
        <v>45351</v>
      </c>
      <c r="F569" s="17">
        <v>202402</v>
      </c>
      <c r="G569" s="18" t="s">
        <v>77</v>
      </c>
      <c r="H569" s="18" t="s">
        <v>78</v>
      </c>
      <c r="I569" s="19">
        <v>50528</v>
      </c>
      <c r="J569" s="13" t="s">
        <v>14</v>
      </c>
      <c r="K569" s="13" t="s">
        <v>15</v>
      </c>
      <c r="L569" s="20" t="str">
        <f t="shared" si="16"/>
        <v>50528617108COD20001_Z010401ART5_MBA</v>
      </c>
      <c r="M569" s="21" t="str">
        <f>IF(OR(A569=617105,A569=617110,COUNTIF([3]DernMois!L:L,I569&amp;A569&amp;H569&amp;K569)&gt;=1),"","PBLA Changé/Nouveau")</f>
        <v/>
      </c>
      <c r="N569" s="22">
        <f>ROUND(Ecritures[[#This Row],[Montant Devise]],2)</f>
        <v>221.7</v>
      </c>
      <c r="O569" s="11" t="str">
        <f>IFERROR(LEFT(ECRITURES!$H569,SEARCH("_",ECRITURES!$H569)-1),"")</f>
        <v>COD20001</v>
      </c>
      <c r="P569" s="11" t="str">
        <f>LEFT(ECRITURES!$G569,LEN(O569))</f>
        <v>COD20001</v>
      </c>
      <c r="Q569" s="11" t="b">
        <f t="shared" si="17"/>
        <v>1</v>
      </c>
    </row>
    <row r="570" spans="1:17" x14ac:dyDescent="0.3">
      <c r="A570" s="12">
        <v>617106</v>
      </c>
      <c r="B570" s="13" t="s">
        <v>10</v>
      </c>
      <c r="C570" s="14">
        <v>195</v>
      </c>
      <c r="D570" s="25" t="s">
        <v>1077</v>
      </c>
      <c r="E570" s="16">
        <v>45351</v>
      </c>
      <c r="F570" s="17">
        <v>202402</v>
      </c>
      <c r="G570" s="18" t="s">
        <v>77</v>
      </c>
      <c r="H570" s="18" t="s">
        <v>78</v>
      </c>
      <c r="I570" s="19">
        <v>50528</v>
      </c>
      <c r="J570" s="13" t="s">
        <v>14</v>
      </c>
      <c r="K570" s="13" t="s">
        <v>15</v>
      </c>
      <c r="L570" s="20" t="str">
        <f t="shared" si="16"/>
        <v>50528617106COD20001_Z010401ART5_MBA</v>
      </c>
      <c r="M570" s="21" t="str">
        <f>IF(OR(A570=617105,A570=617110,COUNTIF([3]DernMois!L:L,I570&amp;A570&amp;H570&amp;K570)&gt;=1),"","PBLA Changé/Nouveau")</f>
        <v/>
      </c>
      <c r="N570" s="22">
        <f>ROUND(Ecritures[[#This Row],[Montant Devise]],2)</f>
        <v>195</v>
      </c>
      <c r="O570" s="11" t="str">
        <f>IFERROR(LEFT(ECRITURES!$H570,SEARCH("_",ECRITURES!$H570)-1),"")</f>
        <v>COD20001</v>
      </c>
      <c r="P570" s="11" t="str">
        <f>LEFT(ECRITURES!$G570,LEN(O570))</f>
        <v>COD20001</v>
      </c>
      <c r="Q570" s="11" t="b">
        <f t="shared" si="17"/>
        <v>1</v>
      </c>
    </row>
    <row r="571" spans="1:17" x14ac:dyDescent="0.3">
      <c r="A571" s="12">
        <v>617103</v>
      </c>
      <c r="B571" s="13" t="s">
        <v>10</v>
      </c>
      <c r="C571" s="14">
        <v>96.07</v>
      </c>
      <c r="D571" s="25" t="s">
        <v>1078</v>
      </c>
      <c r="E571" s="16">
        <v>45351</v>
      </c>
      <c r="F571" s="17">
        <v>202402</v>
      </c>
      <c r="G571" s="18" t="s">
        <v>77</v>
      </c>
      <c r="H571" s="18" t="s">
        <v>78</v>
      </c>
      <c r="I571" s="19">
        <v>50528</v>
      </c>
      <c r="J571" s="13" t="s">
        <v>14</v>
      </c>
      <c r="K571" s="13" t="s">
        <v>15</v>
      </c>
      <c r="L571" s="20" t="str">
        <f t="shared" si="16"/>
        <v>50528617103COD20001_Z010401ART5_MBA</v>
      </c>
      <c r="M571" s="21" t="str">
        <f>IF(OR(A571=617105,A571=617110,COUNTIF([3]DernMois!L:L,I571&amp;A571&amp;H571&amp;K571)&gt;=1),"","PBLA Changé/Nouveau")</f>
        <v/>
      </c>
      <c r="N571" s="22">
        <f>ROUND(Ecritures[[#This Row],[Montant Devise]],2)</f>
        <v>96.07</v>
      </c>
      <c r="O571" s="11" t="str">
        <f>IFERROR(LEFT(ECRITURES!$H571,SEARCH("_",ECRITURES!$H571)-1),"")</f>
        <v>COD20001</v>
      </c>
      <c r="P571" s="11" t="str">
        <f>LEFT(ECRITURES!$G571,LEN(O571))</f>
        <v>COD20001</v>
      </c>
      <c r="Q571" s="11" t="b">
        <f t="shared" si="17"/>
        <v>1</v>
      </c>
    </row>
    <row r="572" spans="1:17" x14ac:dyDescent="0.3">
      <c r="A572" s="12">
        <v>617190</v>
      </c>
      <c r="B572" s="13" t="s">
        <v>10</v>
      </c>
      <c r="C572" s="14">
        <v>1.48</v>
      </c>
      <c r="D572" s="25" t="s">
        <v>1079</v>
      </c>
      <c r="E572" s="16">
        <v>45351</v>
      </c>
      <c r="F572" s="17">
        <v>202402</v>
      </c>
      <c r="G572" s="18" t="s">
        <v>77</v>
      </c>
      <c r="H572" s="18" t="s">
        <v>78</v>
      </c>
      <c r="I572" s="19">
        <v>50528</v>
      </c>
      <c r="J572" s="13" t="s">
        <v>14</v>
      </c>
      <c r="K572" s="13" t="s">
        <v>15</v>
      </c>
      <c r="L572" s="20" t="str">
        <f t="shared" si="16"/>
        <v>50528617190COD20001_Z010401ART5_MBA</v>
      </c>
      <c r="M572" s="21" t="str">
        <f>IF(OR(A572=617105,A572=617110,COUNTIF([3]DernMois!L:L,I572&amp;A572&amp;H572&amp;K572)&gt;=1),"","PBLA Changé/Nouveau")</f>
        <v/>
      </c>
      <c r="N572" s="22">
        <f>ROUND(Ecritures[[#This Row],[Montant Devise]],2)</f>
        <v>1.48</v>
      </c>
      <c r="O572" s="11" t="str">
        <f>IFERROR(LEFT(ECRITURES!$H572,SEARCH("_",ECRITURES!$H572)-1),"")</f>
        <v>COD20001</v>
      </c>
      <c r="P572" s="11" t="str">
        <f>LEFT(ECRITURES!$G572,LEN(O572))</f>
        <v>COD20001</v>
      </c>
      <c r="Q572" s="11" t="b">
        <f t="shared" si="17"/>
        <v>1</v>
      </c>
    </row>
    <row r="573" spans="1:17" x14ac:dyDescent="0.3">
      <c r="A573" s="12">
        <v>617190</v>
      </c>
      <c r="B573" s="13" t="s">
        <v>10</v>
      </c>
      <c r="C573" s="14">
        <v>7.39</v>
      </c>
      <c r="D573" s="25" t="s">
        <v>1080</v>
      </c>
      <c r="E573" s="16">
        <v>45351</v>
      </c>
      <c r="F573" s="17">
        <v>202402</v>
      </c>
      <c r="G573" s="18" t="s">
        <v>77</v>
      </c>
      <c r="H573" s="18" t="s">
        <v>78</v>
      </c>
      <c r="I573" s="19">
        <v>50528</v>
      </c>
      <c r="J573" s="13" t="s">
        <v>14</v>
      </c>
      <c r="K573" s="13" t="s">
        <v>15</v>
      </c>
      <c r="L573" s="20" t="str">
        <f t="shared" si="16"/>
        <v>50528617190COD20001_Z010401ART5_MBA</v>
      </c>
      <c r="M573" s="21" t="str">
        <f>IF(OR(A573=617105,A573=617110,COUNTIF([3]DernMois!L:L,I573&amp;A573&amp;H573&amp;K573)&gt;=1),"","PBLA Changé/Nouveau")</f>
        <v/>
      </c>
      <c r="N573" s="22">
        <f>ROUND(Ecritures[[#This Row],[Montant Devise]],2)</f>
        <v>7.39</v>
      </c>
      <c r="O573" s="11" t="str">
        <f>IFERROR(LEFT(ECRITURES!$H573,SEARCH("_",ECRITURES!$H573)-1),"")</f>
        <v>COD20001</v>
      </c>
      <c r="P573" s="11" t="str">
        <f>LEFT(ECRITURES!$G573,LEN(O573))</f>
        <v>COD20001</v>
      </c>
      <c r="Q573" s="11" t="b">
        <f t="shared" si="17"/>
        <v>1</v>
      </c>
    </row>
    <row r="574" spans="1:17" x14ac:dyDescent="0.3">
      <c r="A574" s="12">
        <v>455200</v>
      </c>
      <c r="B574" s="13" t="s">
        <v>10</v>
      </c>
      <c r="C574" s="14">
        <v>-1013.23</v>
      </c>
      <c r="D574" s="25" t="s">
        <v>1081</v>
      </c>
      <c r="E574" s="16">
        <v>45351</v>
      </c>
      <c r="F574" s="17">
        <v>202402</v>
      </c>
      <c r="G574" s="18" t="s">
        <v>77</v>
      </c>
      <c r="H574" s="18"/>
      <c r="I574" s="19">
        <v>50528</v>
      </c>
      <c r="J574" s="13" t="s">
        <v>14</v>
      </c>
      <c r="K574" s="13" t="s">
        <v>15</v>
      </c>
      <c r="L574" s="20" t="str">
        <f t="shared" si="16"/>
        <v>50528455200ART5_MBA</v>
      </c>
      <c r="M574" s="21" t="str">
        <f>IF(OR(A574=617105,A574=617110,COUNTIF([3]DernMois!L:L,I574&amp;A574&amp;H574&amp;K574)&gt;=1),"","PBLA Changé/Nouveau")</f>
        <v/>
      </c>
      <c r="N574" s="22">
        <f>ROUND(Ecritures[[#This Row],[Montant Devise]],2)</f>
        <v>-1013.23</v>
      </c>
      <c r="O574" s="11" t="str">
        <f>IFERROR(LEFT(ECRITURES!$H574,SEARCH("_",ECRITURES!$H574)-1),"")</f>
        <v/>
      </c>
      <c r="P574" s="11" t="str">
        <f>LEFT(ECRITURES!$G574,LEN(O574))</f>
        <v/>
      </c>
      <c r="Q574" s="11" t="b">
        <f t="shared" si="17"/>
        <v>1</v>
      </c>
    </row>
    <row r="575" spans="1:17" x14ac:dyDescent="0.3">
      <c r="A575" s="12">
        <v>617101</v>
      </c>
      <c r="B575" s="13" t="s">
        <v>10</v>
      </c>
      <c r="C575" s="14">
        <v>843</v>
      </c>
      <c r="D575" s="25" t="s">
        <v>1082</v>
      </c>
      <c r="E575" s="16">
        <v>45351</v>
      </c>
      <c r="F575" s="17">
        <v>202402</v>
      </c>
      <c r="G575" s="18" t="s">
        <v>250</v>
      </c>
      <c r="H575" s="18" t="s">
        <v>251</v>
      </c>
      <c r="I575" s="19">
        <v>50540</v>
      </c>
      <c r="J575" s="13" t="s">
        <v>14</v>
      </c>
      <c r="K575" s="13" t="s">
        <v>37</v>
      </c>
      <c r="L575" s="20" t="str">
        <f t="shared" si="16"/>
        <v>50540617101COD22001_Z010101ART9_EU</v>
      </c>
      <c r="M575" s="21" t="str">
        <f>IF(OR(A575=617105,A575=617110,COUNTIF([3]DernMois!L:L,I575&amp;A575&amp;H575&amp;K575)&gt;=1),"","PBLA Changé/Nouveau")</f>
        <v/>
      </c>
      <c r="N575" s="22">
        <f>ROUND(Ecritures[[#This Row],[Montant Devise]],2)</f>
        <v>843</v>
      </c>
      <c r="O575" s="11" t="str">
        <f>IFERROR(LEFT(ECRITURES!$H575,SEARCH("_",ECRITURES!$H575)-1),"")</f>
        <v>COD22001</v>
      </c>
      <c r="P575" s="11" t="str">
        <f>LEFT(ECRITURES!$G575,LEN(O575))</f>
        <v>COD22001</v>
      </c>
      <c r="Q575" s="11" t="b">
        <f t="shared" si="17"/>
        <v>1</v>
      </c>
    </row>
    <row r="576" spans="1:17" x14ac:dyDescent="0.3">
      <c r="A576" s="12">
        <v>617108</v>
      </c>
      <c r="B576" s="13" t="s">
        <v>10</v>
      </c>
      <c r="C576" s="14">
        <v>252.9</v>
      </c>
      <c r="D576" s="25" t="s">
        <v>1083</v>
      </c>
      <c r="E576" s="16">
        <v>45351</v>
      </c>
      <c r="F576" s="17">
        <v>202402</v>
      </c>
      <c r="G576" s="18" t="s">
        <v>250</v>
      </c>
      <c r="H576" s="18" t="s">
        <v>251</v>
      </c>
      <c r="I576" s="19">
        <v>50540</v>
      </c>
      <c r="J576" s="13" t="s">
        <v>14</v>
      </c>
      <c r="K576" s="13" t="s">
        <v>37</v>
      </c>
      <c r="L576" s="20" t="str">
        <f t="shared" si="16"/>
        <v>50540617108COD22001_Z010101ART9_EU</v>
      </c>
      <c r="M576" s="21" t="str">
        <f>IF(OR(A576=617105,A576=617110,COUNTIF([3]DernMois!L:L,I576&amp;A576&amp;H576&amp;K576)&gt;=1),"","PBLA Changé/Nouveau")</f>
        <v/>
      </c>
      <c r="N576" s="22">
        <f>ROUND(Ecritures[[#This Row],[Montant Devise]],2)</f>
        <v>252.9</v>
      </c>
      <c r="O576" s="11" t="str">
        <f>IFERROR(LEFT(ECRITURES!$H576,SEARCH("_",ECRITURES!$H576)-1),"")</f>
        <v>COD22001</v>
      </c>
      <c r="P576" s="11" t="str">
        <f>LEFT(ECRITURES!$G576,LEN(O576))</f>
        <v>COD22001</v>
      </c>
      <c r="Q576" s="11" t="b">
        <f t="shared" si="17"/>
        <v>1</v>
      </c>
    </row>
    <row r="577" spans="1:17" x14ac:dyDescent="0.3">
      <c r="A577" s="12">
        <v>617106</v>
      </c>
      <c r="B577" s="13" t="s">
        <v>10</v>
      </c>
      <c r="C577" s="14">
        <v>195</v>
      </c>
      <c r="D577" s="25" t="s">
        <v>1084</v>
      </c>
      <c r="E577" s="16">
        <v>45351</v>
      </c>
      <c r="F577" s="17">
        <v>202402</v>
      </c>
      <c r="G577" s="18" t="s">
        <v>250</v>
      </c>
      <c r="H577" s="18" t="s">
        <v>251</v>
      </c>
      <c r="I577" s="19">
        <v>50540</v>
      </c>
      <c r="J577" s="13" t="s">
        <v>14</v>
      </c>
      <c r="K577" s="13" t="s">
        <v>37</v>
      </c>
      <c r="L577" s="20" t="str">
        <f t="shared" si="16"/>
        <v>50540617106COD22001_Z010101ART9_EU</v>
      </c>
      <c r="M577" s="21" t="str">
        <f>IF(OR(A577=617105,A577=617110,COUNTIF([3]DernMois!L:L,I577&amp;A577&amp;H577&amp;K577)&gt;=1),"","PBLA Changé/Nouveau")</f>
        <v/>
      </c>
      <c r="N577" s="22">
        <f>ROUND(Ecritures[[#This Row],[Montant Devise]],2)</f>
        <v>195</v>
      </c>
      <c r="O577" s="11" t="str">
        <f>IFERROR(LEFT(ECRITURES!$H577,SEARCH("_",ECRITURES!$H577)-1),"")</f>
        <v>COD22001</v>
      </c>
      <c r="P577" s="11" t="str">
        <f>LEFT(ECRITURES!$G577,LEN(O577))</f>
        <v>COD22001</v>
      </c>
      <c r="Q577" s="11" t="b">
        <f t="shared" si="17"/>
        <v>1</v>
      </c>
    </row>
    <row r="578" spans="1:17" x14ac:dyDescent="0.3">
      <c r="A578" s="12">
        <v>617103</v>
      </c>
      <c r="B578" s="13" t="s">
        <v>10</v>
      </c>
      <c r="C578" s="14">
        <v>109.59</v>
      </c>
      <c r="D578" s="25" t="s">
        <v>1085</v>
      </c>
      <c r="E578" s="16">
        <v>45351</v>
      </c>
      <c r="F578" s="17">
        <v>202402</v>
      </c>
      <c r="G578" s="18" t="s">
        <v>250</v>
      </c>
      <c r="H578" s="18" t="s">
        <v>251</v>
      </c>
      <c r="I578" s="19">
        <v>50540</v>
      </c>
      <c r="J578" s="13" t="s">
        <v>14</v>
      </c>
      <c r="K578" s="13" t="s">
        <v>37</v>
      </c>
      <c r="L578" s="20" t="str">
        <f t="shared" ref="L578:L641" si="18">I578&amp;A578&amp;H578&amp;K578</f>
        <v>50540617103COD22001_Z010101ART9_EU</v>
      </c>
      <c r="M578" s="21" t="str">
        <f>IF(OR(A578=617105,A578=617110,COUNTIF([3]DernMois!L:L,I578&amp;A578&amp;H578&amp;K578)&gt;=1),"","PBLA Changé/Nouveau")</f>
        <v/>
      </c>
      <c r="N578" s="22">
        <f>ROUND(Ecritures[[#This Row],[Montant Devise]],2)</f>
        <v>109.59</v>
      </c>
      <c r="O578" s="11" t="str">
        <f>IFERROR(LEFT(ECRITURES!$H578,SEARCH("_",ECRITURES!$H578)-1),"")</f>
        <v>COD22001</v>
      </c>
      <c r="P578" s="11" t="str">
        <f>LEFT(ECRITURES!$G578,LEN(O578))</f>
        <v>COD22001</v>
      </c>
      <c r="Q578" s="11" t="b">
        <f t="shared" si="17"/>
        <v>1</v>
      </c>
    </row>
    <row r="579" spans="1:17" x14ac:dyDescent="0.3">
      <c r="A579" s="12">
        <v>617190</v>
      </c>
      <c r="B579" s="13" t="s">
        <v>10</v>
      </c>
      <c r="C579" s="14">
        <v>1.69</v>
      </c>
      <c r="D579" s="25" t="s">
        <v>1086</v>
      </c>
      <c r="E579" s="16">
        <v>45351</v>
      </c>
      <c r="F579" s="17">
        <v>202402</v>
      </c>
      <c r="G579" s="18" t="s">
        <v>250</v>
      </c>
      <c r="H579" s="18" t="s">
        <v>251</v>
      </c>
      <c r="I579" s="19">
        <v>50540</v>
      </c>
      <c r="J579" s="13" t="s">
        <v>14</v>
      </c>
      <c r="K579" s="13" t="s">
        <v>37</v>
      </c>
      <c r="L579" s="20" t="str">
        <f t="shared" si="18"/>
        <v>50540617190COD22001_Z010101ART9_EU</v>
      </c>
      <c r="M579" s="21" t="str">
        <f>IF(OR(A579=617105,A579=617110,COUNTIF([3]DernMois!L:L,I579&amp;A579&amp;H579&amp;K579)&gt;=1),"","PBLA Changé/Nouveau")</f>
        <v/>
      </c>
      <c r="N579" s="22">
        <f>ROUND(Ecritures[[#This Row],[Montant Devise]],2)</f>
        <v>1.69</v>
      </c>
      <c r="O579" s="11" t="str">
        <f>IFERROR(LEFT(ECRITURES!$H579,SEARCH("_",ECRITURES!$H579)-1),"")</f>
        <v>COD22001</v>
      </c>
      <c r="P579" s="11" t="str">
        <f>LEFT(ECRITURES!$G579,LEN(O579))</f>
        <v>COD22001</v>
      </c>
      <c r="Q579" s="11" t="b">
        <f t="shared" si="17"/>
        <v>1</v>
      </c>
    </row>
    <row r="580" spans="1:17" x14ac:dyDescent="0.3">
      <c r="A580" s="12">
        <v>617190</v>
      </c>
      <c r="B580" s="13" t="s">
        <v>10</v>
      </c>
      <c r="C580" s="14">
        <v>8.43</v>
      </c>
      <c r="D580" s="25" t="s">
        <v>1087</v>
      </c>
      <c r="E580" s="16">
        <v>45351</v>
      </c>
      <c r="F580" s="17">
        <v>202402</v>
      </c>
      <c r="G580" s="18" t="s">
        <v>250</v>
      </c>
      <c r="H580" s="18" t="s">
        <v>251</v>
      </c>
      <c r="I580" s="19">
        <v>50540</v>
      </c>
      <c r="J580" s="13" t="s">
        <v>14</v>
      </c>
      <c r="K580" s="13" t="s">
        <v>37</v>
      </c>
      <c r="L580" s="20" t="str">
        <f t="shared" si="18"/>
        <v>50540617190COD22001_Z010101ART9_EU</v>
      </c>
      <c r="M580" s="21" t="str">
        <f>IF(OR(A580=617105,A580=617110,COUNTIF([3]DernMois!L:L,I580&amp;A580&amp;H580&amp;K580)&gt;=1),"","PBLA Changé/Nouveau")</f>
        <v/>
      </c>
      <c r="N580" s="22">
        <f>ROUND(Ecritures[[#This Row],[Montant Devise]],2)</f>
        <v>8.43</v>
      </c>
      <c r="O580" s="11" t="str">
        <f>IFERROR(LEFT(ECRITURES!$H580,SEARCH("_",ECRITURES!$H580)-1),"")</f>
        <v>COD22001</v>
      </c>
      <c r="P580" s="11" t="str">
        <f>LEFT(ECRITURES!$G580,LEN(O580))</f>
        <v>COD22001</v>
      </c>
      <c r="Q580" s="11" t="b">
        <f t="shared" ref="Q580:Q643" si="19">EXACT(O580,P580)</f>
        <v>1</v>
      </c>
    </row>
    <row r="581" spans="1:17" x14ac:dyDescent="0.3">
      <c r="A581" s="12">
        <v>455200</v>
      </c>
      <c r="B581" s="13" t="s">
        <v>10</v>
      </c>
      <c r="C581" s="14">
        <v>-1116.3</v>
      </c>
      <c r="D581" s="25" t="s">
        <v>1088</v>
      </c>
      <c r="E581" s="16">
        <v>45351</v>
      </c>
      <c r="F581" s="17">
        <v>202402</v>
      </c>
      <c r="G581" s="18" t="s">
        <v>250</v>
      </c>
      <c r="H581" s="18"/>
      <c r="I581" s="19">
        <v>50540</v>
      </c>
      <c r="J581" s="13" t="s">
        <v>14</v>
      </c>
      <c r="K581" s="13" t="s">
        <v>37</v>
      </c>
      <c r="L581" s="20" t="str">
        <f t="shared" si="18"/>
        <v>50540455200ART9_EU</v>
      </c>
      <c r="M581" s="21" t="str">
        <f>IF(OR(A581=617105,A581=617110,COUNTIF([3]DernMois!L:L,I581&amp;A581&amp;H581&amp;K581)&gt;=1),"","PBLA Changé/Nouveau")</f>
        <v/>
      </c>
      <c r="N581" s="22">
        <f>ROUND(Ecritures[[#This Row],[Montant Devise]],2)</f>
        <v>-1116.3</v>
      </c>
      <c r="O581" s="11" t="str">
        <f>IFERROR(LEFT(ECRITURES!$H581,SEARCH("_",ECRITURES!$H581)-1),"")</f>
        <v/>
      </c>
      <c r="P581" s="11" t="str">
        <f>LEFT(ECRITURES!$G581,LEN(O581))</f>
        <v/>
      </c>
      <c r="Q581" s="11" t="b">
        <f t="shared" si="19"/>
        <v>1</v>
      </c>
    </row>
    <row r="582" spans="1:17" x14ac:dyDescent="0.3">
      <c r="A582" s="12">
        <v>617101</v>
      </c>
      <c r="B582" s="13" t="s">
        <v>10</v>
      </c>
      <c r="C582" s="14">
        <v>1984</v>
      </c>
      <c r="D582" s="25" t="s">
        <v>1089</v>
      </c>
      <c r="E582" s="16">
        <v>45351</v>
      </c>
      <c r="F582" s="17">
        <v>202402</v>
      </c>
      <c r="G582" s="18" t="s">
        <v>147</v>
      </c>
      <c r="H582" s="18" t="s">
        <v>478</v>
      </c>
      <c r="I582" s="19">
        <v>50545</v>
      </c>
      <c r="J582" s="13" t="s">
        <v>14</v>
      </c>
      <c r="K582" s="13" t="s">
        <v>15</v>
      </c>
      <c r="L582" s="20" t="str">
        <f t="shared" si="18"/>
        <v>50545617101COD22024_Z010301ART5_MBA</v>
      </c>
      <c r="M582" s="21" t="str">
        <f>IF(OR(A582=617105,A582=617110,COUNTIF([3]DernMois!L:L,I582&amp;A582&amp;H582&amp;K582)&gt;=1),"","PBLA Changé/Nouveau")</f>
        <v/>
      </c>
      <c r="N582" s="22">
        <f>ROUND(Ecritures[[#This Row],[Montant Devise]],2)</f>
        <v>1984</v>
      </c>
      <c r="O582" s="11" t="str">
        <f>IFERROR(LEFT(ECRITURES!$H582,SEARCH("_",ECRITURES!$H582)-1),"")</f>
        <v>COD22024</v>
      </c>
      <c r="P582" s="11" t="str">
        <f>LEFT(ECRITURES!$G582,LEN(O582))</f>
        <v>COD22024</v>
      </c>
      <c r="Q582" s="11" t="b">
        <f t="shared" si="19"/>
        <v>1</v>
      </c>
    </row>
    <row r="583" spans="1:17" x14ac:dyDescent="0.3">
      <c r="A583" s="12">
        <v>617108</v>
      </c>
      <c r="B583" s="13" t="s">
        <v>10</v>
      </c>
      <c r="C583" s="14">
        <v>595.20000000000005</v>
      </c>
      <c r="D583" s="25" t="s">
        <v>1090</v>
      </c>
      <c r="E583" s="16">
        <v>45351</v>
      </c>
      <c r="F583" s="17">
        <v>202402</v>
      </c>
      <c r="G583" s="18" t="s">
        <v>147</v>
      </c>
      <c r="H583" s="18" t="s">
        <v>478</v>
      </c>
      <c r="I583" s="19">
        <v>50545</v>
      </c>
      <c r="J583" s="13" t="s">
        <v>14</v>
      </c>
      <c r="K583" s="13" t="s">
        <v>15</v>
      </c>
      <c r="L583" s="20" t="str">
        <f t="shared" si="18"/>
        <v>50545617108COD22024_Z010301ART5_MBA</v>
      </c>
      <c r="M583" s="21" t="str">
        <f>IF(OR(A583=617105,A583=617110,COUNTIF([3]DernMois!L:L,I583&amp;A583&amp;H583&amp;K583)&gt;=1),"","PBLA Changé/Nouveau")</f>
        <v/>
      </c>
      <c r="N583" s="22">
        <f>ROUND(Ecritures[[#This Row],[Montant Devise]],2)</f>
        <v>595.20000000000005</v>
      </c>
      <c r="O583" s="11" t="str">
        <f>IFERROR(LEFT(ECRITURES!$H583,SEARCH("_",ECRITURES!$H583)-1),"")</f>
        <v>COD22024</v>
      </c>
      <c r="P583" s="11" t="str">
        <f>LEFT(ECRITURES!$G583,LEN(O583))</f>
        <v>COD22024</v>
      </c>
      <c r="Q583" s="11" t="b">
        <f t="shared" si="19"/>
        <v>1</v>
      </c>
    </row>
    <row r="584" spans="1:17" x14ac:dyDescent="0.3">
      <c r="A584" s="12">
        <v>617106</v>
      </c>
      <c r="B584" s="13" t="s">
        <v>10</v>
      </c>
      <c r="C584" s="14">
        <v>195</v>
      </c>
      <c r="D584" s="25" t="s">
        <v>1091</v>
      </c>
      <c r="E584" s="16">
        <v>45351</v>
      </c>
      <c r="F584" s="17">
        <v>202402</v>
      </c>
      <c r="G584" s="18" t="s">
        <v>147</v>
      </c>
      <c r="H584" s="18" t="s">
        <v>478</v>
      </c>
      <c r="I584" s="19">
        <v>50545</v>
      </c>
      <c r="J584" s="13" t="s">
        <v>14</v>
      </c>
      <c r="K584" s="13" t="s">
        <v>15</v>
      </c>
      <c r="L584" s="20" t="str">
        <f t="shared" si="18"/>
        <v>50545617106COD22024_Z010301ART5_MBA</v>
      </c>
      <c r="M584" s="21" t="str">
        <f>IF(OR(A584=617105,A584=617110,COUNTIF([3]DernMois!L:L,I584&amp;A584&amp;H584&amp;K584)&gt;=1),"","PBLA Changé/Nouveau")</f>
        <v/>
      </c>
      <c r="N584" s="22">
        <f>ROUND(Ecritures[[#This Row],[Montant Devise]],2)</f>
        <v>195</v>
      </c>
      <c r="O584" s="11" t="str">
        <f>IFERROR(LEFT(ECRITURES!$H584,SEARCH("_",ECRITURES!$H584)-1),"")</f>
        <v>COD22024</v>
      </c>
      <c r="P584" s="11" t="str">
        <f>LEFT(ECRITURES!$G584,LEN(O584))</f>
        <v>COD22024</v>
      </c>
      <c r="Q584" s="11" t="b">
        <f t="shared" si="19"/>
        <v>1</v>
      </c>
    </row>
    <row r="585" spans="1:17" x14ac:dyDescent="0.3">
      <c r="A585" s="12">
        <v>617103</v>
      </c>
      <c r="B585" s="13" t="s">
        <v>10</v>
      </c>
      <c r="C585" s="14">
        <v>58.5</v>
      </c>
      <c r="D585" s="25" t="s">
        <v>1092</v>
      </c>
      <c r="E585" s="16">
        <v>45351</v>
      </c>
      <c r="F585" s="17">
        <v>202402</v>
      </c>
      <c r="G585" s="18" t="s">
        <v>147</v>
      </c>
      <c r="H585" s="18" t="s">
        <v>478</v>
      </c>
      <c r="I585" s="19">
        <v>50545</v>
      </c>
      <c r="J585" s="13" t="s">
        <v>14</v>
      </c>
      <c r="K585" s="13" t="s">
        <v>15</v>
      </c>
      <c r="L585" s="20" t="str">
        <f t="shared" si="18"/>
        <v>50545617103COD22024_Z010301ART5_MBA</v>
      </c>
      <c r="M585" s="21" t="str">
        <f>IF(OR(A585=617105,A585=617110,COUNTIF([3]DernMois!L:L,I585&amp;A585&amp;H585&amp;K585)&gt;=1),"","PBLA Changé/Nouveau")</f>
        <v/>
      </c>
      <c r="N585" s="22">
        <f>ROUND(Ecritures[[#This Row],[Montant Devise]],2)</f>
        <v>58.5</v>
      </c>
      <c r="O585" s="11" t="str">
        <f>IFERROR(LEFT(ECRITURES!$H585,SEARCH("_",ECRITURES!$H585)-1),"")</f>
        <v>COD22024</v>
      </c>
      <c r="P585" s="11" t="str">
        <f>LEFT(ECRITURES!$G585,LEN(O585))</f>
        <v>COD22024</v>
      </c>
      <c r="Q585" s="11" t="b">
        <f t="shared" si="19"/>
        <v>1</v>
      </c>
    </row>
    <row r="586" spans="1:17" x14ac:dyDescent="0.3">
      <c r="A586" s="12">
        <v>617103</v>
      </c>
      <c r="B586" s="13" t="s">
        <v>10</v>
      </c>
      <c r="C586" s="14">
        <v>257.92</v>
      </c>
      <c r="D586" s="25" t="s">
        <v>1093</v>
      </c>
      <c r="E586" s="16">
        <v>45351</v>
      </c>
      <c r="F586" s="17">
        <v>202402</v>
      </c>
      <c r="G586" s="18" t="s">
        <v>147</v>
      </c>
      <c r="H586" s="18" t="s">
        <v>478</v>
      </c>
      <c r="I586" s="19">
        <v>50545</v>
      </c>
      <c r="J586" s="13" t="s">
        <v>14</v>
      </c>
      <c r="K586" s="13" t="s">
        <v>15</v>
      </c>
      <c r="L586" s="20" t="str">
        <f t="shared" si="18"/>
        <v>50545617103COD22024_Z010301ART5_MBA</v>
      </c>
      <c r="M586" s="21" t="str">
        <f>IF(OR(A586=617105,A586=617110,COUNTIF([3]DernMois!L:L,I586&amp;A586&amp;H586&amp;K586)&gt;=1),"","PBLA Changé/Nouveau")</f>
        <v/>
      </c>
      <c r="N586" s="22">
        <f>ROUND(Ecritures[[#This Row],[Montant Devise]],2)</f>
        <v>257.92</v>
      </c>
      <c r="O586" s="11" t="str">
        <f>IFERROR(LEFT(ECRITURES!$H586,SEARCH("_",ECRITURES!$H586)-1),"")</f>
        <v>COD22024</v>
      </c>
      <c r="P586" s="11" t="str">
        <f>LEFT(ECRITURES!$G586,LEN(O586))</f>
        <v>COD22024</v>
      </c>
      <c r="Q586" s="11" t="b">
        <f t="shared" si="19"/>
        <v>1</v>
      </c>
    </row>
    <row r="587" spans="1:17" x14ac:dyDescent="0.3">
      <c r="A587" s="12">
        <v>617190</v>
      </c>
      <c r="B587" s="13" t="s">
        <v>10</v>
      </c>
      <c r="C587" s="14">
        <v>3.97</v>
      </c>
      <c r="D587" s="25" t="s">
        <v>1094</v>
      </c>
      <c r="E587" s="16">
        <v>45351</v>
      </c>
      <c r="F587" s="17">
        <v>202402</v>
      </c>
      <c r="G587" s="18" t="s">
        <v>147</v>
      </c>
      <c r="H587" s="18" t="s">
        <v>478</v>
      </c>
      <c r="I587" s="19">
        <v>50545</v>
      </c>
      <c r="J587" s="13" t="s">
        <v>14</v>
      </c>
      <c r="K587" s="13" t="s">
        <v>15</v>
      </c>
      <c r="L587" s="20" t="str">
        <f t="shared" si="18"/>
        <v>50545617190COD22024_Z010301ART5_MBA</v>
      </c>
      <c r="M587" s="21" t="str">
        <f>IF(OR(A587=617105,A587=617110,COUNTIF([3]DernMois!L:L,I587&amp;A587&amp;H587&amp;K587)&gt;=1),"","PBLA Changé/Nouveau")</f>
        <v/>
      </c>
      <c r="N587" s="22">
        <f>ROUND(Ecritures[[#This Row],[Montant Devise]],2)</f>
        <v>3.97</v>
      </c>
      <c r="O587" s="11" t="str">
        <f>IFERROR(LEFT(ECRITURES!$H587,SEARCH("_",ECRITURES!$H587)-1),"")</f>
        <v>COD22024</v>
      </c>
      <c r="P587" s="11" t="str">
        <f>LEFT(ECRITURES!$G587,LEN(O587))</f>
        <v>COD22024</v>
      </c>
      <c r="Q587" s="11" t="b">
        <f t="shared" si="19"/>
        <v>1</v>
      </c>
    </row>
    <row r="588" spans="1:17" x14ac:dyDescent="0.3">
      <c r="A588" s="12">
        <v>617190</v>
      </c>
      <c r="B588" s="13" t="s">
        <v>10</v>
      </c>
      <c r="C588" s="14">
        <v>19.84</v>
      </c>
      <c r="D588" s="25" t="s">
        <v>1095</v>
      </c>
      <c r="E588" s="16">
        <v>45351</v>
      </c>
      <c r="F588" s="17">
        <v>202402</v>
      </c>
      <c r="G588" s="18" t="s">
        <v>147</v>
      </c>
      <c r="H588" s="18" t="s">
        <v>478</v>
      </c>
      <c r="I588" s="19">
        <v>50545</v>
      </c>
      <c r="J588" s="13" t="s">
        <v>14</v>
      </c>
      <c r="K588" s="13" t="s">
        <v>15</v>
      </c>
      <c r="L588" s="20" t="str">
        <f t="shared" si="18"/>
        <v>50545617190COD22024_Z010301ART5_MBA</v>
      </c>
      <c r="M588" s="21" t="str">
        <f>IF(OR(A588=617105,A588=617110,COUNTIF([3]DernMois!L:L,I588&amp;A588&amp;H588&amp;K588)&gt;=1),"","PBLA Changé/Nouveau")</f>
        <v/>
      </c>
      <c r="N588" s="22">
        <f>ROUND(Ecritures[[#This Row],[Montant Devise]],2)</f>
        <v>19.84</v>
      </c>
      <c r="O588" s="11" t="str">
        <f>IFERROR(LEFT(ECRITURES!$H588,SEARCH("_",ECRITURES!$H588)-1),"")</f>
        <v>COD22024</v>
      </c>
      <c r="P588" s="11" t="str">
        <f>LEFT(ECRITURES!$G588,LEN(O588))</f>
        <v>COD22024</v>
      </c>
      <c r="Q588" s="11" t="b">
        <f t="shared" si="19"/>
        <v>1</v>
      </c>
    </row>
    <row r="589" spans="1:17" x14ac:dyDescent="0.3">
      <c r="A589" s="12">
        <v>455200</v>
      </c>
      <c r="B589" s="13" t="s">
        <v>10</v>
      </c>
      <c r="C589" s="14">
        <v>-1000</v>
      </c>
      <c r="D589" s="25" t="s">
        <v>1096</v>
      </c>
      <c r="E589" s="16">
        <v>45351</v>
      </c>
      <c r="F589" s="17">
        <v>202402</v>
      </c>
      <c r="G589" s="18" t="s">
        <v>147</v>
      </c>
      <c r="H589" s="18"/>
      <c r="I589" s="19">
        <v>50545</v>
      </c>
      <c r="J589" s="13" t="s">
        <v>14</v>
      </c>
      <c r="K589" s="13" t="s">
        <v>15</v>
      </c>
      <c r="L589" s="20" t="str">
        <f t="shared" si="18"/>
        <v>50545455200ART5_MBA</v>
      </c>
      <c r="M589" s="21" t="str">
        <f>IF(OR(A589=617105,A589=617110,COUNTIF([3]DernMois!L:L,I589&amp;A589&amp;H589&amp;K589)&gt;=1),"","PBLA Changé/Nouveau")</f>
        <v/>
      </c>
      <c r="N589" s="22">
        <f>ROUND(Ecritures[[#This Row],[Montant Devise]],2)</f>
        <v>-1000</v>
      </c>
      <c r="O589" s="11" t="str">
        <f>IFERROR(LEFT(ECRITURES!$H589,SEARCH("_",ECRITURES!$H589)-1),"")</f>
        <v/>
      </c>
      <c r="P589" s="11" t="str">
        <f>LEFT(ECRITURES!$G589,LEN(O589))</f>
        <v/>
      </c>
      <c r="Q589" s="11" t="b">
        <f t="shared" si="19"/>
        <v>1</v>
      </c>
    </row>
    <row r="590" spans="1:17" x14ac:dyDescent="0.3">
      <c r="A590" s="12">
        <v>455200</v>
      </c>
      <c r="B590" s="13" t="s">
        <v>10</v>
      </c>
      <c r="C590" s="14">
        <v>-1256.8499999999999</v>
      </c>
      <c r="D590" s="25" t="s">
        <v>1097</v>
      </c>
      <c r="E590" s="16">
        <v>45351</v>
      </c>
      <c r="F590" s="17">
        <v>202402</v>
      </c>
      <c r="G590" s="18" t="s">
        <v>147</v>
      </c>
      <c r="H590" s="18"/>
      <c r="I590" s="19">
        <v>50545</v>
      </c>
      <c r="J590" s="13" t="s">
        <v>14</v>
      </c>
      <c r="K590" s="13" t="s">
        <v>15</v>
      </c>
      <c r="L590" s="20" t="str">
        <f t="shared" si="18"/>
        <v>50545455200ART5_MBA</v>
      </c>
      <c r="M590" s="21" t="str">
        <f>IF(OR(A590=617105,A590=617110,COUNTIF([3]DernMois!L:L,I590&amp;A590&amp;H590&amp;K590)&gt;=1),"","PBLA Changé/Nouveau")</f>
        <v/>
      </c>
      <c r="N590" s="22">
        <f>ROUND(Ecritures[[#This Row],[Montant Devise]],2)</f>
        <v>-1256.8499999999999</v>
      </c>
      <c r="O590" s="11" t="str">
        <f>IFERROR(LEFT(ECRITURES!$H590,SEARCH("_",ECRITURES!$H590)-1),"")</f>
        <v/>
      </c>
      <c r="P590" s="11" t="str">
        <f>LEFT(ECRITURES!$G590,LEN(O590))</f>
        <v/>
      </c>
      <c r="Q590" s="11" t="b">
        <f t="shared" si="19"/>
        <v>1</v>
      </c>
    </row>
    <row r="591" spans="1:17" x14ac:dyDescent="0.3">
      <c r="A591" s="12">
        <v>617101</v>
      </c>
      <c r="B591" s="13" t="s">
        <v>10</v>
      </c>
      <c r="C591" s="14">
        <v>765</v>
      </c>
      <c r="D591" s="25" t="s">
        <v>1098</v>
      </c>
      <c r="E591" s="16">
        <v>45351</v>
      </c>
      <c r="F591" s="17">
        <v>202402</v>
      </c>
      <c r="G591" s="18" t="s">
        <v>28</v>
      </c>
      <c r="H591" s="18" t="s">
        <v>12</v>
      </c>
      <c r="I591" s="19">
        <v>50546</v>
      </c>
      <c r="J591" s="13" t="s">
        <v>14</v>
      </c>
      <c r="K591" s="13" t="s">
        <v>15</v>
      </c>
      <c r="L591" s="20" t="str">
        <f t="shared" si="18"/>
        <v>50546617101COD2299_Z010201ART5_MBA</v>
      </c>
      <c r="M591" s="21" t="str">
        <f>IF(OR(A591=617105,A591=617110,COUNTIF([3]DernMois!L:L,I591&amp;A591&amp;H591&amp;K591)&gt;=1),"","PBLA Changé/Nouveau")</f>
        <v/>
      </c>
      <c r="N591" s="22">
        <f>ROUND(Ecritures[[#This Row],[Montant Devise]],2)</f>
        <v>765</v>
      </c>
      <c r="O591" s="11" t="str">
        <f>IFERROR(LEFT(ECRITURES!$H591,SEARCH("_",ECRITURES!$H591)-1),"")</f>
        <v>COD2299</v>
      </c>
      <c r="P591" s="11" t="str">
        <f>LEFT(ECRITURES!$G591,LEN(O591))</f>
        <v>COD2299</v>
      </c>
      <c r="Q591" s="11" t="b">
        <f t="shared" si="19"/>
        <v>1</v>
      </c>
    </row>
    <row r="592" spans="1:17" x14ac:dyDescent="0.3">
      <c r="A592" s="12">
        <v>617108</v>
      </c>
      <c r="B592" s="13" t="s">
        <v>10</v>
      </c>
      <c r="C592" s="14">
        <v>229.5</v>
      </c>
      <c r="D592" s="25" t="s">
        <v>1099</v>
      </c>
      <c r="E592" s="16">
        <v>45351</v>
      </c>
      <c r="F592" s="17">
        <v>202402</v>
      </c>
      <c r="G592" s="18" t="s">
        <v>28</v>
      </c>
      <c r="H592" s="18" t="s">
        <v>12</v>
      </c>
      <c r="I592" s="19">
        <v>50546</v>
      </c>
      <c r="J592" s="13" t="s">
        <v>14</v>
      </c>
      <c r="K592" s="13" t="s">
        <v>15</v>
      </c>
      <c r="L592" s="20" t="str">
        <f t="shared" si="18"/>
        <v>50546617108COD2299_Z010201ART5_MBA</v>
      </c>
      <c r="M592" s="21" t="str">
        <f>IF(OR(A592=617105,A592=617110,COUNTIF([3]DernMois!L:L,I592&amp;A592&amp;H592&amp;K592)&gt;=1),"","PBLA Changé/Nouveau")</f>
        <v/>
      </c>
      <c r="N592" s="22">
        <f>ROUND(Ecritures[[#This Row],[Montant Devise]],2)</f>
        <v>229.5</v>
      </c>
      <c r="O592" s="11" t="str">
        <f>IFERROR(LEFT(ECRITURES!$H592,SEARCH("_",ECRITURES!$H592)-1),"")</f>
        <v>COD2299</v>
      </c>
      <c r="P592" s="11" t="str">
        <f>LEFT(ECRITURES!$G592,LEN(O592))</f>
        <v>COD2299</v>
      </c>
      <c r="Q592" s="11" t="b">
        <f t="shared" si="19"/>
        <v>1</v>
      </c>
    </row>
    <row r="593" spans="1:17" x14ac:dyDescent="0.3">
      <c r="A593" s="12">
        <v>617106</v>
      </c>
      <c r="B593" s="13" t="s">
        <v>10</v>
      </c>
      <c r="C593" s="14">
        <v>195</v>
      </c>
      <c r="D593" s="25" t="s">
        <v>1100</v>
      </c>
      <c r="E593" s="16">
        <v>45351</v>
      </c>
      <c r="F593" s="17">
        <v>202402</v>
      </c>
      <c r="G593" s="18" t="s">
        <v>28</v>
      </c>
      <c r="H593" s="18" t="s">
        <v>12</v>
      </c>
      <c r="I593" s="19">
        <v>50546</v>
      </c>
      <c r="J593" s="13" t="s">
        <v>14</v>
      </c>
      <c r="K593" s="13" t="s">
        <v>15</v>
      </c>
      <c r="L593" s="20" t="str">
        <f t="shared" si="18"/>
        <v>50546617106COD2299_Z010201ART5_MBA</v>
      </c>
      <c r="M593" s="21" t="str">
        <f>IF(OR(A593=617105,A593=617110,COUNTIF([3]DernMois!L:L,I593&amp;A593&amp;H593&amp;K593)&gt;=1),"","PBLA Changé/Nouveau")</f>
        <v/>
      </c>
      <c r="N593" s="22">
        <f>ROUND(Ecritures[[#This Row],[Montant Devise]],2)</f>
        <v>195</v>
      </c>
      <c r="O593" s="11" t="str">
        <f>IFERROR(LEFT(ECRITURES!$H593,SEARCH("_",ECRITURES!$H593)-1),"")</f>
        <v>COD2299</v>
      </c>
      <c r="P593" s="11" t="str">
        <f>LEFT(ECRITURES!$G593,LEN(O593))</f>
        <v>COD2299</v>
      </c>
      <c r="Q593" s="11" t="b">
        <f t="shared" si="19"/>
        <v>1</v>
      </c>
    </row>
    <row r="594" spans="1:17" x14ac:dyDescent="0.3">
      <c r="A594" s="12">
        <v>617103</v>
      </c>
      <c r="B594" s="13" t="s">
        <v>10</v>
      </c>
      <c r="C594" s="14">
        <v>97.5</v>
      </c>
      <c r="D594" s="25" t="s">
        <v>1101</v>
      </c>
      <c r="E594" s="16">
        <v>45351</v>
      </c>
      <c r="F594" s="17">
        <v>202402</v>
      </c>
      <c r="G594" s="18" t="s">
        <v>28</v>
      </c>
      <c r="H594" s="18" t="s">
        <v>12</v>
      </c>
      <c r="I594" s="19">
        <v>50546</v>
      </c>
      <c r="J594" s="13" t="s">
        <v>14</v>
      </c>
      <c r="K594" s="13" t="s">
        <v>15</v>
      </c>
      <c r="L594" s="20" t="str">
        <f t="shared" si="18"/>
        <v>50546617103COD2299_Z010201ART5_MBA</v>
      </c>
      <c r="M594" s="21" t="str">
        <f>IF(OR(A594=617105,A594=617110,COUNTIF([3]DernMois!L:L,I594&amp;A594&amp;H594&amp;K594)&gt;=1),"","PBLA Changé/Nouveau")</f>
        <v/>
      </c>
      <c r="N594" s="22">
        <f>ROUND(Ecritures[[#This Row],[Montant Devise]],2)</f>
        <v>97.5</v>
      </c>
      <c r="O594" s="11" t="str">
        <f>IFERROR(LEFT(ECRITURES!$H594,SEARCH("_",ECRITURES!$H594)-1),"")</f>
        <v>COD2299</v>
      </c>
      <c r="P594" s="11" t="str">
        <f>LEFT(ECRITURES!$G594,LEN(O594))</f>
        <v>COD2299</v>
      </c>
      <c r="Q594" s="11" t="b">
        <f t="shared" si="19"/>
        <v>1</v>
      </c>
    </row>
    <row r="595" spans="1:17" x14ac:dyDescent="0.3">
      <c r="A595" s="12">
        <v>617103</v>
      </c>
      <c r="B595" s="13" t="s">
        <v>10</v>
      </c>
      <c r="C595" s="14">
        <v>99.45</v>
      </c>
      <c r="D595" s="25" t="s">
        <v>1102</v>
      </c>
      <c r="E595" s="16">
        <v>45351</v>
      </c>
      <c r="F595" s="17">
        <v>202402</v>
      </c>
      <c r="G595" s="18" t="s">
        <v>28</v>
      </c>
      <c r="H595" s="18" t="s">
        <v>12</v>
      </c>
      <c r="I595" s="19">
        <v>50546</v>
      </c>
      <c r="J595" s="13" t="s">
        <v>14</v>
      </c>
      <c r="K595" s="13" t="s">
        <v>15</v>
      </c>
      <c r="L595" s="20" t="str">
        <f t="shared" si="18"/>
        <v>50546617103COD2299_Z010201ART5_MBA</v>
      </c>
      <c r="M595" s="21" t="str">
        <f>IF(OR(A595=617105,A595=617110,COUNTIF([3]DernMois!L:L,I595&amp;A595&amp;H595&amp;K595)&gt;=1),"","PBLA Changé/Nouveau")</f>
        <v/>
      </c>
      <c r="N595" s="22">
        <f>ROUND(Ecritures[[#This Row],[Montant Devise]],2)</f>
        <v>99.45</v>
      </c>
      <c r="O595" s="11" t="str">
        <f>IFERROR(LEFT(ECRITURES!$H595,SEARCH("_",ECRITURES!$H595)-1),"")</f>
        <v>COD2299</v>
      </c>
      <c r="P595" s="11" t="str">
        <f>LEFT(ECRITURES!$G595,LEN(O595))</f>
        <v>COD2299</v>
      </c>
      <c r="Q595" s="11" t="b">
        <f t="shared" si="19"/>
        <v>1</v>
      </c>
    </row>
    <row r="596" spans="1:17" x14ac:dyDescent="0.3">
      <c r="A596" s="12">
        <v>617190</v>
      </c>
      <c r="B596" s="13" t="s">
        <v>10</v>
      </c>
      <c r="C596" s="14">
        <v>1.53</v>
      </c>
      <c r="D596" s="25" t="s">
        <v>1103</v>
      </c>
      <c r="E596" s="16">
        <v>45351</v>
      </c>
      <c r="F596" s="17">
        <v>202402</v>
      </c>
      <c r="G596" s="18" t="s">
        <v>28</v>
      </c>
      <c r="H596" s="18" t="s">
        <v>12</v>
      </c>
      <c r="I596" s="19">
        <v>50546</v>
      </c>
      <c r="J596" s="13" t="s">
        <v>14</v>
      </c>
      <c r="K596" s="13" t="s">
        <v>15</v>
      </c>
      <c r="L596" s="20" t="str">
        <f t="shared" si="18"/>
        <v>50546617190COD2299_Z010201ART5_MBA</v>
      </c>
      <c r="M596" s="21" t="str">
        <f>IF(OR(A596=617105,A596=617110,COUNTIF([3]DernMois!L:L,I596&amp;A596&amp;H596&amp;K596)&gt;=1),"","PBLA Changé/Nouveau")</f>
        <v/>
      </c>
      <c r="N596" s="22">
        <f>ROUND(Ecritures[[#This Row],[Montant Devise]],2)</f>
        <v>1.53</v>
      </c>
      <c r="O596" s="11" t="str">
        <f>IFERROR(LEFT(ECRITURES!$H596,SEARCH("_",ECRITURES!$H596)-1),"")</f>
        <v>COD2299</v>
      </c>
      <c r="P596" s="11" t="str">
        <f>LEFT(ECRITURES!$G596,LEN(O596))</f>
        <v>COD2299</v>
      </c>
      <c r="Q596" s="11" t="b">
        <f t="shared" si="19"/>
        <v>1</v>
      </c>
    </row>
    <row r="597" spans="1:17" x14ac:dyDescent="0.3">
      <c r="A597" s="12">
        <v>617190</v>
      </c>
      <c r="B597" s="13" t="s">
        <v>10</v>
      </c>
      <c r="C597" s="14">
        <v>7.65</v>
      </c>
      <c r="D597" s="25" t="s">
        <v>1104</v>
      </c>
      <c r="E597" s="16">
        <v>45351</v>
      </c>
      <c r="F597" s="17">
        <v>202402</v>
      </c>
      <c r="G597" s="18" t="s">
        <v>28</v>
      </c>
      <c r="H597" s="18" t="s">
        <v>12</v>
      </c>
      <c r="I597" s="19">
        <v>50546</v>
      </c>
      <c r="J597" s="13" t="s">
        <v>14</v>
      </c>
      <c r="K597" s="13" t="s">
        <v>15</v>
      </c>
      <c r="L597" s="20" t="str">
        <f t="shared" si="18"/>
        <v>50546617190COD2299_Z010201ART5_MBA</v>
      </c>
      <c r="M597" s="21" t="str">
        <f>IF(OR(A597=617105,A597=617110,COUNTIF([3]DernMois!L:L,I597&amp;A597&amp;H597&amp;K597)&gt;=1),"","PBLA Changé/Nouveau")</f>
        <v/>
      </c>
      <c r="N597" s="22">
        <f>ROUND(Ecritures[[#This Row],[Montant Devise]],2)</f>
        <v>7.65</v>
      </c>
      <c r="O597" s="11" t="str">
        <f>IFERROR(LEFT(ECRITURES!$H597,SEARCH("_",ECRITURES!$H597)-1),"")</f>
        <v>COD2299</v>
      </c>
      <c r="P597" s="11" t="str">
        <f>LEFT(ECRITURES!$G597,LEN(O597))</f>
        <v>COD2299</v>
      </c>
      <c r="Q597" s="11" t="b">
        <f t="shared" si="19"/>
        <v>1</v>
      </c>
    </row>
    <row r="598" spans="1:17" x14ac:dyDescent="0.3">
      <c r="A598" s="12">
        <v>455200</v>
      </c>
      <c r="B598" s="13" t="s">
        <v>10</v>
      </c>
      <c r="C598" s="14">
        <v>-200</v>
      </c>
      <c r="D598" s="25" t="s">
        <v>1105</v>
      </c>
      <c r="E598" s="16">
        <v>45351</v>
      </c>
      <c r="F598" s="17">
        <v>202402</v>
      </c>
      <c r="G598" s="18" t="s">
        <v>28</v>
      </c>
      <c r="H598" s="18"/>
      <c r="I598" s="19">
        <v>50546</v>
      </c>
      <c r="J598" s="13" t="s">
        <v>14</v>
      </c>
      <c r="K598" s="13" t="s">
        <v>15</v>
      </c>
      <c r="L598" s="20" t="str">
        <f t="shared" si="18"/>
        <v>50546455200ART5_MBA</v>
      </c>
      <c r="M598" s="21" t="str">
        <f>IF(OR(A598=617105,A598=617110,COUNTIF([3]DernMois!L:L,I598&amp;A598&amp;H598&amp;K598)&gt;=1),"","PBLA Changé/Nouveau")</f>
        <v/>
      </c>
      <c r="N598" s="22">
        <f>ROUND(Ecritures[[#This Row],[Montant Devise]],2)</f>
        <v>-200</v>
      </c>
      <c r="O598" s="11" t="str">
        <f>IFERROR(LEFT(ECRITURES!$H598,SEARCH("_",ECRITURES!$H598)-1),"")</f>
        <v/>
      </c>
      <c r="P598" s="11" t="str">
        <f>LEFT(ECRITURES!$G598,LEN(O598))</f>
        <v/>
      </c>
      <c r="Q598" s="11" t="b">
        <f t="shared" si="19"/>
        <v>1</v>
      </c>
    </row>
    <row r="599" spans="1:17" x14ac:dyDescent="0.3">
      <c r="A599" s="12">
        <v>455200</v>
      </c>
      <c r="B599" s="13" t="s">
        <v>10</v>
      </c>
      <c r="C599" s="14">
        <v>-949.37</v>
      </c>
      <c r="D599" s="25" t="s">
        <v>1106</v>
      </c>
      <c r="E599" s="16">
        <v>45351</v>
      </c>
      <c r="F599" s="17">
        <v>202402</v>
      </c>
      <c r="G599" s="18" t="s">
        <v>28</v>
      </c>
      <c r="H599" s="18"/>
      <c r="I599" s="19">
        <v>50546</v>
      </c>
      <c r="J599" s="13" t="s">
        <v>14</v>
      </c>
      <c r="K599" s="13" t="s">
        <v>15</v>
      </c>
      <c r="L599" s="20" t="str">
        <f t="shared" si="18"/>
        <v>50546455200ART5_MBA</v>
      </c>
      <c r="M599" s="21" t="str">
        <f>IF(OR(A599=617105,A599=617110,COUNTIF([3]DernMois!L:L,I599&amp;A599&amp;H599&amp;K599)&gt;=1),"","PBLA Changé/Nouveau")</f>
        <v/>
      </c>
      <c r="N599" s="22">
        <f>ROUND(Ecritures[[#This Row],[Montant Devise]],2)</f>
        <v>-949.37</v>
      </c>
      <c r="O599" s="11" t="str">
        <f>IFERROR(LEFT(ECRITURES!$H599,SEARCH("_",ECRITURES!$H599)-1),"")</f>
        <v/>
      </c>
      <c r="P599" s="11" t="str">
        <f>LEFT(ECRITURES!$G599,LEN(O599))</f>
        <v/>
      </c>
      <c r="Q599" s="11" t="b">
        <f t="shared" si="19"/>
        <v>1</v>
      </c>
    </row>
    <row r="600" spans="1:17" x14ac:dyDescent="0.3">
      <c r="A600" s="12">
        <v>617101</v>
      </c>
      <c r="B600" s="13" t="s">
        <v>10</v>
      </c>
      <c r="C600" s="14">
        <v>3180</v>
      </c>
      <c r="D600" s="25" t="s">
        <v>1107</v>
      </c>
      <c r="E600" s="16">
        <v>45351</v>
      </c>
      <c r="F600" s="17">
        <v>202402</v>
      </c>
      <c r="G600" s="18" t="s">
        <v>28</v>
      </c>
      <c r="H600" s="18" t="s">
        <v>12</v>
      </c>
      <c r="I600" s="19">
        <v>50557</v>
      </c>
      <c r="J600" s="13" t="s">
        <v>14</v>
      </c>
      <c r="K600" s="13" t="s">
        <v>15</v>
      </c>
      <c r="L600" s="20" t="str">
        <f t="shared" si="18"/>
        <v>50557617101COD2299_Z010201ART5_MBA</v>
      </c>
      <c r="M600" s="21" t="str">
        <f>IF(OR(A600=617105,A600=617110,COUNTIF([3]DernMois!L:L,I600&amp;A600&amp;H600&amp;K600)&gt;=1),"","PBLA Changé/Nouveau")</f>
        <v/>
      </c>
      <c r="N600" s="22">
        <f>ROUND(Ecritures[[#This Row],[Montant Devise]],2)</f>
        <v>3180</v>
      </c>
      <c r="O600" s="11" t="str">
        <f>IFERROR(LEFT(ECRITURES!$H600,SEARCH("_",ECRITURES!$H600)-1),"")</f>
        <v>COD2299</v>
      </c>
      <c r="P600" s="11" t="str">
        <f>LEFT(ECRITURES!$G600,LEN(O600))</f>
        <v>COD2299</v>
      </c>
      <c r="Q600" s="11" t="b">
        <f t="shared" si="19"/>
        <v>1</v>
      </c>
    </row>
    <row r="601" spans="1:17" x14ac:dyDescent="0.3">
      <c r="A601" s="12">
        <v>617108</v>
      </c>
      <c r="B601" s="13" t="s">
        <v>10</v>
      </c>
      <c r="C601" s="14">
        <v>954</v>
      </c>
      <c r="D601" s="25" t="s">
        <v>1108</v>
      </c>
      <c r="E601" s="16">
        <v>45351</v>
      </c>
      <c r="F601" s="17">
        <v>202402</v>
      </c>
      <c r="G601" s="18" t="s">
        <v>28</v>
      </c>
      <c r="H601" s="18" t="s">
        <v>12</v>
      </c>
      <c r="I601" s="19">
        <v>50557</v>
      </c>
      <c r="J601" s="13" t="s">
        <v>14</v>
      </c>
      <c r="K601" s="13" t="s">
        <v>15</v>
      </c>
      <c r="L601" s="20" t="str">
        <f t="shared" si="18"/>
        <v>50557617108COD2299_Z010201ART5_MBA</v>
      </c>
      <c r="M601" s="21" t="str">
        <f>IF(OR(A601=617105,A601=617110,COUNTIF([3]DernMois!L:L,I601&amp;A601&amp;H601&amp;K601)&gt;=1),"","PBLA Changé/Nouveau")</f>
        <v/>
      </c>
      <c r="N601" s="22">
        <f>ROUND(Ecritures[[#This Row],[Montant Devise]],2)</f>
        <v>954</v>
      </c>
      <c r="O601" s="11" t="str">
        <f>IFERROR(LEFT(ECRITURES!$H601,SEARCH("_",ECRITURES!$H601)-1),"")</f>
        <v>COD2299</v>
      </c>
      <c r="P601" s="11" t="str">
        <f>LEFT(ECRITURES!$G601,LEN(O601))</f>
        <v>COD2299</v>
      </c>
      <c r="Q601" s="11" t="b">
        <f t="shared" si="19"/>
        <v>1</v>
      </c>
    </row>
    <row r="602" spans="1:17" x14ac:dyDescent="0.3">
      <c r="A602" s="12">
        <v>617106</v>
      </c>
      <c r="B602" s="13" t="s">
        <v>10</v>
      </c>
      <c r="C602" s="14">
        <v>195</v>
      </c>
      <c r="D602" s="25" t="s">
        <v>1109</v>
      </c>
      <c r="E602" s="16">
        <v>45351</v>
      </c>
      <c r="F602" s="17">
        <v>202402</v>
      </c>
      <c r="G602" s="18" t="s">
        <v>28</v>
      </c>
      <c r="H602" s="18" t="s">
        <v>12</v>
      </c>
      <c r="I602" s="19">
        <v>50557</v>
      </c>
      <c r="J602" s="13" t="s">
        <v>14</v>
      </c>
      <c r="K602" s="13" t="s">
        <v>15</v>
      </c>
      <c r="L602" s="20" t="str">
        <f t="shared" si="18"/>
        <v>50557617106COD2299_Z010201ART5_MBA</v>
      </c>
      <c r="M602" s="21" t="str">
        <f>IF(OR(A602=617105,A602=617110,COUNTIF([3]DernMois!L:L,I602&amp;A602&amp;H602&amp;K602)&gt;=1),"","PBLA Changé/Nouveau")</f>
        <v/>
      </c>
      <c r="N602" s="22">
        <f>ROUND(Ecritures[[#This Row],[Montant Devise]],2)</f>
        <v>195</v>
      </c>
      <c r="O602" s="11" t="str">
        <f>IFERROR(LEFT(ECRITURES!$H602,SEARCH("_",ECRITURES!$H602)-1),"")</f>
        <v>COD2299</v>
      </c>
      <c r="P602" s="11" t="str">
        <f>LEFT(ECRITURES!$G602,LEN(O602))</f>
        <v>COD2299</v>
      </c>
      <c r="Q602" s="11" t="b">
        <f t="shared" si="19"/>
        <v>1</v>
      </c>
    </row>
    <row r="603" spans="1:17" x14ac:dyDescent="0.3">
      <c r="A603" s="12">
        <v>617103</v>
      </c>
      <c r="B603" s="13" t="s">
        <v>10</v>
      </c>
      <c r="C603" s="14">
        <v>39</v>
      </c>
      <c r="D603" s="25" t="s">
        <v>1110</v>
      </c>
      <c r="E603" s="16">
        <v>45351</v>
      </c>
      <c r="F603" s="17">
        <v>202402</v>
      </c>
      <c r="G603" s="18" t="s">
        <v>28</v>
      </c>
      <c r="H603" s="18" t="s">
        <v>12</v>
      </c>
      <c r="I603" s="19">
        <v>50557</v>
      </c>
      <c r="J603" s="13" t="s">
        <v>14</v>
      </c>
      <c r="K603" s="13" t="s">
        <v>15</v>
      </c>
      <c r="L603" s="20" t="str">
        <f t="shared" si="18"/>
        <v>50557617103COD2299_Z010201ART5_MBA</v>
      </c>
      <c r="M603" s="21" t="str">
        <f>IF(OR(A603=617105,A603=617110,COUNTIF([3]DernMois!L:L,I603&amp;A603&amp;H603&amp;K603)&gt;=1),"","PBLA Changé/Nouveau")</f>
        <v/>
      </c>
      <c r="N603" s="22">
        <f>ROUND(Ecritures[[#This Row],[Montant Devise]],2)</f>
        <v>39</v>
      </c>
      <c r="O603" s="11" t="str">
        <f>IFERROR(LEFT(ECRITURES!$H603,SEARCH("_",ECRITURES!$H603)-1),"")</f>
        <v>COD2299</v>
      </c>
      <c r="P603" s="11" t="str">
        <f>LEFT(ECRITURES!$G603,LEN(O603))</f>
        <v>COD2299</v>
      </c>
      <c r="Q603" s="11" t="b">
        <f t="shared" si="19"/>
        <v>1</v>
      </c>
    </row>
    <row r="604" spans="1:17" x14ac:dyDescent="0.3">
      <c r="A604" s="12">
        <v>617103</v>
      </c>
      <c r="B604" s="13" t="s">
        <v>10</v>
      </c>
      <c r="C604" s="14">
        <v>413.4</v>
      </c>
      <c r="D604" s="25" t="s">
        <v>1111</v>
      </c>
      <c r="E604" s="16">
        <v>45351</v>
      </c>
      <c r="F604" s="17">
        <v>202402</v>
      </c>
      <c r="G604" s="18" t="s">
        <v>28</v>
      </c>
      <c r="H604" s="18" t="s">
        <v>12</v>
      </c>
      <c r="I604" s="19">
        <v>50557</v>
      </c>
      <c r="J604" s="13" t="s">
        <v>14</v>
      </c>
      <c r="K604" s="13" t="s">
        <v>15</v>
      </c>
      <c r="L604" s="20" t="str">
        <f t="shared" si="18"/>
        <v>50557617103COD2299_Z010201ART5_MBA</v>
      </c>
      <c r="M604" s="21" t="str">
        <f>IF(OR(A604=617105,A604=617110,COUNTIF([3]DernMois!L:L,I604&amp;A604&amp;H604&amp;K604)&gt;=1),"","PBLA Changé/Nouveau")</f>
        <v/>
      </c>
      <c r="N604" s="22">
        <f>ROUND(Ecritures[[#This Row],[Montant Devise]],2)</f>
        <v>413.4</v>
      </c>
      <c r="O604" s="11" t="str">
        <f>IFERROR(LEFT(ECRITURES!$H604,SEARCH("_",ECRITURES!$H604)-1),"")</f>
        <v>COD2299</v>
      </c>
      <c r="P604" s="11" t="str">
        <f>LEFT(ECRITURES!$G604,LEN(O604))</f>
        <v>COD2299</v>
      </c>
      <c r="Q604" s="11" t="b">
        <f t="shared" si="19"/>
        <v>1</v>
      </c>
    </row>
    <row r="605" spans="1:17" x14ac:dyDescent="0.3">
      <c r="A605" s="12">
        <v>617190</v>
      </c>
      <c r="B605" s="13" t="s">
        <v>10</v>
      </c>
      <c r="C605" s="14">
        <v>6.36</v>
      </c>
      <c r="D605" s="25" t="s">
        <v>1112</v>
      </c>
      <c r="E605" s="16">
        <v>45351</v>
      </c>
      <c r="F605" s="17">
        <v>202402</v>
      </c>
      <c r="G605" s="18" t="s">
        <v>28</v>
      </c>
      <c r="H605" s="18" t="s">
        <v>12</v>
      </c>
      <c r="I605" s="19">
        <v>50557</v>
      </c>
      <c r="J605" s="13" t="s">
        <v>14</v>
      </c>
      <c r="K605" s="13" t="s">
        <v>15</v>
      </c>
      <c r="L605" s="20" t="str">
        <f t="shared" si="18"/>
        <v>50557617190COD2299_Z010201ART5_MBA</v>
      </c>
      <c r="M605" s="21" t="str">
        <f>IF(OR(A605=617105,A605=617110,COUNTIF([3]DernMois!L:L,I605&amp;A605&amp;H605&amp;K605)&gt;=1),"","PBLA Changé/Nouveau")</f>
        <v/>
      </c>
      <c r="N605" s="22">
        <f>ROUND(Ecritures[[#This Row],[Montant Devise]],2)</f>
        <v>6.36</v>
      </c>
      <c r="O605" s="11" t="str">
        <f>IFERROR(LEFT(ECRITURES!$H605,SEARCH("_",ECRITURES!$H605)-1),"")</f>
        <v>COD2299</v>
      </c>
      <c r="P605" s="11" t="str">
        <f>LEFT(ECRITURES!$G605,LEN(O605))</f>
        <v>COD2299</v>
      </c>
      <c r="Q605" s="11" t="b">
        <f t="shared" si="19"/>
        <v>1</v>
      </c>
    </row>
    <row r="606" spans="1:17" x14ac:dyDescent="0.3">
      <c r="A606" s="12">
        <v>617190</v>
      </c>
      <c r="B606" s="13" t="s">
        <v>10</v>
      </c>
      <c r="C606" s="14">
        <v>31.8</v>
      </c>
      <c r="D606" s="25" t="s">
        <v>1113</v>
      </c>
      <c r="E606" s="16">
        <v>45351</v>
      </c>
      <c r="F606" s="17">
        <v>202402</v>
      </c>
      <c r="G606" s="18" t="s">
        <v>28</v>
      </c>
      <c r="H606" s="18" t="s">
        <v>12</v>
      </c>
      <c r="I606" s="19">
        <v>50557</v>
      </c>
      <c r="J606" s="13" t="s">
        <v>14</v>
      </c>
      <c r="K606" s="13" t="s">
        <v>15</v>
      </c>
      <c r="L606" s="20" t="str">
        <f t="shared" si="18"/>
        <v>50557617190COD2299_Z010201ART5_MBA</v>
      </c>
      <c r="M606" s="21" t="str">
        <f>IF(OR(A606=617105,A606=617110,COUNTIF([3]DernMois!L:L,I606&amp;A606&amp;H606&amp;K606)&gt;=1),"","PBLA Changé/Nouveau")</f>
        <v/>
      </c>
      <c r="N606" s="22">
        <f>ROUND(Ecritures[[#This Row],[Montant Devise]],2)</f>
        <v>31.8</v>
      </c>
      <c r="O606" s="11" t="str">
        <f>IFERROR(LEFT(ECRITURES!$H606,SEARCH("_",ECRITURES!$H606)-1),"")</f>
        <v>COD2299</v>
      </c>
      <c r="P606" s="11" t="str">
        <f>LEFT(ECRITURES!$G606,LEN(O606))</f>
        <v>COD2299</v>
      </c>
      <c r="Q606" s="11" t="b">
        <f t="shared" si="19"/>
        <v>1</v>
      </c>
    </row>
    <row r="607" spans="1:17" x14ac:dyDescent="0.3">
      <c r="A607" s="12">
        <v>455200</v>
      </c>
      <c r="B607" s="13" t="s">
        <v>10</v>
      </c>
      <c r="C607" s="14">
        <v>-3302.7</v>
      </c>
      <c r="D607" s="25" t="s">
        <v>1114</v>
      </c>
      <c r="E607" s="16">
        <v>45351</v>
      </c>
      <c r="F607" s="17">
        <v>202402</v>
      </c>
      <c r="G607" s="18" t="s">
        <v>28</v>
      </c>
      <c r="H607" s="18"/>
      <c r="I607" s="19">
        <v>50557</v>
      </c>
      <c r="J607" s="13" t="s">
        <v>14</v>
      </c>
      <c r="K607" s="13" t="s">
        <v>15</v>
      </c>
      <c r="L607" s="20" t="str">
        <f t="shared" si="18"/>
        <v>50557455200ART5_MBA</v>
      </c>
      <c r="M607" s="21" t="str">
        <f>IF(OR(A607=617105,A607=617110,COUNTIF([3]DernMois!L:L,I607&amp;A607&amp;H607&amp;K607)&gt;=1),"","PBLA Changé/Nouveau")</f>
        <v/>
      </c>
      <c r="N607" s="22">
        <f>ROUND(Ecritures[[#This Row],[Montant Devise]],2)</f>
        <v>-3302.7</v>
      </c>
      <c r="O607" s="11" t="str">
        <f>IFERROR(LEFT(ECRITURES!$H607,SEARCH("_",ECRITURES!$H607)-1),"")</f>
        <v/>
      </c>
      <c r="P607" s="11" t="str">
        <f>LEFT(ECRITURES!$G607,LEN(O607))</f>
        <v/>
      </c>
      <c r="Q607" s="11" t="b">
        <f t="shared" si="19"/>
        <v>1</v>
      </c>
    </row>
    <row r="608" spans="1:17" x14ac:dyDescent="0.3">
      <c r="A608" s="12">
        <v>617101</v>
      </c>
      <c r="B608" s="13" t="s">
        <v>10</v>
      </c>
      <c r="C608" s="14">
        <v>3077.99</v>
      </c>
      <c r="D608" s="25" t="s">
        <v>1115</v>
      </c>
      <c r="E608" s="16">
        <v>45351</v>
      </c>
      <c r="F608" s="17">
        <v>202402</v>
      </c>
      <c r="G608" s="18" t="s">
        <v>133</v>
      </c>
      <c r="H608" s="18" t="s">
        <v>12</v>
      </c>
      <c r="I608" s="19">
        <v>50564</v>
      </c>
      <c r="J608" s="13" t="s">
        <v>14</v>
      </c>
      <c r="K608" s="13" t="s">
        <v>15</v>
      </c>
      <c r="L608" s="20" t="str">
        <f t="shared" si="18"/>
        <v>50564617101COD2299_Z010201ART5_MBA</v>
      </c>
      <c r="M608" s="21" t="str">
        <f>IF(OR(A608=617105,A608=617110,COUNTIF([3]DernMois!L:L,I608&amp;A608&amp;H608&amp;K608)&gt;=1),"","PBLA Changé/Nouveau")</f>
        <v/>
      </c>
      <c r="N608" s="22">
        <f>ROUND(Ecritures[[#This Row],[Montant Devise]],2)</f>
        <v>3077.99</v>
      </c>
      <c r="O608" s="11" t="str">
        <f>IFERROR(LEFT(ECRITURES!$H608,SEARCH("_",ECRITURES!$H608)-1),"")</f>
        <v>COD2299</v>
      </c>
      <c r="P608" s="11" t="str">
        <f>LEFT(ECRITURES!$G608,LEN(O608))</f>
        <v>COD2299</v>
      </c>
      <c r="Q608" s="11" t="b">
        <f t="shared" si="19"/>
        <v>1</v>
      </c>
    </row>
    <row r="609" spans="1:17" x14ac:dyDescent="0.3">
      <c r="A609" s="12">
        <v>617108</v>
      </c>
      <c r="B609" s="13" t="s">
        <v>10</v>
      </c>
      <c r="C609" s="14">
        <v>923.4</v>
      </c>
      <c r="D609" s="25" t="s">
        <v>1116</v>
      </c>
      <c r="E609" s="16">
        <v>45351</v>
      </c>
      <c r="F609" s="17">
        <v>202402</v>
      </c>
      <c r="G609" s="18" t="s">
        <v>133</v>
      </c>
      <c r="H609" s="18" t="s">
        <v>12</v>
      </c>
      <c r="I609" s="19">
        <v>50564</v>
      </c>
      <c r="J609" s="13" t="s">
        <v>14</v>
      </c>
      <c r="K609" s="13" t="s">
        <v>15</v>
      </c>
      <c r="L609" s="20" t="str">
        <f t="shared" si="18"/>
        <v>50564617108COD2299_Z010201ART5_MBA</v>
      </c>
      <c r="M609" s="21" t="str">
        <f>IF(OR(A609=617105,A609=617110,COUNTIF([3]DernMois!L:L,I609&amp;A609&amp;H609&amp;K609)&gt;=1),"","PBLA Changé/Nouveau")</f>
        <v/>
      </c>
      <c r="N609" s="22">
        <f>ROUND(Ecritures[[#This Row],[Montant Devise]],2)</f>
        <v>923.4</v>
      </c>
      <c r="O609" s="11" t="str">
        <f>IFERROR(LEFT(ECRITURES!$H609,SEARCH("_",ECRITURES!$H609)-1),"")</f>
        <v>COD2299</v>
      </c>
      <c r="P609" s="11" t="str">
        <f>LEFT(ECRITURES!$G609,LEN(O609))</f>
        <v>COD2299</v>
      </c>
      <c r="Q609" s="11" t="b">
        <f t="shared" si="19"/>
        <v>1</v>
      </c>
    </row>
    <row r="610" spans="1:17" x14ac:dyDescent="0.3">
      <c r="A610" s="12">
        <v>617106</v>
      </c>
      <c r="B610" s="13" t="s">
        <v>10</v>
      </c>
      <c r="C610" s="14">
        <v>195</v>
      </c>
      <c r="D610" s="25" t="s">
        <v>1117</v>
      </c>
      <c r="E610" s="16">
        <v>45351</v>
      </c>
      <c r="F610" s="17">
        <v>202402</v>
      </c>
      <c r="G610" s="18" t="s">
        <v>133</v>
      </c>
      <c r="H610" s="18" t="s">
        <v>12</v>
      </c>
      <c r="I610" s="19">
        <v>50564</v>
      </c>
      <c r="J610" s="13" t="s">
        <v>14</v>
      </c>
      <c r="K610" s="13" t="s">
        <v>15</v>
      </c>
      <c r="L610" s="20" t="str">
        <f t="shared" si="18"/>
        <v>50564617106COD2299_Z010201ART5_MBA</v>
      </c>
      <c r="M610" s="21" t="str">
        <f>IF(OR(A610=617105,A610=617110,COUNTIF([3]DernMois!L:L,I610&amp;A610&amp;H610&amp;K610)&gt;=1),"","PBLA Changé/Nouveau")</f>
        <v/>
      </c>
      <c r="N610" s="22">
        <f>ROUND(Ecritures[[#This Row],[Montant Devise]],2)</f>
        <v>195</v>
      </c>
      <c r="O610" s="11" t="str">
        <f>IFERROR(LEFT(ECRITURES!$H610,SEARCH("_",ECRITURES!$H610)-1),"")</f>
        <v>COD2299</v>
      </c>
      <c r="P610" s="11" t="str">
        <f>LEFT(ECRITURES!$G610,LEN(O610))</f>
        <v>COD2299</v>
      </c>
      <c r="Q610" s="11" t="b">
        <f t="shared" si="19"/>
        <v>1</v>
      </c>
    </row>
    <row r="611" spans="1:17" x14ac:dyDescent="0.3">
      <c r="A611" s="12">
        <v>617103</v>
      </c>
      <c r="B611" s="13" t="s">
        <v>10</v>
      </c>
      <c r="C611" s="14">
        <v>400.14</v>
      </c>
      <c r="D611" s="25" t="s">
        <v>1118</v>
      </c>
      <c r="E611" s="16">
        <v>45351</v>
      </c>
      <c r="F611" s="17">
        <v>202402</v>
      </c>
      <c r="G611" s="18" t="s">
        <v>133</v>
      </c>
      <c r="H611" s="18" t="s">
        <v>12</v>
      </c>
      <c r="I611" s="19">
        <v>50564</v>
      </c>
      <c r="J611" s="13" t="s">
        <v>14</v>
      </c>
      <c r="K611" s="13" t="s">
        <v>15</v>
      </c>
      <c r="L611" s="20" t="str">
        <f t="shared" si="18"/>
        <v>50564617103COD2299_Z010201ART5_MBA</v>
      </c>
      <c r="M611" s="21" t="str">
        <f>IF(OR(A611=617105,A611=617110,COUNTIF([3]DernMois!L:L,I611&amp;A611&amp;H611&amp;K611)&gt;=1),"","PBLA Changé/Nouveau")</f>
        <v/>
      </c>
      <c r="N611" s="22">
        <f>ROUND(Ecritures[[#This Row],[Montant Devise]],2)</f>
        <v>400.14</v>
      </c>
      <c r="O611" s="11" t="str">
        <f>IFERROR(LEFT(ECRITURES!$H611,SEARCH("_",ECRITURES!$H611)-1),"")</f>
        <v>COD2299</v>
      </c>
      <c r="P611" s="11" t="str">
        <f>LEFT(ECRITURES!$G611,LEN(O611))</f>
        <v>COD2299</v>
      </c>
      <c r="Q611" s="11" t="b">
        <f t="shared" si="19"/>
        <v>1</v>
      </c>
    </row>
    <row r="612" spans="1:17" x14ac:dyDescent="0.3">
      <c r="A612" s="12">
        <v>617190</v>
      </c>
      <c r="B612" s="13" t="s">
        <v>10</v>
      </c>
      <c r="C612" s="14">
        <v>6.16</v>
      </c>
      <c r="D612" s="25" t="s">
        <v>1119</v>
      </c>
      <c r="E612" s="16">
        <v>45351</v>
      </c>
      <c r="F612" s="17">
        <v>202402</v>
      </c>
      <c r="G612" s="18" t="s">
        <v>133</v>
      </c>
      <c r="H612" s="18" t="s">
        <v>12</v>
      </c>
      <c r="I612" s="19">
        <v>50564</v>
      </c>
      <c r="J612" s="13" t="s">
        <v>14</v>
      </c>
      <c r="K612" s="13" t="s">
        <v>15</v>
      </c>
      <c r="L612" s="20" t="str">
        <f t="shared" si="18"/>
        <v>50564617190COD2299_Z010201ART5_MBA</v>
      </c>
      <c r="M612" s="21" t="str">
        <f>IF(OR(A612=617105,A612=617110,COUNTIF([3]DernMois!L:L,I612&amp;A612&amp;H612&amp;K612)&gt;=1),"","PBLA Changé/Nouveau")</f>
        <v/>
      </c>
      <c r="N612" s="22">
        <f>ROUND(Ecritures[[#This Row],[Montant Devise]],2)</f>
        <v>6.16</v>
      </c>
      <c r="O612" s="11" t="str">
        <f>IFERROR(LEFT(ECRITURES!$H612,SEARCH("_",ECRITURES!$H612)-1),"")</f>
        <v>COD2299</v>
      </c>
      <c r="P612" s="11" t="str">
        <f>LEFT(ECRITURES!$G612,LEN(O612))</f>
        <v>COD2299</v>
      </c>
      <c r="Q612" s="11" t="b">
        <f t="shared" si="19"/>
        <v>1</v>
      </c>
    </row>
    <row r="613" spans="1:17" x14ac:dyDescent="0.3">
      <c r="A613" s="12">
        <v>617190</v>
      </c>
      <c r="B613" s="13" t="s">
        <v>10</v>
      </c>
      <c r="C613" s="14">
        <v>30.78</v>
      </c>
      <c r="D613" s="25" t="s">
        <v>1120</v>
      </c>
      <c r="E613" s="16">
        <v>45351</v>
      </c>
      <c r="F613" s="17">
        <v>202402</v>
      </c>
      <c r="G613" s="18" t="s">
        <v>133</v>
      </c>
      <c r="H613" s="18" t="s">
        <v>12</v>
      </c>
      <c r="I613" s="19">
        <v>50564</v>
      </c>
      <c r="J613" s="13" t="s">
        <v>14</v>
      </c>
      <c r="K613" s="13" t="s">
        <v>15</v>
      </c>
      <c r="L613" s="20" t="str">
        <f t="shared" si="18"/>
        <v>50564617190COD2299_Z010201ART5_MBA</v>
      </c>
      <c r="M613" s="21" t="str">
        <f>IF(OR(A613=617105,A613=617110,COUNTIF([3]DernMois!L:L,I613&amp;A613&amp;H613&amp;K613)&gt;=1),"","PBLA Changé/Nouveau")</f>
        <v/>
      </c>
      <c r="N613" s="22">
        <f>ROUND(Ecritures[[#This Row],[Montant Devise]],2)</f>
        <v>30.78</v>
      </c>
      <c r="O613" s="11" t="str">
        <f>IFERROR(LEFT(ECRITURES!$H613,SEARCH("_",ECRITURES!$H613)-1),"")</f>
        <v>COD2299</v>
      </c>
      <c r="P613" s="11" t="str">
        <f>LEFT(ECRITURES!$G613,LEN(O613))</f>
        <v>COD2299</v>
      </c>
      <c r="Q613" s="11" t="b">
        <f t="shared" si="19"/>
        <v>1</v>
      </c>
    </row>
    <row r="614" spans="1:17" x14ac:dyDescent="0.3">
      <c r="A614" s="12">
        <v>455200</v>
      </c>
      <c r="B614" s="13" t="s">
        <v>10</v>
      </c>
      <c r="C614" s="14">
        <v>-1500</v>
      </c>
      <c r="D614" s="25" t="s">
        <v>1121</v>
      </c>
      <c r="E614" s="16">
        <v>45351</v>
      </c>
      <c r="F614" s="17">
        <v>202402</v>
      </c>
      <c r="G614" s="18" t="s">
        <v>133</v>
      </c>
      <c r="H614" s="18"/>
      <c r="I614" s="19">
        <v>50564</v>
      </c>
      <c r="J614" s="13" t="s">
        <v>14</v>
      </c>
      <c r="K614" s="13" t="s">
        <v>15</v>
      </c>
      <c r="L614" s="20" t="str">
        <f t="shared" si="18"/>
        <v>50564455200ART5_MBA</v>
      </c>
      <c r="M614" s="21" t="str">
        <f>IF(OR(A614=617105,A614=617110,COUNTIF([3]DernMois!L:L,I614&amp;A614&amp;H614&amp;K614)&gt;=1),"","PBLA Changé/Nouveau")</f>
        <v/>
      </c>
      <c r="N614" s="22">
        <f>ROUND(Ecritures[[#This Row],[Montant Devise]],2)</f>
        <v>-1500</v>
      </c>
      <c r="O614" s="11" t="str">
        <f>IFERROR(LEFT(ECRITURES!$H614,SEARCH("_",ECRITURES!$H614)-1),"")</f>
        <v/>
      </c>
      <c r="P614" s="11" t="str">
        <f>LEFT(ECRITURES!$G614,LEN(O614))</f>
        <v/>
      </c>
      <c r="Q614" s="11" t="b">
        <f t="shared" si="19"/>
        <v>1</v>
      </c>
    </row>
    <row r="615" spans="1:17" x14ac:dyDescent="0.3">
      <c r="A615" s="12">
        <v>455200</v>
      </c>
      <c r="B615" s="13" t="s">
        <v>10</v>
      </c>
      <c r="C615" s="14">
        <v>-1665.26</v>
      </c>
      <c r="D615" s="25" t="s">
        <v>1122</v>
      </c>
      <c r="E615" s="16">
        <v>45351</v>
      </c>
      <c r="F615" s="17">
        <v>202402</v>
      </c>
      <c r="G615" s="18" t="s">
        <v>133</v>
      </c>
      <c r="H615" s="18"/>
      <c r="I615" s="19">
        <v>50564</v>
      </c>
      <c r="J615" s="13" t="s">
        <v>14</v>
      </c>
      <c r="K615" s="13" t="s">
        <v>15</v>
      </c>
      <c r="L615" s="20" t="str">
        <f t="shared" si="18"/>
        <v>50564455200ART5_MBA</v>
      </c>
      <c r="M615" s="21" t="str">
        <f>IF(OR(A615=617105,A615=617110,COUNTIF([3]DernMois!L:L,I615&amp;A615&amp;H615&amp;K615)&gt;=1),"","PBLA Changé/Nouveau")</f>
        <v/>
      </c>
      <c r="N615" s="22">
        <f>ROUND(Ecritures[[#This Row],[Montant Devise]],2)</f>
        <v>-1665.26</v>
      </c>
      <c r="O615" s="11" t="str">
        <f>IFERROR(LEFT(ECRITURES!$H615,SEARCH("_",ECRITURES!$H615)-1),"")</f>
        <v/>
      </c>
      <c r="P615" s="11" t="str">
        <f>LEFT(ECRITURES!$G615,LEN(O615))</f>
        <v/>
      </c>
      <c r="Q615" s="11" t="b">
        <f t="shared" si="19"/>
        <v>1</v>
      </c>
    </row>
    <row r="616" spans="1:17" x14ac:dyDescent="0.3">
      <c r="A616" s="12">
        <v>617101</v>
      </c>
      <c r="B616" s="13" t="s">
        <v>10</v>
      </c>
      <c r="C616" s="14">
        <v>3231</v>
      </c>
      <c r="D616" s="25" t="s">
        <v>1123</v>
      </c>
      <c r="E616" s="16">
        <v>45351</v>
      </c>
      <c r="F616" s="17">
        <v>202402</v>
      </c>
      <c r="G616" s="18" t="s">
        <v>133</v>
      </c>
      <c r="H616" s="18" t="s">
        <v>45</v>
      </c>
      <c r="I616" s="19">
        <v>50566</v>
      </c>
      <c r="J616" s="13" t="s">
        <v>14</v>
      </c>
      <c r="K616" s="13" t="s">
        <v>15</v>
      </c>
      <c r="L616" s="20" t="str">
        <f t="shared" si="18"/>
        <v>50566617101COD2299_Z010301ART5_MBA</v>
      </c>
      <c r="M616" s="21" t="str">
        <f>IF(OR(A616=617105,A616=617110,COUNTIF([3]DernMois!L:L,I616&amp;A616&amp;H616&amp;K616)&gt;=1),"","PBLA Changé/Nouveau")</f>
        <v/>
      </c>
      <c r="N616" s="22">
        <f>ROUND(Ecritures[[#This Row],[Montant Devise]],2)</f>
        <v>3231</v>
      </c>
      <c r="O616" s="11" t="str">
        <f>IFERROR(LEFT(ECRITURES!$H616,SEARCH("_",ECRITURES!$H616)-1),"")</f>
        <v>COD2299</v>
      </c>
      <c r="P616" s="11" t="str">
        <f>LEFT(ECRITURES!$G616,LEN(O616))</f>
        <v>COD2299</v>
      </c>
      <c r="Q616" s="11" t="b">
        <f t="shared" si="19"/>
        <v>1</v>
      </c>
    </row>
    <row r="617" spans="1:17" x14ac:dyDescent="0.3">
      <c r="A617" s="12">
        <v>617108</v>
      </c>
      <c r="B617" s="13" t="s">
        <v>10</v>
      </c>
      <c r="C617" s="14">
        <v>969.3</v>
      </c>
      <c r="D617" s="25" t="s">
        <v>1124</v>
      </c>
      <c r="E617" s="16">
        <v>45351</v>
      </c>
      <c r="F617" s="17">
        <v>202402</v>
      </c>
      <c r="G617" s="18" t="s">
        <v>133</v>
      </c>
      <c r="H617" s="18" t="s">
        <v>45</v>
      </c>
      <c r="I617" s="19">
        <v>50566</v>
      </c>
      <c r="J617" s="13" t="s">
        <v>14</v>
      </c>
      <c r="K617" s="13" t="s">
        <v>15</v>
      </c>
      <c r="L617" s="20" t="str">
        <f t="shared" si="18"/>
        <v>50566617108COD2299_Z010301ART5_MBA</v>
      </c>
      <c r="M617" s="21" t="str">
        <f>IF(OR(A617=617105,A617=617110,COUNTIF([3]DernMois!L:L,I617&amp;A617&amp;H617&amp;K617)&gt;=1),"","PBLA Changé/Nouveau")</f>
        <v/>
      </c>
      <c r="N617" s="22">
        <f>ROUND(Ecritures[[#This Row],[Montant Devise]],2)</f>
        <v>969.3</v>
      </c>
      <c r="O617" s="11" t="str">
        <f>IFERROR(LEFT(ECRITURES!$H617,SEARCH("_",ECRITURES!$H617)-1),"")</f>
        <v>COD2299</v>
      </c>
      <c r="P617" s="11" t="str">
        <f>LEFT(ECRITURES!$G617,LEN(O617))</f>
        <v>COD2299</v>
      </c>
      <c r="Q617" s="11" t="b">
        <f t="shared" si="19"/>
        <v>1</v>
      </c>
    </row>
    <row r="618" spans="1:17" x14ac:dyDescent="0.3">
      <c r="A618" s="12">
        <v>617106</v>
      </c>
      <c r="B618" s="13" t="s">
        <v>10</v>
      </c>
      <c r="C618" s="14">
        <v>195</v>
      </c>
      <c r="D618" s="25" t="s">
        <v>1125</v>
      </c>
      <c r="E618" s="16">
        <v>45351</v>
      </c>
      <c r="F618" s="17">
        <v>202402</v>
      </c>
      <c r="G618" s="18" t="s">
        <v>133</v>
      </c>
      <c r="H618" s="18" t="s">
        <v>45</v>
      </c>
      <c r="I618" s="19">
        <v>50566</v>
      </c>
      <c r="J618" s="13" t="s">
        <v>14</v>
      </c>
      <c r="K618" s="13" t="s">
        <v>15</v>
      </c>
      <c r="L618" s="20" t="str">
        <f t="shared" si="18"/>
        <v>50566617106COD2299_Z010301ART5_MBA</v>
      </c>
      <c r="M618" s="21" t="str">
        <f>IF(OR(A618=617105,A618=617110,COUNTIF([3]DernMois!L:L,I618&amp;A618&amp;H618&amp;K618)&gt;=1),"","PBLA Changé/Nouveau")</f>
        <v/>
      </c>
      <c r="N618" s="22">
        <f>ROUND(Ecritures[[#This Row],[Montant Devise]],2)</f>
        <v>195</v>
      </c>
      <c r="O618" s="11" t="str">
        <f>IFERROR(LEFT(ECRITURES!$H618,SEARCH("_",ECRITURES!$H618)-1),"")</f>
        <v>COD2299</v>
      </c>
      <c r="P618" s="11" t="str">
        <f>LEFT(ECRITURES!$G618,LEN(O618))</f>
        <v>COD2299</v>
      </c>
      <c r="Q618" s="11" t="b">
        <f t="shared" si="19"/>
        <v>1</v>
      </c>
    </row>
    <row r="619" spans="1:17" x14ac:dyDescent="0.3">
      <c r="A619" s="12">
        <v>617103</v>
      </c>
      <c r="B619" s="13" t="s">
        <v>10</v>
      </c>
      <c r="C619" s="14">
        <v>97.5</v>
      </c>
      <c r="D619" s="25" t="s">
        <v>1126</v>
      </c>
      <c r="E619" s="16">
        <v>45351</v>
      </c>
      <c r="F619" s="17">
        <v>202402</v>
      </c>
      <c r="G619" s="18" t="s">
        <v>133</v>
      </c>
      <c r="H619" s="18" t="s">
        <v>45</v>
      </c>
      <c r="I619" s="19">
        <v>50566</v>
      </c>
      <c r="J619" s="13" t="s">
        <v>14</v>
      </c>
      <c r="K619" s="13" t="s">
        <v>15</v>
      </c>
      <c r="L619" s="20" t="str">
        <f t="shared" si="18"/>
        <v>50566617103COD2299_Z010301ART5_MBA</v>
      </c>
      <c r="M619" s="21" t="str">
        <f>IF(OR(A619=617105,A619=617110,COUNTIF([3]DernMois!L:L,I619&amp;A619&amp;H619&amp;K619)&gt;=1),"","PBLA Changé/Nouveau")</f>
        <v/>
      </c>
      <c r="N619" s="22">
        <f>ROUND(Ecritures[[#This Row],[Montant Devise]],2)</f>
        <v>97.5</v>
      </c>
      <c r="O619" s="11" t="str">
        <f>IFERROR(LEFT(ECRITURES!$H619,SEARCH("_",ECRITURES!$H619)-1),"")</f>
        <v>COD2299</v>
      </c>
      <c r="P619" s="11" t="str">
        <f>LEFT(ECRITURES!$G619,LEN(O619))</f>
        <v>COD2299</v>
      </c>
      <c r="Q619" s="11" t="b">
        <f t="shared" si="19"/>
        <v>1</v>
      </c>
    </row>
    <row r="620" spans="1:17" x14ac:dyDescent="0.3">
      <c r="A620" s="12">
        <v>617103</v>
      </c>
      <c r="B620" s="13" t="s">
        <v>10</v>
      </c>
      <c r="C620" s="14">
        <v>420.03</v>
      </c>
      <c r="D620" s="25" t="s">
        <v>1127</v>
      </c>
      <c r="E620" s="16">
        <v>45351</v>
      </c>
      <c r="F620" s="17">
        <v>202402</v>
      </c>
      <c r="G620" s="18" t="s">
        <v>133</v>
      </c>
      <c r="H620" s="18" t="s">
        <v>45</v>
      </c>
      <c r="I620" s="19">
        <v>50566</v>
      </c>
      <c r="J620" s="13" t="s">
        <v>14</v>
      </c>
      <c r="K620" s="13" t="s">
        <v>15</v>
      </c>
      <c r="L620" s="20" t="str">
        <f t="shared" si="18"/>
        <v>50566617103COD2299_Z010301ART5_MBA</v>
      </c>
      <c r="M620" s="21" t="str">
        <f>IF(OR(A620=617105,A620=617110,COUNTIF([3]DernMois!L:L,I620&amp;A620&amp;H620&amp;K620)&gt;=1),"","PBLA Changé/Nouveau")</f>
        <v/>
      </c>
      <c r="N620" s="22">
        <f>ROUND(Ecritures[[#This Row],[Montant Devise]],2)</f>
        <v>420.03</v>
      </c>
      <c r="O620" s="11" t="str">
        <f>IFERROR(LEFT(ECRITURES!$H620,SEARCH("_",ECRITURES!$H620)-1),"")</f>
        <v>COD2299</v>
      </c>
      <c r="P620" s="11" t="str">
        <f>LEFT(ECRITURES!$G620,LEN(O620))</f>
        <v>COD2299</v>
      </c>
      <c r="Q620" s="11" t="b">
        <f t="shared" si="19"/>
        <v>1</v>
      </c>
    </row>
    <row r="621" spans="1:17" x14ac:dyDescent="0.3">
      <c r="A621" s="12">
        <v>617190</v>
      </c>
      <c r="B621" s="13" t="s">
        <v>10</v>
      </c>
      <c r="C621" s="14">
        <v>6.46</v>
      </c>
      <c r="D621" s="25" t="s">
        <v>1128</v>
      </c>
      <c r="E621" s="16">
        <v>45351</v>
      </c>
      <c r="F621" s="17">
        <v>202402</v>
      </c>
      <c r="G621" s="18" t="s">
        <v>133</v>
      </c>
      <c r="H621" s="18" t="s">
        <v>45</v>
      </c>
      <c r="I621" s="19">
        <v>50566</v>
      </c>
      <c r="J621" s="13" t="s">
        <v>14</v>
      </c>
      <c r="K621" s="13" t="s">
        <v>15</v>
      </c>
      <c r="L621" s="20" t="str">
        <f t="shared" si="18"/>
        <v>50566617190COD2299_Z010301ART5_MBA</v>
      </c>
      <c r="M621" s="21" t="str">
        <f>IF(OR(A621=617105,A621=617110,COUNTIF([3]DernMois!L:L,I621&amp;A621&amp;H621&amp;K621)&gt;=1),"","PBLA Changé/Nouveau")</f>
        <v/>
      </c>
      <c r="N621" s="22">
        <f>ROUND(Ecritures[[#This Row],[Montant Devise]],2)</f>
        <v>6.46</v>
      </c>
      <c r="O621" s="11" t="str">
        <f>IFERROR(LEFT(ECRITURES!$H621,SEARCH("_",ECRITURES!$H621)-1),"")</f>
        <v>COD2299</v>
      </c>
      <c r="P621" s="11" t="str">
        <f>LEFT(ECRITURES!$G621,LEN(O621))</f>
        <v>COD2299</v>
      </c>
      <c r="Q621" s="11" t="b">
        <f t="shared" si="19"/>
        <v>1</v>
      </c>
    </row>
    <row r="622" spans="1:17" x14ac:dyDescent="0.3">
      <c r="A622" s="12">
        <v>617190</v>
      </c>
      <c r="B622" s="13" t="s">
        <v>10</v>
      </c>
      <c r="C622" s="14">
        <v>32.31</v>
      </c>
      <c r="D622" s="25" t="s">
        <v>1129</v>
      </c>
      <c r="E622" s="16">
        <v>45351</v>
      </c>
      <c r="F622" s="17">
        <v>202402</v>
      </c>
      <c r="G622" s="18" t="s">
        <v>133</v>
      </c>
      <c r="H622" s="18" t="s">
        <v>45</v>
      </c>
      <c r="I622" s="19">
        <v>50566</v>
      </c>
      <c r="J622" s="13" t="s">
        <v>14</v>
      </c>
      <c r="K622" s="13" t="s">
        <v>15</v>
      </c>
      <c r="L622" s="20" t="str">
        <f t="shared" si="18"/>
        <v>50566617190COD2299_Z010301ART5_MBA</v>
      </c>
      <c r="M622" s="21" t="str">
        <f>IF(OR(A622=617105,A622=617110,COUNTIF([3]DernMois!L:L,I622&amp;A622&amp;H622&amp;K622)&gt;=1),"","PBLA Changé/Nouveau")</f>
        <v/>
      </c>
      <c r="N622" s="22">
        <f>ROUND(Ecritures[[#This Row],[Montant Devise]],2)</f>
        <v>32.31</v>
      </c>
      <c r="O622" s="11" t="str">
        <f>IFERROR(LEFT(ECRITURES!$H622,SEARCH("_",ECRITURES!$H622)-1),"")</f>
        <v>COD2299</v>
      </c>
      <c r="P622" s="11" t="str">
        <f>LEFT(ECRITURES!$G622,LEN(O622))</f>
        <v>COD2299</v>
      </c>
      <c r="Q622" s="11" t="b">
        <f t="shared" si="19"/>
        <v>1</v>
      </c>
    </row>
    <row r="623" spans="1:17" x14ac:dyDescent="0.3">
      <c r="A623" s="12">
        <v>455200</v>
      </c>
      <c r="B623" s="13" t="s">
        <v>10</v>
      </c>
      <c r="C623" s="14">
        <v>-300</v>
      </c>
      <c r="D623" s="25" t="s">
        <v>1130</v>
      </c>
      <c r="E623" s="16">
        <v>45351</v>
      </c>
      <c r="F623" s="17">
        <v>202402</v>
      </c>
      <c r="G623" s="18" t="s">
        <v>133</v>
      </c>
      <c r="H623" s="18"/>
      <c r="I623" s="19">
        <v>50566</v>
      </c>
      <c r="J623" s="13" t="s">
        <v>14</v>
      </c>
      <c r="K623" s="13" t="s">
        <v>15</v>
      </c>
      <c r="L623" s="20" t="str">
        <f t="shared" si="18"/>
        <v>50566455200ART5_MBA</v>
      </c>
      <c r="M623" s="21" t="str">
        <f>IF(OR(A623=617105,A623=617110,COUNTIF([3]DernMois!L:L,I623&amp;A623&amp;H623&amp;K623)&gt;=1),"","PBLA Changé/Nouveau")</f>
        <v/>
      </c>
      <c r="N623" s="22">
        <f>ROUND(Ecritures[[#This Row],[Montant Devise]],2)</f>
        <v>-300</v>
      </c>
      <c r="O623" s="11" t="str">
        <f>IFERROR(LEFT(ECRITURES!$H623,SEARCH("_",ECRITURES!$H623)-1),"")</f>
        <v/>
      </c>
      <c r="P623" s="11" t="str">
        <f>LEFT(ECRITURES!$G623,LEN(O623))</f>
        <v/>
      </c>
      <c r="Q623" s="11" t="b">
        <f t="shared" si="19"/>
        <v>1</v>
      </c>
    </row>
    <row r="624" spans="1:17" x14ac:dyDescent="0.3">
      <c r="A624" s="12">
        <v>455200</v>
      </c>
      <c r="B624" s="13" t="s">
        <v>10</v>
      </c>
      <c r="C624" s="14">
        <v>-3158.32</v>
      </c>
      <c r="D624" s="25" t="s">
        <v>1131</v>
      </c>
      <c r="E624" s="16">
        <v>45351</v>
      </c>
      <c r="F624" s="17">
        <v>202402</v>
      </c>
      <c r="G624" s="18" t="s">
        <v>133</v>
      </c>
      <c r="H624" s="18"/>
      <c r="I624" s="19">
        <v>50566</v>
      </c>
      <c r="J624" s="13" t="s">
        <v>14</v>
      </c>
      <c r="K624" s="13" t="s">
        <v>15</v>
      </c>
      <c r="L624" s="20" t="str">
        <f t="shared" si="18"/>
        <v>50566455200ART5_MBA</v>
      </c>
      <c r="M624" s="21" t="str">
        <f>IF(OR(A624=617105,A624=617110,COUNTIF([3]DernMois!L:L,I624&amp;A624&amp;H624&amp;K624)&gt;=1),"","PBLA Changé/Nouveau")</f>
        <v/>
      </c>
      <c r="N624" s="22">
        <f>ROUND(Ecritures[[#This Row],[Montant Devise]],2)</f>
        <v>-3158.32</v>
      </c>
      <c r="O624" s="11" t="str">
        <f>IFERROR(LEFT(ECRITURES!$H624,SEARCH("_",ECRITURES!$H624)-1),"")</f>
        <v/>
      </c>
      <c r="P624" s="11" t="str">
        <f>LEFT(ECRITURES!$G624,LEN(O624))</f>
        <v/>
      </c>
      <c r="Q624" s="11" t="b">
        <f t="shared" si="19"/>
        <v>1</v>
      </c>
    </row>
    <row r="625" spans="1:17" x14ac:dyDescent="0.3">
      <c r="A625" s="12">
        <v>617101</v>
      </c>
      <c r="B625" s="13" t="s">
        <v>10</v>
      </c>
      <c r="C625" s="14">
        <v>2823</v>
      </c>
      <c r="D625" s="25" t="s">
        <v>1132</v>
      </c>
      <c r="E625" s="16">
        <v>45351</v>
      </c>
      <c r="F625" s="17">
        <v>202402</v>
      </c>
      <c r="G625" s="18" t="s">
        <v>40</v>
      </c>
      <c r="H625" s="18" t="s">
        <v>45</v>
      </c>
      <c r="I625" s="19">
        <v>50570</v>
      </c>
      <c r="J625" s="13" t="s">
        <v>14</v>
      </c>
      <c r="K625" s="13" t="s">
        <v>15</v>
      </c>
      <c r="L625" s="20" t="str">
        <f t="shared" si="18"/>
        <v>50570617101COD2299_Z010301ART5_MBA</v>
      </c>
      <c r="M625" s="21" t="str">
        <f>IF(OR(A625=617105,A625=617110,COUNTIF([3]DernMois!L:L,I625&amp;A625&amp;H625&amp;K625)&gt;=1),"","PBLA Changé/Nouveau")</f>
        <v/>
      </c>
      <c r="N625" s="22">
        <f>ROUND(Ecritures[[#This Row],[Montant Devise]],2)</f>
        <v>2823</v>
      </c>
      <c r="O625" s="11" t="str">
        <f>IFERROR(LEFT(ECRITURES!$H625,SEARCH("_",ECRITURES!$H625)-1),"")</f>
        <v>COD2299</v>
      </c>
      <c r="P625" s="11" t="str">
        <f>LEFT(ECRITURES!$G625,LEN(O625))</f>
        <v>COD2299</v>
      </c>
      <c r="Q625" s="11" t="b">
        <f t="shared" si="19"/>
        <v>1</v>
      </c>
    </row>
    <row r="626" spans="1:17" x14ac:dyDescent="0.3">
      <c r="A626" s="12">
        <v>617108</v>
      </c>
      <c r="B626" s="13" t="s">
        <v>10</v>
      </c>
      <c r="C626" s="14">
        <v>846.9</v>
      </c>
      <c r="D626" s="25" t="s">
        <v>1133</v>
      </c>
      <c r="E626" s="16">
        <v>45351</v>
      </c>
      <c r="F626" s="17">
        <v>202402</v>
      </c>
      <c r="G626" s="18" t="s">
        <v>40</v>
      </c>
      <c r="H626" s="18" t="s">
        <v>45</v>
      </c>
      <c r="I626" s="19">
        <v>50570</v>
      </c>
      <c r="J626" s="13" t="s">
        <v>14</v>
      </c>
      <c r="K626" s="13" t="s">
        <v>15</v>
      </c>
      <c r="L626" s="20" t="str">
        <f t="shared" si="18"/>
        <v>50570617108COD2299_Z010301ART5_MBA</v>
      </c>
      <c r="M626" s="21" t="str">
        <f>IF(OR(A626=617105,A626=617110,COUNTIF([3]DernMois!L:L,I626&amp;A626&amp;H626&amp;K626)&gt;=1),"","PBLA Changé/Nouveau")</f>
        <v/>
      </c>
      <c r="N626" s="22">
        <f>ROUND(Ecritures[[#This Row],[Montant Devise]],2)</f>
        <v>846.9</v>
      </c>
      <c r="O626" s="11" t="str">
        <f>IFERROR(LEFT(ECRITURES!$H626,SEARCH("_",ECRITURES!$H626)-1),"")</f>
        <v>COD2299</v>
      </c>
      <c r="P626" s="11" t="str">
        <f>LEFT(ECRITURES!$G626,LEN(O626))</f>
        <v>COD2299</v>
      </c>
      <c r="Q626" s="11" t="b">
        <f t="shared" si="19"/>
        <v>1</v>
      </c>
    </row>
    <row r="627" spans="1:17" x14ac:dyDescent="0.3">
      <c r="A627" s="12">
        <v>617106</v>
      </c>
      <c r="B627" s="13" t="s">
        <v>10</v>
      </c>
      <c r="C627" s="14">
        <v>195</v>
      </c>
      <c r="D627" s="25" t="s">
        <v>1134</v>
      </c>
      <c r="E627" s="16">
        <v>45351</v>
      </c>
      <c r="F627" s="17">
        <v>202402</v>
      </c>
      <c r="G627" s="18" t="s">
        <v>40</v>
      </c>
      <c r="H627" s="18" t="s">
        <v>45</v>
      </c>
      <c r="I627" s="19">
        <v>50570</v>
      </c>
      <c r="J627" s="13" t="s">
        <v>14</v>
      </c>
      <c r="K627" s="13" t="s">
        <v>15</v>
      </c>
      <c r="L627" s="20" t="str">
        <f t="shared" si="18"/>
        <v>50570617106COD2299_Z010301ART5_MBA</v>
      </c>
      <c r="M627" s="21" t="str">
        <f>IF(OR(A627=617105,A627=617110,COUNTIF([3]DernMois!L:L,I627&amp;A627&amp;H627&amp;K627)&gt;=1),"","PBLA Changé/Nouveau")</f>
        <v/>
      </c>
      <c r="N627" s="22">
        <f>ROUND(Ecritures[[#This Row],[Montant Devise]],2)</f>
        <v>195</v>
      </c>
      <c r="O627" s="11" t="str">
        <f>IFERROR(LEFT(ECRITURES!$H627,SEARCH("_",ECRITURES!$H627)-1),"")</f>
        <v>COD2299</v>
      </c>
      <c r="P627" s="11" t="str">
        <f>LEFT(ECRITURES!$G627,LEN(O627))</f>
        <v>COD2299</v>
      </c>
      <c r="Q627" s="11" t="b">
        <f t="shared" si="19"/>
        <v>1</v>
      </c>
    </row>
    <row r="628" spans="1:17" x14ac:dyDescent="0.3">
      <c r="A628" s="12">
        <v>617103</v>
      </c>
      <c r="B628" s="13" t="s">
        <v>10</v>
      </c>
      <c r="C628" s="14">
        <v>39</v>
      </c>
      <c r="D628" s="25" t="s">
        <v>1135</v>
      </c>
      <c r="E628" s="16">
        <v>45351</v>
      </c>
      <c r="F628" s="17">
        <v>202402</v>
      </c>
      <c r="G628" s="18" t="s">
        <v>40</v>
      </c>
      <c r="H628" s="18" t="s">
        <v>45</v>
      </c>
      <c r="I628" s="19">
        <v>50570</v>
      </c>
      <c r="J628" s="13" t="s">
        <v>14</v>
      </c>
      <c r="K628" s="13" t="s">
        <v>15</v>
      </c>
      <c r="L628" s="20" t="str">
        <f t="shared" si="18"/>
        <v>50570617103COD2299_Z010301ART5_MBA</v>
      </c>
      <c r="M628" s="21" t="str">
        <f>IF(OR(A628=617105,A628=617110,COUNTIF([3]DernMois!L:L,I628&amp;A628&amp;H628&amp;K628)&gt;=1),"","PBLA Changé/Nouveau")</f>
        <v/>
      </c>
      <c r="N628" s="22">
        <f>ROUND(Ecritures[[#This Row],[Montant Devise]],2)</f>
        <v>39</v>
      </c>
      <c r="O628" s="11" t="str">
        <f>IFERROR(LEFT(ECRITURES!$H628,SEARCH("_",ECRITURES!$H628)-1),"")</f>
        <v>COD2299</v>
      </c>
      <c r="P628" s="11" t="str">
        <f>LEFT(ECRITURES!$G628,LEN(O628))</f>
        <v>COD2299</v>
      </c>
      <c r="Q628" s="11" t="b">
        <f t="shared" si="19"/>
        <v>1</v>
      </c>
    </row>
    <row r="629" spans="1:17" x14ac:dyDescent="0.3">
      <c r="A629" s="12">
        <v>617103</v>
      </c>
      <c r="B629" s="13" t="s">
        <v>10</v>
      </c>
      <c r="C629" s="14">
        <v>366.99</v>
      </c>
      <c r="D629" s="25" t="s">
        <v>1136</v>
      </c>
      <c r="E629" s="16">
        <v>45351</v>
      </c>
      <c r="F629" s="17">
        <v>202402</v>
      </c>
      <c r="G629" s="18" t="s">
        <v>40</v>
      </c>
      <c r="H629" s="18" t="s">
        <v>45</v>
      </c>
      <c r="I629" s="19">
        <v>50570</v>
      </c>
      <c r="J629" s="13" t="s">
        <v>14</v>
      </c>
      <c r="K629" s="13" t="s">
        <v>15</v>
      </c>
      <c r="L629" s="20" t="str">
        <f t="shared" si="18"/>
        <v>50570617103COD2299_Z010301ART5_MBA</v>
      </c>
      <c r="M629" s="21" t="str">
        <f>IF(OR(A629=617105,A629=617110,COUNTIF([3]DernMois!L:L,I629&amp;A629&amp;H629&amp;K629)&gt;=1),"","PBLA Changé/Nouveau")</f>
        <v/>
      </c>
      <c r="N629" s="22">
        <f>ROUND(Ecritures[[#This Row],[Montant Devise]],2)</f>
        <v>366.99</v>
      </c>
      <c r="O629" s="11" t="str">
        <f>IFERROR(LEFT(ECRITURES!$H629,SEARCH("_",ECRITURES!$H629)-1),"")</f>
        <v>COD2299</v>
      </c>
      <c r="P629" s="11" t="str">
        <f>LEFT(ECRITURES!$G629,LEN(O629))</f>
        <v>COD2299</v>
      </c>
      <c r="Q629" s="11" t="b">
        <f t="shared" si="19"/>
        <v>1</v>
      </c>
    </row>
    <row r="630" spans="1:17" x14ac:dyDescent="0.3">
      <c r="A630" s="12">
        <v>617190</v>
      </c>
      <c r="B630" s="13" t="s">
        <v>10</v>
      </c>
      <c r="C630" s="14">
        <v>5.65</v>
      </c>
      <c r="D630" s="25" t="s">
        <v>1137</v>
      </c>
      <c r="E630" s="16">
        <v>45351</v>
      </c>
      <c r="F630" s="17">
        <v>202402</v>
      </c>
      <c r="G630" s="18" t="s">
        <v>40</v>
      </c>
      <c r="H630" s="18" t="s">
        <v>45</v>
      </c>
      <c r="I630" s="19">
        <v>50570</v>
      </c>
      <c r="J630" s="13" t="s">
        <v>14</v>
      </c>
      <c r="K630" s="13" t="s">
        <v>15</v>
      </c>
      <c r="L630" s="20" t="str">
        <f t="shared" si="18"/>
        <v>50570617190COD2299_Z010301ART5_MBA</v>
      </c>
      <c r="M630" s="21" t="str">
        <f>IF(OR(A630=617105,A630=617110,COUNTIF([3]DernMois!L:L,I630&amp;A630&amp;H630&amp;K630)&gt;=1),"","PBLA Changé/Nouveau")</f>
        <v/>
      </c>
      <c r="N630" s="22">
        <f>ROUND(Ecritures[[#This Row],[Montant Devise]],2)</f>
        <v>5.65</v>
      </c>
      <c r="O630" s="11" t="str">
        <f>IFERROR(LEFT(ECRITURES!$H630,SEARCH("_",ECRITURES!$H630)-1),"")</f>
        <v>COD2299</v>
      </c>
      <c r="P630" s="11" t="str">
        <f>LEFT(ECRITURES!$G630,LEN(O630))</f>
        <v>COD2299</v>
      </c>
      <c r="Q630" s="11" t="b">
        <f t="shared" si="19"/>
        <v>1</v>
      </c>
    </row>
    <row r="631" spans="1:17" x14ac:dyDescent="0.3">
      <c r="A631" s="12">
        <v>617190</v>
      </c>
      <c r="B631" s="13" t="s">
        <v>10</v>
      </c>
      <c r="C631" s="14">
        <v>28.23</v>
      </c>
      <c r="D631" s="25" t="s">
        <v>1138</v>
      </c>
      <c r="E631" s="16">
        <v>45351</v>
      </c>
      <c r="F631" s="17">
        <v>202402</v>
      </c>
      <c r="G631" s="18" t="s">
        <v>40</v>
      </c>
      <c r="H631" s="18" t="s">
        <v>45</v>
      </c>
      <c r="I631" s="19">
        <v>50570</v>
      </c>
      <c r="J631" s="13" t="s">
        <v>14</v>
      </c>
      <c r="K631" s="13" t="s">
        <v>15</v>
      </c>
      <c r="L631" s="20" t="str">
        <f t="shared" si="18"/>
        <v>50570617190COD2299_Z010301ART5_MBA</v>
      </c>
      <c r="M631" s="21" t="str">
        <f>IF(OR(A631=617105,A631=617110,COUNTIF([3]DernMois!L:L,I631&amp;A631&amp;H631&amp;K631)&gt;=1),"","PBLA Changé/Nouveau")</f>
        <v/>
      </c>
      <c r="N631" s="22">
        <f>ROUND(Ecritures[[#This Row],[Montant Devise]],2)</f>
        <v>28.23</v>
      </c>
      <c r="O631" s="11" t="str">
        <f>IFERROR(LEFT(ECRITURES!$H631,SEARCH("_",ECRITURES!$H631)-1),"")</f>
        <v>COD2299</v>
      </c>
      <c r="P631" s="11" t="str">
        <f>LEFT(ECRITURES!$G631,LEN(O631))</f>
        <v>COD2299</v>
      </c>
      <c r="Q631" s="11" t="b">
        <f t="shared" si="19"/>
        <v>1</v>
      </c>
    </row>
    <row r="632" spans="1:17" x14ac:dyDescent="0.3">
      <c r="A632" s="12">
        <v>455200</v>
      </c>
      <c r="B632" s="13" t="s">
        <v>10</v>
      </c>
      <c r="C632" s="14">
        <v>-2976.04</v>
      </c>
      <c r="D632" s="25" t="s">
        <v>1139</v>
      </c>
      <c r="E632" s="16">
        <v>45351</v>
      </c>
      <c r="F632" s="17">
        <v>202402</v>
      </c>
      <c r="G632" s="18" t="s">
        <v>40</v>
      </c>
      <c r="H632" s="18"/>
      <c r="I632" s="19">
        <v>50570</v>
      </c>
      <c r="J632" s="13" t="s">
        <v>14</v>
      </c>
      <c r="K632" s="13" t="s">
        <v>15</v>
      </c>
      <c r="L632" s="20" t="str">
        <f t="shared" si="18"/>
        <v>50570455200ART5_MBA</v>
      </c>
      <c r="M632" s="21" t="str">
        <f>IF(OR(A632=617105,A632=617110,COUNTIF([3]DernMois!L:L,I632&amp;A632&amp;H632&amp;K632)&gt;=1),"","PBLA Changé/Nouveau")</f>
        <v/>
      </c>
      <c r="N632" s="22">
        <f>ROUND(Ecritures[[#This Row],[Montant Devise]],2)</f>
        <v>-2976.04</v>
      </c>
      <c r="O632" s="11" t="str">
        <f>IFERROR(LEFT(ECRITURES!$H632,SEARCH("_",ECRITURES!$H632)-1),"")</f>
        <v/>
      </c>
      <c r="P632" s="11" t="str">
        <f>LEFT(ECRITURES!$G632,LEN(O632))</f>
        <v/>
      </c>
      <c r="Q632" s="11" t="b">
        <f t="shared" si="19"/>
        <v>1</v>
      </c>
    </row>
    <row r="633" spans="1:17" x14ac:dyDescent="0.3">
      <c r="A633" s="12">
        <v>617101</v>
      </c>
      <c r="B633" s="13" t="s">
        <v>10</v>
      </c>
      <c r="C633" s="14">
        <v>3180</v>
      </c>
      <c r="D633" s="25" t="s">
        <v>1140</v>
      </c>
      <c r="E633" s="16">
        <v>45351</v>
      </c>
      <c r="F633" s="17">
        <v>202402</v>
      </c>
      <c r="G633" s="18" t="s">
        <v>31</v>
      </c>
      <c r="H633" s="18" t="s">
        <v>362</v>
      </c>
      <c r="I633" s="19">
        <v>50572</v>
      </c>
      <c r="J633" s="13" t="s">
        <v>14</v>
      </c>
      <c r="K633" s="13" t="s">
        <v>15</v>
      </c>
      <c r="L633" s="20" t="str">
        <f t="shared" si="18"/>
        <v>50572617101RDC1419111_A010700ART5_MBA</v>
      </c>
      <c r="M633" s="21" t="str">
        <f>IF(OR(A633=617105,A633=617110,COUNTIF([3]DernMois!L:L,I633&amp;A633&amp;H633&amp;K633)&gt;=1),"","PBLA Changé/Nouveau")</f>
        <v/>
      </c>
      <c r="N633" s="22">
        <f>ROUND(Ecritures[[#This Row],[Montant Devise]],2)</f>
        <v>3180</v>
      </c>
      <c r="O633" s="11" t="str">
        <f>IFERROR(LEFT(ECRITURES!$H633,SEARCH("_",ECRITURES!$H633)-1),"")</f>
        <v>RDC1419111</v>
      </c>
      <c r="P633" s="11" t="str">
        <f>LEFT(ECRITURES!$G633,LEN(O633))</f>
        <v>RDC1419111</v>
      </c>
      <c r="Q633" s="11" t="b">
        <f t="shared" si="19"/>
        <v>1</v>
      </c>
    </row>
    <row r="634" spans="1:17" x14ac:dyDescent="0.3">
      <c r="A634" s="12">
        <v>617108</v>
      </c>
      <c r="B634" s="13" t="s">
        <v>10</v>
      </c>
      <c r="C634" s="14">
        <v>954</v>
      </c>
      <c r="D634" s="25" t="s">
        <v>1141</v>
      </c>
      <c r="E634" s="16">
        <v>45351</v>
      </c>
      <c r="F634" s="17">
        <v>202402</v>
      </c>
      <c r="G634" s="18" t="s">
        <v>31</v>
      </c>
      <c r="H634" s="18" t="s">
        <v>362</v>
      </c>
      <c r="I634" s="19">
        <v>50572</v>
      </c>
      <c r="J634" s="13" t="s">
        <v>14</v>
      </c>
      <c r="K634" s="13" t="s">
        <v>15</v>
      </c>
      <c r="L634" s="20" t="str">
        <f t="shared" si="18"/>
        <v>50572617108RDC1419111_A010700ART5_MBA</v>
      </c>
      <c r="M634" s="21" t="str">
        <f>IF(OR(A634=617105,A634=617110,COUNTIF([3]DernMois!L:L,I634&amp;A634&amp;H634&amp;K634)&gt;=1),"","PBLA Changé/Nouveau")</f>
        <v/>
      </c>
      <c r="N634" s="22">
        <f>ROUND(Ecritures[[#This Row],[Montant Devise]],2)</f>
        <v>954</v>
      </c>
      <c r="O634" s="11" t="str">
        <f>IFERROR(LEFT(ECRITURES!$H634,SEARCH("_",ECRITURES!$H634)-1),"")</f>
        <v>RDC1419111</v>
      </c>
      <c r="P634" s="11" t="str">
        <f>LEFT(ECRITURES!$G634,LEN(O634))</f>
        <v>RDC1419111</v>
      </c>
      <c r="Q634" s="11" t="b">
        <f t="shared" si="19"/>
        <v>1</v>
      </c>
    </row>
    <row r="635" spans="1:17" x14ac:dyDescent="0.3">
      <c r="A635" s="12">
        <v>617106</v>
      </c>
      <c r="B635" s="13" t="s">
        <v>10</v>
      </c>
      <c r="C635" s="14">
        <v>195</v>
      </c>
      <c r="D635" s="25" t="s">
        <v>1142</v>
      </c>
      <c r="E635" s="16">
        <v>45351</v>
      </c>
      <c r="F635" s="17">
        <v>202402</v>
      </c>
      <c r="G635" s="18" t="s">
        <v>31</v>
      </c>
      <c r="H635" s="18" t="s">
        <v>362</v>
      </c>
      <c r="I635" s="19">
        <v>50572</v>
      </c>
      <c r="J635" s="13" t="s">
        <v>14</v>
      </c>
      <c r="K635" s="13" t="s">
        <v>15</v>
      </c>
      <c r="L635" s="20" t="str">
        <f t="shared" si="18"/>
        <v>50572617106RDC1419111_A010700ART5_MBA</v>
      </c>
      <c r="M635" s="21" t="str">
        <f>IF(OR(A635=617105,A635=617110,COUNTIF([3]DernMois!L:L,I635&amp;A635&amp;H635&amp;K635)&gt;=1),"","PBLA Changé/Nouveau")</f>
        <v/>
      </c>
      <c r="N635" s="22">
        <f>ROUND(Ecritures[[#This Row],[Montant Devise]],2)</f>
        <v>195</v>
      </c>
      <c r="O635" s="11" t="str">
        <f>IFERROR(LEFT(ECRITURES!$H635,SEARCH("_",ECRITURES!$H635)-1),"")</f>
        <v>RDC1419111</v>
      </c>
      <c r="P635" s="11" t="str">
        <f>LEFT(ECRITURES!$G635,LEN(O635))</f>
        <v>RDC1419111</v>
      </c>
      <c r="Q635" s="11" t="b">
        <f t="shared" si="19"/>
        <v>1</v>
      </c>
    </row>
    <row r="636" spans="1:17" x14ac:dyDescent="0.3">
      <c r="A636" s="12">
        <v>617103</v>
      </c>
      <c r="B636" s="13" t="s">
        <v>10</v>
      </c>
      <c r="C636" s="14">
        <v>19.5</v>
      </c>
      <c r="D636" s="25" t="s">
        <v>1143</v>
      </c>
      <c r="E636" s="16">
        <v>45351</v>
      </c>
      <c r="F636" s="17">
        <v>202402</v>
      </c>
      <c r="G636" s="18" t="s">
        <v>31</v>
      </c>
      <c r="H636" s="18" t="s">
        <v>362</v>
      </c>
      <c r="I636" s="19">
        <v>50572</v>
      </c>
      <c r="J636" s="13" t="s">
        <v>14</v>
      </c>
      <c r="K636" s="13" t="s">
        <v>15</v>
      </c>
      <c r="L636" s="20" t="str">
        <f t="shared" si="18"/>
        <v>50572617103RDC1419111_A010700ART5_MBA</v>
      </c>
      <c r="M636" s="21" t="str">
        <f>IF(OR(A636=617105,A636=617110,COUNTIF([3]DernMois!L:L,I636&amp;A636&amp;H636&amp;K636)&gt;=1),"","PBLA Changé/Nouveau")</f>
        <v/>
      </c>
      <c r="N636" s="22">
        <f>ROUND(Ecritures[[#This Row],[Montant Devise]],2)</f>
        <v>19.5</v>
      </c>
      <c r="O636" s="11" t="str">
        <f>IFERROR(LEFT(ECRITURES!$H636,SEARCH("_",ECRITURES!$H636)-1),"")</f>
        <v>RDC1419111</v>
      </c>
      <c r="P636" s="11" t="str">
        <f>LEFT(ECRITURES!$G636,LEN(O636))</f>
        <v>RDC1419111</v>
      </c>
      <c r="Q636" s="11" t="b">
        <f t="shared" si="19"/>
        <v>1</v>
      </c>
    </row>
    <row r="637" spans="1:17" x14ac:dyDescent="0.3">
      <c r="A637" s="12">
        <v>617103</v>
      </c>
      <c r="B637" s="13" t="s">
        <v>10</v>
      </c>
      <c r="C637" s="14">
        <v>413.4</v>
      </c>
      <c r="D637" s="25" t="s">
        <v>1144</v>
      </c>
      <c r="E637" s="16">
        <v>45351</v>
      </c>
      <c r="F637" s="17">
        <v>202402</v>
      </c>
      <c r="G637" s="18" t="s">
        <v>31</v>
      </c>
      <c r="H637" s="18" t="s">
        <v>362</v>
      </c>
      <c r="I637" s="19">
        <v>50572</v>
      </c>
      <c r="J637" s="13" t="s">
        <v>14</v>
      </c>
      <c r="K637" s="13" t="s">
        <v>15</v>
      </c>
      <c r="L637" s="20" t="str">
        <f t="shared" si="18"/>
        <v>50572617103RDC1419111_A010700ART5_MBA</v>
      </c>
      <c r="M637" s="21" t="str">
        <f>IF(OR(A637=617105,A637=617110,COUNTIF([3]DernMois!L:L,I637&amp;A637&amp;H637&amp;K637)&gt;=1),"","PBLA Changé/Nouveau")</f>
        <v/>
      </c>
      <c r="N637" s="22">
        <f>ROUND(Ecritures[[#This Row],[Montant Devise]],2)</f>
        <v>413.4</v>
      </c>
      <c r="O637" s="11" t="str">
        <f>IFERROR(LEFT(ECRITURES!$H637,SEARCH("_",ECRITURES!$H637)-1),"")</f>
        <v>RDC1419111</v>
      </c>
      <c r="P637" s="11" t="str">
        <f>LEFT(ECRITURES!$G637,LEN(O637))</f>
        <v>RDC1419111</v>
      </c>
      <c r="Q637" s="11" t="b">
        <f t="shared" si="19"/>
        <v>1</v>
      </c>
    </row>
    <row r="638" spans="1:17" x14ac:dyDescent="0.3">
      <c r="A638" s="12">
        <v>617190</v>
      </c>
      <c r="B638" s="13" t="s">
        <v>10</v>
      </c>
      <c r="C638" s="14">
        <v>6.36</v>
      </c>
      <c r="D638" s="25" t="s">
        <v>1145</v>
      </c>
      <c r="E638" s="16">
        <v>45351</v>
      </c>
      <c r="F638" s="17">
        <v>202402</v>
      </c>
      <c r="G638" s="18" t="s">
        <v>31</v>
      </c>
      <c r="H638" s="18" t="s">
        <v>362</v>
      </c>
      <c r="I638" s="19">
        <v>50572</v>
      </c>
      <c r="J638" s="13" t="s">
        <v>14</v>
      </c>
      <c r="K638" s="13" t="s">
        <v>15</v>
      </c>
      <c r="L638" s="20" t="str">
        <f t="shared" si="18"/>
        <v>50572617190RDC1419111_A010700ART5_MBA</v>
      </c>
      <c r="M638" s="21" t="str">
        <f>IF(OR(A638=617105,A638=617110,COUNTIF([3]DernMois!L:L,I638&amp;A638&amp;H638&amp;K638)&gt;=1),"","PBLA Changé/Nouveau")</f>
        <v/>
      </c>
      <c r="N638" s="22">
        <f>ROUND(Ecritures[[#This Row],[Montant Devise]],2)</f>
        <v>6.36</v>
      </c>
      <c r="O638" s="11" t="str">
        <f>IFERROR(LEFT(ECRITURES!$H638,SEARCH("_",ECRITURES!$H638)-1),"")</f>
        <v>RDC1419111</v>
      </c>
      <c r="P638" s="11" t="str">
        <f>LEFT(ECRITURES!$G638,LEN(O638))</f>
        <v>RDC1419111</v>
      </c>
      <c r="Q638" s="11" t="b">
        <f t="shared" si="19"/>
        <v>1</v>
      </c>
    </row>
    <row r="639" spans="1:17" x14ac:dyDescent="0.3">
      <c r="A639" s="12">
        <v>617190</v>
      </c>
      <c r="B639" s="13" t="s">
        <v>10</v>
      </c>
      <c r="C639" s="14">
        <v>31.8</v>
      </c>
      <c r="D639" s="25" t="s">
        <v>1146</v>
      </c>
      <c r="E639" s="16">
        <v>45351</v>
      </c>
      <c r="F639" s="17">
        <v>202402</v>
      </c>
      <c r="G639" s="18" t="s">
        <v>31</v>
      </c>
      <c r="H639" s="18" t="s">
        <v>362</v>
      </c>
      <c r="I639" s="19">
        <v>50572</v>
      </c>
      <c r="J639" s="13" t="s">
        <v>14</v>
      </c>
      <c r="K639" s="13" t="s">
        <v>15</v>
      </c>
      <c r="L639" s="20" t="str">
        <f t="shared" si="18"/>
        <v>50572617190RDC1419111_A010700ART5_MBA</v>
      </c>
      <c r="M639" s="21" t="str">
        <f>IF(OR(A639=617105,A639=617110,COUNTIF([3]DernMois!L:L,I639&amp;A639&amp;H639&amp;K639)&gt;=1),"","PBLA Changé/Nouveau")</f>
        <v/>
      </c>
      <c r="N639" s="22">
        <f>ROUND(Ecritures[[#This Row],[Montant Devise]],2)</f>
        <v>31.8</v>
      </c>
      <c r="O639" s="11" t="str">
        <f>IFERROR(LEFT(ECRITURES!$H639,SEARCH("_",ECRITURES!$H639)-1),"")</f>
        <v>RDC1419111</v>
      </c>
      <c r="P639" s="11" t="str">
        <f>LEFT(ECRITURES!$G639,LEN(O639))</f>
        <v>RDC1419111</v>
      </c>
      <c r="Q639" s="11" t="b">
        <f t="shared" si="19"/>
        <v>1</v>
      </c>
    </row>
    <row r="640" spans="1:17" x14ac:dyDescent="0.3">
      <c r="A640" s="12">
        <v>455200</v>
      </c>
      <c r="B640" s="13" t="s">
        <v>10</v>
      </c>
      <c r="C640" s="14">
        <v>-3283.2</v>
      </c>
      <c r="D640" s="25" t="s">
        <v>1147</v>
      </c>
      <c r="E640" s="16">
        <v>45351</v>
      </c>
      <c r="F640" s="17">
        <v>202402</v>
      </c>
      <c r="G640" s="18" t="s">
        <v>31</v>
      </c>
      <c r="H640" s="18"/>
      <c r="I640" s="19">
        <v>50572</v>
      </c>
      <c r="J640" s="13" t="s">
        <v>14</v>
      </c>
      <c r="K640" s="13" t="s">
        <v>15</v>
      </c>
      <c r="L640" s="20" t="str">
        <f t="shared" si="18"/>
        <v>50572455200ART5_MBA</v>
      </c>
      <c r="M640" s="21" t="str">
        <f>IF(OR(A640=617105,A640=617110,COUNTIF([3]DernMois!L:L,I640&amp;A640&amp;H640&amp;K640)&gt;=1),"","PBLA Changé/Nouveau")</f>
        <v/>
      </c>
      <c r="N640" s="22">
        <f>ROUND(Ecritures[[#This Row],[Montant Devise]],2)</f>
        <v>-3283.2</v>
      </c>
      <c r="O640" s="11" t="str">
        <f>IFERROR(LEFT(ECRITURES!$H640,SEARCH("_",ECRITURES!$H640)-1),"")</f>
        <v/>
      </c>
      <c r="P640" s="11" t="str">
        <f>LEFT(ECRITURES!$G640,LEN(O640))</f>
        <v/>
      </c>
      <c r="Q640" s="11" t="b">
        <f t="shared" si="19"/>
        <v>1</v>
      </c>
    </row>
    <row r="641" spans="1:17" x14ac:dyDescent="0.3">
      <c r="A641" s="12">
        <v>617101</v>
      </c>
      <c r="B641" s="13" t="s">
        <v>10</v>
      </c>
      <c r="C641" s="14">
        <v>2052</v>
      </c>
      <c r="D641" s="25" t="s">
        <v>1148</v>
      </c>
      <c r="E641" s="16">
        <v>45351</v>
      </c>
      <c r="F641" s="17">
        <v>202402</v>
      </c>
      <c r="G641" s="18" t="s">
        <v>133</v>
      </c>
      <c r="H641" s="18" t="s">
        <v>45</v>
      </c>
      <c r="I641" s="19">
        <v>50580</v>
      </c>
      <c r="J641" s="13" t="s">
        <v>14</v>
      </c>
      <c r="K641" s="13" t="s">
        <v>15</v>
      </c>
      <c r="L641" s="20" t="str">
        <f t="shared" si="18"/>
        <v>50580617101COD2299_Z010301ART5_MBA</v>
      </c>
      <c r="M641" s="21" t="str">
        <f>IF(OR(A641=617105,A641=617110,COUNTIF([3]DernMois!L:L,I641&amp;A641&amp;H641&amp;K641)&gt;=1),"","PBLA Changé/Nouveau")</f>
        <v/>
      </c>
      <c r="N641" s="22">
        <f>ROUND(Ecritures[[#This Row],[Montant Devise]],2)</f>
        <v>2052</v>
      </c>
      <c r="O641" s="11" t="str">
        <f>IFERROR(LEFT(ECRITURES!$H641,SEARCH("_",ECRITURES!$H641)-1),"")</f>
        <v>COD2299</v>
      </c>
      <c r="P641" s="11" t="str">
        <f>LEFT(ECRITURES!$G641,LEN(O641))</f>
        <v>COD2299</v>
      </c>
      <c r="Q641" s="11" t="b">
        <f t="shared" si="19"/>
        <v>1</v>
      </c>
    </row>
    <row r="642" spans="1:17" x14ac:dyDescent="0.3">
      <c r="A642" s="12">
        <v>617108</v>
      </c>
      <c r="B642" s="13" t="s">
        <v>10</v>
      </c>
      <c r="C642" s="14">
        <v>615.6</v>
      </c>
      <c r="D642" s="25" t="s">
        <v>1149</v>
      </c>
      <c r="E642" s="16">
        <v>45351</v>
      </c>
      <c r="F642" s="17">
        <v>202402</v>
      </c>
      <c r="G642" s="18" t="s">
        <v>133</v>
      </c>
      <c r="H642" s="18" t="s">
        <v>45</v>
      </c>
      <c r="I642" s="19">
        <v>50580</v>
      </c>
      <c r="J642" s="13" t="s">
        <v>14</v>
      </c>
      <c r="K642" s="13" t="s">
        <v>15</v>
      </c>
      <c r="L642" s="20" t="str">
        <f t="shared" ref="L642:L705" si="20">I642&amp;A642&amp;H642&amp;K642</f>
        <v>50580617108COD2299_Z010301ART5_MBA</v>
      </c>
      <c r="M642" s="21" t="str">
        <f>IF(OR(A642=617105,A642=617110,COUNTIF([3]DernMois!L:L,I642&amp;A642&amp;H642&amp;K642)&gt;=1),"","PBLA Changé/Nouveau")</f>
        <v/>
      </c>
      <c r="N642" s="22">
        <f>ROUND(Ecritures[[#This Row],[Montant Devise]],2)</f>
        <v>615.6</v>
      </c>
      <c r="O642" s="11" t="str">
        <f>IFERROR(LEFT(ECRITURES!$H642,SEARCH("_",ECRITURES!$H642)-1),"")</f>
        <v>COD2299</v>
      </c>
      <c r="P642" s="11" t="str">
        <f>LEFT(ECRITURES!$G642,LEN(O642))</f>
        <v>COD2299</v>
      </c>
      <c r="Q642" s="11" t="b">
        <f t="shared" si="19"/>
        <v>1</v>
      </c>
    </row>
    <row r="643" spans="1:17" x14ac:dyDescent="0.3">
      <c r="A643" s="12">
        <v>617106</v>
      </c>
      <c r="B643" s="13" t="s">
        <v>10</v>
      </c>
      <c r="C643" s="14">
        <v>195</v>
      </c>
      <c r="D643" s="25" t="s">
        <v>1150</v>
      </c>
      <c r="E643" s="16">
        <v>45351</v>
      </c>
      <c r="F643" s="17">
        <v>202402</v>
      </c>
      <c r="G643" s="18" t="s">
        <v>133</v>
      </c>
      <c r="H643" s="18" t="s">
        <v>45</v>
      </c>
      <c r="I643" s="19">
        <v>50580</v>
      </c>
      <c r="J643" s="13" t="s">
        <v>14</v>
      </c>
      <c r="K643" s="13" t="s">
        <v>15</v>
      </c>
      <c r="L643" s="20" t="str">
        <f t="shared" si="20"/>
        <v>50580617106COD2299_Z010301ART5_MBA</v>
      </c>
      <c r="M643" s="21" t="str">
        <f>IF(OR(A643=617105,A643=617110,COUNTIF([3]DernMois!L:L,I643&amp;A643&amp;H643&amp;K643)&gt;=1),"","PBLA Changé/Nouveau")</f>
        <v/>
      </c>
      <c r="N643" s="22">
        <f>ROUND(Ecritures[[#This Row],[Montant Devise]],2)</f>
        <v>195</v>
      </c>
      <c r="O643" s="11" t="str">
        <f>IFERROR(LEFT(ECRITURES!$H643,SEARCH("_",ECRITURES!$H643)-1),"")</f>
        <v>COD2299</v>
      </c>
      <c r="P643" s="11" t="str">
        <f>LEFT(ECRITURES!$G643,LEN(O643))</f>
        <v>COD2299</v>
      </c>
      <c r="Q643" s="11" t="b">
        <f t="shared" si="19"/>
        <v>1</v>
      </c>
    </row>
    <row r="644" spans="1:17" x14ac:dyDescent="0.3">
      <c r="A644" s="12">
        <v>617103</v>
      </c>
      <c r="B644" s="13" t="s">
        <v>10</v>
      </c>
      <c r="C644" s="14">
        <v>266.76</v>
      </c>
      <c r="D644" s="25" t="s">
        <v>1151</v>
      </c>
      <c r="E644" s="16">
        <v>45351</v>
      </c>
      <c r="F644" s="17">
        <v>202402</v>
      </c>
      <c r="G644" s="18" t="s">
        <v>133</v>
      </c>
      <c r="H644" s="18" t="s">
        <v>45</v>
      </c>
      <c r="I644" s="19">
        <v>50580</v>
      </c>
      <c r="J644" s="13" t="s">
        <v>14</v>
      </c>
      <c r="K644" s="13" t="s">
        <v>15</v>
      </c>
      <c r="L644" s="20" t="str">
        <f t="shared" si="20"/>
        <v>50580617103COD2299_Z010301ART5_MBA</v>
      </c>
      <c r="M644" s="21" t="str">
        <f>IF(OR(A644=617105,A644=617110,COUNTIF([3]DernMois!L:L,I644&amp;A644&amp;H644&amp;K644)&gt;=1),"","PBLA Changé/Nouveau")</f>
        <v/>
      </c>
      <c r="N644" s="22">
        <f>ROUND(Ecritures[[#This Row],[Montant Devise]],2)</f>
        <v>266.76</v>
      </c>
      <c r="O644" s="11" t="str">
        <f>IFERROR(LEFT(ECRITURES!$H644,SEARCH("_",ECRITURES!$H644)-1),"")</f>
        <v>COD2299</v>
      </c>
      <c r="P644" s="11" t="str">
        <f>LEFT(ECRITURES!$G644,LEN(O644))</f>
        <v>COD2299</v>
      </c>
      <c r="Q644" s="11" t="b">
        <f t="shared" ref="Q644:Q707" si="21">EXACT(O644,P644)</f>
        <v>1</v>
      </c>
    </row>
    <row r="645" spans="1:17" x14ac:dyDescent="0.3">
      <c r="A645" s="12">
        <v>617190</v>
      </c>
      <c r="B645" s="13" t="s">
        <v>10</v>
      </c>
      <c r="C645" s="14">
        <v>4.0999999999999996</v>
      </c>
      <c r="D645" s="25" t="s">
        <v>1152</v>
      </c>
      <c r="E645" s="16">
        <v>45351</v>
      </c>
      <c r="F645" s="17">
        <v>202402</v>
      </c>
      <c r="G645" s="18" t="s">
        <v>133</v>
      </c>
      <c r="H645" s="18" t="s">
        <v>45</v>
      </c>
      <c r="I645" s="19">
        <v>50580</v>
      </c>
      <c r="J645" s="13" t="s">
        <v>14</v>
      </c>
      <c r="K645" s="13" t="s">
        <v>15</v>
      </c>
      <c r="L645" s="20" t="str">
        <f t="shared" si="20"/>
        <v>50580617190COD2299_Z010301ART5_MBA</v>
      </c>
      <c r="M645" s="21" t="str">
        <f>IF(OR(A645=617105,A645=617110,COUNTIF([3]DernMois!L:L,I645&amp;A645&amp;H645&amp;K645)&gt;=1),"","PBLA Changé/Nouveau")</f>
        <v/>
      </c>
      <c r="N645" s="22">
        <f>ROUND(Ecritures[[#This Row],[Montant Devise]],2)</f>
        <v>4.0999999999999996</v>
      </c>
      <c r="O645" s="11" t="str">
        <f>IFERROR(LEFT(ECRITURES!$H645,SEARCH("_",ECRITURES!$H645)-1),"")</f>
        <v>COD2299</v>
      </c>
      <c r="P645" s="11" t="str">
        <f>LEFT(ECRITURES!$G645,LEN(O645))</f>
        <v>COD2299</v>
      </c>
      <c r="Q645" s="11" t="b">
        <f t="shared" si="21"/>
        <v>1</v>
      </c>
    </row>
    <row r="646" spans="1:17" x14ac:dyDescent="0.3">
      <c r="A646" s="12">
        <v>617190</v>
      </c>
      <c r="B646" s="13" t="s">
        <v>10</v>
      </c>
      <c r="C646" s="14">
        <v>20.52</v>
      </c>
      <c r="D646" s="25" t="s">
        <v>1153</v>
      </c>
      <c r="E646" s="16">
        <v>45351</v>
      </c>
      <c r="F646" s="17">
        <v>202402</v>
      </c>
      <c r="G646" s="18" t="s">
        <v>133</v>
      </c>
      <c r="H646" s="18" t="s">
        <v>45</v>
      </c>
      <c r="I646" s="19">
        <v>50580</v>
      </c>
      <c r="J646" s="13" t="s">
        <v>14</v>
      </c>
      <c r="K646" s="13" t="s">
        <v>15</v>
      </c>
      <c r="L646" s="20" t="str">
        <f t="shared" si="20"/>
        <v>50580617190COD2299_Z010301ART5_MBA</v>
      </c>
      <c r="M646" s="21" t="str">
        <f>IF(OR(A646=617105,A646=617110,COUNTIF([3]DernMois!L:L,I646&amp;A646&amp;H646&amp;K646)&gt;=1),"","PBLA Changé/Nouveau")</f>
        <v/>
      </c>
      <c r="N646" s="22">
        <f>ROUND(Ecritures[[#This Row],[Montant Devise]],2)</f>
        <v>20.52</v>
      </c>
      <c r="O646" s="11" t="str">
        <f>IFERROR(LEFT(ECRITURES!$H646,SEARCH("_",ECRITURES!$H646)-1),"")</f>
        <v>COD2299</v>
      </c>
      <c r="P646" s="11" t="str">
        <f>LEFT(ECRITURES!$G646,LEN(O646))</f>
        <v>COD2299</v>
      </c>
      <c r="Q646" s="11" t="b">
        <f t="shared" si="21"/>
        <v>1</v>
      </c>
    </row>
    <row r="647" spans="1:17" x14ac:dyDescent="0.3">
      <c r="A647" s="12">
        <v>455200</v>
      </c>
      <c r="B647" s="13" t="s">
        <v>10</v>
      </c>
      <c r="C647" s="14">
        <v>-2216.06</v>
      </c>
      <c r="D647" s="25" t="s">
        <v>1154</v>
      </c>
      <c r="E647" s="16">
        <v>45351</v>
      </c>
      <c r="F647" s="17">
        <v>202402</v>
      </c>
      <c r="G647" s="18" t="s">
        <v>133</v>
      </c>
      <c r="H647" s="18"/>
      <c r="I647" s="19">
        <v>50580</v>
      </c>
      <c r="J647" s="13" t="s">
        <v>14</v>
      </c>
      <c r="K647" s="13" t="s">
        <v>15</v>
      </c>
      <c r="L647" s="20" t="str">
        <f t="shared" si="20"/>
        <v>50580455200ART5_MBA</v>
      </c>
      <c r="M647" s="21" t="str">
        <f>IF(OR(A647=617105,A647=617110,COUNTIF([3]DernMois!L:L,I647&amp;A647&amp;H647&amp;K647)&gt;=1),"","PBLA Changé/Nouveau")</f>
        <v/>
      </c>
      <c r="N647" s="22">
        <f>ROUND(Ecritures[[#This Row],[Montant Devise]],2)</f>
        <v>-2216.06</v>
      </c>
      <c r="O647" s="11" t="str">
        <f>IFERROR(LEFT(ECRITURES!$H647,SEARCH("_",ECRITURES!$H647)-1),"")</f>
        <v/>
      </c>
      <c r="P647" s="11" t="str">
        <f>LEFT(ECRITURES!$G647,LEN(O647))</f>
        <v/>
      </c>
      <c r="Q647" s="11" t="b">
        <f t="shared" si="21"/>
        <v>1</v>
      </c>
    </row>
    <row r="648" spans="1:17" x14ac:dyDescent="0.3">
      <c r="A648" s="12">
        <v>617101</v>
      </c>
      <c r="B648" s="13" t="s">
        <v>10</v>
      </c>
      <c r="C648" s="14">
        <v>2976</v>
      </c>
      <c r="D648" s="25" t="s">
        <v>1155</v>
      </c>
      <c r="E648" s="16">
        <v>45351</v>
      </c>
      <c r="F648" s="17">
        <v>202402</v>
      </c>
      <c r="G648" s="18" t="s">
        <v>133</v>
      </c>
      <c r="H648" s="18" t="s">
        <v>45</v>
      </c>
      <c r="I648" s="19">
        <v>50582</v>
      </c>
      <c r="J648" s="13" t="s">
        <v>14</v>
      </c>
      <c r="K648" s="13" t="s">
        <v>15</v>
      </c>
      <c r="L648" s="20" t="str">
        <f t="shared" si="20"/>
        <v>50582617101COD2299_Z010301ART5_MBA</v>
      </c>
      <c r="M648" s="21" t="str">
        <f>IF(OR(A648=617105,A648=617110,COUNTIF([3]DernMois!L:L,I648&amp;A648&amp;H648&amp;K648)&gt;=1),"","PBLA Changé/Nouveau")</f>
        <v/>
      </c>
      <c r="N648" s="22">
        <f>ROUND(Ecritures[[#This Row],[Montant Devise]],2)</f>
        <v>2976</v>
      </c>
      <c r="O648" s="11" t="str">
        <f>IFERROR(LEFT(ECRITURES!$H648,SEARCH("_",ECRITURES!$H648)-1),"")</f>
        <v>COD2299</v>
      </c>
      <c r="P648" s="11" t="str">
        <f>LEFT(ECRITURES!$G648,LEN(O648))</f>
        <v>COD2299</v>
      </c>
      <c r="Q648" s="11" t="b">
        <f t="shared" si="21"/>
        <v>1</v>
      </c>
    </row>
    <row r="649" spans="1:17" x14ac:dyDescent="0.3">
      <c r="A649" s="12">
        <v>617108</v>
      </c>
      <c r="B649" s="13" t="s">
        <v>10</v>
      </c>
      <c r="C649" s="14">
        <v>892.8</v>
      </c>
      <c r="D649" s="25" t="s">
        <v>1156</v>
      </c>
      <c r="E649" s="16">
        <v>45351</v>
      </c>
      <c r="F649" s="17">
        <v>202402</v>
      </c>
      <c r="G649" s="18" t="s">
        <v>133</v>
      </c>
      <c r="H649" s="18" t="s">
        <v>45</v>
      </c>
      <c r="I649" s="19">
        <v>50582</v>
      </c>
      <c r="J649" s="13" t="s">
        <v>14</v>
      </c>
      <c r="K649" s="13" t="s">
        <v>15</v>
      </c>
      <c r="L649" s="20" t="str">
        <f t="shared" si="20"/>
        <v>50582617108COD2299_Z010301ART5_MBA</v>
      </c>
      <c r="M649" s="21" t="str">
        <f>IF(OR(A649=617105,A649=617110,COUNTIF([3]DernMois!L:L,I649&amp;A649&amp;H649&amp;K649)&gt;=1),"","PBLA Changé/Nouveau")</f>
        <v/>
      </c>
      <c r="N649" s="22">
        <f>ROUND(Ecritures[[#This Row],[Montant Devise]],2)</f>
        <v>892.8</v>
      </c>
      <c r="O649" s="11" t="str">
        <f>IFERROR(LEFT(ECRITURES!$H649,SEARCH("_",ECRITURES!$H649)-1),"")</f>
        <v>COD2299</v>
      </c>
      <c r="P649" s="11" t="str">
        <f>LEFT(ECRITURES!$G649,LEN(O649))</f>
        <v>COD2299</v>
      </c>
      <c r="Q649" s="11" t="b">
        <f t="shared" si="21"/>
        <v>1</v>
      </c>
    </row>
    <row r="650" spans="1:17" x14ac:dyDescent="0.3">
      <c r="A650" s="12">
        <v>617106</v>
      </c>
      <c r="B650" s="13" t="s">
        <v>10</v>
      </c>
      <c r="C650" s="14">
        <v>195</v>
      </c>
      <c r="D650" s="25" t="s">
        <v>1157</v>
      </c>
      <c r="E650" s="16">
        <v>45351</v>
      </c>
      <c r="F650" s="17">
        <v>202402</v>
      </c>
      <c r="G650" s="18" t="s">
        <v>133</v>
      </c>
      <c r="H650" s="18" t="s">
        <v>45</v>
      </c>
      <c r="I650" s="19">
        <v>50582</v>
      </c>
      <c r="J650" s="13" t="s">
        <v>14</v>
      </c>
      <c r="K650" s="13" t="s">
        <v>15</v>
      </c>
      <c r="L650" s="20" t="str">
        <f t="shared" si="20"/>
        <v>50582617106COD2299_Z010301ART5_MBA</v>
      </c>
      <c r="M650" s="21" t="str">
        <f>IF(OR(A650=617105,A650=617110,COUNTIF([3]DernMois!L:L,I650&amp;A650&amp;H650&amp;K650)&gt;=1),"","PBLA Changé/Nouveau")</f>
        <v/>
      </c>
      <c r="N650" s="22">
        <f>ROUND(Ecritures[[#This Row],[Montant Devise]],2)</f>
        <v>195</v>
      </c>
      <c r="O650" s="11" t="str">
        <f>IFERROR(LEFT(ECRITURES!$H650,SEARCH("_",ECRITURES!$H650)-1),"")</f>
        <v>COD2299</v>
      </c>
      <c r="P650" s="11" t="str">
        <f>LEFT(ECRITURES!$G650,LEN(O650))</f>
        <v>COD2299</v>
      </c>
      <c r="Q650" s="11" t="b">
        <f t="shared" si="21"/>
        <v>1</v>
      </c>
    </row>
    <row r="651" spans="1:17" x14ac:dyDescent="0.3">
      <c r="A651" s="12">
        <v>617103</v>
      </c>
      <c r="B651" s="13" t="s">
        <v>10</v>
      </c>
      <c r="C651" s="14">
        <v>58.5</v>
      </c>
      <c r="D651" s="25" t="s">
        <v>1158</v>
      </c>
      <c r="E651" s="16">
        <v>45351</v>
      </c>
      <c r="F651" s="17">
        <v>202402</v>
      </c>
      <c r="G651" s="18" t="s">
        <v>133</v>
      </c>
      <c r="H651" s="18" t="s">
        <v>45</v>
      </c>
      <c r="I651" s="19">
        <v>50582</v>
      </c>
      <c r="J651" s="13" t="s">
        <v>14</v>
      </c>
      <c r="K651" s="13" t="s">
        <v>15</v>
      </c>
      <c r="L651" s="20" t="str">
        <f t="shared" si="20"/>
        <v>50582617103COD2299_Z010301ART5_MBA</v>
      </c>
      <c r="M651" s="21" t="str">
        <f>IF(OR(A651=617105,A651=617110,COUNTIF([3]DernMois!L:L,I651&amp;A651&amp;H651&amp;K651)&gt;=1),"","PBLA Changé/Nouveau")</f>
        <v/>
      </c>
      <c r="N651" s="22">
        <f>ROUND(Ecritures[[#This Row],[Montant Devise]],2)</f>
        <v>58.5</v>
      </c>
      <c r="O651" s="11" t="str">
        <f>IFERROR(LEFT(ECRITURES!$H651,SEARCH("_",ECRITURES!$H651)-1),"")</f>
        <v>COD2299</v>
      </c>
      <c r="P651" s="11" t="str">
        <f>LEFT(ECRITURES!$G651,LEN(O651))</f>
        <v>COD2299</v>
      </c>
      <c r="Q651" s="11" t="b">
        <f t="shared" si="21"/>
        <v>1</v>
      </c>
    </row>
    <row r="652" spans="1:17" x14ac:dyDescent="0.3">
      <c r="A652" s="12">
        <v>617103</v>
      </c>
      <c r="B652" s="13" t="s">
        <v>10</v>
      </c>
      <c r="C652" s="14">
        <v>386.88</v>
      </c>
      <c r="D652" s="25" t="s">
        <v>1159</v>
      </c>
      <c r="E652" s="16">
        <v>45351</v>
      </c>
      <c r="F652" s="17">
        <v>202402</v>
      </c>
      <c r="G652" s="18" t="s">
        <v>133</v>
      </c>
      <c r="H652" s="18" t="s">
        <v>45</v>
      </c>
      <c r="I652" s="19">
        <v>50582</v>
      </c>
      <c r="J652" s="13" t="s">
        <v>14</v>
      </c>
      <c r="K652" s="13" t="s">
        <v>15</v>
      </c>
      <c r="L652" s="20" t="str">
        <f t="shared" si="20"/>
        <v>50582617103COD2299_Z010301ART5_MBA</v>
      </c>
      <c r="M652" s="21" t="str">
        <f>IF(OR(A652=617105,A652=617110,COUNTIF([3]DernMois!L:L,I652&amp;A652&amp;H652&amp;K652)&gt;=1),"","PBLA Changé/Nouveau")</f>
        <v/>
      </c>
      <c r="N652" s="22">
        <f>ROUND(Ecritures[[#This Row],[Montant Devise]],2)</f>
        <v>386.88</v>
      </c>
      <c r="O652" s="11" t="str">
        <f>IFERROR(LEFT(ECRITURES!$H652,SEARCH("_",ECRITURES!$H652)-1),"")</f>
        <v>COD2299</v>
      </c>
      <c r="P652" s="11" t="str">
        <f>LEFT(ECRITURES!$G652,LEN(O652))</f>
        <v>COD2299</v>
      </c>
      <c r="Q652" s="11" t="b">
        <f t="shared" si="21"/>
        <v>1</v>
      </c>
    </row>
    <row r="653" spans="1:17" x14ac:dyDescent="0.3">
      <c r="A653" s="12">
        <v>617190</v>
      </c>
      <c r="B653" s="13" t="s">
        <v>10</v>
      </c>
      <c r="C653" s="14">
        <v>5.95</v>
      </c>
      <c r="D653" s="25" t="s">
        <v>1160</v>
      </c>
      <c r="E653" s="16">
        <v>45351</v>
      </c>
      <c r="F653" s="17">
        <v>202402</v>
      </c>
      <c r="G653" s="18" t="s">
        <v>133</v>
      </c>
      <c r="H653" s="18" t="s">
        <v>45</v>
      </c>
      <c r="I653" s="19">
        <v>50582</v>
      </c>
      <c r="J653" s="13" t="s">
        <v>14</v>
      </c>
      <c r="K653" s="13" t="s">
        <v>15</v>
      </c>
      <c r="L653" s="20" t="str">
        <f t="shared" si="20"/>
        <v>50582617190COD2299_Z010301ART5_MBA</v>
      </c>
      <c r="M653" s="21" t="str">
        <f>IF(OR(A653=617105,A653=617110,COUNTIF([3]DernMois!L:L,I653&amp;A653&amp;H653&amp;K653)&gt;=1),"","PBLA Changé/Nouveau")</f>
        <v/>
      </c>
      <c r="N653" s="22">
        <f>ROUND(Ecritures[[#This Row],[Montant Devise]],2)</f>
        <v>5.95</v>
      </c>
      <c r="O653" s="11" t="str">
        <f>IFERROR(LEFT(ECRITURES!$H653,SEARCH("_",ECRITURES!$H653)-1),"")</f>
        <v>COD2299</v>
      </c>
      <c r="P653" s="11" t="str">
        <f>LEFT(ECRITURES!$G653,LEN(O653))</f>
        <v>COD2299</v>
      </c>
      <c r="Q653" s="11" t="b">
        <f t="shared" si="21"/>
        <v>1</v>
      </c>
    </row>
    <row r="654" spans="1:17" x14ac:dyDescent="0.3">
      <c r="A654" s="12">
        <v>617190</v>
      </c>
      <c r="B654" s="13" t="s">
        <v>10</v>
      </c>
      <c r="C654" s="14">
        <v>29.76</v>
      </c>
      <c r="D654" s="25" t="s">
        <v>1161</v>
      </c>
      <c r="E654" s="16">
        <v>45351</v>
      </c>
      <c r="F654" s="17">
        <v>202402</v>
      </c>
      <c r="G654" s="18" t="s">
        <v>133</v>
      </c>
      <c r="H654" s="18" t="s">
        <v>45</v>
      </c>
      <c r="I654" s="19">
        <v>50582</v>
      </c>
      <c r="J654" s="13" t="s">
        <v>14</v>
      </c>
      <c r="K654" s="13" t="s">
        <v>15</v>
      </c>
      <c r="L654" s="20" t="str">
        <f t="shared" si="20"/>
        <v>50582617190COD2299_Z010301ART5_MBA</v>
      </c>
      <c r="M654" s="21" t="str">
        <f>IF(OR(A654=617105,A654=617110,COUNTIF([3]DernMois!L:L,I654&amp;A654&amp;H654&amp;K654)&gt;=1),"","PBLA Changé/Nouveau")</f>
        <v/>
      </c>
      <c r="N654" s="22">
        <f>ROUND(Ecritures[[#This Row],[Montant Devise]],2)</f>
        <v>29.76</v>
      </c>
      <c r="O654" s="11" t="str">
        <f>IFERROR(LEFT(ECRITURES!$H654,SEARCH("_",ECRITURES!$H654)-1),"")</f>
        <v>COD2299</v>
      </c>
      <c r="P654" s="11" t="str">
        <f>LEFT(ECRITURES!$G654,LEN(O654))</f>
        <v>COD2299</v>
      </c>
      <c r="Q654" s="11" t="b">
        <f t="shared" si="21"/>
        <v>1</v>
      </c>
    </row>
    <row r="655" spans="1:17" x14ac:dyDescent="0.3">
      <c r="A655" s="12">
        <v>455200</v>
      </c>
      <c r="B655" s="13" t="s">
        <v>10</v>
      </c>
      <c r="C655" s="14">
        <v>-900</v>
      </c>
      <c r="D655" s="25" t="s">
        <v>1162</v>
      </c>
      <c r="E655" s="16">
        <v>45351</v>
      </c>
      <c r="F655" s="17">
        <v>202402</v>
      </c>
      <c r="G655" s="18" t="s">
        <v>133</v>
      </c>
      <c r="H655" s="18"/>
      <c r="I655" s="19">
        <v>50582</v>
      </c>
      <c r="J655" s="13" t="s">
        <v>14</v>
      </c>
      <c r="K655" s="13" t="s">
        <v>15</v>
      </c>
      <c r="L655" s="20" t="str">
        <f t="shared" si="20"/>
        <v>50582455200ART5_MBA</v>
      </c>
      <c r="M655" s="21" t="str">
        <f>IF(OR(A655=617105,A655=617110,COUNTIF([3]DernMois!L:L,I655&amp;A655&amp;H655&amp;K655)&gt;=1),"","PBLA Changé/Nouveau")</f>
        <v/>
      </c>
      <c r="N655" s="22">
        <f>ROUND(Ecritures[[#This Row],[Montant Devise]],2)</f>
        <v>-900</v>
      </c>
      <c r="O655" s="11" t="str">
        <f>IFERROR(LEFT(ECRITURES!$H655,SEARCH("_",ECRITURES!$H655)-1),"")</f>
        <v/>
      </c>
      <c r="P655" s="11" t="str">
        <f>LEFT(ECRITURES!$G655,LEN(O655))</f>
        <v/>
      </c>
      <c r="Q655" s="11" t="b">
        <f t="shared" si="21"/>
        <v>1</v>
      </c>
    </row>
    <row r="656" spans="1:17" x14ac:dyDescent="0.3">
      <c r="A656" s="12">
        <v>455200</v>
      </c>
      <c r="B656" s="13" t="s">
        <v>10</v>
      </c>
      <c r="C656" s="14">
        <v>-2250.04</v>
      </c>
      <c r="D656" s="25" t="s">
        <v>1163</v>
      </c>
      <c r="E656" s="16">
        <v>45351</v>
      </c>
      <c r="F656" s="17">
        <v>202402</v>
      </c>
      <c r="G656" s="18" t="s">
        <v>133</v>
      </c>
      <c r="H656" s="18"/>
      <c r="I656" s="19">
        <v>50582</v>
      </c>
      <c r="J656" s="13" t="s">
        <v>14</v>
      </c>
      <c r="K656" s="13" t="s">
        <v>15</v>
      </c>
      <c r="L656" s="20" t="str">
        <f t="shared" si="20"/>
        <v>50582455200ART5_MBA</v>
      </c>
      <c r="M656" s="21" t="str">
        <f>IF(OR(A656=617105,A656=617110,COUNTIF([3]DernMois!L:L,I656&amp;A656&amp;H656&amp;K656)&gt;=1),"","PBLA Changé/Nouveau")</f>
        <v/>
      </c>
      <c r="N656" s="22">
        <f>ROUND(Ecritures[[#This Row],[Montant Devise]],2)</f>
        <v>-2250.04</v>
      </c>
      <c r="O656" s="11" t="str">
        <f>IFERROR(LEFT(ECRITURES!$H656,SEARCH("_",ECRITURES!$H656)-1),"")</f>
        <v/>
      </c>
      <c r="P656" s="11" t="str">
        <f>LEFT(ECRITURES!$G656,LEN(O656))</f>
        <v/>
      </c>
      <c r="Q656" s="11" t="b">
        <f t="shared" si="21"/>
        <v>1</v>
      </c>
    </row>
    <row r="657" spans="1:17" x14ac:dyDescent="0.3">
      <c r="A657" s="12">
        <v>617101</v>
      </c>
      <c r="B657" s="13" t="s">
        <v>10</v>
      </c>
      <c r="C657" s="14">
        <v>572</v>
      </c>
      <c r="D657" s="25" t="s">
        <v>1164</v>
      </c>
      <c r="E657" s="16">
        <v>45351</v>
      </c>
      <c r="F657" s="17">
        <v>202402</v>
      </c>
      <c r="G657" s="18" t="s">
        <v>40</v>
      </c>
      <c r="H657" s="18" t="s">
        <v>12</v>
      </c>
      <c r="I657" s="19">
        <v>50587</v>
      </c>
      <c r="J657" s="13" t="s">
        <v>14</v>
      </c>
      <c r="K657" s="13" t="s">
        <v>15</v>
      </c>
      <c r="L657" s="20" t="str">
        <f t="shared" si="20"/>
        <v>50587617101COD2299_Z010201ART5_MBA</v>
      </c>
      <c r="M657" s="21" t="str">
        <f>IF(OR(A657=617105,A657=617110,COUNTIF([3]DernMois!L:L,I657&amp;A657&amp;H657&amp;K657)&gt;=1),"","PBLA Changé/Nouveau")</f>
        <v/>
      </c>
      <c r="N657" s="22">
        <f>ROUND(Ecritures[[#This Row],[Montant Devise]],2)</f>
        <v>572</v>
      </c>
      <c r="O657" s="11" t="str">
        <f>IFERROR(LEFT(ECRITURES!$H657,SEARCH("_",ECRITURES!$H657)-1),"")</f>
        <v>COD2299</v>
      </c>
      <c r="P657" s="11" t="str">
        <f>LEFT(ECRITURES!$G657,LEN(O657))</f>
        <v>COD2299</v>
      </c>
      <c r="Q657" s="11" t="b">
        <f t="shared" si="21"/>
        <v>1</v>
      </c>
    </row>
    <row r="658" spans="1:17" x14ac:dyDescent="0.3">
      <c r="A658" s="12">
        <v>617108</v>
      </c>
      <c r="B658" s="13" t="s">
        <v>10</v>
      </c>
      <c r="C658" s="14">
        <v>171.6</v>
      </c>
      <c r="D658" s="25" t="s">
        <v>1165</v>
      </c>
      <c r="E658" s="16">
        <v>45351</v>
      </c>
      <c r="F658" s="17">
        <v>202402</v>
      </c>
      <c r="G658" s="18" t="s">
        <v>40</v>
      </c>
      <c r="H658" s="18" t="s">
        <v>12</v>
      </c>
      <c r="I658" s="19">
        <v>50587</v>
      </c>
      <c r="J658" s="13" t="s">
        <v>14</v>
      </c>
      <c r="K658" s="13" t="s">
        <v>15</v>
      </c>
      <c r="L658" s="20" t="str">
        <f t="shared" si="20"/>
        <v>50587617108COD2299_Z010201ART5_MBA</v>
      </c>
      <c r="M658" s="21" t="str">
        <f>IF(OR(A658=617105,A658=617110,COUNTIF([3]DernMois!L:L,I658&amp;A658&amp;H658&amp;K658)&gt;=1),"","PBLA Changé/Nouveau")</f>
        <v/>
      </c>
      <c r="N658" s="22">
        <f>ROUND(Ecritures[[#This Row],[Montant Devise]],2)</f>
        <v>171.6</v>
      </c>
      <c r="O658" s="11" t="str">
        <f>IFERROR(LEFT(ECRITURES!$H658,SEARCH("_",ECRITURES!$H658)-1),"")</f>
        <v>COD2299</v>
      </c>
      <c r="P658" s="11" t="str">
        <f>LEFT(ECRITURES!$G658,LEN(O658))</f>
        <v>COD2299</v>
      </c>
      <c r="Q658" s="11" t="b">
        <f t="shared" si="21"/>
        <v>1</v>
      </c>
    </row>
    <row r="659" spans="1:17" x14ac:dyDescent="0.3">
      <c r="A659" s="12">
        <v>617106</v>
      </c>
      <c r="B659" s="13" t="s">
        <v>10</v>
      </c>
      <c r="C659" s="14">
        <v>195</v>
      </c>
      <c r="D659" s="25" t="s">
        <v>1166</v>
      </c>
      <c r="E659" s="16">
        <v>45351</v>
      </c>
      <c r="F659" s="17">
        <v>202402</v>
      </c>
      <c r="G659" s="18" t="s">
        <v>40</v>
      </c>
      <c r="H659" s="18" t="s">
        <v>12</v>
      </c>
      <c r="I659" s="19">
        <v>50587</v>
      </c>
      <c r="J659" s="13" t="s">
        <v>14</v>
      </c>
      <c r="K659" s="13" t="s">
        <v>15</v>
      </c>
      <c r="L659" s="20" t="str">
        <f t="shared" si="20"/>
        <v>50587617106COD2299_Z010201ART5_MBA</v>
      </c>
      <c r="M659" s="21" t="str">
        <f>IF(OR(A659=617105,A659=617110,COUNTIF([3]DernMois!L:L,I659&amp;A659&amp;H659&amp;K659)&gt;=1),"","PBLA Changé/Nouveau")</f>
        <v/>
      </c>
      <c r="N659" s="22">
        <f>ROUND(Ecritures[[#This Row],[Montant Devise]],2)</f>
        <v>195</v>
      </c>
      <c r="O659" s="11" t="str">
        <f>IFERROR(LEFT(ECRITURES!$H659,SEARCH("_",ECRITURES!$H659)-1),"")</f>
        <v>COD2299</v>
      </c>
      <c r="P659" s="11" t="str">
        <f>LEFT(ECRITURES!$G659,LEN(O659))</f>
        <v>COD2299</v>
      </c>
      <c r="Q659" s="11" t="b">
        <f t="shared" si="21"/>
        <v>1</v>
      </c>
    </row>
    <row r="660" spans="1:17" x14ac:dyDescent="0.3">
      <c r="A660" s="12">
        <v>617103</v>
      </c>
      <c r="B660" s="13" t="s">
        <v>10</v>
      </c>
      <c r="C660" s="14">
        <v>78</v>
      </c>
      <c r="D660" s="25" t="s">
        <v>1167</v>
      </c>
      <c r="E660" s="16">
        <v>45351</v>
      </c>
      <c r="F660" s="17">
        <v>202402</v>
      </c>
      <c r="G660" s="18" t="s">
        <v>40</v>
      </c>
      <c r="H660" s="18" t="s">
        <v>12</v>
      </c>
      <c r="I660" s="19">
        <v>50587</v>
      </c>
      <c r="J660" s="13" t="s">
        <v>14</v>
      </c>
      <c r="K660" s="13" t="s">
        <v>15</v>
      </c>
      <c r="L660" s="20" t="str">
        <f t="shared" si="20"/>
        <v>50587617103COD2299_Z010201ART5_MBA</v>
      </c>
      <c r="M660" s="21" t="str">
        <f>IF(OR(A660=617105,A660=617110,COUNTIF([3]DernMois!L:L,I660&amp;A660&amp;H660&amp;K660)&gt;=1),"","PBLA Changé/Nouveau")</f>
        <v/>
      </c>
      <c r="N660" s="22">
        <f>ROUND(Ecritures[[#This Row],[Montant Devise]],2)</f>
        <v>78</v>
      </c>
      <c r="O660" s="11" t="str">
        <f>IFERROR(LEFT(ECRITURES!$H660,SEARCH("_",ECRITURES!$H660)-1),"")</f>
        <v>COD2299</v>
      </c>
      <c r="P660" s="11" t="str">
        <f>LEFT(ECRITURES!$G660,LEN(O660))</f>
        <v>COD2299</v>
      </c>
      <c r="Q660" s="11" t="b">
        <f t="shared" si="21"/>
        <v>1</v>
      </c>
    </row>
    <row r="661" spans="1:17" x14ac:dyDescent="0.3">
      <c r="A661" s="12">
        <v>617103</v>
      </c>
      <c r="B661" s="13" t="s">
        <v>10</v>
      </c>
      <c r="C661" s="14">
        <v>74.36</v>
      </c>
      <c r="D661" s="25" t="s">
        <v>1168</v>
      </c>
      <c r="E661" s="16">
        <v>45351</v>
      </c>
      <c r="F661" s="17">
        <v>202402</v>
      </c>
      <c r="G661" s="18" t="s">
        <v>40</v>
      </c>
      <c r="H661" s="18" t="s">
        <v>12</v>
      </c>
      <c r="I661" s="19">
        <v>50587</v>
      </c>
      <c r="J661" s="13" t="s">
        <v>14</v>
      </c>
      <c r="K661" s="13" t="s">
        <v>15</v>
      </c>
      <c r="L661" s="20" t="str">
        <f t="shared" si="20"/>
        <v>50587617103COD2299_Z010201ART5_MBA</v>
      </c>
      <c r="M661" s="21" t="str">
        <f>IF(OR(A661=617105,A661=617110,COUNTIF([3]DernMois!L:L,I661&amp;A661&amp;H661&amp;K661)&gt;=1),"","PBLA Changé/Nouveau")</f>
        <v/>
      </c>
      <c r="N661" s="22">
        <f>ROUND(Ecritures[[#This Row],[Montant Devise]],2)</f>
        <v>74.36</v>
      </c>
      <c r="O661" s="11" t="str">
        <f>IFERROR(LEFT(ECRITURES!$H661,SEARCH("_",ECRITURES!$H661)-1),"")</f>
        <v>COD2299</v>
      </c>
      <c r="P661" s="11" t="str">
        <f>LEFT(ECRITURES!$G661,LEN(O661))</f>
        <v>COD2299</v>
      </c>
      <c r="Q661" s="11" t="b">
        <f t="shared" si="21"/>
        <v>1</v>
      </c>
    </row>
    <row r="662" spans="1:17" x14ac:dyDescent="0.3">
      <c r="A662" s="12">
        <v>617190</v>
      </c>
      <c r="B662" s="13" t="s">
        <v>10</v>
      </c>
      <c r="C662" s="14">
        <v>1.1399999999999999</v>
      </c>
      <c r="D662" s="25" t="s">
        <v>1169</v>
      </c>
      <c r="E662" s="16">
        <v>45351</v>
      </c>
      <c r="F662" s="17">
        <v>202402</v>
      </c>
      <c r="G662" s="18" t="s">
        <v>40</v>
      </c>
      <c r="H662" s="18" t="s">
        <v>12</v>
      </c>
      <c r="I662" s="19">
        <v>50587</v>
      </c>
      <c r="J662" s="13" t="s">
        <v>14</v>
      </c>
      <c r="K662" s="13" t="s">
        <v>15</v>
      </c>
      <c r="L662" s="20" t="str">
        <f t="shared" si="20"/>
        <v>50587617190COD2299_Z010201ART5_MBA</v>
      </c>
      <c r="M662" s="21" t="str">
        <f>IF(OR(A662=617105,A662=617110,COUNTIF([3]DernMois!L:L,I662&amp;A662&amp;H662&amp;K662)&gt;=1),"","PBLA Changé/Nouveau")</f>
        <v/>
      </c>
      <c r="N662" s="22">
        <f>ROUND(Ecritures[[#This Row],[Montant Devise]],2)</f>
        <v>1.1399999999999999</v>
      </c>
      <c r="O662" s="11" t="str">
        <f>IFERROR(LEFT(ECRITURES!$H662,SEARCH("_",ECRITURES!$H662)-1),"")</f>
        <v>COD2299</v>
      </c>
      <c r="P662" s="11" t="str">
        <f>LEFT(ECRITURES!$G662,LEN(O662))</f>
        <v>COD2299</v>
      </c>
      <c r="Q662" s="11" t="b">
        <f t="shared" si="21"/>
        <v>1</v>
      </c>
    </row>
    <row r="663" spans="1:17" x14ac:dyDescent="0.3">
      <c r="A663" s="12">
        <v>617190</v>
      </c>
      <c r="B663" s="13" t="s">
        <v>10</v>
      </c>
      <c r="C663" s="14">
        <v>5.72</v>
      </c>
      <c r="D663" s="25" t="s">
        <v>1170</v>
      </c>
      <c r="E663" s="16">
        <v>45351</v>
      </c>
      <c r="F663" s="17">
        <v>202402</v>
      </c>
      <c r="G663" s="18" t="s">
        <v>40</v>
      </c>
      <c r="H663" s="18" t="s">
        <v>12</v>
      </c>
      <c r="I663" s="19">
        <v>50587</v>
      </c>
      <c r="J663" s="13" t="s">
        <v>14</v>
      </c>
      <c r="K663" s="13" t="s">
        <v>15</v>
      </c>
      <c r="L663" s="20" t="str">
        <f t="shared" si="20"/>
        <v>50587617190COD2299_Z010201ART5_MBA</v>
      </c>
      <c r="M663" s="21" t="str">
        <f>IF(OR(A663=617105,A663=617110,COUNTIF([3]DernMois!L:L,I663&amp;A663&amp;H663&amp;K663)&gt;=1),"","PBLA Changé/Nouveau")</f>
        <v/>
      </c>
      <c r="N663" s="22">
        <f>ROUND(Ecritures[[#This Row],[Montant Devise]],2)</f>
        <v>5.72</v>
      </c>
      <c r="O663" s="11" t="str">
        <f>IFERROR(LEFT(ECRITURES!$H663,SEARCH("_",ECRITURES!$H663)-1),"")</f>
        <v>COD2299</v>
      </c>
      <c r="P663" s="11" t="str">
        <f>LEFT(ECRITURES!$G663,LEN(O663))</f>
        <v>COD2299</v>
      </c>
      <c r="Q663" s="11" t="b">
        <f t="shared" si="21"/>
        <v>1</v>
      </c>
    </row>
    <row r="664" spans="1:17" x14ac:dyDescent="0.3">
      <c r="A664" s="12">
        <v>455200</v>
      </c>
      <c r="B664" s="13" t="s">
        <v>10</v>
      </c>
      <c r="C664" s="14">
        <v>-100</v>
      </c>
      <c r="D664" s="25" t="s">
        <v>1171</v>
      </c>
      <c r="E664" s="16">
        <v>45351</v>
      </c>
      <c r="F664" s="17">
        <v>202402</v>
      </c>
      <c r="G664" s="18" t="s">
        <v>40</v>
      </c>
      <c r="H664" s="18"/>
      <c r="I664" s="19">
        <v>50587</v>
      </c>
      <c r="J664" s="13" t="s">
        <v>14</v>
      </c>
      <c r="K664" s="13" t="s">
        <v>15</v>
      </c>
      <c r="L664" s="20" t="str">
        <f t="shared" si="20"/>
        <v>50587455200ART5_MBA</v>
      </c>
      <c r="M664" s="21" t="str">
        <f>IF(OR(A664=617105,A664=617110,COUNTIF([3]DernMois!L:L,I664&amp;A664&amp;H664&amp;K664)&gt;=1),"","PBLA Changé/Nouveau")</f>
        <v/>
      </c>
      <c r="N664" s="22">
        <f>ROUND(Ecritures[[#This Row],[Montant Devise]],2)</f>
        <v>-100</v>
      </c>
      <c r="O664" s="11" t="str">
        <f>IFERROR(LEFT(ECRITURES!$H664,SEARCH("_",ECRITURES!$H664)-1),"")</f>
        <v/>
      </c>
      <c r="P664" s="11" t="str">
        <f>LEFT(ECRITURES!$G664,LEN(O664))</f>
        <v/>
      </c>
      <c r="Q664" s="11" t="b">
        <f t="shared" si="21"/>
        <v>1</v>
      </c>
    </row>
    <row r="665" spans="1:17" x14ac:dyDescent="0.3">
      <c r="A665" s="12">
        <v>455200</v>
      </c>
      <c r="B665" s="13" t="s">
        <v>10</v>
      </c>
      <c r="C665" s="14">
        <v>-820.99</v>
      </c>
      <c r="D665" s="25" t="s">
        <v>1172</v>
      </c>
      <c r="E665" s="16">
        <v>45351</v>
      </c>
      <c r="F665" s="17">
        <v>202402</v>
      </c>
      <c r="G665" s="18" t="s">
        <v>40</v>
      </c>
      <c r="H665" s="18"/>
      <c r="I665" s="19">
        <v>50587</v>
      </c>
      <c r="J665" s="13" t="s">
        <v>14</v>
      </c>
      <c r="K665" s="13" t="s">
        <v>15</v>
      </c>
      <c r="L665" s="20" t="str">
        <f t="shared" si="20"/>
        <v>50587455200ART5_MBA</v>
      </c>
      <c r="M665" s="21" t="str">
        <f>IF(OR(A665=617105,A665=617110,COUNTIF([3]DernMois!L:L,I665&amp;A665&amp;H665&amp;K665)&gt;=1),"","PBLA Changé/Nouveau")</f>
        <v/>
      </c>
      <c r="N665" s="22">
        <f>ROUND(Ecritures[[#This Row],[Montant Devise]],2)</f>
        <v>-820.99</v>
      </c>
      <c r="O665" s="11" t="str">
        <f>IFERROR(LEFT(ECRITURES!$H665,SEARCH("_",ECRITURES!$H665)-1),"")</f>
        <v/>
      </c>
      <c r="P665" s="11" t="str">
        <f>LEFT(ECRITURES!$G665,LEN(O665))</f>
        <v/>
      </c>
      <c r="Q665" s="11" t="b">
        <f t="shared" si="21"/>
        <v>1</v>
      </c>
    </row>
    <row r="666" spans="1:17" x14ac:dyDescent="0.3">
      <c r="A666" s="12">
        <v>617101</v>
      </c>
      <c r="B666" s="13" t="s">
        <v>10</v>
      </c>
      <c r="C666" s="14">
        <v>386</v>
      </c>
      <c r="D666" s="25" t="s">
        <v>1173</v>
      </c>
      <c r="E666" s="16">
        <v>45351</v>
      </c>
      <c r="F666" s="17">
        <v>202402</v>
      </c>
      <c r="G666" s="18" t="s">
        <v>40</v>
      </c>
      <c r="H666" s="18" t="s">
        <v>12</v>
      </c>
      <c r="I666" s="19">
        <v>50588</v>
      </c>
      <c r="J666" s="13" t="s">
        <v>14</v>
      </c>
      <c r="K666" s="13" t="s">
        <v>15</v>
      </c>
      <c r="L666" s="20" t="str">
        <f t="shared" si="20"/>
        <v>50588617101COD2299_Z010201ART5_MBA</v>
      </c>
      <c r="M666" s="21" t="str">
        <f>IF(OR(A666=617105,A666=617110,COUNTIF([3]DernMois!L:L,I666&amp;A666&amp;H666&amp;K666)&gt;=1),"","PBLA Changé/Nouveau")</f>
        <v/>
      </c>
      <c r="N666" s="22">
        <f>ROUND(Ecritures[[#This Row],[Montant Devise]],2)</f>
        <v>386</v>
      </c>
      <c r="O666" s="11" t="str">
        <f>IFERROR(LEFT(ECRITURES!$H666,SEARCH("_",ECRITURES!$H666)-1),"")</f>
        <v>COD2299</v>
      </c>
      <c r="P666" s="11" t="str">
        <f>LEFT(ECRITURES!$G666,LEN(O666))</f>
        <v>COD2299</v>
      </c>
      <c r="Q666" s="11" t="b">
        <f t="shared" si="21"/>
        <v>1</v>
      </c>
    </row>
    <row r="667" spans="1:17" x14ac:dyDescent="0.3">
      <c r="A667" s="12">
        <v>617108</v>
      </c>
      <c r="B667" s="13" t="s">
        <v>10</v>
      </c>
      <c r="C667" s="14">
        <v>115.8</v>
      </c>
      <c r="D667" s="25" t="s">
        <v>1174</v>
      </c>
      <c r="E667" s="16">
        <v>45351</v>
      </c>
      <c r="F667" s="17">
        <v>202402</v>
      </c>
      <c r="G667" s="18" t="s">
        <v>40</v>
      </c>
      <c r="H667" s="18" t="s">
        <v>12</v>
      </c>
      <c r="I667" s="19">
        <v>50588</v>
      </c>
      <c r="J667" s="13" t="s">
        <v>14</v>
      </c>
      <c r="K667" s="13" t="s">
        <v>15</v>
      </c>
      <c r="L667" s="20" t="str">
        <f t="shared" si="20"/>
        <v>50588617108COD2299_Z010201ART5_MBA</v>
      </c>
      <c r="M667" s="21" t="str">
        <f>IF(OR(A667=617105,A667=617110,COUNTIF([3]DernMois!L:L,I667&amp;A667&amp;H667&amp;K667)&gt;=1),"","PBLA Changé/Nouveau")</f>
        <v/>
      </c>
      <c r="N667" s="22">
        <f>ROUND(Ecritures[[#This Row],[Montant Devise]],2)</f>
        <v>115.8</v>
      </c>
      <c r="O667" s="11" t="str">
        <f>IFERROR(LEFT(ECRITURES!$H667,SEARCH("_",ECRITURES!$H667)-1),"")</f>
        <v>COD2299</v>
      </c>
      <c r="P667" s="11" t="str">
        <f>LEFT(ECRITURES!$G667,LEN(O667))</f>
        <v>COD2299</v>
      </c>
      <c r="Q667" s="11" t="b">
        <f t="shared" si="21"/>
        <v>1</v>
      </c>
    </row>
    <row r="668" spans="1:17" x14ac:dyDescent="0.3">
      <c r="A668" s="12">
        <v>617106</v>
      </c>
      <c r="B668" s="13" t="s">
        <v>10</v>
      </c>
      <c r="C668" s="14">
        <v>195</v>
      </c>
      <c r="D668" s="25" t="s">
        <v>1175</v>
      </c>
      <c r="E668" s="16">
        <v>45351</v>
      </c>
      <c r="F668" s="17">
        <v>202402</v>
      </c>
      <c r="G668" s="18" t="s">
        <v>40</v>
      </c>
      <c r="H668" s="18" t="s">
        <v>12</v>
      </c>
      <c r="I668" s="19">
        <v>50588</v>
      </c>
      <c r="J668" s="13" t="s">
        <v>14</v>
      </c>
      <c r="K668" s="13" t="s">
        <v>15</v>
      </c>
      <c r="L668" s="20" t="str">
        <f t="shared" si="20"/>
        <v>50588617106COD2299_Z010201ART5_MBA</v>
      </c>
      <c r="M668" s="21" t="str">
        <f>IF(OR(A668=617105,A668=617110,COUNTIF([3]DernMois!L:L,I668&amp;A668&amp;H668&amp;K668)&gt;=1),"","PBLA Changé/Nouveau")</f>
        <v/>
      </c>
      <c r="N668" s="22">
        <f>ROUND(Ecritures[[#This Row],[Montant Devise]],2)</f>
        <v>195</v>
      </c>
      <c r="O668" s="11" t="str">
        <f>IFERROR(LEFT(ECRITURES!$H668,SEARCH("_",ECRITURES!$H668)-1),"")</f>
        <v>COD2299</v>
      </c>
      <c r="P668" s="11" t="str">
        <f>LEFT(ECRITURES!$G668,LEN(O668))</f>
        <v>COD2299</v>
      </c>
      <c r="Q668" s="11" t="b">
        <f t="shared" si="21"/>
        <v>1</v>
      </c>
    </row>
    <row r="669" spans="1:17" x14ac:dyDescent="0.3">
      <c r="A669" s="12">
        <v>617103</v>
      </c>
      <c r="B669" s="13" t="s">
        <v>10</v>
      </c>
      <c r="C669" s="14">
        <v>156</v>
      </c>
      <c r="D669" s="25" t="s">
        <v>1176</v>
      </c>
      <c r="E669" s="16">
        <v>45351</v>
      </c>
      <c r="F669" s="17">
        <v>202402</v>
      </c>
      <c r="G669" s="18" t="s">
        <v>40</v>
      </c>
      <c r="H669" s="18" t="s">
        <v>12</v>
      </c>
      <c r="I669" s="19">
        <v>50588</v>
      </c>
      <c r="J669" s="13" t="s">
        <v>14</v>
      </c>
      <c r="K669" s="13" t="s">
        <v>15</v>
      </c>
      <c r="L669" s="20" t="str">
        <f t="shared" si="20"/>
        <v>50588617103COD2299_Z010201ART5_MBA</v>
      </c>
      <c r="M669" s="21" t="str">
        <f>IF(OR(A669=617105,A669=617110,COUNTIF([3]DernMois!L:L,I669&amp;A669&amp;H669&amp;K669)&gt;=1),"","PBLA Changé/Nouveau")</f>
        <v/>
      </c>
      <c r="N669" s="22">
        <f>ROUND(Ecritures[[#This Row],[Montant Devise]],2)</f>
        <v>156</v>
      </c>
      <c r="O669" s="11" t="str">
        <f>IFERROR(LEFT(ECRITURES!$H669,SEARCH("_",ECRITURES!$H669)-1),"")</f>
        <v>COD2299</v>
      </c>
      <c r="P669" s="11" t="str">
        <f>LEFT(ECRITURES!$G669,LEN(O669))</f>
        <v>COD2299</v>
      </c>
      <c r="Q669" s="11" t="b">
        <f t="shared" si="21"/>
        <v>1</v>
      </c>
    </row>
    <row r="670" spans="1:17" x14ac:dyDescent="0.3">
      <c r="A670" s="12">
        <v>617103</v>
      </c>
      <c r="B670" s="13" t="s">
        <v>10</v>
      </c>
      <c r="C670" s="14">
        <v>50.18</v>
      </c>
      <c r="D670" s="25" t="s">
        <v>1177</v>
      </c>
      <c r="E670" s="16">
        <v>45351</v>
      </c>
      <c r="F670" s="17">
        <v>202402</v>
      </c>
      <c r="G670" s="18" t="s">
        <v>40</v>
      </c>
      <c r="H670" s="18" t="s">
        <v>12</v>
      </c>
      <c r="I670" s="19">
        <v>50588</v>
      </c>
      <c r="J670" s="13" t="s">
        <v>14</v>
      </c>
      <c r="K670" s="13" t="s">
        <v>15</v>
      </c>
      <c r="L670" s="20" t="str">
        <f t="shared" si="20"/>
        <v>50588617103COD2299_Z010201ART5_MBA</v>
      </c>
      <c r="M670" s="21" t="str">
        <f>IF(OR(A670=617105,A670=617110,COUNTIF([3]DernMois!L:L,I670&amp;A670&amp;H670&amp;K670)&gt;=1),"","PBLA Changé/Nouveau")</f>
        <v/>
      </c>
      <c r="N670" s="22">
        <f>ROUND(Ecritures[[#This Row],[Montant Devise]],2)</f>
        <v>50.18</v>
      </c>
      <c r="O670" s="11" t="str">
        <f>IFERROR(LEFT(ECRITURES!$H670,SEARCH("_",ECRITURES!$H670)-1),"")</f>
        <v>COD2299</v>
      </c>
      <c r="P670" s="11" t="str">
        <f>LEFT(ECRITURES!$G670,LEN(O670))</f>
        <v>COD2299</v>
      </c>
      <c r="Q670" s="11" t="b">
        <f t="shared" si="21"/>
        <v>1</v>
      </c>
    </row>
    <row r="671" spans="1:17" x14ac:dyDescent="0.3">
      <c r="A671" s="12">
        <v>617190</v>
      </c>
      <c r="B671" s="13" t="s">
        <v>10</v>
      </c>
      <c r="C671" s="14">
        <v>0.77</v>
      </c>
      <c r="D671" s="25" t="s">
        <v>1178</v>
      </c>
      <c r="E671" s="16">
        <v>45351</v>
      </c>
      <c r="F671" s="17">
        <v>202402</v>
      </c>
      <c r="G671" s="18" t="s">
        <v>40</v>
      </c>
      <c r="H671" s="18" t="s">
        <v>12</v>
      </c>
      <c r="I671" s="19">
        <v>50588</v>
      </c>
      <c r="J671" s="13" t="s">
        <v>14</v>
      </c>
      <c r="K671" s="13" t="s">
        <v>15</v>
      </c>
      <c r="L671" s="20" t="str">
        <f t="shared" si="20"/>
        <v>50588617190COD2299_Z010201ART5_MBA</v>
      </c>
      <c r="M671" s="21" t="str">
        <f>IF(OR(A671=617105,A671=617110,COUNTIF([3]DernMois!L:L,I671&amp;A671&amp;H671&amp;K671)&gt;=1),"","PBLA Changé/Nouveau")</f>
        <v/>
      </c>
      <c r="N671" s="22">
        <f>ROUND(Ecritures[[#This Row],[Montant Devise]],2)</f>
        <v>0.77</v>
      </c>
      <c r="O671" s="11" t="str">
        <f>IFERROR(LEFT(ECRITURES!$H671,SEARCH("_",ECRITURES!$H671)-1),"")</f>
        <v>COD2299</v>
      </c>
      <c r="P671" s="11" t="str">
        <f>LEFT(ECRITURES!$G671,LEN(O671))</f>
        <v>COD2299</v>
      </c>
      <c r="Q671" s="11" t="b">
        <f t="shared" si="21"/>
        <v>1</v>
      </c>
    </row>
    <row r="672" spans="1:17" x14ac:dyDescent="0.3">
      <c r="A672" s="12">
        <v>617190</v>
      </c>
      <c r="B672" s="13" t="s">
        <v>10</v>
      </c>
      <c r="C672" s="14">
        <v>3.86</v>
      </c>
      <c r="D672" s="25" t="s">
        <v>1179</v>
      </c>
      <c r="E672" s="16">
        <v>45351</v>
      </c>
      <c r="F672" s="17">
        <v>202402</v>
      </c>
      <c r="G672" s="18" t="s">
        <v>40</v>
      </c>
      <c r="H672" s="18" t="s">
        <v>12</v>
      </c>
      <c r="I672" s="19">
        <v>50588</v>
      </c>
      <c r="J672" s="13" t="s">
        <v>14</v>
      </c>
      <c r="K672" s="13" t="s">
        <v>15</v>
      </c>
      <c r="L672" s="20" t="str">
        <f t="shared" si="20"/>
        <v>50588617190COD2299_Z010201ART5_MBA</v>
      </c>
      <c r="M672" s="21" t="str">
        <f>IF(OR(A672=617105,A672=617110,COUNTIF([3]DernMois!L:L,I672&amp;A672&amp;H672&amp;K672)&gt;=1),"","PBLA Changé/Nouveau")</f>
        <v/>
      </c>
      <c r="N672" s="22">
        <f>ROUND(Ecritures[[#This Row],[Montant Devise]],2)</f>
        <v>3.86</v>
      </c>
      <c r="O672" s="11" t="str">
        <f>IFERROR(LEFT(ECRITURES!$H672,SEARCH("_",ECRITURES!$H672)-1),"")</f>
        <v>COD2299</v>
      </c>
      <c r="P672" s="11" t="str">
        <f>LEFT(ECRITURES!$G672,LEN(O672))</f>
        <v>COD2299</v>
      </c>
      <c r="Q672" s="11" t="b">
        <f t="shared" si="21"/>
        <v>1</v>
      </c>
    </row>
    <row r="673" spans="1:17" x14ac:dyDescent="0.3">
      <c r="A673" s="12">
        <v>455200</v>
      </c>
      <c r="B673" s="13" t="s">
        <v>10</v>
      </c>
      <c r="C673" s="14">
        <v>-150</v>
      </c>
      <c r="D673" s="25" t="s">
        <v>1180</v>
      </c>
      <c r="E673" s="16">
        <v>45351</v>
      </c>
      <c r="F673" s="17">
        <v>202402</v>
      </c>
      <c r="G673" s="18" t="s">
        <v>40</v>
      </c>
      <c r="H673" s="18"/>
      <c r="I673" s="19">
        <v>50588</v>
      </c>
      <c r="J673" s="13" t="s">
        <v>14</v>
      </c>
      <c r="K673" s="13" t="s">
        <v>15</v>
      </c>
      <c r="L673" s="20" t="str">
        <f t="shared" si="20"/>
        <v>50588455200ART5_MBA</v>
      </c>
      <c r="M673" s="21" t="str">
        <f>IF(OR(A673=617105,A673=617110,COUNTIF([3]DernMois!L:L,I673&amp;A673&amp;H673&amp;K673)&gt;=1),"","PBLA Changé/Nouveau")</f>
        <v/>
      </c>
      <c r="N673" s="22">
        <f>ROUND(Ecritures[[#This Row],[Montant Devise]],2)</f>
        <v>-150</v>
      </c>
      <c r="O673" s="11" t="str">
        <f>IFERROR(LEFT(ECRITURES!$H673,SEARCH("_",ECRITURES!$H673)-1),"")</f>
        <v/>
      </c>
      <c r="P673" s="11" t="str">
        <f>LEFT(ECRITURES!$G673,LEN(O673))</f>
        <v/>
      </c>
      <c r="Q673" s="11" t="b">
        <f t="shared" si="21"/>
        <v>1</v>
      </c>
    </row>
    <row r="674" spans="1:17" x14ac:dyDescent="0.3">
      <c r="A674" s="12">
        <v>455200</v>
      </c>
      <c r="B674" s="13" t="s">
        <v>10</v>
      </c>
      <c r="C674" s="14">
        <v>-644.17999999999995</v>
      </c>
      <c r="D674" s="25" t="s">
        <v>1181</v>
      </c>
      <c r="E674" s="16">
        <v>45351</v>
      </c>
      <c r="F674" s="17">
        <v>202402</v>
      </c>
      <c r="G674" s="18" t="s">
        <v>40</v>
      </c>
      <c r="H674" s="18"/>
      <c r="I674" s="19">
        <v>50588</v>
      </c>
      <c r="J674" s="13" t="s">
        <v>14</v>
      </c>
      <c r="K674" s="13" t="s">
        <v>15</v>
      </c>
      <c r="L674" s="20" t="str">
        <f t="shared" si="20"/>
        <v>50588455200ART5_MBA</v>
      </c>
      <c r="M674" s="21" t="str">
        <f>IF(OR(A674=617105,A674=617110,COUNTIF([3]DernMois!L:L,I674&amp;A674&amp;H674&amp;K674)&gt;=1),"","PBLA Changé/Nouveau")</f>
        <v/>
      </c>
      <c r="N674" s="22">
        <f>ROUND(Ecritures[[#This Row],[Montant Devise]],2)</f>
        <v>-644.17999999999995</v>
      </c>
      <c r="O674" s="11" t="str">
        <f>IFERROR(LEFT(ECRITURES!$H674,SEARCH("_",ECRITURES!$H674)-1),"")</f>
        <v/>
      </c>
      <c r="P674" s="11" t="str">
        <f>LEFT(ECRITURES!$G674,LEN(O674))</f>
        <v/>
      </c>
      <c r="Q674" s="11" t="b">
        <f t="shared" si="21"/>
        <v>1</v>
      </c>
    </row>
    <row r="675" spans="1:17" x14ac:dyDescent="0.3">
      <c r="A675" s="12">
        <v>617101</v>
      </c>
      <c r="B675" s="13" t="s">
        <v>10</v>
      </c>
      <c r="C675" s="14">
        <v>2018</v>
      </c>
      <c r="D675" s="25" t="s">
        <v>1182</v>
      </c>
      <c r="E675" s="16">
        <v>45351</v>
      </c>
      <c r="F675" s="17">
        <v>202402</v>
      </c>
      <c r="G675" s="18" t="s">
        <v>271</v>
      </c>
      <c r="H675" s="18" t="s">
        <v>58</v>
      </c>
      <c r="I675" s="19">
        <v>50589</v>
      </c>
      <c r="J675" s="13" t="s">
        <v>14</v>
      </c>
      <c r="K675" s="13" t="s">
        <v>15</v>
      </c>
      <c r="L675" s="20" t="str">
        <f t="shared" si="20"/>
        <v>50589617101COD22004_A020501ART5_MBA</v>
      </c>
      <c r="M675" s="21" t="str">
        <f>IF(OR(A675=617105,A675=617110,COUNTIF([3]DernMois!L:L,I675&amp;A675&amp;H675&amp;K675)&gt;=1),"","PBLA Changé/Nouveau")</f>
        <v/>
      </c>
      <c r="N675" s="22">
        <f>ROUND(Ecritures[[#This Row],[Montant Devise]],2)</f>
        <v>2018</v>
      </c>
      <c r="O675" s="11" t="str">
        <f>IFERROR(LEFT(ECRITURES!$H675,SEARCH("_",ECRITURES!$H675)-1),"")</f>
        <v>COD22004</v>
      </c>
      <c r="P675" s="11" t="str">
        <f>LEFT(ECRITURES!$G675,LEN(O675))</f>
        <v>COD22004</v>
      </c>
      <c r="Q675" s="11" t="b">
        <f t="shared" si="21"/>
        <v>1</v>
      </c>
    </row>
    <row r="676" spans="1:17" x14ac:dyDescent="0.3">
      <c r="A676" s="12">
        <v>617108</v>
      </c>
      <c r="B676" s="13" t="s">
        <v>10</v>
      </c>
      <c r="C676" s="14">
        <v>605.4</v>
      </c>
      <c r="D676" s="25" t="s">
        <v>1183</v>
      </c>
      <c r="E676" s="16">
        <v>45351</v>
      </c>
      <c r="F676" s="17">
        <v>202402</v>
      </c>
      <c r="G676" s="18" t="s">
        <v>271</v>
      </c>
      <c r="H676" s="18" t="s">
        <v>58</v>
      </c>
      <c r="I676" s="19">
        <v>50589</v>
      </c>
      <c r="J676" s="13" t="s">
        <v>14</v>
      </c>
      <c r="K676" s="13" t="s">
        <v>15</v>
      </c>
      <c r="L676" s="20" t="str">
        <f t="shared" si="20"/>
        <v>50589617108COD22004_A020501ART5_MBA</v>
      </c>
      <c r="M676" s="21" t="str">
        <f>IF(OR(A676=617105,A676=617110,COUNTIF([3]DernMois!L:L,I676&amp;A676&amp;H676&amp;K676)&gt;=1),"","PBLA Changé/Nouveau")</f>
        <v/>
      </c>
      <c r="N676" s="22">
        <f>ROUND(Ecritures[[#This Row],[Montant Devise]],2)</f>
        <v>605.4</v>
      </c>
      <c r="O676" s="11" t="str">
        <f>IFERROR(LEFT(ECRITURES!$H676,SEARCH("_",ECRITURES!$H676)-1),"")</f>
        <v>COD22004</v>
      </c>
      <c r="P676" s="11" t="str">
        <f>LEFT(ECRITURES!$G676,LEN(O676))</f>
        <v>COD22004</v>
      </c>
      <c r="Q676" s="11" t="b">
        <f t="shared" si="21"/>
        <v>1</v>
      </c>
    </row>
    <row r="677" spans="1:17" x14ac:dyDescent="0.3">
      <c r="A677" s="12">
        <v>617106</v>
      </c>
      <c r="B677" s="13" t="s">
        <v>10</v>
      </c>
      <c r="C677" s="14">
        <v>195</v>
      </c>
      <c r="D677" s="25" t="s">
        <v>1184</v>
      </c>
      <c r="E677" s="16">
        <v>45351</v>
      </c>
      <c r="F677" s="17">
        <v>202402</v>
      </c>
      <c r="G677" s="18" t="s">
        <v>271</v>
      </c>
      <c r="H677" s="18" t="s">
        <v>58</v>
      </c>
      <c r="I677" s="19">
        <v>50589</v>
      </c>
      <c r="J677" s="13" t="s">
        <v>14</v>
      </c>
      <c r="K677" s="13" t="s">
        <v>15</v>
      </c>
      <c r="L677" s="20" t="str">
        <f t="shared" si="20"/>
        <v>50589617106COD22004_A020501ART5_MBA</v>
      </c>
      <c r="M677" s="21" t="str">
        <f>IF(OR(A677=617105,A677=617110,COUNTIF([3]DernMois!L:L,I677&amp;A677&amp;H677&amp;K677)&gt;=1),"","PBLA Changé/Nouveau")</f>
        <v/>
      </c>
      <c r="N677" s="22">
        <f>ROUND(Ecritures[[#This Row],[Montant Devise]],2)</f>
        <v>195</v>
      </c>
      <c r="O677" s="11" t="str">
        <f>IFERROR(LEFT(ECRITURES!$H677,SEARCH("_",ECRITURES!$H677)-1),"")</f>
        <v>COD22004</v>
      </c>
      <c r="P677" s="11" t="str">
        <f>LEFT(ECRITURES!$G677,LEN(O677))</f>
        <v>COD22004</v>
      </c>
      <c r="Q677" s="11" t="b">
        <f t="shared" si="21"/>
        <v>1</v>
      </c>
    </row>
    <row r="678" spans="1:17" x14ac:dyDescent="0.3">
      <c r="A678" s="12">
        <v>617103</v>
      </c>
      <c r="B678" s="13" t="s">
        <v>10</v>
      </c>
      <c r="C678" s="14">
        <v>78</v>
      </c>
      <c r="D678" s="25" t="s">
        <v>1185</v>
      </c>
      <c r="E678" s="16">
        <v>45351</v>
      </c>
      <c r="F678" s="17">
        <v>202402</v>
      </c>
      <c r="G678" s="18" t="s">
        <v>271</v>
      </c>
      <c r="H678" s="18" t="s">
        <v>58</v>
      </c>
      <c r="I678" s="19">
        <v>50589</v>
      </c>
      <c r="J678" s="13" t="s">
        <v>14</v>
      </c>
      <c r="K678" s="13" t="s">
        <v>15</v>
      </c>
      <c r="L678" s="20" t="str">
        <f t="shared" si="20"/>
        <v>50589617103COD22004_A020501ART5_MBA</v>
      </c>
      <c r="M678" s="21" t="str">
        <f>IF(OR(A678=617105,A678=617110,COUNTIF([3]DernMois!L:L,I678&amp;A678&amp;H678&amp;K678)&gt;=1),"","PBLA Changé/Nouveau")</f>
        <v/>
      </c>
      <c r="N678" s="22">
        <f>ROUND(Ecritures[[#This Row],[Montant Devise]],2)</f>
        <v>78</v>
      </c>
      <c r="O678" s="11" t="str">
        <f>IFERROR(LEFT(ECRITURES!$H678,SEARCH("_",ECRITURES!$H678)-1),"")</f>
        <v>COD22004</v>
      </c>
      <c r="P678" s="11" t="str">
        <f>LEFT(ECRITURES!$G678,LEN(O678))</f>
        <v>COD22004</v>
      </c>
      <c r="Q678" s="11" t="b">
        <f t="shared" si="21"/>
        <v>1</v>
      </c>
    </row>
    <row r="679" spans="1:17" x14ac:dyDescent="0.3">
      <c r="A679" s="12">
        <v>617103</v>
      </c>
      <c r="B679" s="13" t="s">
        <v>10</v>
      </c>
      <c r="C679" s="14">
        <v>262.33999999999997</v>
      </c>
      <c r="D679" s="25" t="s">
        <v>1186</v>
      </c>
      <c r="E679" s="16">
        <v>45351</v>
      </c>
      <c r="F679" s="17">
        <v>202402</v>
      </c>
      <c r="G679" s="18" t="s">
        <v>271</v>
      </c>
      <c r="H679" s="18" t="s">
        <v>58</v>
      </c>
      <c r="I679" s="19">
        <v>50589</v>
      </c>
      <c r="J679" s="13" t="s">
        <v>14</v>
      </c>
      <c r="K679" s="13" t="s">
        <v>15</v>
      </c>
      <c r="L679" s="20" t="str">
        <f t="shared" si="20"/>
        <v>50589617103COD22004_A020501ART5_MBA</v>
      </c>
      <c r="M679" s="21" t="str">
        <f>IF(OR(A679=617105,A679=617110,COUNTIF([3]DernMois!L:L,I679&amp;A679&amp;H679&amp;K679)&gt;=1),"","PBLA Changé/Nouveau")</f>
        <v/>
      </c>
      <c r="N679" s="22">
        <f>ROUND(Ecritures[[#This Row],[Montant Devise]],2)</f>
        <v>262.33999999999997</v>
      </c>
      <c r="O679" s="11" t="str">
        <f>IFERROR(LEFT(ECRITURES!$H679,SEARCH("_",ECRITURES!$H679)-1),"")</f>
        <v>COD22004</v>
      </c>
      <c r="P679" s="11" t="str">
        <f>LEFT(ECRITURES!$G679,LEN(O679))</f>
        <v>COD22004</v>
      </c>
      <c r="Q679" s="11" t="b">
        <f t="shared" si="21"/>
        <v>1</v>
      </c>
    </row>
    <row r="680" spans="1:17" x14ac:dyDescent="0.3">
      <c r="A680" s="12">
        <v>617190</v>
      </c>
      <c r="B680" s="13" t="s">
        <v>10</v>
      </c>
      <c r="C680" s="14">
        <v>4.04</v>
      </c>
      <c r="D680" s="25" t="s">
        <v>1187</v>
      </c>
      <c r="E680" s="16">
        <v>45351</v>
      </c>
      <c r="F680" s="17">
        <v>202402</v>
      </c>
      <c r="G680" s="18" t="s">
        <v>271</v>
      </c>
      <c r="H680" s="18" t="s">
        <v>58</v>
      </c>
      <c r="I680" s="19">
        <v>50589</v>
      </c>
      <c r="J680" s="13" t="s">
        <v>14</v>
      </c>
      <c r="K680" s="13" t="s">
        <v>15</v>
      </c>
      <c r="L680" s="20" t="str">
        <f t="shared" si="20"/>
        <v>50589617190COD22004_A020501ART5_MBA</v>
      </c>
      <c r="M680" s="21" t="str">
        <f>IF(OR(A680=617105,A680=617110,COUNTIF([3]DernMois!L:L,I680&amp;A680&amp;H680&amp;K680)&gt;=1),"","PBLA Changé/Nouveau")</f>
        <v/>
      </c>
      <c r="N680" s="22">
        <f>ROUND(Ecritures[[#This Row],[Montant Devise]],2)</f>
        <v>4.04</v>
      </c>
      <c r="O680" s="11" t="str">
        <f>IFERROR(LEFT(ECRITURES!$H680,SEARCH("_",ECRITURES!$H680)-1),"")</f>
        <v>COD22004</v>
      </c>
      <c r="P680" s="11" t="str">
        <f>LEFT(ECRITURES!$G680,LEN(O680))</f>
        <v>COD22004</v>
      </c>
      <c r="Q680" s="11" t="b">
        <f t="shared" si="21"/>
        <v>1</v>
      </c>
    </row>
    <row r="681" spans="1:17" x14ac:dyDescent="0.3">
      <c r="A681" s="12">
        <v>617190</v>
      </c>
      <c r="B681" s="13" t="s">
        <v>10</v>
      </c>
      <c r="C681" s="14">
        <v>20.18</v>
      </c>
      <c r="D681" s="25" t="s">
        <v>1188</v>
      </c>
      <c r="E681" s="16">
        <v>45351</v>
      </c>
      <c r="F681" s="17">
        <v>202402</v>
      </c>
      <c r="G681" s="18" t="s">
        <v>271</v>
      </c>
      <c r="H681" s="18" t="s">
        <v>58</v>
      </c>
      <c r="I681" s="19">
        <v>50589</v>
      </c>
      <c r="J681" s="13" t="s">
        <v>14</v>
      </c>
      <c r="K681" s="13" t="s">
        <v>15</v>
      </c>
      <c r="L681" s="20" t="str">
        <f t="shared" si="20"/>
        <v>50589617190COD22004_A020501ART5_MBA</v>
      </c>
      <c r="M681" s="21" t="str">
        <f>IF(OR(A681=617105,A681=617110,COUNTIF([3]DernMois!L:L,I681&amp;A681&amp;H681&amp;K681)&gt;=1),"","PBLA Changé/Nouveau")</f>
        <v/>
      </c>
      <c r="N681" s="22">
        <f>ROUND(Ecritures[[#This Row],[Montant Devise]],2)</f>
        <v>20.18</v>
      </c>
      <c r="O681" s="11" t="str">
        <f>IFERROR(LEFT(ECRITURES!$H681,SEARCH("_",ECRITURES!$H681)-1),"")</f>
        <v>COD22004</v>
      </c>
      <c r="P681" s="11" t="str">
        <f>LEFT(ECRITURES!$G681,LEN(O681))</f>
        <v>COD22004</v>
      </c>
      <c r="Q681" s="11" t="b">
        <f t="shared" si="21"/>
        <v>1</v>
      </c>
    </row>
    <row r="682" spans="1:17" x14ac:dyDescent="0.3">
      <c r="A682" s="12">
        <v>455200</v>
      </c>
      <c r="B682" s="13" t="s">
        <v>10</v>
      </c>
      <c r="C682" s="14">
        <v>-2317.58</v>
      </c>
      <c r="D682" s="25" t="s">
        <v>1189</v>
      </c>
      <c r="E682" s="16">
        <v>45351</v>
      </c>
      <c r="F682" s="17">
        <v>202402</v>
      </c>
      <c r="G682" s="18" t="s">
        <v>271</v>
      </c>
      <c r="H682" s="18"/>
      <c r="I682" s="19">
        <v>50589</v>
      </c>
      <c r="J682" s="13" t="s">
        <v>14</v>
      </c>
      <c r="K682" s="13" t="s">
        <v>15</v>
      </c>
      <c r="L682" s="20" t="str">
        <f t="shared" si="20"/>
        <v>50589455200ART5_MBA</v>
      </c>
      <c r="M682" s="21" t="str">
        <f>IF(OR(A682=617105,A682=617110,COUNTIF([3]DernMois!L:L,I682&amp;A682&amp;H682&amp;K682)&gt;=1),"","PBLA Changé/Nouveau")</f>
        <v/>
      </c>
      <c r="N682" s="22">
        <f>ROUND(Ecritures[[#This Row],[Montant Devise]],2)</f>
        <v>-2317.58</v>
      </c>
      <c r="O682" s="11" t="str">
        <f>IFERROR(LEFT(ECRITURES!$H682,SEARCH("_",ECRITURES!$H682)-1),"")</f>
        <v/>
      </c>
      <c r="P682" s="11" t="str">
        <f>LEFT(ECRITURES!$G682,LEN(O682))</f>
        <v/>
      </c>
      <c r="Q682" s="11" t="b">
        <f t="shared" si="21"/>
        <v>1</v>
      </c>
    </row>
    <row r="683" spans="1:17" x14ac:dyDescent="0.3">
      <c r="A683" s="12">
        <v>617101</v>
      </c>
      <c r="B683" s="13" t="s">
        <v>10</v>
      </c>
      <c r="C683" s="14">
        <v>379</v>
      </c>
      <c r="D683" s="25" t="s">
        <v>1190</v>
      </c>
      <c r="E683" s="16">
        <v>45351</v>
      </c>
      <c r="F683" s="17">
        <v>202402</v>
      </c>
      <c r="G683" s="18" t="s">
        <v>28</v>
      </c>
      <c r="H683" s="18" t="s">
        <v>12</v>
      </c>
      <c r="I683" s="19">
        <v>50590</v>
      </c>
      <c r="J683" s="13" t="s">
        <v>14</v>
      </c>
      <c r="K683" s="13" t="s">
        <v>15</v>
      </c>
      <c r="L683" s="20" t="str">
        <f t="shared" si="20"/>
        <v>50590617101COD2299_Z010201ART5_MBA</v>
      </c>
      <c r="M683" s="21" t="str">
        <f>IF(OR(A683=617105,A683=617110,COUNTIF([3]DernMois!L:L,I683&amp;A683&amp;H683&amp;K683)&gt;=1),"","PBLA Changé/Nouveau")</f>
        <v/>
      </c>
      <c r="N683" s="22">
        <f>ROUND(Ecritures[[#This Row],[Montant Devise]],2)</f>
        <v>379</v>
      </c>
      <c r="O683" s="11" t="str">
        <f>IFERROR(LEFT(ECRITURES!$H683,SEARCH("_",ECRITURES!$H683)-1),"")</f>
        <v>COD2299</v>
      </c>
      <c r="P683" s="11" t="str">
        <f>LEFT(ECRITURES!$G683,LEN(O683))</f>
        <v>COD2299</v>
      </c>
      <c r="Q683" s="11" t="b">
        <f t="shared" si="21"/>
        <v>1</v>
      </c>
    </row>
    <row r="684" spans="1:17" x14ac:dyDescent="0.3">
      <c r="A684" s="12">
        <v>617108</v>
      </c>
      <c r="B684" s="13" t="s">
        <v>10</v>
      </c>
      <c r="C684" s="14">
        <v>113.7</v>
      </c>
      <c r="D684" s="25" t="s">
        <v>1191</v>
      </c>
      <c r="E684" s="16">
        <v>45351</v>
      </c>
      <c r="F684" s="17">
        <v>202402</v>
      </c>
      <c r="G684" s="18" t="s">
        <v>28</v>
      </c>
      <c r="H684" s="18" t="s">
        <v>12</v>
      </c>
      <c r="I684" s="19">
        <v>50590</v>
      </c>
      <c r="J684" s="13" t="s">
        <v>14</v>
      </c>
      <c r="K684" s="13" t="s">
        <v>15</v>
      </c>
      <c r="L684" s="20" t="str">
        <f t="shared" si="20"/>
        <v>50590617108COD2299_Z010201ART5_MBA</v>
      </c>
      <c r="M684" s="21" t="str">
        <f>IF(OR(A684=617105,A684=617110,COUNTIF([3]DernMois!L:L,I684&amp;A684&amp;H684&amp;K684)&gt;=1),"","PBLA Changé/Nouveau")</f>
        <v/>
      </c>
      <c r="N684" s="22">
        <f>ROUND(Ecritures[[#This Row],[Montant Devise]],2)</f>
        <v>113.7</v>
      </c>
      <c r="O684" s="11" t="str">
        <f>IFERROR(LEFT(ECRITURES!$H684,SEARCH("_",ECRITURES!$H684)-1),"")</f>
        <v>COD2299</v>
      </c>
      <c r="P684" s="11" t="str">
        <f>LEFT(ECRITURES!$G684,LEN(O684))</f>
        <v>COD2299</v>
      </c>
      <c r="Q684" s="11" t="b">
        <f t="shared" si="21"/>
        <v>1</v>
      </c>
    </row>
    <row r="685" spans="1:17" x14ac:dyDescent="0.3">
      <c r="A685" s="12">
        <v>617106</v>
      </c>
      <c r="B685" s="13" t="s">
        <v>10</v>
      </c>
      <c r="C685" s="14">
        <v>195</v>
      </c>
      <c r="D685" s="25" t="s">
        <v>1192</v>
      </c>
      <c r="E685" s="16">
        <v>45351</v>
      </c>
      <c r="F685" s="17">
        <v>202402</v>
      </c>
      <c r="G685" s="18" t="s">
        <v>28</v>
      </c>
      <c r="H685" s="18" t="s">
        <v>12</v>
      </c>
      <c r="I685" s="19">
        <v>50590</v>
      </c>
      <c r="J685" s="13" t="s">
        <v>14</v>
      </c>
      <c r="K685" s="13" t="s">
        <v>15</v>
      </c>
      <c r="L685" s="20" t="str">
        <f t="shared" si="20"/>
        <v>50590617106COD2299_Z010201ART5_MBA</v>
      </c>
      <c r="M685" s="21" t="str">
        <f>IF(OR(A685=617105,A685=617110,COUNTIF([3]DernMois!L:L,I685&amp;A685&amp;H685&amp;K685)&gt;=1),"","PBLA Changé/Nouveau")</f>
        <v/>
      </c>
      <c r="N685" s="22">
        <f>ROUND(Ecritures[[#This Row],[Montant Devise]],2)</f>
        <v>195</v>
      </c>
      <c r="O685" s="11" t="str">
        <f>IFERROR(LEFT(ECRITURES!$H685,SEARCH("_",ECRITURES!$H685)-1),"")</f>
        <v>COD2299</v>
      </c>
      <c r="P685" s="11" t="str">
        <f>LEFT(ECRITURES!$G685,LEN(O685))</f>
        <v>COD2299</v>
      </c>
      <c r="Q685" s="11" t="b">
        <f t="shared" si="21"/>
        <v>1</v>
      </c>
    </row>
    <row r="686" spans="1:17" x14ac:dyDescent="0.3">
      <c r="A686" s="12">
        <v>617103</v>
      </c>
      <c r="B686" s="13" t="s">
        <v>10</v>
      </c>
      <c r="C686" s="14">
        <v>78</v>
      </c>
      <c r="D686" s="25" t="s">
        <v>1193</v>
      </c>
      <c r="E686" s="16">
        <v>45351</v>
      </c>
      <c r="F686" s="17">
        <v>202402</v>
      </c>
      <c r="G686" s="18" t="s">
        <v>28</v>
      </c>
      <c r="H686" s="18" t="s">
        <v>12</v>
      </c>
      <c r="I686" s="19">
        <v>50590</v>
      </c>
      <c r="J686" s="13" t="s">
        <v>14</v>
      </c>
      <c r="K686" s="13" t="s">
        <v>15</v>
      </c>
      <c r="L686" s="20" t="str">
        <f t="shared" si="20"/>
        <v>50590617103COD2299_Z010201ART5_MBA</v>
      </c>
      <c r="M686" s="21" t="str">
        <f>IF(OR(A686=617105,A686=617110,COUNTIF([3]DernMois!L:L,I686&amp;A686&amp;H686&amp;K686)&gt;=1),"","PBLA Changé/Nouveau")</f>
        <v/>
      </c>
      <c r="N686" s="22">
        <f>ROUND(Ecritures[[#This Row],[Montant Devise]],2)</f>
        <v>78</v>
      </c>
      <c r="O686" s="11" t="str">
        <f>IFERROR(LEFT(ECRITURES!$H686,SEARCH("_",ECRITURES!$H686)-1),"")</f>
        <v>COD2299</v>
      </c>
      <c r="P686" s="11" t="str">
        <f>LEFT(ECRITURES!$G686,LEN(O686))</f>
        <v>COD2299</v>
      </c>
      <c r="Q686" s="11" t="b">
        <f t="shared" si="21"/>
        <v>1</v>
      </c>
    </row>
    <row r="687" spans="1:17" x14ac:dyDescent="0.3">
      <c r="A687" s="12">
        <v>617103</v>
      </c>
      <c r="B687" s="13" t="s">
        <v>10</v>
      </c>
      <c r="C687" s="14">
        <v>49.27</v>
      </c>
      <c r="D687" s="25" t="s">
        <v>1194</v>
      </c>
      <c r="E687" s="16">
        <v>45351</v>
      </c>
      <c r="F687" s="17">
        <v>202402</v>
      </c>
      <c r="G687" s="18" t="s">
        <v>28</v>
      </c>
      <c r="H687" s="18" t="s">
        <v>12</v>
      </c>
      <c r="I687" s="19">
        <v>50590</v>
      </c>
      <c r="J687" s="13" t="s">
        <v>14</v>
      </c>
      <c r="K687" s="13" t="s">
        <v>15</v>
      </c>
      <c r="L687" s="20" t="str">
        <f t="shared" si="20"/>
        <v>50590617103COD2299_Z010201ART5_MBA</v>
      </c>
      <c r="M687" s="21" t="str">
        <f>IF(OR(A687=617105,A687=617110,COUNTIF([3]DernMois!L:L,I687&amp;A687&amp;H687&amp;K687)&gt;=1),"","PBLA Changé/Nouveau")</f>
        <v/>
      </c>
      <c r="N687" s="22">
        <f>ROUND(Ecritures[[#This Row],[Montant Devise]],2)</f>
        <v>49.27</v>
      </c>
      <c r="O687" s="11" t="str">
        <f>IFERROR(LEFT(ECRITURES!$H687,SEARCH("_",ECRITURES!$H687)-1),"")</f>
        <v>COD2299</v>
      </c>
      <c r="P687" s="11" t="str">
        <f>LEFT(ECRITURES!$G687,LEN(O687))</f>
        <v>COD2299</v>
      </c>
      <c r="Q687" s="11" t="b">
        <f t="shared" si="21"/>
        <v>1</v>
      </c>
    </row>
    <row r="688" spans="1:17" x14ac:dyDescent="0.3">
      <c r="A688" s="12">
        <v>617190</v>
      </c>
      <c r="B688" s="13" t="s">
        <v>10</v>
      </c>
      <c r="C688" s="14">
        <v>0.76</v>
      </c>
      <c r="D688" s="25" t="s">
        <v>1195</v>
      </c>
      <c r="E688" s="16">
        <v>45351</v>
      </c>
      <c r="F688" s="17">
        <v>202402</v>
      </c>
      <c r="G688" s="18" t="s">
        <v>28</v>
      </c>
      <c r="H688" s="18" t="s">
        <v>12</v>
      </c>
      <c r="I688" s="19">
        <v>50590</v>
      </c>
      <c r="J688" s="13" t="s">
        <v>14</v>
      </c>
      <c r="K688" s="13" t="s">
        <v>15</v>
      </c>
      <c r="L688" s="20" t="str">
        <f t="shared" si="20"/>
        <v>50590617190COD2299_Z010201ART5_MBA</v>
      </c>
      <c r="M688" s="21" t="str">
        <f>IF(OR(A688=617105,A688=617110,COUNTIF([3]DernMois!L:L,I688&amp;A688&amp;H688&amp;K688)&gt;=1),"","PBLA Changé/Nouveau")</f>
        <v/>
      </c>
      <c r="N688" s="22">
        <f>ROUND(Ecritures[[#This Row],[Montant Devise]],2)</f>
        <v>0.76</v>
      </c>
      <c r="O688" s="11" t="str">
        <f>IFERROR(LEFT(ECRITURES!$H688,SEARCH("_",ECRITURES!$H688)-1),"")</f>
        <v>COD2299</v>
      </c>
      <c r="P688" s="11" t="str">
        <f>LEFT(ECRITURES!$G688,LEN(O688))</f>
        <v>COD2299</v>
      </c>
      <c r="Q688" s="11" t="b">
        <f t="shared" si="21"/>
        <v>1</v>
      </c>
    </row>
    <row r="689" spans="1:17" x14ac:dyDescent="0.3">
      <c r="A689" s="12">
        <v>617190</v>
      </c>
      <c r="B689" s="13" t="s">
        <v>10</v>
      </c>
      <c r="C689" s="14">
        <v>3.79</v>
      </c>
      <c r="D689" s="25" t="s">
        <v>1196</v>
      </c>
      <c r="E689" s="16">
        <v>45351</v>
      </c>
      <c r="F689" s="17">
        <v>202402</v>
      </c>
      <c r="G689" s="18" t="s">
        <v>28</v>
      </c>
      <c r="H689" s="18" t="s">
        <v>12</v>
      </c>
      <c r="I689" s="19">
        <v>50590</v>
      </c>
      <c r="J689" s="13" t="s">
        <v>14</v>
      </c>
      <c r="K689" s="13" t="s">
        <v>15</v>
      </c>
      <c r="L689" s="20" t="str">
        <f t="shared" si="20"/>
        <v>50590617190COD2299_Z010201ART5_MBA</v>
      </c>
      <c r="M689" s="21" t="str">
        <f>IF(OR(A689=617105,A689=617110,COUNTIF([3]DernMois!L:L,I689&amp;A689&amp;H689&amp;K689)&gt;=1),"","PBLA Changé/Nouveau")</f>
        <v/>
      </c>
      <c r="N689" s="22">
        <f>ROUND(Ecritures[[#This Row],[Montant Devise]],2)</f>
        <v>3.79</v>
      </c>
      <c r="O689" s="11" t="str">
        <f>IFERROR(LEFT(ECRITURES!$H689,SEARCH("_",ECRITURES!$H689)-1),"")</f>
        <v>COD2299</v>
      </c>
      <c r="P689" s="11" t="str">
        <f>LEFT(ECRITURES!$G689,LEN(O689))</f>
        <v>COD2299</v>
      </c>
      <c r="Q689" s="11" t="b">
        <f t="shared" si="21"/>
        <v>1</v>
      </c>
    </row>
    <row r="690" spans="1:17" x14ac:dyDescent="0.3">
      <c r="A690" s="12">
        <v>455200</v>
      </c>
      <c r="B690" s="13" t="s">
        <v>10</v>
      </c>
      <c r="C690" s="14">
        <v>-350</v>
      </c>
      <c r="D690" s="25" t="s">
        <v>1197</v>
      </c>
      <c r="E690" s="16">
        <v>45351</v>
      </c>
      <c r="F690" s="17">
        <v>202402</v>
      </c>
      <c r="G690" s="18" t="s">
        <v>28</v>
      </c>
      <c r="H690" s="18"/>
      <c r="I690" s="19">
        <v>50590</v>
      </c>
      <c r="J690" s="13" t="s">
        <v>14</v>
      </c>
      <c r="K690" s="13" t="s">
        <v>15</v>
      </c>
      <c r="L690" s="20" t="str">
        <f t="shared" si="20"/>
        <v>50590455200ART5_MBA</v>
      </c>
      <c r="M690" s="21" t="str">
        <f>IF(OR(A690=617105,A690=617110,COUNTIF([3]DernMois!L:L,I690&amp;A690&amp;H690&amp;K690)&gt;=1),"","PBLA Changé/Nouveau")</f>
        <v/>
      </c>
      <c r="N690" s="22">
        <f>ROUND(Ecritures[[#This Row],[Montant Devise]],2)</f>
        <v>-350</v>
      </c>
      <c r="O690" s="11" t="str">
        <f>IFERROR(LEFT(ECRITURES!$H690,SEARCH("_",ECRITURES!$H690)-1),"")</f>
        <v/>
      </c>
      <c r="P690" s="11" t="str">
        <f>LEFT(ECRITURES!$G690,LEN(O690))</f>
        <v/>
      </c>
      <c r="Q690" s="11" t="b">
        <f t="shared" si="21"/>
        <v>1</v>
      </c>
    </row>
    <row r="691" spans="1:17" x14ac:dyDescent="0.3">
      <c r="A691" s="12">
        <v>455200</v>
      </c>
      <c r="B691" s="13" t="s">
        <v>10</v>
      </c>
      <c r="C691" s="14">
        <v>-354.5</v>
      </c>
      <c r="D691" s="25" t="s">
        <v>1198</v>
      </c>
      <c r="E691" s="16">
        <v>45351</v>
      </c>
      <c r="F691" s="17">
        <v>202402</v>
      </c>
      <c r="G691" s="18" t="s">
        <v>28</v>
      </c>
      <c r="H691" s="18"/>
      <c r="I691" s="19">
        <v>50590</v>
      </c>
      <c r="J691" s="13" t="s">
        <v>14</v>
      </c>
      <c r="K691" s="13" t="s">
        <v>15</v>
      </c>
      <c r="L691" s="20" t="str">
        <f t="shared" si="20"/>
        <v>50590455200ART5_MBA</v>
      </c>
      <c r="M691" s="21" t="str">
        <f>IF(OR(A691=617105,A691=617110,COUNTIF([3]DernMois!L:L,I691&amp;A691&amp;H691&amp;K691)&gt;=1),"","PBLA Changé/Nouveau")</f>
        <v/>
      </c>
      <c r="N691" s="22">
        <f>ROUND(Ecritures[[#This Row],[Montant Devise]],2)</f>
        <v>-354.5</v>
      </c>
      <c r="O691" s="11" t="str">
        <f>IFERROR(LEFT(ECRITURES!$H691,SEARCH("_",ECRITURES!$H691)-1),"")</f>
        <v/>
      </c>
      <c r="P691" s="11" t="str">
        <f>LEFT(ECRITURES!$G691,LEN(O691))</f>
        <v/>
      </c>
      <c r="Q691" s="11" t="b">
        <f t="shared" si="21"/>
        <v>1</v>
      </c>
    </row>
    <row r="692" spans="1:17" x14ac:dyDescent="0.3">
      <c r="A692" s="12">
        <v>617101</v>
      </c>
      <c r="B692" s="13" t="s">
        <v>10</v>
      </c>
      <c r="C692" s="14">
        <v>393</v>
      </c>
      <c r="D692" s="25" t="s">
        <v>1199</v>
      </c>
      <c r="E692" s="16">
        <v>45351</v>
      </c>
      <c r="F692" s="17">
        <v>202402</v>
      </c>
      <c r="G692" s="18" t="s">
        <v>40</v>
      </c>
      <c r="H692" s="18" t="s">
        <v>12</v>
      </c>
      <c r="I692" s="19">
        <v>50591</v>
      </c>
      <c r="J692" s="13" t="s">
        <v>14</v>
      </c>
      <c r="K692" s="13" t="s">
        <v>15</v>
      </c>
      <c r="L692" s="20" t="str">
        <f t="shared" si="20"/>
        <v>50591617101COD2299_Z010201ART5_MBA</v>
      </c>
      <c r="M692" s="21" t="str">
        <f>IF(OR(A692=617105,A692=617110,COUNTIF([3]DernMois!L:L,I692&amp;A692&amp;H692&amp;K692)&gt;=1),"","PBLA Changé/Nouveau")</f>
        <v/>
      </c>
      <c r="N692" s="22">
        <f>ROUND(Ecritures[[#This Row],[Montant Devise]],2)</f>
        <v>393</v>
      </c>
      <c r="O692" s="11" t="str">
        <f>IFERROR(LEFT(ECRITURES!$H692,SEARCH("_",ECRITURES!$H692)-1),"")</f>
        <v>COD2299</v>
      </c>
      <c r="P692" s="11" t="str">
        <f>LEFT(ECRITURES!$G692,LEN(O692))</f>
        <v>COD2299</v>
      </c>
      <c r="Q692" s="11" t="b">
        <f t="shared" si="21"/>
        <v>1</v>
      </c>
    </row>
    <row r="693" spans="1:17" x14ac:dyDescent="0.3">
      <c r="A693" s="12">
        <v>617108</v>
      </c>
      <c r="B693" s="13" t="s">
        <v>10</v>
      </c>
      <c r="C693" s="14">
        <v>117.9</v>
      </c>
      <c r="D693" s="25" t="s">
        <v>1200</v>
      </c>
      <c r="E693" s="16">
        <v>45351</v>
      </c>
      <c r="F693" s="17">
        <v>202402</v>
      </c>
      <c r="G693" s="18" t="s">
        <v>40</v>
      </c>
      <c r="H693" s="18" t="s">
        <v>12</v>
      </c>
      <c r="I693" s="19">
        <v>50591</v>
      </c>
      <c r="J693" s="13" t="s">
        <v>14</v>
      </c>
      <c r="K693" s="13" t="s">
        <v>15</v>
      </c>
      <c r="L693" s="20" t="str">
        <f t="shared" si="20"/>
        <v>50591617108COD2299_Z010201ART5_MBA</v>
      </c>
      <c r="M693" s="21" t="str">
        <f>IF(OR(A693=617105,A693=617110,COUNTIF([3]DernMois!L:L,I693&amp;A693&amp;H693&amp;K693)&gt;=1),"","PBLA Changé/Nouveau")</f>
        <v/>
      </c>
      <c r="N693" s="22">
        <f>ROUND(Ecritures[[#This Row],[Montant Devise]],2)</f>
        <v>117.9</v>
      </c>
      <c r="O693" s="11" t="str">
        <f>IFERROR(LEFT(ECRITURES!$H693,SEARCH("_",ECRITURES!$H693)-1),"")</f>
        <v>COD2299</v>
      </c>
      <c r="P693" s="11" t="str">
        <f>LEFT(ECRITURES!$G693,LEN(O693))</f>
        <v>COD2299</v>
      </c>
      <c r="Q693" s="11" t="b">
        <f t="shared" si="21"/>
        <v>1</v>
      </c>
    </row>
    <row r="694" spans="1:17" x14ac:dyDescent="0.3">
      <c r="A694" s="12">
        <v>617106</v>
      </c>
      <c r="B694" s="13" t="s">
        <v>10</v>
      </c>
      <c r="C694" s="14">
        <v>195</v>
      </c>
      <c r="D694" s="25" t="s">
        <v>1201</v>
      </c>
      <c r="E694" s="16">
        <v>45351</v>
      </c>
      <c r="F694" s="17">
        <v>202402</v>
      </c>
      <c r="G694" s="18" t="s">
        <v>40</v>
      </c>
      <c r="H694" s="18" t="s">
        <v>12</v>
      </c>
      <c r="I694" s="19">
        <v>50591</v>
      </c>
      <c r="J694" s="13" t="s">
        <v>14</v>
      </c>
      <c r="K694" s="13" t="s">
        <v>15</v>
      </c>
      <c r="L694" s="20" t="str">
        <f t="shared" si="20"/>
        <v>50591617106COD2299_Z010201ART5_MBA</v>
      </c>
      <c r="M694" s="21" t="str">
        <f>IF(OR(A694=617105,A694=617110,COUNTIF([3]DernMois!L:L,I694&amp;A694&amp;H694&amp;K694)&gt;=1),"","PBLA Changé/Nouveau")</f>
        <v/>
      </c>
      <c r="N694" s="22">
        <f>ROUND(Ecritures[[#This Row],[Montant Devise]],2)</f>
        <v>195</v>
      </c>
      <c r="O694" s="11" t="str">
        <f>IFERROR(LEFT(ECRITURES!$H694,SEARCH("_",ECRITURES!$H694)-1),"")</f>
        <v>COD2299</v>
      </c>
      <c r="P694" s="11" t="str">
        <f>LEFT(ECRITURES!$G694,LEN(O694))</f>
        <v>COD2299</v>
      </c>
      <c r="Q694" s="11" t="b">
        <f t="shared" si="21"/>
        <v>1</v>
      </c>
    </row>
    <row r="695" spans="1:17" x14ac:dyDescent="0.3">
      <c r="A695" s="12">
        <v>617103</v>
      </c>
      <c r="B695" s="13" t="s">
        <v>10</v>
      </c>
      <c r="C695" s="14">
        <v>156</v>
      </c>
      <c r="D695" s="25" t="s">
        <v>1202</v>
      </c>
      <c r="E695" s="16">
        <v>45351</v>
      </c>
      <c r="F695" s="17">
        <v>202402</v>
      </c>
      <c r="G695" s="18" t="s">
        <v>40</v>
      </c>
      <c r="H695" s="18" t="s">
        <v>12</v>
      </c>
      <c r="I695" s="19">
        <v>50591</v>
      </c>
      <c r="J695" s="13" t="s">
        <v>14</v>
      </c>
      <c r="K695" s="13" t="s">
        <v>15</v>
      </c>
      <c r="L695" s="20" t="str">
        <f t="shared" si="20"/>
        <v>50591617103COD2299_Z010201ART5_MBA</v>
      </c>
      <c r="M695" s="21" t="str">
        <f>IF(OR(A695=617105,A695=617110,COUNTIF([3]DernMois!L:L,I695&amp;A695&amp;H695&amp;K695)&gt;=1),"","PBLA Changé/Nouveau")</f>
        <v/>
      </c>
      <c r="N695" s="22">
        <f>ROUND(Ecritures[[#This Row],[Montant Devise]],2)</f>
        <v>156</v>
      </c>
      <c r="O695" s="11" t="str">
        <f>IFERROR(LEFT(ECRITURES!$H695,SEARCH("_",ECRITURES!$H695)-1),"")</f>
        <v>COD2299</v>
      </c>
      <c r="P695" s="11" t="str">
        <f>LEFT(ECRITURES!$G695,LEN(O695))</f>
        <v>COD2299</v>
      </c>
      <c r="Q695" s="11" t="b">
        <f t="shared" si="21"/>
        <v>1</v>
      </c>
    </row>
    <row r="696" spans="1:17" x14ac:dyDescent="0.3">
      <c r="A696" s="12">
        <v>617103</v>
      </c>
      <c r="B696" s="13" t="s">
        <v>10</v>
      </c>
      <c r="C696" s="14">
        <v>51.09</v>
      </c>
      <c r="D696" s="25" t="s">
        <v>1203</v>
      </c>
      <c r="E696" s="16">
        <v>45351</v>
      </c>
      <c r="F696" s="17">
        <v>202402</v>
      </c>
      <c r="G696" s="18" t="s">
        <v>40</v>
      </c>
      <c r="H696" s="18" t="s">
        <v>12</v>
      </c>
      <c r="I696" s="19">
        <v>50591</v>
      </c>
      <c r="J696" s="13" t="s">
        <v>14</v>
      </c>
      <c r="K696" s="13" t="s">
        <v>15</v>
      </c>
      <c r="L696" s="20" t="str">
        <f t="shared" si="20"/>
        <v>50591617103COD2299_Z010201ART5_MBA</v>
      </c>
      <c r="M696" s="21" t="str">
        <f>IF(OR(A696=617105,A696=617110,COUNTIF([3]DernMois!L:L,I696&amp;A696&amp;H696&amp;K696)&gt;=1),"","PBLA Changé/Nouveau")</f>
        <v/>
      </c>
      <c r="N696" s="22">
        <f>ROUND(Ecritures[[#This Row],[Montant Devise]],2)</f>
        <v>51.09</v>
      </c>
      <c r="O696" s="11" t="str">
        <f>IFERROR(LEFT(ECRITURES!$H696,SEARCH("_",ECRITURES!$H696)-1),"")</f>
        <v>COD2299</v>
      </c>
      <c r="P696" s="11" t="str">
        <f>LEFT(ECRITURES!$G696,LEN(O696))</f>
        <v>COD2299</v>
      </c>
      <c r="Q696" s="11" t="b">
        <f t="shared" si="21"/>
        <v>1</v>
      </c>
    </row>
    <row r="697" spans="1:17" x14ac:dyDescent="0.3">
      <c r="A697" s="12">
        <v>617190</v>
      </c>
      <c r="B697" s="13" t="s">
        <v>10</v>
      </c>
      <c r="C697" s="14">
        <v>0.79</v>
      </c>
      <c r="D697" s="25" t="s">
        <v>1204</v>
      </c>
      <c r="E697" s="16">
        <v>45351</v>
      </c>
      <c r="F697" s="17">
        <v>202402</v>
      </c>
      <c r="G697" s="18" t="s">
        <v>40</v>
      </c>
      <c r="H697" s="18" t="s">
        <v>12</v>
      </c>
      <c r="I697" s="19">
        <v>50591</v>
      </c>
      <c r="J697" s="13" t="s">
        <v>14</v>
      </c>
      <c r="K697" s="13" t="s">
        <v>15</v>
      </c>
      <c r="L697" s="20" t="str">
        <f t="shared" si="20"/>
        <v>50591617190COD2299_Z010201ART5_MBA</v>
      </c>
      <c r="M697" s="21" t="str">
        <f>IF(OR(A697=617105,A697=617110,COUNTIF([3]DernMois!L:L,I697&amp;A697&amp;H697&amp;K697)&gt;=1),"","PBLA Changé/Nouveau")</f>
        <v/>
      </c>
      <c r="N697" s="22">
        <f>ROUND(Ecritures[[#This Row],[Montant Devise]],2)</f>
        <v>0.79</v>
      </c>
      <c r="O697" s="11" t="str">
        <f>IFERROR(LEFT(ECRITURES!$H697,SEARCH("_",ECRITURES!$H697)-1),"")</f>
        <v>COD2299</v>
      </c>
      <c r="P697" s="11" t="str">
        <f>LEFT(ECRITURES!$G697,LEN(O697))</f>
        <v>COD2299</v>
      </c>
      <c r="Q697" s="11" t="b">
        <f t="shared" si="21"/>
        <v>1</v>
      </c>
    </row>
    <row r="698" spans="1:17" x14ac:dyDescent="0.3">
      <c r="A698" s="12">
        <v>617190</v>
      </c>
      <c r="B698" s="13" t="s">
        <v>10</v>
      </c>
      <c r="C698" s="14">
        <v>3.93</v>
      </c>
      <c r="D698" s="25" t="s">
        <v>1205</v>
      </c>
      <c r="E698" s="16">
        <v>45351</v>
      </c>
      <c r="F698" s="17">
        <v>202402</v>
      </c>
      <c r="G698" s="18" t="s">
        <v>40</v>
      </c>
      <c r="H698" s="18" t="s">
        <v>12</v>
      </c>
      <c r="I698" s="19">
        <v>50591</v>
      </c>
      <c r="J698" s="13" t="s">
        <v>14</v>
      </c>
      <c r="K698" s="13" t="s">
        <v>15</v>
      </c>
      <c r="L698" s="20" t="str">
        <f t="shared" si="20"/>
        <v>50591617190COD2299_Z010201ART5_MBA</v>
      </c>
      <c r="M698" s="21" t="str">
        <f>IF(OR(A698=617105,A698=617110,COUNTIF([3]DernMois!L:L,I698&amp;A698&amp;H698&amp;K698)&gt;=1),"","PBLA Changé/Nouveau")</f>
        <v/>
      </c>
      <c r="N698" s="22">
        <f>ROUND(Ecritures[[#This Row],[Montant Devise]],2)</f>
        <v>3.93</v>
      </c>
      <c r="O698" s="11" t="str">
        <f>IFERROR(LEFT(ECRITURES!$H698,SEARCH("_",ECRITURES!$H698)-1),"")</f>
        <v>COD2299</v>
      </c>
      <c r="P698" s="11" t="str">
        <f>LEFT(ECRITURES!$G698,LEN(O698))</f>
        <v>COD2299</v>
      </c>
      <c r="Q698" s="11" t="b">
        <f t="shared" si="21"/>
        <v>1</v>
      </c>
    </row>
    <row r="699" spans="1:17" x14ac:dyDescent="0.3">
      <c r="A699" s="12">
        <v>455200</v>
      </c>
      <c r="B699" s="13" t="s">
        <v>10</v>
      </c>
      <c r="C699" s="14">
        <v>-802.12</v>
      </c>
      <c r="D699" s="25" t="s">
        <v>1206</v>
      </c>
      <c r="E699" s="16">
        <v>45351</v>
      </c>
      <c r="F699" s="17">
        <v>202402</v>
      </c>
      <c r="G699" s="18" t="s">
        <v>40</v>
      </c>
      <c r="H699" s="18"/>
      <c r="I699" s="19">
        <v>50591</v>
      </c>
      <c r="J699" s="13" t="s">
        <v>14</v>
      </c>
      <c r="K699" s="13" t="s">
        <v>15</v>
      </c>
      <c r="L699" s="20" t="str">
        <f t="shared" si="20"/>
        <v>50591455200ART5_MBA</v>
      </c>
      <c r="M699" s="21" t="str">
        <f>IF(OR(A699=617105,A699=617110,COUNTIF([3]DernMois!L:L,I699&amp;A699&amp;H699&amp;K699)&gt;=1),"","PBLA Changé/Nouveau")</f>
        <v/>
      </c>
      <c r="N699" s="22">
        <f>ROUND(Ecritures[[#This Row],[Montant Devise]],2)</f>
        <v>-802.12</v>
      </c>
      <c r="O699" s="11" t="str">
        <f>IFERROR(LEFT(ECRITURES!$H699,SEARCH("_",ECRITURES!$H699)-1),"")</f>
        <v/>
      </c>
      <c r="P699" s="11" t="str">
        <f>LEFT(ECRITURES!$G699,LEN(O699))</f>
        <v/>
      </c>
      <c r="Q699" s="11" t="b">
        <f t="shared" si="21"/>
        <v>1</v>
      </c>
    </row>
    <row r="700" spans="1:17" x14ac:dyDescent="0.3">
      <c r="A700" s="12">
        <v>617101</v>
      </c>
      <c r="B700" s="13" t="s">
        <v>10</v>
      </c>
      <c r="C700" s="14">
        <v>276</v>
      </c>
      <c r="D700" s="25" t="s">
        <v>1207</v>
      </c>
      <c r="E700" s="16">
        <v>45351</v>
      </c>
      <c r="F700" s="17">
        <v>202402</v>
      </c>
      <c r="G700" s="18" t="s">
        <v>26</v>
      </c>
      <c r="H700" s="18" t="s">
        <v>12</v>
      </c>
      <c r="I700" s="19">
        <v>50592</v>
      </c>
      <c r="J700" s="13" t="s">
        <v>14</v>
      </c>
      <c r="K700" s="13" t="s">
        <v>15</v>
      </c>
      <c r="L700" s="20" t="str">
        <f t="shared" si="20"/>
        <v>50592617101COD2299_Z010201ART5_MBA</v>
      </c>
      <c r="M700" s="21" t="str">
        <f>IF(OR(A700=617105,A700=617110,COUNTIF([3]DernMois!L:L,I700&amp;A700&amp;H700&amp;K700)&gt;=1),"","PBLA Changé/Nouveau")</f>
        <v/>
      </c>
      <c r="N700" s="22">
        <f>ROUND(Ecritures[[#This Row],[Montant Devise]],2)</f>
        <v>276</v>
      </c>
      <c r="O700" s="11" t="str">
        <f>IFERROR(LEFT(ECRITURES!$H700,SEARCH("_",ECRITURES!$H700)-1),"")</f>
        <v>COD2299</v>
      </c>
      <c r="P700" s="11" t="str">
        <f>LEFT(ECRITURES!$G700,LEN(O700))</f>
        <v>COD2299</v>
      </c>
      <c r="Q700" s="11" t="b">
        <f t="shared" si="21"/>
        <v>1</v>
      </c>
    </row>
    <row r="701" spans="1:17" x14ac:dyDescent="0.3">
      <c r="A701" s="12">
        <v>617108</v>
      </c>
      <c r="B701" s="13" t="s">
        <v>10</v>
      </c>
      <c r="C701" s="14">
        <v>82.8</v>
      </c>
      <c r="D701" s="25" t="s">
        <v>1208</v>
      </c>
      <c r="E701" s="16">
        <v>45351</v>
      </c>
      <c r="F701" s="17">
        <v>202402</v>
      </c>
      <c r="G701" s="18" t="s">
        <v>26</v>
      </c>
      <c r="H701" s="18" t="s">
        <v>12</v>
      </c>
      <c r="I701" s="19">
        <v>50592</v>
      </c>
      <c r="J701" s="13" t="s">
        <v>14</v>
      </c>
      <c r="K701" s="13" t="s">
        <v>15</v>
      </c>
      <c r="L701" s="20" t="str">
        <f t="shared" si="20"/>
        <v>50592617108COD2299_Z010201ART5_MBA</v>
      </c>
      <c r="M701" s="21" t="str">
        <f>IF(OR(A701=617105,A701=617110,COUNTIF([3]DernMois!L:L,I701&amp;A701&amp;H701&amp;K701)&gt;=1),"","PBLA Changé/Nouveau")</f>
        <v/>
      </c>
      <c r="N701" s="22">
        <f>ROUND(Ecritures[[#This Row],[Montant Devise]],2)</f>
        <v>82.8</v>
      </c>
      <c r="O701" s="11" t="str">
        <f>IFERROR(LEFT(ECRITURES!$H701,SEARCH("_",ECRITURES!$H701)-1),"")</f>
        <v>COD2299</v>
      </c>
      <c r="P701" s="11" t="str">
        <f>LEFT(ECRITURES!$G701,LEN(O701))</f>
        <v>COD2299</v>
      </c>
      <c r="Q701" s="11" t="b">
        <f t="shared" si="21"/>
        <v>1</v>
      </c>
    </row>
    <row r="702" spans="1:17" x14ac:dyDescent="0.3">
      <c r="A702" s="12">
        <v>617106</v>
      </c>
      <c r="B702" s="13" t="s">
        <v>10</v>
      </c>
      <c r="C702" s="14">
        <v>195</v>
      </c>
      <c r="D702" s="25" t="s">
        <v>1209</v>
      </c>
      <c r="E702" s="16">
        <v>45351</v>
      </c>
      <c r="F702" s="17">
        <v>202402</v>
      </c>
      <c r="G702" s="18" t="s">
        <v>26</v>
      </c>
      <c r="H702" s="18" t="s">
        <v>12</v>
      </c>
      <c r="I702" s="19">
        <v>50592</v>
      </c>
      <c r="J702" s="13" t="s">
        <v>14</v>
      </c>
      <c r="K702" s="13" t="s">
        <v>15</v>
      </c>
      <c r="L702" s="20" t="str">
        <f t="shared" si="20"/>
        <v>50592617106COD2299_Z010201ART5_MBA</v>
      </c>
      <c r="M702" s="21" t="str">
        <f>IF(OR(A702=617105,A702=617110,COUNTIF([3]DernMois!L:L,I702&amp;A702&amp;H702&amp;K702)&gt;=1),"","PBLA Changé/Nouveau")</f>
        <v/>
      </c>
      <c r="N702" s="22">
        <f>ROUND(Ecritures[[#This Row],[Montant Devise]],2)</f>
        <v>195</v>
      </c>
      <c r="O702" s="11" t="str">
        <f>IFERROR(LEFT(ECRITURES!$H702,SEARCH("_",ECRITURES!$H702)-1),"")</f>
        <v>COD2299</v>
      </c>
      <c r="P702" s="11" t="str">
        <f>LEFT(ECRITURES!$G702,LEN(O702))</f>
        <v>COD2299</v>
      </c>
      <c r="Q702" s="11" t="b">
        <f t="shared" si="21"/>
        <v>1</v>
      </c>
    </row>
    <row r="703" spans="1:17" x14ac:dyDescent="0.3">
      <c r="A703" s="12">
        <v>617103</v>
      </c>
      <c r="B703" s="13" t="s">
        <v>10</v>
      </c>
      <c r="C703" s="14">
        <v>97.5</v>
      </c>
      <c r="D703" s="25" t="s">
        <v>1210</v>
      </c>
      <c r="E703" s="16">
        <v>45351</v>
      </c>
      <c r="F703" s="17">
        <v>202402</v>
      </c>
      <c r="G703" s="18" t="s">
        <v>26</v>
      </c>
      <c r="H703" s="18" t="s">
        <v>12</v>
      </c>
      <c r="I703" s="19">
        <v>50592</v>
      </c>
      <c r="J703" s="13" t="s">
        <v>14</v>
      </c>
      <c r="K703" s="13" t="s">
        <v>15</v>
      </c>
      <c r="L703" s="20" t="str">
        <f t="shared" si="20"/>
        <v>50592617103COD2299_Z010201ART5_MBA</v>
      </c>
      <c r="M703" s="21" t="str">
        <f>IF(OR(A703=617105,A703=617110,COUNTIF([3]DernMois!L:L,I703&amp;A703&amp;H703&amp;K703)&gt;=1),"","PBLA Changé/Nouveau")</f>
        <v/>
      </c>
      <c r="N703" s="22">
        <f>ROUND(Ecritures[[#This Row],[Montant Devise]],2)</f>
        <v>97.5</v>
      </c>
      <c r="O703" s="11" t="str">
        <f>IFERROR(LEFT(ECRITURES!$H703,SEARCH("_",ECRITURES!$H703)-1),"")</f>
        <v>COD2299</v>
      </c>
      <c r="P703" s="11" t="str">
        <f>LEFT(ECRITURES!$G703,LEN(O703))</f>
        <v>COD2299</v>
      </c>
      <c r="Q703" s="11" t="b">
        <f t="shared" si="21"/>
        <v>1</v>
      </c>
    </row>
    <row r="704" spans="1:17" x14ac:dyDescent="0.3">
      <c r="A704" s="12">
        <v>617103</v>
      </c>
      <c r="B704" s="13" t="s">
        <v>10</v>
      </c>
      <c r="C704" s="14">
        <v>35.880000000000003</v>
      </c>
      <c r="D704" s="25" t="s">
        <v>1211</v>
      </c>
      <c r="E704" s="16">
        <v>45351</v>
      </c>
      <c r="F704" s="17">
        <v>202402</v>
      </c>
      <c r="G704" s="18" t="s">
        <v>26</v>
      </c>
      <c r="H704" s="18" t="s">
        <v>12</v>
      </c>
      <c r="I704" s="19">
        <v>50592</v>
      </c>
      <c r="J704" s="13" t="s">
        <v>14</v>
      </c>
      <c r="K704" s="13" t="s">
        <v>15</v>
      </c>
      <c r="L704" s="20" t="str">
        <f t="shared" si="20"/>
        <v>50592617103COD2299_Z010201ART5_MBA</v>
      </c>
      <c r="M704" s="21" t="str">
        <f>IF(OR(A704=617105,A704=617110,COUNTIF([3]DernMois!L:L,I704&amp;A704&amp;H704&amp;K704)&gt;=1),"","PBLA Changé/Nouveau")</f>
        <v/>
      </c>
      <c r="N704" s="22">
        <f>ROUND(Ecritures[[#This Row],[Montant Devise]],2)</f>
        <v>35.880000000000003</v>
      </c>
      <c r="O704" s="11" t="str">
        <f>IFERROR(LEFT(ECRITURES!$H704,SEARCH("_",ECRITURES!$H704)-1),"")</f>
        <v>COD2299</v>
      </c>
      <c r="P704" s="11" t="str">
        <f>LEFT(ECRITURES!$G704,LEN(O704))</f>
        <v>COD2299</v>
      </c>
      <c r="Q704" s="11" t="b">
        <f t="shared" si="21"/>
        <v>1</v>
      </c>
    </row>
    <row r="705" spans="1:17" x14ac:dyDescent="0.3">
      <c r="A705" s="12">
        <v>617190</v>
      </c>
      <c r="B705" s="13" t="s">
        <v>10</v>
      </c>
      <c r="C705" s="14">
        <v>0.55000000000000004</v>
      </c>
      <c r="D705" s="25" t="s">
        <v>1212</v>
      </c>
      <c r="E705" s="16">
        <v>45351</v>
      </c>
      <c r="F705" s="17">
        <v>202402</v>
      </c>
      <c r="G705" s="18" t="s">
        <v>26</v>
      </c>
      <c r="H705" s="18" t="s">
        <v>12</v>
      </c>
      <c r="I705" s="19">
        <v>50592</v>
      </c>
      <c r="J705" s="13" t="s">
        <v>14</v>
      </c>
      <c r="K705" s="13" t="s">
        <v>15</v>
      </c>
      <c r="L705" s="20" t="str">
        <f t="shared" si="20"/>
        <v>50592617190COD2299_Z010201ART5_MBA</v>
      </c>
      <c r="M705" s="21" t="str">
        <f>IF(OR(A705=617105,A705=617110,COUNTIF([3]DernMois!L:L,I705&amp;A705&amp;H705&amp;K705)&gt;=1),"","PBLA Changé/Nouveau")</f>
        <v/>
      </c>
      <c r="N705" s="22">
        <f>ROUND(Ecritures[[#This Row],[Montant Devise]],2)</f>
        <v>0.55000000000000004</v>
      </c>
      <c r="O705" s="11" t="str">
        <f>IFERROR(LEFT(ECRITURES!$H705,SEARCH("_",ECRITURES!$H705)-1),"")</f>
        <v>COD2299</v>
      </c>
      <c r="P705" s="11" t="str">
        <f>LEFT(ECRITURES!$G705,LEN(O705))</f>
        <v>COD2299</v>
      </c>
      <c r="Q705" s="11" t="b">
        <f t="shared" si="21"/>
        <v>1</v>
      </c>
    </row>
    <row r="706" spans="1:17" x14ac:dyDescent="0.3">
      <c r="A706" s="12">
        <v>617190</v>
      </c>
      <c r="B706" s="13" t="s">
        <v>10</v>
      </c>
      <c r="C706" s="14">
        <v>2.76</v>
      </c>
      <c r="D706" s="25" t="s">
        <v>1213</v>
      </c>
      <c r="E706" s="16">
        <v>45351</v>
      </c>
      <c r="F706" s="17">
        <v>202402</v>
      </c>
      <c r="G706" s="18" t="s">
        <v>26</v>
      </c>
      <c r="H706" s="18" t="s">
        <v>12</v>
      </c>
      <c r="I706" s="19">
        <v>50592</v>
      </c>
      <c r="J706" s="13" t="s">
        <v>14</v>
      </c>
      <c r="K706" s="13" t="s">
        <v>15</v>
      </c>
      <c r="L706" s="20" t="str">
        <f t="shared" ref="L706:L769" si="22">I706&amp;A706&amp;H706&amp;K706</f>
        <v>50592617190COD2299_Z010201ART5_MBA</v>
      </c>
      <c r="M706" s="21" t="str">
        <f>IF(OR(A706=617105,A706=617110,COUNTIF([3]DernMois!L:L,I706&amp;A706&amp;H706&amp;K706)&gt;=1),"","PBLA Changé/Nouveau")</f>
        <v/>
      </c>
      <c r="N706" s="22">
        <f>ROUND(Ecritures[[#This Row],[Montant Devise]],2)</f>
        <v>2.76</v>
      </c>
      <c r="O706" s="11" t="str">
        <f>IFERROR(LEFT(ECRITURES!$H706,SEARCH("_",ECRITURES!$H706)-1),"")</f>
        <v>COD2299</v>
      </c>
      <c r="P706" s="11" t="str">
        <f>LEFT(ECRITURES!$G706,LEN(O706))</f>
        <v>COD2299</v>
      </c>
      <c r="Q706" s="11" t="b">
        <f t="shared" si="21"/>
        <v>1</v>
      </c>
    </row>
    <row r="707" spans="1:17" x14ac:dyDescent="0.3">
      <c r="A707" s="12">
        <v>455200</v>
      </c>
      <c r="B707" s="13" t="s">
        <v>10</v>
      </c>
      <c r="C707" s="14">
        <v>-609.1</v>
      </c>
      <c r="D707" s="25" t="s">
        <v>1214</v>
      </c>
      <c r="E707" s="16">
        <v>45351</v>
      </c>
      <c r="F707" s="17">
        <v>202402</v>
      </c>
      <c r="G707" s="18" t="s">
        <v>26</v>
      </c>
      <c r="H707" s="18"/>
      <c r="I707" s="19">
        <v>50592</v>
      </c>
      <c r="J707" s="13" t="s">
        <v>14</v>
      </c>
      <c r="K707" s="13" t="s">
        <v>15</v>
      </c>
      <c r="L707" s="20" t="str">
        <f t="shared" si="22"/>
        <v>50592455200ART5_MBA</v>
      </c>
      <c r="M707" s="21" t="str">
        <f>IF(OR(A707=617105,A707=617110,COUNTIF([3]DernMois!L:L,I707&amp;A707&amp;H707&amp;K707)&gt;=1),"","PBLA Changé/Nouveau")</f>
        <v/>
      </c>
      <c r="N707" s="22">
        <f>ROUND(Ecritures[[#This Row],[Montant Devise]],2)</f>
        <v>-609.1</v>
      </c>
      <c r="O707" s="11" t="str">
        <f>IFERROR(LEFT(ECRITURES!$H707,SEARCH("_",ECRITURES!$H707)-1),"")</f>
        <v/>
      </c>
      <c r="P707" s="11" t="str">
        <f>LEFT(ECRITURES!$G707,LEN(O707))</f>
        <v/>
      </c>
      <c r="Q707" s="11" t="b">
        <f t="shared" si="21"/>
        <v>1</v>
      </c>
    </row>
    <row r="708" spans="1:17" x14ac:dyDescent="0.3">
      <c r="A708" s="12">
        <v>617101</v>
      </c>
      <c r="B708" s="13" t="s">
        <v>10</v>
      </c>
      <c r="C708" s="14">
        <v>266</v>
      </c>
      <c r="D708" s="25" t="s">
        <v>1215</v>
      </c>
      <c r="E708" s="16">
        <v>45351</v>
      </c>
      <c r="F708" s="17">
        <v>202402</v>
      </c>
      <c r="G708" s="18" t="s">
        <v>26</v>
      </c>
      <c r="H708" s="18" t="s">
        <v>12</v>
      </c>
      <c r="I708" s="19">
        <v>50596</v>
      </c>
      <c r="J708" s="13" t="s">
        <v>14</v>
      </c>
      <c r="K708" s="13" t="s">
        <v>15</v>
      </c>
      <c r="L708" s="20" t="str">
        <f t="shared" si="22"/>
        <v>50596617101COD2299_Z010201ART5_MBA</v>
      </c>
      <c r="M708" s="21" t="str">
        <f>IF(OR(A708=617105,A708=617110,COUNTIF([3]DernMois!L:L,I708&amp;A708&amp;H708&amp;K708)&gt;=1),"","PBLA Changé/Nouveau")</f>
        <v/>
      </c>
      <c r="N708" s="22">
        <f>ROUND(Ecritures[[#This Row],[Montant Devise]],2)</f>
        <v>266</v>
      </c>
      <c r="O708" s="11" t="str">
        <f>IFERROR(LEFT(ECRITURES!$H708,SEARCH("_",ECRITURES!$H708)-1),"")</f>
        <v>COD2299</v>
      </c>
      <c r="P708" s="11" t="str">
        <f>LEFT(ECRITURES!$G708,LEN(O708))</f>
        <v>COD2299</v>
      </c>
      <c r="Q708" s="11" t="b">
        <f t="shared" ref="Q708:Q771" si="23">EXACT(O708,P708)</f>
        <v>1</v>
      </c>
    </row>
    <row r="709" spans="1:17" x14ac:dyDescent="0.3">
      <c r="A709" s="12">
        <v>617108</v>
      </c>
      <c r="B709" s="13" t="s">
        <v>10</v>
      </c>
      <c r="C709" s="14">
        <v>79.8</v>
      </c>
      <c r="D709" s="25" t="s">
        <v>1216</v>
      </c>
      <c r="E709" s="16">
        <v>45351</v>
      </c>
      <c r="F709" s="17">
        <v>202402</v>
      </c>
      <c r="G709" s="18" t="s">
        <v>26</v>
      </c>
      <c r="H709" s="18" t="s">
        <v>12</v>
      </c>
      <c r="I709" s="19">
        <v>50596</v>
      </c>
      <c r="J709" s="13" t="s">
        <v>14</v>
      </c>
      <c r="K709" s="13" t="s">
        <v>15</v>
      </c>
      <c r="L709" s="20" t="str">
        <f t="shared" si="22"/>
        <v>50596617108COD2299_Z010201ART5_MBA</v>
      </c>
      <c r="M709" s="21" t="str">
        <f>IF(OR(A709=617105,A709=617110,COUNTIF([3]DernMois!L:L,I709&amp;A709&amp;H709&amp;K709)&gt;=1),"","PBLA Changé/Nouveau")</f>
        <v/>
      </c>
      <c r="N709" s="22">
        <f>ROUND(Ecritures[[#This Row],[Montant Devise]],2)</f>
        <v>79.8</v>
      </c>
      <c r="O709" s="11" t="str">
        <f>IFERROR(LEFT(ECRITURES!$H709,SEARCH("_",ECRITURES!$H709)-1),"")</f>
        <v>COD2299</v>
      </c>
      <c r="P709" s="11" t="str">
        <f>LEFT(ECRITURES!$G709,LEN(O709))</f>
        <v>COD2299</v>
      </c>
      <c r="Q709" s="11" t="b">
        <f t="shared" si="23"/>
        <v>1</v>
      </c>
    </row>
    <row r="710" spans="1:17" x14ac:dyDescent="0.3">
      <c r="A710" s="12">
        <v>617106</v>
      </c>
      <c r="B710" s="13" t="s">
        <v>10</v>
      </c>
      <c r="C710" s="14">
        <v>195</v>
      </c>
      <c r="D710" s="25" t="s">
        <v>1217</v>
      </c>
      <c r="E710" s="16">
        <v>45351</v>
      </c>
      <c r="F710" s="17">
        <v>202402</v>
      </c>
      <c r="G710" s="18" t="s">
        <v>26</v>
      </c>
      <c r="H710" s="18" t="s">
        <v>12</v>
      </c>
      <c r="I710" s="19">
        <v>50596</v>
      </c>
      <c r="J710" s="13" t="s">
        <v>14</v>
      </c>
      <c r="K710" s="13" t="s">
        <v>15</v>
      </c>
      <c r="L710" s="20" t="str">
        <f t="shared" si="22"/>
        <v>50596617106COD2299_Z010201ART5_MBA</v>
      </c>
      <c r="M710" s="21" t="str">
        <f>IF(OR(A710=617105,A710=617110,COUNTIF([3]DernMois!L:L,I710&amp;A710&amp;H710&amp;K710)&gt;=1),"","PBLA Changé/Nouveau")</f>
        <v/>
      </c>
      <c r="N710" s="22">
        <f>ROUND(Ecritures[[#This Row],[Montant Devise]],2)</f>
        <v>195</v>
      </c>
      <c r="O710" s="11" t="str">
        <f>IFERROR(LEFT(ECRITURES!$H710,SEARCH("_",ECRITURES!$H710)-1),"")</f>
        <v>COD2299</v>
      </c>
      <c r="P710" s="11" t="str">
        <f>LEFT(ECRITURES!$G710,LEN(O710))</f>
        <v>COD2299</v>
      </c>
      <c r="Q710" s="11" t="b">
        <f t="shared" si="23"/>
        <v>1</v>
      </c>
    </row>
    <row r="711" spans="1:17" x14ac:dyDescent="0.3">
      <c r="A711" s="12">
        <v>617103</v>
      </c>
      <c r="B711" s="13" t="s">
        <v>10</v>
      </c>
      <c r="C711" s="14">
        <v>97.5</v>
      </c>
      <c r="D711" s="25" t="s">
        <v>1218</v>
      </c>
      <c r="E711" s="16">
        <v>45351</v>
      </c>
      <c r="F711" s="17">
        <v>202402</v>
      </c>
      <c r="G711" s="18" t="s">
        <v>26</v>
      </c>
      <c r="H711" s="18" t="s">
        <v>12</v>
      </c>
      <c r="I711" s="19">
        <v>50596</v>
      </c>
      <c r="J711" s="13" t="s">
        <v>14</v>
      </c>
      <c r="K711" s="13" t="s">
        <v>15</v>
      </c>
      <c r="L711" s="20" t="str">
        <f t="shared" si="22"/>
        <v>50596617103COD2299_Z010201ART5_MBA</v>
      </c>
      <c r="M711" s="21" t="str">
        <f>IF(OR(A711=617105,A711=617110,COUNTIF([3]DernMois!L:L,I711&amp;A711&amp;H711&amp;K711)&gt;=1),"","PBLA Changé/Nouveau")</f>
        <v/>
      </c>
      <c r="N711" s="22">
        <f>ROUND(Ecritures[[#This Row],[Montant Devise]],2)</f>
        <v>97.5</v>
      </c>
      <c r="O711" s="11" t="str">
        <f>IFERROR(LEFT(ECRITURES!$H711,SEARCH("_",ECRITURES!$H711)-1),"")</f>
        <v>COD2299</v>
      </c>
      <c r="P711" s="11" t="str">
        <f>LEFT(ECRITURES!$G711,LEN(O711))</f>
        <v>COD2299</v>
      </c>
      <c r="Q711" s="11" t="b">
        <f t="shared" si="23"/>
        <v>1</v>
      </c>
    </row>
    <row r="712" spans="1:17" x14ac:dyDescent="0.3">
      <c r="A712" s="12">
        <v>617103</v>
      </c>
      <c r="B712" s="13" t="s">
        <v>10</v>
      </c>
      <c r="C712" s="14">
        <v>34.58</v>
      </c>
      <c r="D712" s="25" t="s">
        <v>1219</v>
      </c>
      <c r="E712" s="16">
        <v>45351</v>
      </c>
      <c r="F712" s="17">
        <v>202402</v>
      </c>
      <c r="G712" s="18" t="s">
        <v>26</v>
      </c>
      <c r="H712" s="18" t="s">
        <v>12</v>
      </c>
      <c r="I712" s="19">
        <v>50596</v>
      </c>
      <c r="J712" s="13" t="s">
        <v>14</v>
      </c>
      <c r="K712" s="13" t="s">
        <v>15</v>
      </c>
      <c r="L712" s="20" t="str">
        <f t="shared" si="22"/>
        <v>50596617103COD2299_Z010201ART5_MBA</v>
      </c>
      <c r="M712" s="21" t="str">
        <f>IF(OR(A712=617105,A712=617110,COUNTIF([3]DernMois!L:L,I712&amp;A712&amp;H712&amp;K712)&gt;=1),"","PBLA Changé/Nouveau")</f>
        <v/>
      </c>
      <c r="N712" s="22">
        <f>ROUND(Ecritures[[#This Row],[Montant Devise]],2)</f>
        <v>34.58</v>
      </c>
      <c r="O712" s="11" t="str">
        <f>IFERROR(LEFT(ECRITURES!$H712,SEARCH("_",ECRITURES!$H712)-1),"")</f>
        <v>COD2299</v>
      </c>
      <c r="P712" s="11" t="str">
        <f>LEFT(ECRITURES!$G712,LEN(O712))</f>
        <v>COD2299</v>
      </c>
      <c r="Q712" s="11" t="b">
        <f t="shared" si="23"/>
        <v>1</v>
      </c>
    </row>
    <row r="713" spans="1:17" x14ac:dyDescent="0.3">
      <c r="A713" s="12">
        <v>617190</v>
      </c>
      <c r="B713" s="13" t="s">
        <v>10</v>
      </c>
      <c r="C713" s="14">
        <v>0.53</v>
      </c>
      <c r="D713" s="25" t="s">
        <v>1220</v>
      </c>
      <c r="E713" s="16">
        <v>45351</v>
      </c>
      <c r="F713" s="17">
        <v>202402</v>
      </c>
      <c r="G713" s="18" t="s">
        <v>26</v>
      </c>
      <c r="H713" s="18" t="s">
        <v>12</v>
      </c>
      <c r="I713" s="19">
        <v>50596</v>
      </c>
      <c r="J713" s="13" t="s">
        <v>14</v>
      </c>
      <c r="K713" s="13" t="s">
        <v>15</v>
      </c>
      <c r="L713" s="20" t="str">
        <f t="shared" si="22"/>
        <v>50596617190COD2299_Z010201ART5_MBA</v>
      </c>
      <c r="M713" s="21" t="str">
        <f>IF(OR(A713=617105,A713=617110,COUNTIF([3]DernMois!L:L,I713&amp;A713&amp;H713&amp;K713)&gt;=1),"","PBLA Changé/Nouveau")</f>
        <v/>
      </c>
      <c r="N713" s="22">
        <f>ROUND(Ecritures[[#This Row],[Montant Devise]],2)</f>
        <v>0.53</v>
      </c>
      <c r="O713" s="11" t="str">
        <f>IFERROR(LEFT(ECRITURES!$H713,SEARCH("_",ECRITURES!$H713)-1),"")</f>
        <v>COD2299</v>
      </c>
      <c r="P713" s="11" t="str">
        <f>LEFT(ECRITURES!$G713,LEN(O713))</f>
        <v>COD2299</v>
      </c>
      <c r="Q713" s="11" t="b">
        <f t="shared" si="23"/>
        <v>1</v>
      </c>
    </row>
    <row r="714" spans="1:17" x14ac:dyDescent="0.3">
      <c r="A714" s="12">
        <v>617190</v>
      </c>
      <c r="B714" s="13" t="s">
        <v>10</v>
      </c>
      <c r="C714" s="14">
        <v>2.66</v>
      </c>
      <c r="D714" s="25" t="s">
        <v>1221</v>
      </c>
      <c r="E714" s="16">
        <v>45351</v>
      </c>
      <c r="F714" s="17">
        <v>202402</v>
      </c>
      <c r="G714" s="18" t="s">
        <v>26</v>
      </c>
      <c r="H714" s="18" t="s">
        <v>12</v>
      </c>
      <c r="I714" s="19">
        <v>50596</v>
      </c>
      <c r="J714" s="13" t="s">
        <v>14</v>
      </c>
      <c r="K714" s="13" t="s">
        <v>15</v>
      </c>
      <c r="L714" s="20" t="str">
        <f t="shared" si="22"/>
        <v>50596617190COD2299_Z010201ART5_MBA</v>
      </c>
      <c r="M714" s="21" t="str">
        <f>IF(OR(A714=617105,A714=617110,COUNTIF([3]DernMois!L:L,I714&amp;A714&amp;H714&amp;K714)&gt;=1),"","PBLA Changé/Nouveau")</f>
        <v/>
      </c>
      <c r="N714" s="22">
        <f>ROUND(Ecritures[[#This Row],[Montant Devise]],2)</f>
        <v>2.66</v>
      </c>
      <c r="O714" s="11" t="str">
        <f>IFERROR(LEFT(ECRITURES!$H714,SEARCH("_",ECRITURES!$H714)-1),"")</f>
        <v>COD2299</v>
      </c>
      <c r="P714" s="11" t="str">
        <f>LEFT(ECRITURES!$G714,LEN(O714))</f>
        <v>COD2299</v>
      </c>
      <c r="Q714" s="11" t="b">
        <f t="shared" si="23"/>
        <v>1</v>
      </c>
    </row>
    <row r="715" spans="1:17" x14ac:dyDescent="0.3">
      <c r="A715" s="12">
        <v>455200</v>
      </c>
      <c r="B715" s="13" t="s">
        <v>10</v>
      </c>
      <c r="C715" s="14">
        <v>-597.86</v>
      </c>
      <c r="D715" s="25" t="s">
        <v>1222</v>
      </c>
      <c r="E715" s="16">
        <v>45351</v>
      </c>
      <c r="F715" s="17">
        <v>202402</v>
      </c>
      <c r="G715" s="18" t="s">
        <v>26</v>
      </c>
      <c r="H715" s="18"/>
      <c r="I715" s="19">
        <v>50596</v>
      </c>
      <c r="J715" s="13" t="s">
        <v>14</v>
      </c>
      <c r="K715" s="13" t="s">
        <v>15</v>
      </c>
      <c r="L715" s="20" t="str">
        <f t="shared" si="22"/>
        <v>50596455200ART5_MBA</v>
      </c>
      <c r="M715" s="21" t="str">
        <f>IF(OR(A715=617105,A715=617110,COUNTIF([3]DernMois!L:L,I715&amp;A715&amp;H715&amp;K715)&gt;=1),"","PBLA Changé/Nouveau")</f>
        <v/>
      </c>
      <c r="N715" s="22">
        <f>ROUND(Ecritures[[#This Row],[Montant Devise]],2)</f>
        <v>-597.86</v>
      </c>
      <c r="O715" s="11" t="str">
        <f>IFERROR(LEFT(ECRITURES!$H715,SEARCH("_",ECRITURES!$H715)-1),"")</f>
        <v/>
      </c>
      <c r="P715" s="11" t="str">
        <f>LEFT(ECRITURES!$G715,LEN(O715))</f>
        <v/>
      </c>
      <c r="Q715" s="11" t="b">
        <f t="shared" si="23"/>
        <v>1</v>
      </c>
    </row>
    <row r="716" spans="1:17" x14ac:dyDescent="0.3">
      <c r="A716" s="12">
        <v>617101</v>
      </c>
      <c r="B716" s="13" t="s">
        <v>10</v>
      </c>
      <c r="C716" s="14">
        <v>2823</v>
      </c>
      <c r="D716" s="25" t="s">
        <v>1223</v>
      </c>
      <c r="E716" s="16">
        <v>45351</v>
      </c>
      <c r="F716" s="17">
        <v>202402</v>
      </c>
      <c r="G716" s="18" t="s">
        <v>111</v>
      </c>
      <c r="H716" s="18" t="s">
        <v>473</v>
      </c>
      <c r="I716" s="19">
        <v>50597</v>
      </c>
      <c r="J716" s="13" t="s">
        <v>14</v>
      </c>
      <c r="K716" s="13" t="s">
        <v>15</v>
      </c>
      <c r="L716" s="20" t="str">
        <f t="shared" si="22"/>
        <v>50597617101COD22012_A030601ART5_MBA</v>
      </c>
      <c r="M716" s="21" t="str">
        <f>IF(OR(A716=617105,A716=617110,COUNTIF([3]DernMois!L:L,I716&amp;A716&amp;H716&amp;K716)&gt;=1),"","PBLA Changé/Nouveau")</f>
        <v/>
      </c>
      <c r="N716" s="22">
        <f>ROUND(Ecritures[[#This Row],[Montant Devise]],2)</f>
        <v>2823</v>
      </c>
      <c r="O716" s="11" t="str">
        <f>IFERROR(LEFT(ECRITURES!$H716,SEARCH("_",ECRITURES!$H716)-1),"")</f>
        <v>COD22012</v>
      </c>
      <c r="P716" s="11" t="str">
        <f>LEFT(ECRITURES!$G716,LEN(O716))</f>
        <v>COD22012</v>
      </c>
      <c r="Q716" s="11" t="b">
        <f t="shared" si="23"/>
        <v>1</v>
      </c>
    </row>
    <row r="717" spans="1:17" x14ac:dyDescent="0.3">
      <c r="A717" s="12">
        <v>617108</v>
      </c>
      <c r="B717" s="13" t="s">
        <v>10</v>
      </c>
      <c r="C717" s="14">
        <v>846.9</v>
      </c>
      <c r="D717" s="25" t="s">
        <v>1224</v>
      </c>
      <c r="E717" s="16">
        <v>45351</v>
      </c>
      <c r="F717" s="17">
        <v>202402</v>
      </c>
      <c r="G717" s="18" t="s">
        <v>111</v>
      </c>
      <c r="H717" s="18" t="s">
        <v>473</v>
      </c>
      <c r="I717" s="19">
        <v>50597</v>
      </c>
      <c r="J717" s="13" t="s">
        <v>14</v>
      </c>
      <c r="K717" s="13" t="s">
        <v>15</v>
      </c>
      <c r="L717" s="20" t="str">
        <f t="shared" si="22"/>
        <v>50597617108COD22012_A030601ART5_MBA</v>
      </c>
      <c r="M717" s="21" t="str">
        <f>IF(OR(A717=617105,A717=617110,COUNTIF([3]DernMois!L:L,I717&amp;A717&amp;H717&amp;K717)&gt;=1),"","PBLA Changé/Nouveau")</f>
        <v/>
      </c>
      <c r="N717" s="22">
        <f>ROUND(Ecritures[[#This Row],[Montant Devise]],2)</f>
        <v>846.9</v>
      </c>
      <c r="O717" s="11" t="str">
        <f>IFERROR(LEFT(ECRITURES!$H717,SEARCH("_",ECRITURES!$H717)-1),"")</f>
        <v>COD22012</v>
      </c>
      <c r="P717" s="11" t="str">
        <f>LEFT(ECRITURES!$G717,LEN(O717))</f>
        <v>COD22012</v>
      </c>
      <c r="Q717" s="11" t="b">
        <f t="shared" si="23"/>
        <v>1</v>
      </c>
    </row>
    <row r="718" spans="1:17" x14ac:dyDescent="0.3">
      <c r="A718" s="12">
        <v>617106</v>
      </c>
      <c r="B718" s="13" t="s">
        <v>10</v>
      </c>
      <c r="C718" s="14">
        <v>195</v>
      </c>
      <c r="D718" s="25" t="s">
        <v>1225</v>
      </c>
      <c r="E718" s="16">
        <v>45351</v>
      </c>
      <c r="F718" s="17">
        <v>202402</v>
      </c>
      <c r="G718" s="18" t="s">
        <v>111</v>
      </c>
      <c r="H718" s="18" t="s">
        <v>473</v>
      </c>
      <c r="I718" s="19">
        <v>50597</v>
      </c>
      <c r="J718" s="13" t="s">
        <v>14</v>
      </c>
      <c r="K718" s="13" t="s">
        <v>15</v>
      </c>
      <c r="L718" s="20" t="str">
        <f t="shared" si="22"/>
        <v>50597617106COD22012_A030601ART5_MBA</v>
      </c>
      <c r="M718" s="21" t="str">
        <f>IF(OR(A718=617105,A718=617110,COUNTIF([3]DernMois!L:L,I718&amp;A718&amp;H718&amp;K718)&gt;=1),"","PBLA Changé/Nouveau")</f>
        <v/>
      </c>
      <c r="N718" s="22">
        <f>ROUND(Ecritures[[#This Row],[Montant Devise]],2)</f>
        <v>195</v>
      </c>
      <c r="O718" s="11" t="str">
        <f>IFERROR(LEFT(ECRITURES!$H718,SEARCH("_",ECRITURES!$H718)-1),"")</f>
        <v>COD22012</v>
      </c>
      <c r="P718" s="11" t="str">
        <f>LEFT(ECRITURES!$G718,LEN(O718))</f>
        <v>COD22012</v>
      </c>
      <c r="Q718" s="11" t="b">
        <f t="shared" si="23"/>
        <v>1</v>
      </c>
    </row>
    <row r="719" spans="1:17" x14ac:dyDescent="0.3">
      <c r="A719" s="12">
        <v>617103</v>
      </c>
      <c r="B719" s="13" t="s">
        <v>10</v>
      </c>
      <c r="C719" s="14">
        <v>97.5</v>
      </c>
      <c r="D719" s="25" t="s">
        <v>1226</v>
      </c>
      <c r="E719" s="16">
        <v>45351</v>
      </c>
      <c r="F719" s="17">
        <v>202402</v>
      </c>
      <c r="G719" s="18" t="s">
        <v>111</v>
      </c>
      <c r="H719" s="18" t="s">
        <v>473</v>
      </c>
      <c r="I719" s="19">
        <v>50597</v>
      </c>
      <c r="J719" s="13" t="s">
        <v>14</v>
      </c>
      <c r="K719" s="13" t="s">
        <v>15</v>
      </c>
      <c r="L719" s="20" t="str">
        <f t="shared" si="22"/>
        <v>50597617103COD22012_A030601ART5_MBA</v>
      </c>
      <c r="M719" s="21" t="str">
        <f>IF(OR(A719=617105,A719=617110,COUNTIF([3]DernMois!L:L,I719&amp;A719&amp;H719&amp;K719)&gt;=1),"","PBLA Changé/Nouveau")</f>
        <v/>
      </c>
      <c r="N719" s="22">
        <f>ROUND(Ecritures[[#This Row],[Montant Devise]],2)</f>
        <v>97.5</v>
      </c>
      <c r="O719" s="11" t="str">
        <f>IFERROR(LEFT(ECRITURES!$H719,SEARCH("_",ECRITURES!$H719)-1),"")</f>
        <v>COD22012</v>
      </c>
      <c r="P719" s="11" t="str">
        <f>LEFT(ECRITURES!$G719,LEN(O719))</f>
        <v>COD22012</v>
      </c>
      <c r="Q719" s="11" t="b">
        <f t="shared" si="23"/>
        <v>1</v>
      </c>
    </row>
    <row r="720" spans="1:17" x14ac:dyDescent="0.3">
      <c r="A720" s="12">
        <v>617103</v>
      </c>
      <c r="B720" s="13" t="s">
        <v>10</v>
      </c>
      <c r="C720" s="14">
        <v>366.99</v>
      </c>
      <c r="D720" s="25" t="s">
        <v>1227</v>
      </c>
      <c r="E720" s="16">
        <v>45351</v>
      </c>
      <c r="F720" s="17">
        <v>202402</v>
      </c>
      <c r="G720" s="18" t="s">
        <v>111</v>
      </c>
      <c r="H720" s="18" t="s">
        <v>473</v>
      </c>
      <c r="I720" s="19">
        <v>50597</v>
      </c>
      <c r="J720" s="13" t="s">
        <v>14</v>
      </c>
      <c r="K720" s="13" t="s">
        <v>15</v>
      </c>
      <c r="L720" s="20" t="str">
        <f t="shared" si="22"/>
        <v>50597617103COD22012_A030601ART5_MBA</v>
      </c>
      <c r="M720" s="21" t="str">
        <f>IF(OR(A720=617105,A720=617110,COUNTIF([3]DernMois!L:L,I720&amp;A720&amp;H720&amp;K720)&gt;=1),"","PBLA Changé/Nouveau")</f>
        <v/>
      </c>
      <c r="N720" s="22">
        <f>ROUND(Ecritures[[#This Row],[Montant Devise]],2)</f>
        <v>366.99</v>
      </c>
      <c r="O720" s="11" t="str">
        <f>IFERROR(LEFT(ECRITURES!$H720,SEARCH("_",ECRITURES!$H720)-1),"")</f>
        <v>COD22012</v>
      </c>
      <c r="P720" s="11" t="str">
        <f>LEFT(ECRITURES!$G720,LEN(O720))</f>
        <v>COD22012</v>
      </c>
      <c r="Q720" s="11" t="b">
        <f t="shared" si="23"/>
        <v>1</v>
      </c>
    </row>
    <row r="721" spans="1:17" x14ac:dyDescent="0.3">
      <c r="A721" s="12">
        <v>617190</v>
      </c>
      <c r="B721" s="13" t="s">
        <v>10</v>
      </c>
      <c r="C721" s="14">
        <v>5.65</v>
      </c>
      <c r="D721" s="25" t="s">
        <v>1228</v>
      </c>
      <c r="E721" s="16">
        <v>45351</v>
      </c>
      <c r="F721" s="17">
        <v>202402</v>
      </c>
      <c r="G721" s="18" t="s">
        <v>111</v>
      </c>
      <c r="H721" s="18" t="s">
        <v>473</v>
      </c>
      <c r="I721" s="19">
        <v>50597</v>
      </c>
      <c r="J721" s="13" t="s">
        <v>14</v>
      </c>
      <c r="K721" s="13" t="s">
        <v>15</v>
      </c>
      <c r="L721" s="20" t="str">
        <f t="shared" si="22"/>
        <v>50597617190COD22012_A030601ART5_MBA</v>
      </c>
      <c r="M721" s="21" t="str">
        <f>IF(OR(A721=617105,A721=617110,COUNTIF([3]DernMois!L:L,I721&amp;A721&amp;H721&amp;K721)&gt;=1),"","PBLA Changé/Nouveau")</f>
        <v/>
      </c>
      <c r="N721" s="22">
        <f>ROUND(Ecritures[[#This Row],[Montant Devise]],2)</f>
        <v>5.65</v>
      </c>
      <c r="O721" s="11" t="str">
        <f>IFERROR(LEFT(ECRITURES!$H721,SEARCH("_",ECRITURES!$H721)-1),"")</f>
        <v>COD22012</v>
      </c>
      <c r="P721" s="11" t="str">
        <f>LEFT(ECRITURES!$G721,LEN(O721))</f>
        <v>COD22012</v>
      </c>
      <c r="Q721" s="11" t="b">
        <f t="shared" si="23"/>
        <v>1</v>
      </c>
    </row>
    <row r="722" spans="1:17" x14ac:dyDescent="0.3">
      <c r="A722" s="12">
        <v>617190</v>
      </c>
      <c r="B722" s="13" t="s">
        <v>10</v>
      </c>
      <c r="C722" s="14">
        <v>28.23</v>
      </c>
      <c r="D722" s="25" t="s">
        <v>1229</v>
      </c>
      <c r="E722" s="16">
        <v>45351</v>
      </c>
      <c r="F722" s="17">
        <v>202402</v>
      </c>
      <c r="G722" s="18" t="s">
        <v>111</v>
      </c>
      <c r="H722" s="18" t="s">
        <v>473</v>
      </c>
      <c r="I722" s="19">
        <v>50597</v>
      </c>
      <c r="J722" s="13" t="s">
        <v>14</v>
      </c>
      <c r="K722" s="13" t="s">
        <v>15</v>
      </c>
      <c r="L722" s="20" t="str">
        <f t="shared" si="22"/>
        <v>50597617190COD22012_A030601ART5_MBA</v>
      </c>
      <c r="M722" s="21" t="str">
        <f>IF(OR(A722=617105,A722=617110,COUNTIF([3]DernMois!L:L,I722&amp;A722&amp;H722&amp;K722)&gt;=1),"","PBLA Changé/Nouveau")</f>
        <v/>
      </c>
      <c r="N722" s="22">
        <f>ROUND(Ecritures[[#This Row],[Montant Devise]],2)</f>
        <v>28.23</v>
      </c>
      <c r="O722" s="11" t="str">
        <f>IFERROR(LEFT(ECRITURES!$H722,SEARCH("_",ECRITURES!$H722)-1),"")</f>
        <v>COD22012</v>
      </c>
      <c r="P722" s="11" t="str">
        <f>LEFT(ECRITURES!$G722,LEN(O722))</f>
        <v>COD22012</v>
      </c>
      <c r="Q722" s="11" t="b">
        <f t="shared" si="23"/>
        <v>1</v>
      </c>
    </row>
    <row r="723" spans="1:17" x14ac:dyDescent="0.3">
      <c r="A723" s="12">
        <v>455200</v>
      </c>
      <c r="B723" s="13" t="s">
        <v>10</v>
      </c>
      <c r="C723" s="14">
        <v>-1000</v>
      </c>
      <c r="D723" s="25" t="s">
        <v>1230</v>
      </c>
      <c r="E723" s="16">
        <v>45351</v>
      </c>
      <c r="F723" s="17">
        <v>202402</v>
      </c>
      <c r="G723" s="18" t="s">
        <v>111</v>
      </c>
      <c r="H723" s="18"/>
      <c r="I723" s="19">
        <v>50597</v>
      </c>
      <c r="J723" s="13" t="s">
        <v>14</v>
      </c>
      <c r="K723" s="13" t="s">
        <v>15</v>
      </c>
      <c r="L723" s="20" t="str">
        <f t="shared" si="22"/>
        <v>50597455200ART5_MBA</v>
      </c>
      <c r="M723" s="21" t="str">
        <f>IF(OR(A723=617105,A723=617110,COUNTIF([3]DernMois!L:L,I723&amp;A723&amp;H723&amp;K723)&gt;=1),"","PBLA Changé/Nouveau")</f>
        <v/>
      </c>
      <c r="N723" s="22">
        <f>ROUND(Ecritures[[#This Row],[Montant Devise]],2)</f>
        <v>-1000</v>
      </c>
      <c r="O723" s="11" t="str">
        <f>IFERROR(LEFT(ECRITURES!$H723,SEARCH("_",ECRITURES!$H723)-1),"")</f>
        <v/>
      </c>
      <c r="P723" s="11" t="str">
        <f>LEFT(ECRITURES!$G723,LEN(O723))</f>
        <v/>
      </c>
      <c r="Q723" s="11" t="b">
        <f t="shared" si="23"/>
        <v>1</v>
      </c>
    </row>
    <row r="724" spans="1:17" x14ac:dyDescent="0.3">
      <c r="A724" s="12">
        <v>455200</v>
      </c>
      <c r="B724" s="13" t="s">
        <v>10</v>
      </c>
      <c r="C724" s="14">
        <v>-2084.7600000000002</v>
      </c>
      <c r="D724" s="25" t="s">
        <v>1231</v>
      </c>
      <c r="E724" s="16">
        <v>45351</v>
      </c>
      <c r="F724" s="17">
        <v>202402</v>
      </c>
      <c r="G724" s="18" t="s">
        <v>111</v>
      </c>
      <c r="H724" s="18"/>
      <c r="I724" s="19">
        <v>50597</v>
      </c>
      <c r="J724" s="13" t="s">
        <v>14</v>
      </c>
      <c r="K724" s="13" t="s">
        <v>15</v>
      </c>
      <c r="L724" s="20" t="str">
        <f t="shared" si="22"/>
        <v>50597455200ART5_MBA</v>
      </c>
      <c r="M724" s="21" t="str">
        <f>IF(OR(A724=617105,A724=617110,COUNTIF([3]DernMois!L:L,I724&amp;A724&amp;H724&amp;K724)&gt;=1),"","PBLA Changé/Nouveau")</f>
        <v/>
      </c>
      <c r="N724" s="22">
        <f>ROUND(Ecritures[[#This Row],[Montant Devise]],2)</f>
        <v>-2084.7600000000002</v>
      </c>
      <c r="O724" s="11" t="str">
        <f>IFERROR(LEFT(ECRITURES!$H724,SEARCH("_",ECRITURES!$H724)-1),"")</f>
        <v/>
      </c>
      <c r="P724" s="11" t="str">
        <f>LEFT(ECRITURES!$G724,LEN(O724))</f>
        <v/>
      </c>
      <c r="Q724" s="11" t="b">
        <f t="shared" si="23"/>
        <v>1</v>
      </c>
    </row>
    <row r="725" spans="1:17" x14ac:dyDescent="0.3">
      <c r="A725" s="12">
        <v>617101</v>
      </c>
      <c r="B725" s="13" t="s">
        <v>10</v>
      </c>
      <c r="C725" s="14">
        <v>358</v>
      </c>
      <c r="D725" s="25" t="s">
        <v>1232</v>
      </c>
      <c r="E725" s="16">
        <v>45351</v>
      </c>
      <c r="F725" s="17">
        <v>202402</v>
      </c>
      <c r="G725" s="18" t="s">
        <v>26</v>
      </c>
      <c r="H725" s="18" t="s">
        <v>12</v>
      </c>
      <c r="I725" s="19">
        <v>50599</v>
      </c>
      <c r="J725" s="13" t="s">
        <v>14</v>
      </c>
      <c r="K725" s="13" t="s">
        <v>15</v>
      </c>
      <c r="L725" s="20" t="str">
        <f t="shared" si="22"/>
        <v>50599617101COD2299_Z010201ART5_MBA</v>
      </c>
      <c r="M725" s="21" t="str">
        <f>IF(OR(A725=617105,A725=617110,COUNTIF([3]DernMois!L:L,I725&amp;A725&amp;H725&amp;K725)&gt;=1),"","PBLA Changé/Nouveau")</f>
        <v/>
      </c>
      <c r="N725" s="22">
        <f>ROUND(Ecritures[[#This Row],[Montant Devise]],2)</f>
        <v>358</v>
      </c>
      <c r="O725" s="11" t="str">
        <f>IFERROR(LEFT(ECRITURES!$H725,SEARCH("_",ECRITURES!$H725)-1),"")</f>
        <v>COD2299</v>
      </c>
      <c r="P725" s="11" t="str">
        <f>LEFT(ECRITURES!$G725,LEN(O725))</f>
        <v>COD2299</v>
      </c>
      <c r="Q725" s="11" t="b">
        <f t="shared" si="23"/>
        <v>1</v>
      </c>
    </row>
    <row r="726" spans="1:17" x14ac:dyDescent="0.3">
      <c r="A726" s="12">
        <v>617108</v>
      </c>
      <c r="B726" s="13" t="s">
        <v>10</v>
      </c>
      <c r="C726" s="14">
        <v>107.4</v>
      </c>
      <c r="D726" s="25" t="s">
        <v>1233</v>
      </c>
      <c r="E726" s="16">
        <v>45351</v>
      </c>
      <c r="F726" s="17">
        <v>202402</v>
      </c>
      <c r="G726" s="18" t="s">
        <v>26</v>
      </c>
      <c r="H726" s="18" t="s">
        <v>12</v>
      </c>
      <c r="I726" s="19">
        <v>50599</v>
      </c>
      <c r="J726" s="13" t="s">
        <v>14</v>
      </c>
      <c r="K726" s="13" t="s">
        <v>15</v>
      </c>
      <c r="L726" s="20" t="str">
        <f t="shared" si="22"/>
        <v>50599617108COD2299_Z010201ART5_MBA</v>
      </c>
      <c r="M726" s="21" t="str">
        <f>IF(OR(A726=617105,A726=617110,COUNTIF([3]DernMois!L:L,I726&amp;A726&amp;H726&amp;K726)&gt;=1),"","PBLA Changé/Nouveau")</f>
        <v/>
      </c>
      <c r="N726" s="22">
        <f>ROUND(Ecritures[[#This Row],[Montant Devise]],2)</f>
        <v>107.4</v>
      </c>
      <c r="O726" s="11" t="str">
        <f>IFERROR(LEFT(ECRITURES!$H726,SEARCH("_",ECRITURES!$H726)-1),"")</f>
        <v>COD2299</v>
      </c>
      <c r="P726" s="11" t="str">
        <f>LEFT(ECRITURES!$G726,LEN(O726))</f>
        <v>COD2299</v>
      </c>
      <c r="Q726" s="11" t="b">
        <f t="shared" si="23"/>
        <v>1</v>
      </c>
    </row>
    <row r="727" spans="1:17" x14ac:dyDescent="0.3">
      <c r="A727" s="12">
        <v>617106</v>
      </c>
      <c r="B727" s="13" t="s">
        <v>10</v>
      </c>
      <c r="C727" s="14">
        <v>195</v>
      </c>
      <c r="D727" s="25" t="s">
        <v>1234</v>
      </c>
      <c r="E727" s="16">
        <v>45351</v>
      </c>
      <c r="F727" s="17">
        <v>202402</v>
      </c>
      <c r="G727" s="18" t="s">
        <v>26</v>
      </c>
      <c r="H727" s="18" t="s">
        <v>12</v>
      </c>
      <c r="I727" s="19">
        <v>50599</v>
      </c>
      <c r="J727" s="13" t="s">
        <v>14</v>
      </c>
      <c r="K727" s="13" t="s">
        <v>15</v>
      </c>
      <c r="L727" s="20" t="str">
        <f t="shared" si="22"/>
        <v>50599617106COD2299_Z010201ART5_MBA</v>
      </c>
      <c r="M727" s="21" t="str">
        <f>IF(OR(A727=617105,A727=617110,COUNTIF([3]DernMois!L:L,I727&amp;A727&amp;H727&amp;K727)&gt;=1),"","PBLA Changé/Nouveau")</f>
        <v/>
      </c>
      <c r="N727" s="22">
        <f>ROUND(Ecritures[[#This Row],[Montant Devise]],2)</f>
        <v>195</v>
      </c>
      <c r="O727" s="11" t="str">
        <f>IFERROR(LEFT(ECRITURES!$H727,SEARCH("_",ECRITURES!$H727)-1),"")</f>
        <v>COD2299</v>
      </c>
      <c r="P727" s="11" t="str">
        <f>LEFT(ECRITURES!$G727,LEN(O727))</f>
        <v>COD2299</v>
      </c>
      <c r="Q727" s="11" t="b">
        <f t="shared" si="23"/>
        <v>1</v>
      </c>
    </row>
    <row r="728" spans="1:17" x14ac:dyDescent="0.3">
      <c r="A728" s="12">
        <v>617103</v>
      </c>
      <c r="B728" s="13" t="s">
        <v>10</v>
      </c>
      <c r="C728" s="14">
        <v>78</v>
      </c>
      <c r="D728" s="25" t="s">
        <v>1235</v>
      </c>
      <c r="E728" s="16">
        <v>45351</v>
      </c>
      <c r="F728" s="17">
        <v>202402</v>
      </c>
      <c r="G728" s="18" t="s">
        <v>26</v>
      </c>
      <c r="H728" s="18" t="s">
        <v>12</v>
      </c>
      <c r="I728" s="19">
        <v>50599</v>
      </c>
      <c r="J728" s="13" t="s">
        <v>14</v>
      </c>
      <c r="K728" s="13" t="s">
        <v>15</v>
      </c>
      <c r="L728" s="20" t="str">
        <f t="shared" si="22"/>
        <v>50599617103COD2299_Z010201ART5_MBA</v>
      </c>
      <c r="M728" s="21" t="str">
        <f>IF(OR(A728=617105,A728=617110,COUNTIF([3]DernMois!L:L,I728&amp;A728&amp;H728&amp;K728)&gt;=1),"","PBLA Changé/Nouveau")</f>
        <v/>
      </c>
      <c r="N728" s="22">
        <f>ROUND(Ecritures[[#This Row],[Montant Devise]],2)</f>
        <v>78</v>
      </c>
      <c r="O728" s="11" t="str">
        <f>IFERROR(LEFT(ECRITURES!$H728,SEARCH("_",ECRITURES!$H728)-1),"")</f>
        <v>COD2299</v>
      </c>
      <c r="P728" s="11" t="str">
        <f>LEFT(ECRITURES!$G728,LEN(O728))</f>
        <v>COD2299</v>
      </c>
      <c r="Q728" s="11" t="b">
        <f t="shared" si="23"/>
        <v>1</v>
      </c>
    </row>
    <row r="729" spans="1:17" x14ac:dyDescent="0.3">
      <c r="A729" s="12">
        <v>617103</v>
      </c>
      <c r="B729" s="13" t="s">
        <v>10</v>
      </c>
      <c r="C729" s="14">
        <v>46.54</v>
      </c>
      <c r="D729" s="25" t="s">
        <v>1236</v>
      </c>
      <c r="E729" s="16">
        <v>45351</v>
      </c>
      <c r="F729" s="17">
        <v>202402</v>
      </c>
      <c r="G729" s="18" t="s">
        <v>26</v>
      </c>
      <c r="H729" s="18" t="s">
        <v>12</v>
      </c>
      <c r="I729" s="19">
        <v>50599</v>
      </c>
      <c r="J729" s="13" t="s">
        <v>14</v>
      </c>
      <c r="K729" s="13" t="s">
        <v>15</v>
      </c>
      <c r="L729" s="20" t="str">
        <f t="shared" si="22"/>
        <v>50599617103COD2299_Z010201ART5_MBA</v>
      </c>
      <c r="M729" s="21" t="str">
        <f>IF(OR(A729=617105,A729=617110,COUNTIF([3]DernMois!L:L,I729&amp;A729&amp;H729&amp;K729)&gt;=1),"","PBLA Changé/Nouveau")</f>
        <v/>
      </c>
      <c r="N729" s="22">
        <f>ROUND(Ecritures[[#This Row],[Montant Devise]],2)</f>
        <v>46.54</v>
      </c>
      <c r="O729" s="11" t="str">
        <f>IFERROR(LEFT(ECRITURES!$H729,SEARCH("_",ECRITURES!$H729)-1),"")</f>
        <v>COD2299</v>
      </c>
      <c r="P729" s="11" t="str">
        <f>LEFT(ECRITURES!$G729,LEN(O729))</f>
        <v>COD2299</v>
      </c>
      <c r="Q729" s="11" t="b">
        <f t="shared" si="23"/>
        <v>1</v>
      </c>
    </row>
    <row r="730" spans="1:17" x14ac:dyDescent="0.3">
      <c r="A730" s="12">
        <v>617190</v>
      </c>
      <c r="B730" s="13" t="s">
        <v>10</v>
      </c>
      <c r="C730" s="14">
        <v>0.72</v>
      </c>
      <c r="D730" s="25" t="s">
        <v>1237</v>
      </c>
      <c r="E730" s="16">
        <v>45351</v>
      </c>
      <c r="F730" s="17">
        <v>202402</v>
      </c>
      <c r="G730" s="18" t="s">
        <v>26</v>
      </c>
      <c r="H730" s="18" t="s">
        <v>12</v>
      </c>
      <c r="I730" s="19">
        <v>50599</v>
      </c>
      <c r="J730" s="13" t="s">
        <v>14</v>
      </c>
      <c r="K730" s="13" t="s">
        <v>15</v>
      </c>
      <c r="L730" s="20" t="str">
        <f t="shared" si="22"/>
        <v>50599617190COD2299_Z010201ART5_MBA</v>
      </c>
      <c r="M730" s="21" t="str">
        <f>IF(OR(A730=617105,A730=617110,COUNTIF([3]DernMois!L:L,I730&amp;A730&amp;H730&amp;K730)&gt;=1),"","PBLA Changé/Nouveau")</f>
        <v/>
      </c>
      <c r="N730" s="22">
        <f>ROUND(Ecritures[[#This Row],[Montant Devise]],2)</f>
        <v>0.72</v>
      </c>
      <c r="O730" s="11" t="str">
        <f>IFERROR(LEFT(ECRITURES!$H730,SEARCH("_",ECRITURES!$H730)-1),"")</f>
        <v>COD2299</v>
      </c>
      <c r="P730" s="11" t="str">
        <f>LEFT(ECRITURES!$G730,LEN(O730))</f>
        <v>COD2299</v>
      </c>
      <c r="Q730" s="11" t="b">
        <f t="shared" si="23"/>
        <v>1</v>
      </c>
    </row>
    <row r="731" spans="1:17" x14ac:dyDescent="0.3">
      <c r="A731" s="12">
        <v>617190</v>
      </c>
      <c r="B731" s="13" t="s">
        <v>10</v>
      </c>
      <c r="C731" s="14">
        <v>3.58</v>
      </c>
      <c r="D731" s="25" t="s">
        <v>1238</v>
      </c>
      <c r="E731" s="16">
        <v>45351</v>
      </c>
      <c r="F731" s="17">
        <v>202402</v>
      </c>
      <c r="G731" s="18" t="s">
        <v>26</v>
      </c>
      <c r="H731" s="18" t="s">
        <v>12</v>
      </c>
      <c r="I731" s="19">
        <v>50599</v>
      </c>
      <c r="J731" s="13" t="s">
        <v>14</v>
      </c>
      <c r="K731" s="13" t="s">
        <v>15</v>
      </c>
      <c r="L731" s="20" t="str">
        <f t="shared" si="22"/>
        <v>50599617190COD2299_Z010201ART5_MBA</v>
      </c>
      <c r="M731" s="21" t="str">
        <f>IF(OR(A731=617105,A731=617110,COUNTIF([3]DernMois!L:L,I731&amp;A731&amp;H731&amp;K731)&gt;=1),"","PBLA Changé/Nouveau")</f>
        <v/>
      </c>
      <c r="N731" s="22">
        <f>ROUND(Ecritures[[#This Row],[Montant Devise]],2)</f>
        <v>3.58</v>
      </c>
      <c r="O731" s="11" t="str">
        <f>IFERROR(LEFT(ECRITURES!$H731,SEARCH("_",ECRITURES!$H731)-1),"")</f>
        <v>COD2299</v>
      </c>
      <c r="P731" s="11" t="str">
        <f>LEFT(ECRITURES!$G731,LEN(O731))</f>
        <v>COD2299</v>
      </c>
      <c r="Q731" s="11" t="b">
        <f t="shared" si="23"/>
        <v>1</v>
      </c>
    </row>
    <row r="732" spans="1:17" x14ac:dyDescent="0.3">
      <c r="A732" s="12">
        <v>455200</v>
      </c>
      <c r="B732" s="13" t="s">
        <v>10</v>
      </c>
      <c r="C732" s="14">
        <v>-680.94</v>
      </c>
      <c r="D732" s="25" t="s">
        <v>1239</v>
      </c>
      <c r="E732" s="16">
        <v>45351</v>
      </c>
      <c r="F732" s="17">
        <v>202402</v>
      </c>
      <c r="G732" s="18" t="s">
        <v>26</v>
      </c>
      <c r="H732" s="18"/>
      <c r="I732" s="19">
        <v>50599</v>
      </c>
      <c r="J732" s="13" t="s">
        <v>14</v>
      </c>
      <c r="K732" s="13" t="s">
        <v>15</v>
      </c>
      <c r="L732" s="20" t="str">
        <f t="shared" si="22"/>
        <v>50599455200ART5_MBA</v>
      </c>
      <c r="M732" s="21" t="str">
        <f>IF(OR(A732=617105,A732=617110,COUNTIF([3]DernMois!L:L,I732&amp;A732&amp;H732&amp;K732)&gt;=1),"","PBLA Changé/Nouveau")</f>
        <v/>
      </c>
      <c r="N732" s="22">
        <f>ROUND(Ecritures[[#This Row],[Montant Devise]],2)</f>
        <v>-680.94</v>
      </c>
      <c r="O732" s="11" t="str">
        <f>IFERROR(LEFT(ECRITURES!$H732,SEARCH("_",ECRITURES!$H732)-1),"")</f>
        <v/>
      </c>
      <c r="P732" s="11" t="str">
        <f>LEFT(ECRITURES!$G732,LEN(O732))</f>
        <v/>
      </c>
      <c r="Q732" s="11" t="b">
        <f t="shared" si="23"/>
        <v>1</v>
      </c>
    </row>
    <row r="733" spans="1:17" x14ac:dyDescent="0.3">
      <c r="A733" s="12">
        <v>617101</v>
      </c>
      <c r="B733" s="13" t="s">
        <v>10</v>
      </c>
      <c r="C733" s="14">
        <v>372</v>
      </c>
      <c r="D733" s="25" t="s">
        <v>1240</v>
      </c>
      <c r="E733" s="16">
        <v>45351</v>
      </c>
      <c r="F733" s="17">
        <v>202402</v>
      </c>
      <c r="G733" s="18" t="s">
        <v>53</v>
      </c>
      <c r="H733" s="18" t="s">
        <v>12</v>
      </c>
      <c r="I733" s="19">
        <v>50602</v>
      </c>
      <c r="J733" s="13" t="s">
        <v>14</v>
      </c>
      <c r="K733" s="13" t="s">
        <v>15</v>
      </c>
      <c r="L733" s="20" t="str">
        <f t="shared" si="22"/>
        <v>50602617101COD2299_Z010201ART5_MBA</v>
      </c>
      <c r="M733" s="21" t="str">
        <f>IF(OR(A733=617105,A733=617110,COUNTIF([3]DernMois!L:L,I733&amp;A733&amp;H733&amp;K733)&gt;=1),"","PBLA Changé/Nouveau")</f>
        <v/>
      </c>
      <c r="N733" s="22">
        <f>ROUND(Ecritures[[#This Row],[Montant Devise]],2)</f>
        <v>372</v>
      </c>
      <c r="O733" s="11" t="str">
        <f>IFERROR(LEFT(ECRITURES!$H733,SEARCH("_",ECRITURES!$H733)-1),"")</f>
        <v>COD2299</v>
      </c>
      <c r="P733" s="11" t="str">
        <f>LEFT(ECRITURES!$G733,LEN(O733))</f>
        <v>COD2299</v>
      </c>
      <c r="Q733" s="11" t="b">
        <f t="shared" si="23"/>
        <v>1</v>
      </c>
    </row>
    <row r="734" spans="1:17" x14ac:dyDescent="0.3">
      <c r="A734" s="12">
        <v>617108</v>
      </c>
      <c r="B734" s="13" t="s">
        <v>10</v>
      </c>
      <c r="C734" s="14">
        <v>111.6</v>
      </c>
      <c r="D734" s="25" t="s">
        <v>1241</v>
      </c>
      <c r="E734" s="16">
        <v>45351</v>
      </c>
      <c r="F734" s="17">
        <v>202402</v>
      </c>
      <c r="G734" s="18" t="s">
        <v>53</v>
      </c>
      <c r="H734" s="18" t="s">
        <v>12</v>
      </c>
      <c r="I734" s="19">
        <v>50602</v>
      </c>
      <c r="J734" s="13" t="s">
        <v>14</v>
      </c>
      <c r="K734" s="13" t="s">
        <v>15</v>
      </c>
      <c r="L734" s="20" t="str">
        <f t="shared" si="22"/>
        <v>50602617108COD2299_Z010201ART5_MBA</v>
      </c>
      <c r="M734" s="21" t="str">
        <f>IF(OR(A734=617105,A734=617110,COUNTIF([3]DernMois!L:L,I734&amp;A734&amp;H734&amp;K734)&gt;=1),"","PBLA Changé/Nouveau")</f>
        <v/>
      </c>
      <c r="N734" s="22">
        <f>ROUND(Ecritures[[#This Row],[Montant Devise]],2)</f>
        <v>111.6</v>
      </c>
      <c r="O734" s="11" t="str">
        <f>IFERROR(LEFT(ECRITURES!$H734,SEARCH("_",ECRITURES!$H734)-1),"")</f>
        <v>COD2299</v>
      </c>
      <c r="P734" s="11" t="str">
        <f>LEFT(ECRITURES!$G734,LEN(O734))</f>
        <v>COD2299</v>
      </c>
      <c r="Q734" s="11" t="b">
        <f t="shared" si="23"/>
        <v>1</v>
      </c>
    </row>
    <row r="735" spans="1:17" x14ac:dyDescent="0.3">
      <c r="A735" s="12">
        <v>617106</v>
      </c>
      <c r="B735" s="13" t="s">
        <v>10</v>
      </c>
      <c r="C735" s="14">
        <v>195</v>
      </c>
      <c r="D735" s="25" t="s">
        <v>1242</v>
      </c>
      <c r="E735" s="16">
        <v>45351</v>
      </c>
      <c r="F735" s="17">
        <v>202402</v>
      </c>
      <c r="G735" s="18" t="s">
        <v>53</v>
      </c>
      <c r="H735" s="18" t="s">
        <v>12</v>
      </c>
      <c r="I735" s="19">
        <v>50602</v>
      </c>
      <c r="J735" s="13" t="s">
        <v>14</v>
      </c>
      <c r="K735" s="13" t="s">
        <v>15</v>
      </c>
      <c r="L735" s="20" t="str">
        <f t="shared" si="22"/>
        <v>50602617106COD2299_Z010201ART5_MBA</v>
      </c>
      <c r="M735" s="21" t="str">
        <f>IF(OR(A735=617105,A735=617110,COUNTIF([3]DernMois!L:L,I735&amp;A735&amp;H735&amp;K735)&gt;=1),"","PBLA Changé/Nouveau")</f>
        <v/>
      </c>
      <c r="N735" s="22">
        <f>ROUND(Ecritures[[#This Row],[Montant Devise]],2)</f>
        <v>195</v>
      </c>
      <c r="O735" s="11" t="str">
        <f>IFERROR(LEFT(ECRITURES!$H735,SEARCH("_",ECRITURES!$H735)-1),"")</f>
        <v>COD2299</v>
      </c>
      <c r="P735" s="11" t="str">
        <f>LEFT(ECRITURES!$G735,LEN(O735))</f>
        <v>COD2299</v>
      </c>
      <c r="Q735" s="11" t="b">
        <f t="shared" si="23"/>
        <v>1</v>
      </c>
    </row>
    <row r="736" spans="1:17" x14ac:dyDescent="0.3">
      <c r="A736" s="12">
        <v>617103</v>
      </c>
      <c r="B736" s="13" t="s">
        <v>10</v>
      </c>
      <c r="C736" s="14">
        <v>78</v>
      </c>
      <c r="D736" s="25" t="s">
        <v>1243</v>
      </c>
      <c r="E736" s="16">
        <v>45351</v>
      </c>
      <c r="F736" s="17">
        <v>202402</v>
      </c>
      <c r="G736" s="18" t="s">
        <v>53</v>
      </c>
      <c r="H736" s="18" t="s">
        <v>12</v>
      </c>
      <c r="I736" s="19">
        <v>50602</v>
      </c>
      <c r="J736" s="13" t="s">
        <v>14</v>
      </c>
      <c r="K736" s="13" t="s">
        <v>15</v>
      </c>
      <c r="L736" s="20" t="str">
        <f t="shared" si="22"/>
        <v>50602617103COD2299_Z010201ART5_MBA</v>
      </c>
      <c r="M736" s="21" t="str">
        <f>IF(OR(A736=617105,A736=617110,COUNTIF([3]DernMois!L:L,I736&amp;A736&amp;H736&amp;K736)&gt;=1),"","PBLA Changé/Nouveau")</f>
        <v/>
      </c>
      <c r="N736" s="22">
        <f>ROUND(Ecritures[[#This Row],[Montant Devise]],2)</f>
        <v>78</v>
      </c>
      <c r="O736" s="11" t="str">
        <f>IFERROR(LEFT(ECRITURES!$H736,SEARCH("_",ECRITURES!$H736)-1),"")</f>
        <v>COD2299</v>
      </c>
      <c r="P736" s="11" t="str">
        <f>LEFT(ECRITURES!$G736,LEN(O736))</f>
        <v>COD2299</v>
      </c>
      <c r="Q736" s="11" t="b">
        <f t="shared" si="23"/>
        <v>1</v>
      </c>
    </row>
    <row r="737" spans="1:17" x14ac:dyDescent="0.3">
      <c r="A737" s="12">
        <v>617103</v>
      </c>
      <c r="B737" s="13" t="s">
        <v>10</v>
      </c>
      <c r="C737" s="14">
        <v>48.36</v>
      </c>
      <c r="D737" s="25" t="s">
        <v>1244</v>
      </c>
      <c r="E737" s="16">
        <v>45351</v>
      </c>
      <c r="F737" s="17">
        <v>202402</v>
      </c>
      <c r="G737" s="18" t="s">
        <v>53</v>
      </c>
      <c r="H737" s="18" t="s">
        <v>12</v>
      </c>
      <c r="I737" s="19">
        <v>50602</v>
      </c>
      <c r="J737" s="13" t="s">
        <v>14</v>
      </c>
      <c r="K737" s="13" t="s">
        <v>15</v>
      </c>
      <c r="L737" s="20" t="str">
        <f t="shared" si="22"/>
        <v>50602617103COD2299_Z010201ART5_MBA</v>
      </c>
      <c r="M737" s="21" t="str">
        <f>IF(OR(A737=617105,A737=617110,COUNTIF([3]DernMois!L:L,I737&amp;A737&amp;H737&amp;K737)&gt;=1),"","PBLA Changé/Nouveau")</f>
        <v/>
      </c>
      <c r="N737" s="22">
        <f>ROUND(Ecritures[[#This Row],[Montant Devise]],2)</f>
        <v>48.36</v>
      </c>
      <c r="O737" s="11" t="str">
        <f>IFERROR(LEFT(ECRITURES!$H737,SEARCH("_",ECRITURES!$H737)-1),"")</f>
        <v>COD2299</v>
      </c>
      <c r="P737" s="11" t="str">
        <f>LEFT(ECRITURES!$G737,LEN(O737))</f>
        <v>COD2299</v>
      </c>
      <c r="Q737" s="11" t="b">
        <f t="shared" si="23"/>
        <v>1</v>
      </c>
    </row>
    <row r="738" spans="1:17" x14ac:dyDescent="0.3">
      <c r="A738" s="12">
        <v>617190</v>
      </c>
      <c r="B738" s="13" t="s">
        <v>10</v>
      </c>
      <c r="C738" s="14">
        <v>0.74</v>
      </c>
      <c r="D738" s="25" t="s">
        <v>1245</v>
      </c>
      <c r="E738" s="16">
        <v>45351</v>
      </c>
      <c r="F738" s="17">
        <v>202402</v>
      </c>
      <c r="G738" s="18" t="s">
        <v>53</v>
      </c>
      <c r="H738" s="18" t="s">
        <v>12</v>
      </c>
      <c r="I738" s="19">
        <v>50602</v>
      </c>
      <c r="J738" s="13" t="s">
        <v>14</v>
      </c>
      <c r="K738" s="13" t="s">
        <v>15</v>
      </c>
      <c r="L738" s="20" t="str">
        <f t="shared" si="22"/>
        <v>50602617190COD2299_Z010201ART5_MBA</v>
      </c>
      <c r="M738" s="21" t="str">
        <f>IF(OR(A738=617105,A738=617110,COUNTIF([3]DernMois!L:L,I738&amp;A738&amp;H738&amp;K738)&gt;=1),"","PBLA Changé/Nouveau")</f>
        <v/>
      </c>
      <c r="N738" s="22">
        <f>ROUND(Ecritures[[#This Row],[Montant Devise]],2)</f>
        <v>0.74</v>
      </c>
      <c r="O738" s="11" t="str">
        <f>IFERROR(LEFT(ECRITURES!$H738,SEARCH("_",ECRITURES!$H738)-1),"")</f>
        <v>COD2299</v>
      </c>
      <c r="P738" s="11" t="str">
        <f>LEFT(ECRITURES!$G738,LEN(O738))</f>
        <v>COD2299</v>
      </c>
      <c r="Q738" s="11" t="b">
        <f t="shared" si="23"/>
        <v>1</v>
      </c>
    </row>
    <row r="739" spans="1:17" x14ac:dyDescent="0.3">
      <c r="A739" s="12">
        <v>617190</v>
      </c>
      <c r="B739" s="13" t="s">
        <v>10</v>
      </c>
      <c r="C739" s="14">
        <v>3.72</v>
      </c>
      <c r="D739" s="25" t="s">
        <v>1246</v>
      </c>
      <c r="E739" s="16">
        <v>45351</v>
      </c>
      <c r="F739" s="17">
        <v>202402</v>
      </c>
      <c r="G739" s="18" t="s">
        <v>53</v>
      </c>
      <c r="H739" s="18" t="s">
        <v>12</v>
      </c>
      <c r="I739" s="19">
        <v>50602</v>
      </c>
      <c r="J739" s="13" t="s">
        <v>14</v>
      </c>
      <c r="K739" s="13" t="s">
        <v>15</v>
      </c>
      <c r="L739" s="20" t="str">
        <f t="shared" si="22"/>
        <v>50602617190COD2299_Z010201ART5_MBA</v>
      </c>
      <c r="M739" s="21" t="str">
        <f>IF(OR(A739=617105,A739=617110,COUNTIF([3]DernMois!L:L,I739&amp;A739&amp;H739&amp;K739)&gt;=1),"","PBLA Changé/Nouveau")</f>
        <v/>
      </c>
      <c r="N739" s="22">
        <f>ROUND(Ecritures[[#This Row],[Montant Devise]],2)</f>
        <v>3.72</v>
      </c>
      <c r="O739" s="11" t="str">
        <f>IFERROR(LEFT(ECRITURES!$H739,SEARCH("_",ECRITURES!$H739)-1),"")</f>
        <v>COD2299</v>
      </c>
      <c r="P739" s="11" t="str">
        <f>LEFT(ECRITURES!$G739,LEN(O739))</f>
        <v>COD2299</v>
      </c>
      <c r="Q739" s="11" t="b">
        <f t="shared" si="23"/>
        <v>1</v>
      </c>
    </row>
    <row r="740" spans="1:17" x14ac:dyDescent="0.3">
      <c r="A740" s="12">
        <v>455200</v>
      </c>
      <c r="B740" s="13" t="s">
        <v>10</v>
      </c>
      <c r="C740" s="14">
        <v>-300</v>
      </c>
      <c r="D740" s="25" t="s">
        <v>1247</v>
      </c>
      <c r="E740" s="16">
        <v>45351</v>
      </c>
      <c r="F740" s="17">
        <v>202402</v>
      </c>
      <c r="G740" s="18" t="s">
        <v>147</v>
      </c>
      <c r="H740" s="18"/>
      <c r="I740" s="19">
        <v>50602</v>
      </c>
      <c r="J740" s="13" t="s">
        <v>14</v>
      </c>
      <c r="K740" s="13" t="s">
        <v>15</v>
      </c>
      <c r="L740" s="20" t="str">
        <f t="shared" si="22"/>
        <v>50602455200ART5_MBA</v>
      </c>
      <c r="M740" s="21" t="str">
        <f>IF(OR(A740=617105,A740=617110,COUNTIF([3]DernMois!L:L,I740&amp;A740&amp;H740&amp;K740)&gt;=1),"","PBLA Changé/Nouveau")</f>
        <v/>
      </c>
      <c r="N740" s="22">
        <f>ROUND(Ecritures[[#This Row],[Montant Devise]],2)</f>
        <v>-300</v>
      </c>
      <c r="O740" s="11" t="str">
        <f>IFERROR(LEFT(ECRITURES!$H740,SEARCH("_",ECRITURES!$H740)-1),"")</f>
        <v/>
      </c>
      <c r="P740" s="11" t="str">
        <f>LEFT(ECRITURES!$G740,LEN(O740))</f>
        <v/>
      </c>
      <c r="Q740" s="11" t="b">
        <f t="shared" si="23"/>
        <v>1</v>
      </c>
    </row>
    <row r="741" spans="1:17" x14ac:dyDescent="0.3">
      <c r="A741" s="12">
        <v>455200</v>
      </c>
      <c r="B741" s="13" t="s">
        <v>10</v>
      </c>
      <c r="C741" s="14">
        <v>-396.64</v>
      </c>
      <c r="D741" s="25" t="s">
        <v>1248</v>
      </c>
      <c r="E741" s="16">
        <v>45351</v>
      </c>
      <c r="F741" s="17">
        <v>202402</v>
      </c>
      <c r="G741" s="18" t="s">
        <v>53</v>
      </c>
      <c r="H741" s="18"/>
      <c r="I741" s="19">
        <v>50602</v>
      </c>
      <c r="J741" s="13" t="s">
        <v>14</v>
      </c>
      <c r="K741" s="13" t="s">
        <v>15</v>
      </c>
      <c r="L741" s="20" t="str">
        <f t="shared" si="22"/>
        <v>50602455200ART5_MBA</v>
      </c>
      <c r="M741" s="21" t="str">
        <f>IF(OR(A741=617105,A741=617110,COUNTIF([3]DernMois!L:L,I741&amp;A741&amp;H741&amp;K741)&gt;=1),"","PBLA Changé/Nouveau")</f>
        <v/>
      </c>
      <c r="N741" s="22">
        <f>ROUND(Ecritures[[#This Row],[Montant Devise]],2)</f>
        <v>-396.64</v>
      </c>
      <c r="O741" s="11" t="str">
        <f>IFERROR(LEFT(ECRITURES!$H741,SEARCH("_",ECRITURES!$H741)-1),"")</f>
        <v/>
      </c>
      <c r="P741" s="11" t="str">
        <f>LEFT(ECRITURES!$G741,LEN(O741))</f>
        <v/>
      </c>
      <c r="Q741" s="11" t="b">
        <f t="shared" si="23"/>
        <v>1</v>
      </c>
    </row>
    <row r="742" spans="1:17" x14ac:dyDescent="0.3">
      <c r="A742" s="12">
        <v>617101</v>
      </c>
      <c r="B742" s="13" t="s">
        <v>10</v>
      </c>
      <c r="C742" s="14">
        <v>522</v>
      </c>
      <c r="D742" s="25" t="s">
        <v>1249</v>
      </c>
      <c r="E742" s="16">
        <v>45351</v>
      </c>
      <c r="F742" s="17">
        <v>202402</v>
      </c>
      <c r="G742" s="18" t="s">
        <v>63</v>
      </c>
      <c r="H742" s="18" t="s">
        <v>305</v>
      </c>
      <c r="I742" s="19">
        <v>50604</v>
      </c>
      <c r="J742" s="13" t="s">
        <v>14</v>
      </c>
      <c r="K742" s="13" t="s">
        <v>66</v>
      </c>
      <c r="L742" s="20" t="str">
        <f t="shared" si="22"/>
        <v>50604617101RDC182081T_Z010201ART9_FONAREDD</v>
      </c>
      <c r="M742" s="21" t="str">
        <f>IF(OR(A742=617105,A742=617110,COUNTIF([3]DernMois!L:L,I742&amp;A742&amp;H742&amp;K742)&gt;=1),"","PBLA Changé/Nouveau")</f>
        <v/>
      </c>
      <c r="N742" s="22">
        <f>ROUND(Ecritures[[#This Row],[Montant Devise]],2)</f>
        <v>522</v>
      </c>
      <c r="O742" s="11" t="str">
        <f>IFERROR(LEFT(ECRITURES!$H742,SEARCH("_",ECRITURES!$H742)-1),"")</f>
        <v>RDC182081T</v>
      </c>
      <c r="P742" s="11" t="str">
        <f>LEFT(ECRITURES!$G742,LEN(O742))</f>
        <v>RDC182081T</v>
      </c>
      <c r="Q742" s="11" t="b">
        <f t="shared" si="23"/>
        <v>1</v>
      </c>
    </row>
    <row r="743" spans="1:17" x14ac:dyDescent="0.3">
      <c r="A743" s="12">
        <v>617108</v>
      </c>
      <c r="B743" s="13" t="s">
        <v>10</v>
      </c>
      <c r="C743" s="14">
        <v>156.6</v>
      </c>
      <c r="D743" s="25" t="s">
        <v>1250</v>
      </c>
      <c r="E743" s="16">
        <v>45351</v>
      </c>
      <c r="F743" s="17">
        <v>202402</v>
      </c>
      <c r="G743" s="18" t="s">
        <v>63</v>
      </c>
      <c r="H743" s="18" t="s">
        <v>305</v>
      </c>
      <c r="I743" s="19">
        <v>50604</v>
      </c>
      <c r="J743" s="13" t="s">
        <v>14</v>
      </c>
      <c r="K743" s="13" t="s">
        <v>66</v>
      </c>
      <c r="L743" s="20" t="str">
        <f t="shared" si="22"/>
        <v>50604617108RDC182081T_Z010201ART9_FONAREDD</v>
      </c>
      <c r="M743" s="21" t="str">
        <f>IF(OR(A743=617105,A743=617110,COUNTIF([3]DernMois!L:L,I743&amp;A743&amp;H743&amp;K743)&gt;=1),"","PBLA Changé/Nouveau")</f>
        <v/>
      </c>
      <c r="N743" s="22">
        <f>ROUND(Ecritures[[#This Row],[Montant Devise]],2)</f>
        <v>156.6</v>
      </c>
      <c r="O743" s="11" t="str">
        <f>IFERROR(LEFT(ECRITURES!$H743,SEARCH("_",ECRITURES!$H743)-1),"")</f>
        <v>RDC182081T</v>
      </c>
      <c r="P743" s="11" t="str">
        <f>LEFT(ECRITURES!$G743,LEN(O743))</f>
        <v>RDC182081T</v>
      </c>
      <c r="Q743" s="11" t="b">
        <f t="shared" si="23"/>
        <v>1</v>
      </c>
    </row>
    <row r="744" spans="1:17" x14ac:dyDescent="0.3">
      <c r="A744" s="12">
        <v>617106</v>
      </c>
      <c r="B744" s="13" t="s">
        <v>10</v>
      </c>
      <c r="C744" s="14">
        <v>195</v>
      </c>
      <c r="D744" s="25" t="s">
        <v>1251</v>
      </c>
      <c r="E744" s="16">
        <v>45351</v>
      </c>
      <c r="F744" s="17">
        <v>202402</v>
      </c>
      <c r="G744" s="18" t="s">
        <v>63</v>
      </c>
      <c r="H744" s="18" t="s">
        <v>305</v>
      </c>
      <c r="I744" s="19">
        <v>50604</v>
      </c>
      <c r="J744" s="13" t="s">
        <v>14</v>
      </c>
      <c r="K744" s="13" t="s">
        <v>66</v>
      </c>
      <c r="L744" s="20" t="str">
        <f t="shared" si="22"/>
        <v>50604617106RDC182081T_Z010201ART9_FONAREDD</v>
      </c>
      <c r="M744" s="21" t="str">
        <f>IF(OR(A744=617105,A744=617110,COUNTIF([3]DernMois!L:L,I744&amp;A744&amp;H744&amp;K744)&gt;=1),"","PBLA Changé/Nouveau")</f>
        <v/>
      </c>
      <c r="N744" s="22">
        <f>ROUND(Ecritures[[#This Row],[Montant Devise]],2)</f>
        <v>195</v>
      </c>
      <c r="O744" s="11" t="str">
        <f>IFERROR(LEFT(ECRITURES!$H744,SEARCH("_",ECRITURES!$H744)-1),"")</f>
        <v>RDC182081T</v>
      </c>
      <c r="P744" s="11" t="str">
        <f>LEFT(ECRITURES!$G744,LEN(O744))</f>
        <v>RDC182081T</v>
      </c>
      <c r="Q744" s="11" t="b">
        <f t="shared" si="23"/>
        <v>1</v>
      </c>
    </row>
    <row r="745" spans="1:17" x14ac:dyDescent="0.3">
      <c r="A745" s="12">
        <v>617103</v>
      </c>
      <c r="B745" s="13" t="s">
        <v>10</v>
      </c>
      <c r="C745" s="14">
        <v>156</v>
      </c>
      <c r="D745" s="25" t="s">
        <v>1252</v>
      </c>
      <c r="E745" s="16">
        <v>45351</v>
      </c>
      <c r="F745" s="17">
        <v>202402</v>
      </c>
      <c r="G745" s="18" t="s">
        <v>63</v>
      </c>
      <c r="H745" s="18" t="s">
        <v>305</v>
      </c>
      <c r="I745" s="19">
        <v>50604</v>
      </c>
      <c r="J745" s="13" t="s">
        <v>14</v>
      </c>
      <c r="K745" s="13" t="s">
        <v>66</v>
      </c>
      <c r="L745" s="20" t="str">
        <f t="shared" si="22"/>
        <v>50604617103RDC182081T_Z010201ART9_FONAREDD</v>
      </c>
      <c r="M745" s="21" t="str">
        <f>IF(OR(A745=617105,A745=617110,COUNTIF([3]DernMois!L:L,I745&amp;A745&amp;H745&amp;K745)&gt;=1),"","PBLA Changé/Nouveau")</f>
        <v/>
      </c>
      <c r="N745" s="22">
        <f>ROUND(Ecritures[[#This Row],[Montant Devise]],2)</f>
        <v>156</v>
      </c>
      <c r="O745" s="11" t="str">
        <f>IFERROR(LEFT(ECRITURES!$H745,SEARCH("_",ECRITURES!$H745)-1),"")</f>
        <v>RDC182081T</v>
      </c>
      <c r="P745" s="11" t="str">
        <f>LEFT(ECRITURES!$G745,LEN(O745))</f>
        <v>RDC182081T</v>
      </c>
      <c r="Q745" s="11" t="b">
        <f t="shared" si="23"/>
        <v>1</v>
      </c>
    </row>
    <row r="746" spans="1:17" x14ac:dyDescent="0.3">
      <c r="A746" s="12">
        <v>617103</v>
      </c>
      <c r="B746" s="13" t="s">
        <v>10</v>
      </c>
      <c r="C746" s="14">
        <v>67.86</v>
      </c>
      <c r="D746" s="25" t="s">
        <v>1253</v>
      </c>
      <c r="E746" s="16">
        <v>45351</v>
      </c>
      <c r="F746" s="17">
        <v>202402</v>
      </c>
      <c r="G746" s="18" t="s">
        <v>63</v>
      </c>
      <c r="H746" s="18" t="s">
        <v>305</v>
      </c>
      <c r="I746" s="19">
        <v>50604</v>
      </c>
      <c r="J746" s="13" t="s">
        <v>14</v>
      </c>
      <c r="K746" s="13" t="s">
        <v>66</v>
      </c>
      <c r="L746" s="20" t="str">
        <f t="shared" si="22"/>
        <v>50604617103RDC182081T_Z010201ART9_FONAREDD</v>
      </c>
      <c r="M746" s="21" t="str">
        <f>IF(OR(A746=617105,A746=617110,COUNTIF([3]DernMois!L:L,I746&amp;A746&amp;H746&amp;K746)&gt;=1),"","PBLA Changé/Nouveau")</f>
        <v/>
      </c>
      <c r="N746" s="22">
        <f>ROUND(Ecritures[[#This Row],[Montant Devise]],2)</f>
        <v>67.86</v>
      </c>
      <c r="O746" s="11" t="str">
        <f>IFERROR(LEFT(ECRITURES!$H746,SEARCH("_",ECRITURES!$H746)-1),"")</f>
        <v>RDC182081T</v>
      </c>
      <c r="P746" s="11" t="str">
        <f>LEFT(ECRITURES!$G746,LEN(O746))</f>
        <v>RDC182081T</v>
      </c>
      <c r="Q746" s="11" t="b">
        <f t="shared" si="23"/>
        <v>1</v>
      </c>
    </row>
    <row r="747" spans="1:17" x14ac:dyDescent="0.3">
      <c r="A747" s="12">
        <v>617190</v>
      </c>
      <c r="B747" s="13" t="s">
        <v>10</v>
      </c>
      <c r="C747" s="14">
        <v>1.04</v>
      </c>
      <c r="D747" s="25" t="s">
        <v>1254</v>
      </c>
      <c r="E747" s="16">
        <v>45351</v>
      </c>
      <c r="F747" s="17">
        <v>202402</v>
      </c>
      <c r="G747" s="18" t="s">
        <v>63</v>
      </c>
      <c r="H747" s="18" t="s">
        <v>305</v>
      </c>
      <c r="I747" s="19">
        <v>50604</v>
      </c>
      <c r="J747" s="13" t="s">
        <v>14</v>
      </c>
      <c r="K747" s="13" t="s">
        <v>66</v>
      </c>
      <c r="L747" s="20" t="str">
        <f t="shared" si="22"/>
        <v>50604617190RDC182081T_Z010201ART9_FONAREDD</v>
      </c>
      <c r="M747" s="21" t="str">
        <f>IF(OR(A747=617105,A747=617110,COUNTIF([3]DernMois!L:L,I747&amp;A747&amp;H747&amp;K747)&gt;=1),"","PBLA Changé/Nouveau")</f>
        <v/>
      </c>
      <c r="N747" s="22">
        <f>ROUND(Ecritures[[#This Row],[Montant Devise]],2)</f>
        <v>1.04</v>
      </c>
      <c r="O747" s="11" t="str">
        <f>IFERROR(LEFT(ECRITURES!$H747,SEARCH("_",ECRITURES!$H747)-1),"")</f>
        <v>RDC182081T</v>
      </c>
      <c r="P747" s="11" t="str">
        <f>LEFT(ECRITURES!$G747,LEN(O747))</f>
        <v>RDC182081T</v>
      </c>
      <c r="Q747" s="11" t="b">
        <f t="shared" si="23"/>
        <v>1</v>
      </c>
    </row>
    <row r="748" spans="1:17" x14ac:dyDescent="0.3">
      <c r="A748" s="12">
        <v>617190</v>
      </c>
      <c r="B748" s="13" t="s">
        <v>10</v>
      </c>
      <c r="C748" s="14">
        <v>5.22</v>
      </c>
      <c r="D748" s="25" t="s">
        <v>1255</v>
      </c>
      <c r="E748" s="16">
        <v>45351</v>
      </c>
      <c r="F748" s="17">
        <v>202402</v>
      </c>
      <c r="G748" s="18" t="s">
        <v>63</v>
      </c>
      <c r="H748" s="18" t="s">
        <v>305</v>
      </c>
      <c r="I748" s="19">
        <v>50604</v>
      </c>
      <c r="J748" s="13" t="s">
        <v>14</v>
      </c>
      <c r="K748" s="13" t="s">
        <v>66</v>
      </c>
      <c r="L748" s="20" t="str">
        <f t="shared" si="22"/>
        <v>50604617190RDC182081T_Z010201ART9_FONAREDD</v>
      </c>
      <c r="M748" s="21" t="str">
        <f>IF(OR(A748=617105,A748=617110,COUNTIF([3]DernMois!L:L,I748&amp;A748&amp;H748&amp;K748)&gt;=1),"","PBLA Changé/Nouveau")</f>
        <v/>
      </c>
      <c r="N748" s="22">
        <f>ROUND(Ecritures[[#This Row],[Montant Devise]],2)</f>
        <v>5.22</v>
      </c>
      <c r="O748" s="11" t="str">
        <f>IFERROR(LEFT(ECRITURES!$H748,SEARCH("_",ECRITURES!$H748)-1),"")</f>
        <v>RDC182081T</v>
      </c>
      <c r="P748" s="11" t="str">
        <f>LEFT(ECRITURES!$G748,LEN(O748))</f>
        <v>RDC182081T</v>
      </c>
      <c r="Q748" s="11" t="b">
        <f t="shared" si="23"/>
        <v>1</v>
      </c>
    </row>
    <row r="749" spans="1:17" x14ac:dyDescent="0.3">
      <c r="A749" s="12">
        <v>455200</v>
      </c>
      <c r="B749" s="13" t="s">
        <v>10</v>
      </c>
      <c r="C749" s="14">
        <v>-300</v>
      </c>
      <c r="D749" s="25" t="s">
        <v>1256</v>
      </c>
      <c r="E749" s="16">
        <v>45351</v>
      </c>
      <c r="F749" s="17">
        <v>202402</v>
      </c>
      <c r="G749" s="18" t="s">
        <v>63</v>
      </c>
      <c r="H749" s="18"/>
      <c r="I749" s="19">
        <v>50604</v>
      </c>
      <c r="J749" s="13" t="s">
        <v>14</v>
      </c>
      <c r="K749" s="13" t="s">
        <v>66</v>
      </c>
      <c r="L749" s="20" t="str">
        <f t="shared" si="22"/>
        <v>50604455200ART9_FONAREDD</v>
      </c>
      <c r="M749" s="21" t="str">
        <f>IF(OR(A749=617105,A749=617110,COUNTIF([3]DernMois!L:L,I749&amp;A749&amp;H749&amp;K749)&gt;=1),"","PBLA Changé/Nouveau")</f>
        <v/>
      </c>
      <c r="N749" s="22">
        <f>ROUND(Ecritures[[#This Row],[Montant Devise]],2)</f>
        <v>-300</v>
      </c>
      <c r="O749" s="11" t="str">
        <f>IFERROR(LEFT(ECRITURES!$H749,SEARCH("_",ECRITURES!$H749)-1),"")</f>
        <v/>
      </c>
      <c r="P749" s="11" t="str">
        <f>LEFT(ECRITURES!$G749,LEN(O749))</f>
        <v/>
      </c>
      <c r="Q749" s="11" t="b">
        <f t="shared" si="23"/>
        <v>1</v>
      </c>
    </row>
    <row r="750" spans="1:17" x14ac:dyDescent="0.3">
      <c r="A750" s="12">
        <v>455200</v>
      </c>
      <c r="B750" s="13" t="s">
        <v>10</v>
      </c>
      <c r="C750" s="14">
        <v>-648.29</v>
      </c>
      <c r="D750" s="25" t="s">
        <v>1257</v>
      </c>
      <c r="E750" s="16">
        <v>45351</v>
      </c>
      <c r="F750" s="17">
        <v>202402</v>
      </c>
      <c r="G750" s="18" t="s">
        <v>63</v>
      </c>
      <c r="H750" s="18"/>
      <c r="I750" s="19">
        <v>50604</v>
      </c>
      <c r="J750" s="13" t="s">
        <v>14</v>
      </c>
      <c r="K750" s="13" t="s">
        <v>66</v>
      </c>
      <c r="L750" s="20" t="str">
        <f t="shared" si="22"/>
        <v>50604455200ART9_FONAREDD</v>
      </c>
      <c r="M750" s="21" t="str">
        <f>IF(OR(A750=617105,A750=617110,COUNTIF([3]DernMois!L:L,I750&amp;A750&amp;H750&amp;K750)&gt;=1),"","PBLA Changé/Nouveau")</f>
        <v/>
      </c>
      <c r="N750" s="22">
        <f>ROUND(Ecritures[[#This Row],[Montant Devise]],2)</f>
        <v>-648.29</v>
      </c>
      <c r="O750" s="11" t="str">
        <f>IFERROR(LEFT(ECRITURES!$H750,SEARCH("_",ECRITURES!$H750)-1),"")</f>
        <v/>
      </c>
      <c r="P750" s="11" t="str">
        <f>LEFT(ECRITURES!$G750,LEN(O750))</f>
        <v/>
      </c>
      <c r="Q750" s="11" t="b">
        <f t="shared" si="23"/>
        <v>1</v>
      </c>
    </row>
    <row r="751" spans="1:17" x14ac:dyDescent="0.3">
      <c r="A751" s="12">
        <v>617101</v>
      </c>
      <c r="B751" s="13" t="s">
        <v>10</v>
      </c>
      <c r="C751" s="14">
        <v>1124</v>
      </c>
      <c r="D751" s="25" t="s">
        <v>1258</v>
      </c>
      <c r="E751" s="16">
        <v>45351</v>
      </c>
      <c r="F751" s="17">
        <v>202402</v>
      </c>
      <c r="G751" s="18" t="s">
        <v>133</v>
      </c>
      <c r="H751" s="18" t="s">
        <v>12</v>
      </c>
      <c r="I751" s="19">
        <v>50606</v>
      </c>
      <c r="J751" s="13" t="s">
        <v>14</v>
      </c>
      <c r="K751" s="13" t="s">
        <v>15</v>
      </c>
      <c r="L751" s="20" t="str">
        <f t="shared" si="22"/>
        <v>50606617101COD2299_Z010201ART5_MBA</v>
      </c>
      <c r="M751" s="21" t="str">
        <f>IF(OR(A751=617105,A751=617110,COUNTIF([3]DernMois!L:L,I751&amp;A751&amp;H751&amp;K751)&gt;=1),"","PBLA Changé/Nouveau")</f>
        <v/>
      </c>
      <c r="N751" s="22">
        <f>ROUND(Ecritures[[#This Row],[Montant Devise]],2)</f>
        <v>1124</v>
      </c>
      <c r="O751" s="11" t="str">
        <f>IFERROR(LEFT(ECRITURES!$H751,SEARCH("_",ECRITURES!$H751)-1),"")</f>
        <v>COD2299</v>
      </c>
      <c r="P751" s="11" t="str">
        <f>LEFT(ECRITURES!$G751,LEN(O751))</f>
        <v>COD2299</v>
      </c>
      <c r="Q751" s="11" t="b">
        <f t="shared" si="23"/>
        <v>1</v>
      </c>
    </row>
    <row r="752" spans="1:17" x14ac:dyDescent="0.3">
      <c r="A752" s="12">
        <v>617108</v>
      </c>
      <c r="B752" s="13" t="s">
        <v>10</v>
      </c>
      <c r="C752" s="14">
        <v>337.2</v>
      </c>
      <c r="D752" s="25" t="s">
        <v>1259</v>
      </c>
      <c r="E752" s="16">
        <v>45351</v>
      </c>
      <c r="F752" s="17">
        <v>202402</v>
      </c>
      <c r="G752" s="18" t="s">
        <v>133</v>
      </c>
      <c r="H752" s="18" t="s">
        <v>12</v>
      </c>
      <c r="I752" s="19">
        <v>50606</v>
      </c>
      <c r="J752" s="13" t="s">
        <v>14</v>
      </c>
      <c r="K752" s="13" t="s">
        <v>15</v>
      </c>
      <c r="L752" s="20" t="str">
        <f t="shared" si="22"/>
        <v>50606617108COD2299_Z010201ART5_MBA</v>
      </c>
      <c r="M752" s="21" t="str">
        <f>IF(OR(A752=617105,A752=617110,COUNTIF([3]DernMois!L:L,I752&amp;A752&amp;H752&amp;K752)&gt;=1),"","PBLA Changé/Nouveau")</f>
        <v/>
      </c>
      <c r="N752" s="22">
        <f>ROUND(Ecritures[[#This Row],[Montant Devise]],2)</f>
        <v>337.2</v>
      </c>
      <c r="O752" s="11" t="str">
        <f>IFERROR(LEFT(ECRITURES!$H752,SEARCH("_",ECRITURES!$H752)-1),"")</f>
        <v>COD2299</v>
      </c>
      <c r="P752" s="11" t="str">
        <f>LEFT(ECRITURES!$G752,LEN(O752))</f>
        <v>COD2299</v>
      </c>
      <c r="Q752" s="11" t="b">
        <f t="shared" si="23"/>
        <v>1</v>
      </c>
    </row>
    <row r="753" spans="1:17" x14ac:dyDescent="0.3">
      <c r="A753" s="12">
        <v>617106</v>
      </c>
      <c r="B753" s="13" t="s">
        <v>10</v>
      </c>
      <c r="C753" s="14">
        <v>195</v>
      </c>
      <c r="D753" s="25" t="s">
        <v>1260</v>
      </c>
      <c r="E753" s="16">
        <v>45351</v>
      </c>
      <c r="F753" s="17">
        <v>202402</v>
      </c>
      <c r="G753" s="18" t="s">
        <v>133</v>
      </c>
      <c r="H753" s="18" t="s">
        <v>12</v>
      </c>
      <c r="I753" s="19">
        <v>50606</v>
      </c>
      <c r="J753" s="13" t="s">
        <v>14</v>
      </c>
      <c r="K753" s="13" t="s">
        <v>15</v>
      </c>
      <c r="L753" s="20" t="str">
        <f t="shared" si="22"/>
        <v>50606617106COD2299_Z010201ART5_MBA</v>
      </c>
      <c r="M753" s="21" t="str">
        <f>IF(OR(A753=617105,A753=617110,COUNTIF([3]DernMois!L:L,I753&amp;A753&amp;H753&amp;K753)&gt;=1),"","PBLA Changé/Nouveau")</f>
        <v/>
      </c>
      <c r="N753" s="22">
        <f>ROUND(Ecritures[[#This Row],[Montant Devise]],2)</f>
        <v>195</v>
      </c>
      <c r="O753" s="11" t="str">
        <f>IFERROR(LEFT(ECRITURES!$H753,SEARCH("_",ECRITURES!$H753)-1),"")</f>
        <v>COD2299</v>
      </c>
      <c r="P753" s="11" t="str">
        <f>LEFT(ECRITURES!$G753,LEN(O753))</f>
        <v>COD2299</v>
      </c>
      <c r="Q753" s="11" t="b">
        <f t="shared" si="23"/>
        <v>1</v>
      </c>
    </row>
    <row r="754" spans="1:17" x14ac:dyDescent="0.3">
      <c r="A754" s="12">
        <v>617103</v>
      </c>
      <c r="B754" s="13" t="s">
        <v>10</v>
      </c>
      <c r="C754" s="14">
        <v>146.12</v>
      </c>
      <c r="D754" s="25" t="s">
        <v>1261</v>
      </c>
      <c r="E754" s="16">
        <v>45351</v>
      </c>
      <c r="F754" s="17">
        <v>202402</v>
      </c>
      <c r="G754" s="18" t="s">
        <v>133</v>
      </c>
      <c r="H754" s="18" t="s">
        <v>12</v>
      </c>
      <c r="I754" s="19">
        <v>50606</v>
      </c>
      <c r="J754" s="13" t="s">
        <v>14</v>
      </c>
      <c r="K754" s="13" t="s">
        <v>15</v>
      </c>
      <c r="L754" s="20" t="str">
        <f t="shared" si="22"/>
        <v>50606617103COD2299_Z010201ART5_MBA</v>
      </c>
      <c r="M754" s="21" t="str">
        <f>IF(OR(A754=617105,A754=617110,COUNTIF([3]DernMois!L:L,I754&amp;A754&amp;H754&amp;K754)&gt;=1),"","PBLA Changé/Nouveau")</f>
        <v/>
      </c>
      <c r="N754" s="22">
        <f>ROUND(Ecritures[[#This Row],[Montant Devise]],2)</f>
        <v>146.12</v>
      </c>
      <c r="O754" s="11" t="str">
        <f>IFERROR(LEFT(ECRITURES!$H754,SEARCH("_",ECRITURES!$H754)-1),"")</f>
        <v>COD2299</v>
      </c>
      <c r="P754" s="11" t="str">
        <f>LEFT(ECRITURES!$G754,LEN(O754))</f>
        <v>COD2299</v>
      </c>
      <c r="Q754" s="11" t="b">
        <f t="shared" si="23"/>
        <v>1</v>
      </c>
    </row>
    <row r="755" spans="1:17" x14ac:dyDescent="0.3">
      <c r="A755" s="12">
        <v>617190</v>
      </c>
      <c r="B755" s="13" t="s">
        <v>10</v>
      </c>
      <c r="C755" s="14">
        <v>2.25</v>
      </c>
      <c r="D755" s="25" t="s">
        <v>1262</v>
      </c>
      <c r="E755" s="16">
        <v>45351</v>
      </c>
      <c r="F755" s="17">
        <v>202402</v>
      </c>
      <c r="G755" s="18" t="s">
        <v>133</v>
      </c>
      <c r="H755" s="18" t="s">
        <v>12</v>
      </c>
      <c r="I755" s="19">
        <v>50606</v>
      </c>
      <c r="J755" s="13" t="s">
        <v>14</v>
      </c>
      <c r="K755" s="13" t="s">
        <v>15</v>
      </c>
      <c r="L755" s="20" t="str">
        <f t="shared" si="22"/>
        <v>50606617190COD2299_Z010201ART5_MBA</v>
      </c>
      <c r="M755" s="21" t="str">
        <f>IF(OR(A755=617105,A755=617110,COUNTIF([3]DernMois!L:L,I755&amp;A755&amp;H755&amp;K755)&gt;=1),"","PBLA Changé/Nouveau")</f>
        <v/>
      </c>
      <c r="N755" s="22">
        <f>ROUND(Ecritures[[#This Row],[Montant Devise]],2)</f>
        <v>2.25</v>
      </c>
      <c r="O755" s="11" t="str">
        <f>IFERROR(LEFT(ECRITURES!$H755,SEARCH("_",ECRITURES!$H755)-1),"")</f>
        <v>COD2299</v>
      </c>
      <c r="P755" s="11" t="str">
        <f>LEFT(ECRITURES!$G755,LEN(O755))</f>
        <v>COD2299</v>
      </c>
      <c r="Q755" s="11" t="b">
        <f t="shared" si="23"/>
        <v>1</v>
      </c>
    </row>
    <row r="756" spans="1:17" x14ac:dyDescent="0.3">
      <c r="A756" s="12">
        <v>617190</v>
      </c>
      <c r="B756" s="13" t="s">
        <v>10</v>
      </c>
      <c r="C756" s="14">
        <v>11.24</v>
      </c>
      <c r="D756" s="25" t="s">
        <v>1263</v>
      </c>
      <c r="E756" s="16">
        <v>45351</v>
      </c>
      <c r="F756" s="17">
        <v>202402</v>
      </c>
      <c r="G756" s="18" t="s">
        <v>133</v>
      </c>
      <c r="H756" s="18" t="s">
        <v>12</v>
      </c>
      <c r="I756" s="19">
        <v>50606</v>
      </c>
      <c r="J756" s="13" t="s">
        <v>14</v>
      </c>
      <c r="K756" s="13" t="s">
        <v>15</v>
      </c>
      <c r="L756" s="20" t="str">
        <f t="shared" si="22"/>
        <v>50606617190COD2299_Z010201ART5_MBA</v>
      </c>
      <c r="M756" s="21" t="str">
        <f>IF(OR(A756=617105,A756=617110,COUNTIF([3]DernMois!L:L,I756&amp;A756&amp;H756&amp;K756)&gt;=1),"","PBLA Changé/Nouveau")</f>
        <v/>
      </c>
      <c r="N756" s="22">
        <f>ROUND(Ecritures[[#This Row],[Montant Devise]],2)</f>
        <v>11.24</v>
      </c>
      <c r="O756" s="11" t="str">
        <f>IFERROR(LEFT(ECRITURES!$H756,SEARCH("_",ECRITURES!$H756)-1),"")</f>
        <v>COD2299</v>
      </c>
      <c r="P756" s="11" t="str">
        <f>LEFT(ECRITURES!$G756,LEN(O756))</f>
        <v>COD2299</v>
      </c>
      <c r="Q756" s="11" t="b">
        <f t="shared" si="23"/>
        <v>1</v>
      </c>
    </row>
    <row r="757" spans="1:17" x14ac:dyDescent="0.3">
      <c r="A757" s="12">
        <v>455200</v>
      </c>
      <c r="B757" s="13" t="s">
        <v>10</v>
      </c>
      <c r="C757" s="14">
        <v>-1384.76</v>
      </c>
      <c r="D757" s="25" t="s">
        <v>1264</v>
      </c>
      <c r="E757" s="16">
        <v>45351</v>
      </c>
      <c r="F757" s="17">
        <v>202402</v>
      </c>
      <c r="G757" s="18" t="s">
        <v>133</v>
      </c>
      <c r="H757" s="18"/>
      <c r="I757" s="19">
        <v>50606</v>
      </c>
      <c r="J757" s="13" t="s">
        <v>14</v>
      </c>
      <c r="K757" s="13" t="s">
        <v>15</v>
      </c>
      <c r="L757" s="20" t="str">
        <f t="shared" si="22"/>
        <v>50606455200ART5_MBA</v>
      </c>
      <c r="M757" s="21" t="str">
        <f>IF(OR(A757=617105,A757=617110,COUNTIF([3]DernMois!L:L,I757&amp;A757&amp;H757&amp;K757)&gt;=1),"","PBLA Changé/Nouveau")</f>
        <v/>
      </c>
      <c r="N757" s="22">
        <f>ROUND(Ecritures[[#This Row],[Montant Devise]],2)</f>
        <v>-1384.76</v>
      </c>
      <c r="O757" s="11" t="str">
        <f>IFERROR(LEFT(ECRITURES!$H757,SEARCH("_",ECRITURES!$H757)-1),"")</f>
        <v/>
      </c>
      <c r="P757" s="11" t="str">
        <f>LEFT(ECRITURES!$G757,LEN(O757))</f>
        <v/>
      </c>
      <c r="Q757" s="11" t="b">
        <f t="shared" si="23"/>
        <v>1</v>
      </c>
    </row>
    <row r="758" spans="1:17" x14ac:dyDescent="0.3">
      <c r="A758" s="12">
        <v>617101</v>
      </c>
      <c r="B758" s="13" t="s">
        <v>10</v>
      </c>
      <c r="C758" s="14">
        <v>662</v>
      </c>
      <c r="D758" s="25" t="s">
        <v>1265</v>
      </c>
      <c r="E758" s="16">
        <v>45351</v>
      </c>
      <c r="F758" s="17">
        <v>202402</v>
      </c>
      <c r="G758" s="18" t="s">
        <v>28</v>
      </c>
      <c r="H758" s="18" t="s">
        <v>12</v>
      </c>
      <c r="I758" s="19">
        <v>50608</v>
      </c>
      <c r="J758" s="13" t="s">
        <v>14</v>
      </c>
      <c r="K758" s="13" t="s">
        <v>15</v>
      </c>
      <c r="L758" s="20" t="str">
        <f t="shared" si="22"/>
        <v>50608617101COD2299_Z010201ART5_MBA</v>
      </c>
      <c r="M758" s="21" t="str">
        <f>IF(OR(A758=617105,A758=617110,COUNTIF([3]DernMois!L:L,I758&amp;A758&amp;H758&amp;K758)&gt;=1),"","PBLA Changé/Nouveau")</f>
        <v/>
      </c>
      <c r="N758" s="22">
        <f>ROUND(Ecritures[[#This Row],[Montant Devise]],2)</f>
        <v>662</v>
      </c>
      <c r="O758" s="11" t="str">
        <f>IFERROR(LEFT(ECRITURES!$H758,SEARCH("_",ECRITURES!$H758)-1),"")</f>
        <v>COD2299</v>
      </c>
      <c r="P758" s="11" t="str">
        <f>LEFT(ECRITURES!$G758,LEN(O758))</f>
        <v>COD2299</v>
      </c>
      <c r="Q758" s="11" t="b">
        <f t="shared" si="23"/>
        <v>1</v>
      </c>
    </row>
    <row r="759" spans="1:17" x14ac:dyDescent="0.3">
      <c r="A759" s="12">
        <v>617101</v>
      </c>
      <c r="B759" s="13" t="s">
        <v>10</v>
      </c>
      <c r="C759" s="14">
        <v>357.27</v>
      </c>
      <c r="D759" s="25" t="s">
        <v>1266</v>
      </c>
      <c r="E759" s="16">
        <v>45351</v>
      </c>
      <c r="F759" s="17">
        <v>202402</v>
      </c>
      <c r="G759" s="18" t="s">
        <v>28</v>
      </c>
      <c r="H759" s="18" t="s">
        <v>12</v>
      </c>
      <c r="I759" s="19">
        <v>50608</v>
      </c>
      <c r="J759" s="13" t="s">
        <v>14</v>
      </c>
      <c r="K759" s="13" t="s">
        <v>15</v>
      </c>
      <c r="L759" s="20" t="str">
        <f t="shared" si="22"/>
        <v>50608617101COD2299_Z010201ART5_MBA</v>
      </c>
      <c r="M759" s="21" t="str">
        <f>IF(OR(A759=617105,A759=617110,COUNTIF([3]DernMois!L:L,I759&amp;A759&amp;H759&amp;K759)&gt;=1),"","PBLA Changé/Nouveau")</f>
        <v/>
      </c>
      <c r="N759" s="22">
        <f>ROUND(Ecritures[[#This Row],[Montant Devise]],2)</f>
        <v>357.27</v>
      </c>
      <c r="O759" s="11" t="str">
        <f>IFERROR(LEFT(ECRITURES!$H759,SEARCH("_",ECRITURES!$H759)-1),"")</f>
        <v>COD2299</v>
      </c>
      <c r="P759" s="11" t="str">
        <f>LEFT(ECRITURES!$G759,LEN(O759))</f>
        <v>COD2299</v>
      </c>
      <c r="Q759" s="11" t="b">
        <f t="shared" si="23"/>
        <v>1</v>
      </c>
    </row>
    <row r="760" spans="1:17" x14ac:dyDescent="0.3">
      <c r="A760" s="12">
        <v>617108</v>
      </c>
      <c r="B760" s="13" t="s">
        <v>10</v>
      </c>
      <c r="C760" s="14">
        <v>198.6</v>
      </c>
      <c r="D760" s="25" t="s">
        <v>1267</v>
      </c>
      <c r="E760" s="16">
        <v>45351</v>
      </c>
      <c r="F760" s="17">
        <v>202402</v>
      </c>
      <c r="G760" s="18" t="s">
        <v>28</v>
      </c>
      <c r="H760" s="18" t="s">
        <v>12</v>
      </c>
      <c r="I760" s="19">
        <v>50608</v>
      </c>
      <c r="J760" s="13" t="s">
        <v>14</v>
      </c>
      <c r="K760" s="13" t="s">
        <v>15</v>
      </c>
      <c r="L760" s="20" t="str">
        <f t="shared" si="22"/>
        <v>50608617108COD2299_Z010201ART5_MBA</v>
      </c>
      <c r="M760" s="21" t="str">
        <f>IF(OR(A760=617105,A760=617110,COUNTIF([3]DernMois!L:L,I760&amp;A760&amp;H760&amp;K760)&gt;=1),"","PBLA Changé/Nouveau")</f>
        <v/>
      </c>
      <c r="N760" s="22">
        <f>ROUND(Ecritures[[#This Row],[Montant Devise]],2)</f>
        <v>198.6</v>
      </c>
      <c r="O760" s="11" t="str">
        <f>IFERROR(LEFT(ECRITURES!$H760,SEARCH("_",ECRITURES!$H760)-1),"")</f>
        <v>COD2299</v>
      </c>
      <c r="P760" s="11" t="str">
        <f>LEFT(ECRITURES!$G760,LEN(O760))</f>
        <v>COD2299</v>
      </c>
      <c r="Q760" s="11" t="b">
        <f t="shared" si="23"/>
        <v>1</v>
      </c>
    </row>
    <row r="761" spans="1:17" x14ac:dyDescent="0.3">
      <c r="A761" s="12">
        <v>617106</v>
      </c>
      <c r="B761" s="13" t="s">
        <v>10</v>
      </c>
      <c r="C761" s="14">
        <v>195</v>
      </c>
      <c r="D761" s="25" t="s">
        <v>1268</v>
      </c>
      <c r="E761" s="16">
        <v>45351</v>
      </c>
      <c r="F761" s="17">
        <v>202402</v>
      </c>
      <c r="G761" s="18" t="s">
        <v>28</v>
      </c>
      <c r="H761" s="18" t="s">
        <v>12</v>
      </c>
      <c r="I761" s="19">
        <v>50608</v>
      </c>
      <c r="J761" s="13" t="s">
        <v>14</v>
      </c>
      <c r="K761" s="13" t="s">
        <v>15</v>
      </c>
      <c r="L761" s="20" t="str">
        <f t="shared" si="22"/>
        <v>50608617106COD2299_Z010201ART5_MBA</v>
      </c>
      <c r="M761" s="21" t="str">
        <f>IF(OR(A761=617105,A761=617110,COUNTIF([3]DernMois!L:L,I761&amp;A761&amp;H761&amp;K761)&gt;=1),"","PBLA Changé/Nouveau")</f>
        <v/>
      </c>
      <c r="N761" s="22">
        <f>ROUND(Ecritures[[#This Row],[Montant Devise]],2)</f>
        <v>195</v>
      </c>
      <c r="O761" s="11" t="str">
        <f>IFERROR(LEFT(ECRITURES!$H761,SEARCH("_",ECRITURES!$H761)-1),"")</f>
        <v>COD2299</v>
      </c>
      <c r="P761" s="11" t="str">
        <f>LEFT(ECRITURES!$G761,LEN(O761))</f>
        <v>COD2299</v>
      </c>
      <c r="Q761" s="11" t="b">
        <f t="shared" si="23"/>
        <v>1</v>
      </c>
    </row>
    <row r="762" spans="1:17" x14ac:dyDescent="0.3">
      <c r="A762" s="12">
        <v>617103</v>
      </c>
      <c r="B762" s="13" t="s">
        <v>10</v>
      </c>
      <c r="C762" s="14">
        <v>58.5</v>
      </c>
      <c r="D762" s="25" t="s">
        <v>1269</v>
      </c>
      <c r="E762" s="16">
        <v>45351</v>
      </c>
      <c r="F762" s="17">
        <v>202402</v>
      </c>
      <c r="G762" s="18" t="s">
        <v>28</v>
      </c>
      <c r="H762" s="18" t="s">
        <v>12</v>
      </c>
      <c r="I762" s="19">
        <v>50608</v>
      </c>
      <c r="J762" s="13" t="s">
        <v>14</v>
      </c>
      <c r="K762" s="13" t="s">
        <v>15</v>
      </c>
      <c r="L762" s="20" t="str">
        <f t="shared" si="22"/>
        <v>50608617103COD2299_Z010201ART5_MBA</v>
      </c>
      <c r="M762" s="21" t="str">
        <f>IF(OR(A762=617105,A762=617110,COUNTIF([3]DernMois!L:L,I762&amp;A762&amp;H762&amp;K762)&gt;=1),"","PBLA Changé/Nouveau")</f>
        <v/>
      </c>
      <c r="N762" s="22">
        <f>ROUND(Ecritures[[#This Row],[Montant Devise]],2)</f>
        <v>58.5</v>
      </c>
      <c r="O762" s="11" t="str">
        <f>IFERROR(LEFT(ECRITURES!$H762,SEARCH("_",ECRITURES!$H762)-1),"")</f>
        <v>COD2299</v>
      </c>
      <c r="P762" s="11" t="str">
        <f>LEFT(ECRITURES!$G762,LEN(O762))</f>
        <v>COD2299</v>
      </c>
      <c r="Q762" s="11" t="b">
        <f t="shared" si="23"/>
        <v>1</v>
      </c>
    </row>
    <row r="763" spans="1:17" x14ac:dyDescent="0.3">
      <c r="A763" s="12">
        <v>617103</v>
      </c>
      <c r="B763" s="13" t="s">
        <v>10</v>
      </c>
      <c r="C763" s="14">
        <v>132.51</v>
      </c>
      <c r="D763" s="25" t="s">
        <v>1270</v>
      </c>
      <c r="E763" s="16">
        <v>45351</v>
      </c>
      <c r="F763" s="17">
        <v>202402</v>
      </c>
      <c r="G763" s="18" t="s">
        <v>28</v>
      </c>
      <c r="H763" s="18" t="s">
        <v>12</v>
      </c>
      <c r="I763" s="19">
        <v>50608</v>
      </c>
      <c r="J763" s="13" t="s">
        <v>14</v>
      </c>
      <c r="K763" s="13" t="s">
        <v>15</v>
      </c>
      <c r="L763" s="20" t="str">
        <f t="shared" si="22"/>
        <v>50608617103COD2299_Z010201ART5_MBA</v>
      </c>
      <c r="M763" s="21" t="str">
        <f>IF(OR(A763=617105,A763=617110,COUNTIF([3]DernMois!L:L,I763&amp;A763&amp;H763&amp;K763)&gt;=1),"","PBLA Changé/Nouveau")</f>
        <v/>
      </c>
      <c r="N763" s="22">
        <f>ROUND(Ecritures[[#This Row],[Montant Devise]],2)</f>
        <v>132.51</v>
      </c>
      <c r="O763" s="11" t="str">
        <f>IFERROR(LEFT(ECRITURES!$H763,SEARCH("_",ECRITURES!$H763)-1),"")</f>
        <v>COD2299</v>
      </c>
      <c r="P763" s="11" t="str">
        <f>LEFT(ECRITURES!$G763,LEN(O763))</f>
        <v>COD2299</v>
      </c>
      <c r="Q763" s="11" t="b">
        <f t="shared" si="23"/>
        <v>1</v>
      </c>
    </row>
    <row r="764" spans="1:17" x14ac:dyDescent="0.3">
      <c r="A764" s="12">
        <v>617190</v>
      </c>
      <c r="B764" s="13" t="s">
        <v>10</v>
      </c>
      <c r="C764" s="14">
        <v>2.04</v>
      </c>
      <c r="D764" s="25" t="s">
        <v>1271</v>
      </c>
      <c r="E764" s="16">
        <v>45351</v>
      </c>
      <c r="F764" s="17">
        <v>202402</v>
      </c>
      <c r="G764" s="18" t="s">
        <v>28</v>
      </c>
      <c r="H764" s="18" t="s">
        <v>12</v>
      </c>
      <c r="I764" s="19">
        <v>50608</v>
      </c>
      <c r="J764" s="13" t="s">
        <v>14</v>
      </c>
      <c r="K764" s="13" t="s">
        <v>15</v>
      </c>
      <c r="L764" s="20" t="str">
        <f t="shared" si="22"/>
        <v>50608617190COD2299_Z010201ART5_MBA</v>
      </c>
      <c r="M764" s="21" t="str">
        <f>IF(OR(A764=617105,A764=617110,COUNTIF([3]DernMois!L:L,I764&amp;A764&amp;H764&amp;K764)&gt;=1),"","PBLA Changé/Nouveau")</f>
        <v/>
      </c>
      <c r="N764" s="22">
        <f>ROUND(Ecritures[[#This Row],[Montant Devise]],2)</f>
        <v>2.04</v>
      </c>
      <c r="O764" s="11" t="str">
        <f>IFERROR(LEFT(ECRITURES!$H764,SEARCH("_",ECRITURES!$H764)-1),"")</f>
        <v>COD2299</v>
      </c>
      <c r="P764" s="11" t="str">
        <f>LEFT(ECRITURES!$G764,LEN(O764))</f>
        <v>COD2299</v>
      </c>
      <c r="Q764" s="11" t="b">
        <f t="shared" si="23"/>
        <v>1</v>
      </c>
    </row>
    <row r="765" spans="1:17" x14ac:dyDescent="0.3">
      <c r="A765" s="12">
        <v>617190</v>
      </c>
      <c r="B765" s="13" t="s">
        <v>10</v>
      </c>
      <c r="C765" s="14">
        <v>10.19</v>
      </c>
      <c r="D765" s="25" t="s">
        <v>1272</v>
      </c>
      <c r="E765" s="16">
        <v>45351</v>
      </c>
      <c r="F765" s="17">
        <v>202402</v>
      </c>
      <c r="G765" s="18" t="s">
        <v>28</v>
      </c>
      <c r="H765" s="18" t="s">
        <v>12</v>
      </c>
      <c r="I765" s="19">
        <v>50608</v>
      </c>
      <c r="J765" s="13" t="s">
        <v>14</v>
      </c>
      <c r="K765" s="13" t="s">
        <v>15</v>
      </c>
      <c r="L765" s="20" t="str">
        <f t="shared" si="22"/>
        <v>50608617190COD2299_Z010201ART5_MBA</v>
      </c>
      <c r="M765" s="21" t="str">
        <f>IF(OR(A765=617105,A765=617110,COUNTIF([3]DernMois!L:L,I765&amp;A765&amp;H765&amp;K765)&gt;=1),"","PBLA Changé/Nouveau")</f>
        <v/>
      </c>
      <c r="N765" s="22">
        <f>ROUND(Ecritures[[#This Row],[Montant Devise]],2)</f>
        <v>10.19</v>
      </c>
      <c r="O765" s="11" t="str">
        <f>IFERROR(LEFT(ECRITURES!$H765,SEARCH("_",ECRITURES!$H765)-1),"")</f>
        <v>COD2299</v>
      </c>
      <c r="P765" s="11" t="str">
        <f>LEFT(ECRITURES!$G765,LEN(O765))</f>
        <v>COD2299</v>
      </c>
      <c r="Q765" s="11" t="b">
        <f t="shared" si="23"/>
        <v>1</v>
      </c>
    </row>
    <row r="766" spans="1:17" x14ac:dyDescent="0.3">
      <c r="A766" s="12">
        <v>455200</v>
      </c>
      <c r="B766" s="13" t="s">
        <v>10</v>
      </c>
      <c r="C766" s="14">
        <v>-400</v>
      </c>
      <c r="D766" s="25" t="s">
        <v>1273</v>
      </c>
      <c r="E766" s="16">
        <v>45351</v>
      </c>
      <c r="F766" s="17">
        <v>202402</v>
      </c>
      <c r="G766" s="18" t="s">
        <v>28</v>
      </c>
      <c r="H766" s="18"/>
      <c r="I766" s="19">
        <v>50608</v>
      </c>
      <c r="J766" s="13" t="s">
        <v>14</v>
      </c>
      <c r="K766" s="13" t="s">
        <v>15</v>
      </c>
      <c r="L766" s="20" t="str">
        <f t="shared" si="22"/>
        <v>50608455200ART5_MBA</v>
      </c>
      <c r="M766" s="21" t="str">
        <f>IF(OR(A766=617105,A766=617110,COUNTIF([3]DernMois!L:L,I766&amp;A766&amp;H766&amp;K766)&gt;=1),"","PBLA Changé/Nouveau")</f>
        <v/>
      </c>
      <c r="N766" s="22">
        <f>ROUND(Ecritures[[#This Row],[Montant Devise]],2)</f>
        <v>-400</v>
      </c>
      <c r="O766" s="11" t="str">
        <f>IFERROR(LEFT(ECRITURES!$H766,SEARCH("_",ECRITURES!$H766)-1),"")</f>
        <v/>
      </c>
      <c r="P766" s="11" t="str">
        <f>LEFT(ECRITURES!$G766,LEN(O766))</f>
        <v/>
      </c>
      <c r="Q766" s="11" t="b">
        <f t="shared" si="23"/>
        <v>1</v>
      </c>
    </row>
    <row r="767" spans="1:17" x14ac:dyDescent="0.3">
      <c r="A767" s="12">
        <v>455200</v>
      </c>
      <c r="B767" s="13" t="s">
        <v>10</v>
      </c>
      <c r="C767" s="14">
        <v>-849.85</v>
      </c>
      <c r="D767" s="25" t="s">
        <v>1274</v>
      </c>
      <c r="E767" s="16">
        <v>45351</v>
      </c>
      <c r="F767" s="17">
        <v>202402</v>
      </c>
      <c r="G767" s="18" t="s">
        <v>28</v>
      </c>
      <c r="H767" s="18"/>
      <c r="I767" s="19">
        <v>50608</v>
      </c>
      <c r="J767" s="13" t="s">
        <v>14</v>
      </c>
      <c r="K767" s="13" t="s">
        <v>15</v>
      </c>
      <c r="L767" s="20" t="str">
        <f t="shared" si="22"/>
        <v>50608455200ART5_MBA</v>
      </c>
      <c r="M767" s="21" t="str">
        <f>IF(OR(A767=617105,A767=617110,COUNTIF([3]DernMois!L:L,I767&amp;A767&amp;H767&amp;K767)&gt;=1),"","PBLA Changé/Nouveau")</f>
        <v/>
      </c>
      <c r="N767" s="22">
        <f>ROUND(Ecritures[[#This Row],[Montant Devise]],2)</f>
        <v>-849.85</v>
      </c>
      <c r="O767" s="11" t="str">
        <f>IFERROR(LEFT(ECRITURES!$H767,SEARCH("_",ECRITURES!$H767)-1),"")</f>
        <v/>
      </c>
      <c r="P767" s="11" t="str">
        <f>LEFT(ECRITURES!$G767,LEN(O767))</f>
        <v/>
      </c>
      <c r="Q767" s="11" t="b">
        <f t="shared" si="23"/>
        <v>1</v>
      </c>
    </row>
    <row r="768" spans="1:17" x14ac:dyDescent="0.3">
      <c r="A768" s="12">
        <v>617101</v>
      </c>
      <c r="B768" s="13" t="s">
        <v>10</v>
      </c>
      <c r="C768" s="14">
        <v>3180</v>
      </c>
      <c r="D768" s="25" t="s">
        <v>1275</v>
      </c>
      <c r="E768" s="16">
        <v>45351</v>
      </c>
      <c r="F768" s="17">
        <v>202402</v>
      </c>
      <c r="G768" s="18" t="s">
        <v>31</v>
      </c>
      <c r="H768" s="18" t="s">
        <v>352</v>
      </c>
      <c r="I768" s="19">
        <v>50609</v>
      </c>
      <c r="J768" s="13" t="s">
        <v>14</v>
      </c>
      <c r="K768" s="13" t="s">
        <v>15</v>
      </c>
      <c r="L768" s="20" t="str">
        <f t="shared" si="22"/>
        <v>50609617101RDC1419111_E010700ART5_MBA</v>
      </c>
      <c r="M768" s="21" t="str">
        <f>IF(OR(A768=617105,A768=617110,COUNTIF([3]DernMois!L:L,I768&amp;A768&amp;H768&amp;K768)&gt;=1),"","PBLA Changé/Nouveau")</f>
        <v/>
      </c>
      <c r="N768" s="22">
        <f>ROUND(Ecritures[[#This Row],[Montant Devise]],2)</f>
        <v>3180</v>
      </c>
      <c r="O768" s="11" t="str">
        <f>IFERROR(LEFT(ECRITURES!$H768,SEARCH("_",ECRITURES!$H768)-1),"")</f>
        <v>RDC1419111</v>
      </c>
      <c r="P768" s="11" t="str">
        <f>LEFT(ECRITURES!$G768,LEN(O768))</f>
        <v>RDC1419111</v>
      </c>
      <c r="Q768" s="11" t="b">
        <f t="shared" si="23"/>
        <v>1</v>
      </c>
    </row>
    <row r="769" spans="1:17" x14ac:dyDescent="0.3">
      <c r="A769" s="12">
        <v>617108</v>
      </c>
      <c r="B769" s="13" t="s">
        <v>10</v>
      </c>
      <c r="C769" s="14">
        <v>954</v>
      </c>
      <c r="D769" s="25" t="s">
        <v>1276</v>
      </c>
      <c r="E769" s="16">
        <v>45351</v>
      </c>
      <c r="F769" s="17">
        <v>202402</v>
      </c>
      <c r="G769" s="18" t="s">
        <v>31</v>
      </c>
      <c r="H769" s="18" t="s">
        <v>352</v>
      </c>
      <c r="I769" s="19">
        <v>50609</v>
      </c>
      <c r="J769" s="13" t="s">
        <v>14</v>
      </c>
      <c r="K769" s="13" t="s">
        <v>15</v>
      </c>
      <c r="L769" s="20" t="str">
        <f t="shared" si="22"/>
        <v>50609617108RDC1419111_E010700ART5_MBA</v>
      </c>
      <c r="M769" s="21" t="str">
        <f>IF(OR(A769=617105,A769=617110,COUNTIF([3]DernMois!L:L,I769&amp;A769&amp;H769&amp;K769)&gt;=1),"","PBLA Changé/Nouveau")</f>
        <v/>
      </c>
      <c r="N769" s="22">
        <f>ROUND(Ecritures[[#This Row],[Montant Devise]],2)</f>
        <v>954</v>
      </c>
      <c r="O769" s="11" t="str">
        <f>IFERROR(LEFT(ECRITURES!$H769,SEARCH("_",ECRITURES!$H769)-1),"")</f>
        <v>RDC1419111</v>
      </c>
      <c r="P769" s="11" t="str">
        <f>LEFT(ECRITURES!$G769,LEN(O769))</f>
        <v>RDC1419111</v>
      </c>
      <c r="Q769" s="11" t="b">
        <f t="shared" si="23"/>
        <v>1</v>
      </c>
    </row>
    <row r="770" spans="1:17" x14ac:dyDescent="0.3">
      <c r="A770" s="12">
        <v>617106</v>
      </c>
      <c r="B770" s="13" t="s">
        <v>10</v>
      </c>
      <c r="C770" s="14">
        <v>195</v>
      </c>
      <c r="D770" s="25" t="s">
        <v>1277</v>
      </c>
      <c r="E770" s="16">
        <v>45351</v>
      </c>
      <c r="F770" s="17">
        <v>202402</v>
      </c>
      <c r="G770" s="18" t="s">
        <v>31</v>
      </c>
      <c r="H770" s="18" t="s">
        <v>352</v>
      </c>
      <c r="I770" s="19">
        <v>50609</v>
      </c>
      <c r="J770" s="13" t="s">
        <v>14</v>
      </c>
      <c r="K770" s="13" t="s">
        <v>15</v>
      </c>
      <c r="L770" s="20" t="str">
        <f t="shared" ref="L770:L833" si="24">I770&amp;A770&amp;H770&amp;K770</f>
        <v>50609617106RDC1419111_E010700ART5_MBA</v>
      </c>
      <c r="M770" s="21" t="str">
        <f>IF(OR(A770=617105,A770=617110,COUNTIF([3]DernMois!L:L,I770&amp;A770&amp;H770&amp;K770)&gt;=1),"","PBLA Changé/Nouveau")</f>
        <v/>
      </c>
      <c r="N770" s="22">
        <f>ROUND(Ecritures[[#This Row],[Montant Devise]],2)</f>
        <v>195</v>
      </c>
      <c r="O770" s="11" t="str">
        <f>IFERROR(LEFT(ECRITURES!$H770,SEARCH("_",ECRITURES!$H770)-1),"")</f>
        <v>RDC1419111</v>
      </c>
      <c r="P770" s="11" t="str">
        <f>LEFT(ECRITURES!$G770,LEN(O770))</f>
        <v>RDC1419111</v>
      </c>
      <c r="Q770" s="11" t="b">
        <f t="shared" si="23"/>
        <v>1</v>
      </c>
    </row>
    <row r="771" spans="1:17" x14ac:dyDescent="0.3">
      <c r="A771" s="12">
        <v>617103</v>
      </c>
      <c r="B771" s="13" t="s">
        <v>10</v>
      </c>
      <c r="C771" s="14">
        <v>136.5</v>
      </c>
      <c r="D771" s="25" t="s">
        <v>1278</v>
      </c>
      <c r="E771" s="16">
        <v>45351</v>
      </c>
      <c r="F771" s="17">
        <v>202402</v>
      </c>
      <c r="G771" s="18" t="s">
        <v>31</v>
      </c>
      <c r="H771" s="18" t="s">
        <v>352</v>
      </c>
      <c r="I771" s="19">
        <v>50609</v>
      </c>
      <c r="J771" s="13" t="s">
        <v>14</v>
      </c>
      <c r="K771" s="13" t="s">
        <v>15</v>
      </c>
      <c r="L771" s="20" t="str">
        <f t="shared" si="24"/>
        <v>50609617103RDC1419111_E010700ART5_MBA</v>
      </c>
      <c r="M771" s="21" t="str">
        <f>IF(OR(A771=617105,A771=617110,COUNTIF([3]DernMois!L:L,I771&amp;A771&amp;H771&amp;K771)&gt;=1),"","PBLA Changé/Nouveau")</f>
        <v/>
      </c>
      <c r="N771" s="22">
        <f>ROUND(Ecritures[[#This Row],[Montant Devise]],2)</f>
        <v>136.5</v>
      </c>
      <c r="O771" s="11" t="str">
        <f>IFERROR(LEFT(ECRITURES!$H771,SEARCH("_",ECRITURES!$H771)-1),"")</f>
        <v>RDC1419111</v>
      </c>
      <c r="P771" s="11" t="str">
        <f>LEFT(ECRITURES!$G771,LEN(O771))</f>
        <v>RDC1419111</v>
      </c>
      <c r="Q771" s="11" t="b">
        <f t="shared" si="23"/>
        <v>1</v>
      </c>
    </row>
    <row r="772" spans="1:17" x14ac:dyDescent="0.3">
      <c r="A772" s="12">
        <v>617105</v>
      </c>
      <c r="B772" s="13" t="s">
        <v>10</v>
      </c>
      <c r="C772" s="14">
        <v>3125.85</v>
      </c>
      <c r="D772" s="25" t="s">
        <v>1279</v>
      </c>
      <c r="E772" s="16">
        <v>45351</v>
      </c>
      <c r="F772" s="17">
        <v>202402</v>
      </c>
      <c r="G772" s="18" t="s">
        <v>31</v>
      </c>
      <c r="H772" s="18" t="s">
        <v>352</v>
      </c>
      <c r="I772" s="19">
        <v>50609</v>
      </c>
      <c r="J772" s="13" t="s">
        <v>14</v>
      </c>
      <c r="K772" s="13" t="s">
        <v>15</v>
      </c>
      <c r="L772" s="20" t="str">
        <f t="shared" si="24"/>
        <v>50609617105RDC1419111_E010700ART5_MBA</v>
      </c>
      <c r="M772" s="21" t="str">
        <f>IF(OR(A772=617105,A772=617110,COUNTIF([3]DernMois!L:L,I772&amp;A772&amp;H772&amp;K772)&gt;=1),"","PBLA Changé/Nouveau")</f>
        <v/>
      </c>
      <c r="N772" s="22">
        <f>ROUND(Ecritures[[#This Row],[Montant Devise]],2)</f>
        <v>3125.85</v>
      </c>
      <c r="O772" s="11" t="str">
        <f>IFERROR(LEFT(ECRITURES!$H772,SEARCH("_",ECRITURES!$H772)-1),"")</f>
        <v>RDC1419111</v>
      </c>
      <c r="P772" s="11" t="str">
        <f>LEFT(ECRITURES!$G772,LEN(O772))</f>
        <v>RDC1419111</v>
      </c>
      <c r="Q772" s="11" t="b">
        <f t="shared" ref="Q772:Q835" si="25">EXACT(O772,P772)</f>
        <v>1</v>
      </c>
    </row>
    <row r="773" spans="1:17" x14ac:dyDescent="0.3">
      <c r="A773" s="12">
        <v>617103</v>
      </c>
      <c r="B773" s="13" t="s">
        <v>10</v>
      </c>
      <c r="C773" s="14">
        <v>819.76</v>
      </c>
      <c r="D773" s="25" t="s">
        <v>1280</v>
      </c>
      <c r="E773" s="16">
        <v>45351</v>
      </c>
      <c r="F773" s="17">
        <v>202402</v>
      </c>
      <c r="G773" s="18" t="s">
        <v>31</v>
      </c>
      <c r="H773" s="18" t="s">
        <v>352</v>
      </c>
      <c r="I773" s="19">
        <v>50609</v>
      </c>
      <c r="J773" s="13" t="s">
        <v>14</v>
      </c>
      <c r="K773" s="13" t="s">
        <v>15</v>
      </c>
      <c r="L773" s="20" t="str">
        <f t="shared" si="24"/>
        <v>50609617103RDC1419111_E010700ART5_MBA</v>
      </c>
      <c r="M773" s="21" t="str">
        <f>IF(OR(A773=617105,A773=617110,COUNTIF([3]DernMois!L:L,I773&amp;A773&amp;H773&amp;K773)&gt;=1),"","PBLA Changé/Nouveau")</f>
        <v/>
      </c>
      <c r="N773" s="22">
        <f>ROUND(Ecritures[[#This Row],[Montant Devise]],2)</f>
        <v>819.76</v>
      </c>
      <c r="O773" s="11" t="str">
        <f>IFERROR(LEFT(ECRITURES!$H773,SEARCH("_",ECRITURES!$H773)-1),"")</f>
        <v>RDC1419111</v>
      </c>
      <c r="P773" s="11" t="str">
        <f>LEFT(ECRITURES!$G773,LEN(O773))</f>
        <v>RDC1419111</v>
      </c>
      <c r="Q773" s="11" t="b">
        <f t="shared" si="25"/>
        <v>1</v>
      </c>
    </row>
    <row r="774" spans="1:17" x14ac:dyDescent="0.3">
      <c r="A774" s="12">
        <v>617190</v>
      </c>
      <c r="B774" s="13" t="s">
        <v>10</v>
      </c>
      <c r="C774" s="14">
        <v>12.61</v>
      </c>
      <c r="D774" s="25" t="s">
        <v>1281</v>
      </c>
      <c r="E774" s="16">
        <v>45351</v>
      </c>
      <c r="F774" s="17">
        <v>202402</v>
      </c>
      <c r="G774" s="18" t="s">
        <v>31</v>
      </c>
      <c r="H774" s="18" t="s">
        <v>352</v>
      </c>
      <c r="I774" s="19">
        <v>50609</v>
      </c>
      <c r="J774" s="13" t="s">
        <v>14</v>
      </c>
      <c r="K774" s="13" t="s">
        <v>15</v>
      </c>
      <c r="L774" s="20" t="str">
        <f t="shared" si="24"/>
        <v>50609617190RDC1419111_E010700ART5_MBA</v>
      </c>
      <c r="M774" s="21" t="str">
        <f>IF(OR(A774=617105,A774=617110,COUNTIF([3]DernMois!L:L,I774&amp;A774&amp;H774&amp;K774)&gt;=1),"","PBLA Changé/Nouveau")</f>
        <v/>
      </c>
      <c r="N774" s="22">
        <f>ROUND(Ecritures[[#This Row],[Montant Devise]],2)</f>
        <v>12.61</v>
      </c>
      <c r="O774" s="11" t="str">
        <f>IFERROR(LEFT(ECRITURES!$H774,SEARCH("_",ECRITURES!$H774)-1),"")</f>
        <v>RDC1419111</v>
      </c>
      <c r="P774" s="11" t="str">
        <f>LEFT(ECRITURES!$G774,LEN(O774))</f>
        <v>RDC1419111</v>
      </c>
      <c r="Q774" s="11" t="b">
        <f t="shared" si="25"/>
        <v>1</v>
      </c>
    </row>
    <row r="775" spans="1:17" x14ac:dyDescent="0.3">
      <c r="A775" s="12">
        <v>617190</v>
      </c>
      <c r="B775" s="13" t="s">
        <v>10</v>
      </c>
      <c r="C775" s="14">
        <v>63.06</v>
      </c>
      <c r="D775" s="25" t="s">
        <v>1282</v>
      </c>
      <c r="E775" s="16">
        <v>45351</v>
      </c>
      <c r="F775" s="17">
        <v>202402</v>
      </c>
      <c r="G775" s="18" t="s">
        <v>31</v>
      </c>
      <c r="H775" s="18" t="s">
        <v>352</v>
      </c>
      <c r="I775" s="19">
        <v>50609</v>
      </c>
      <c r="J775" s="13" t="s">
        <v>14</v>
      </c>
      <c r="K775" s="13" t="s">
        <v>15</v>
      </c>
      <c r="L775" s="20" t="str">
        <f t="shared" si="24"/>
        <v>50609617190RDC1419111_E010700ART5_MBA</v>
      </c>
      <c r="M775" s="21" t="str">
        <f>IF(OR(A775=617105,A775=617110,COUNTIF([3]DernMois!L:L,I775&amp;A775&amp;H775&amp;K775)&gt;=1),"","PBLA Changé/Nouveau")</f>
        <v/>
      </c>
      <c r="N775" s="22">
        <f>ROUND(Ecritures[[#This Row],[Montant Devise]],2)</f>
        <v>63.06</v>
      </c>
      <c r="O775" s="11" t="str">
        <f>IFERROR(LEFT(ECRITURES!$H775,SEARCH("_",ECRITURES!$H775)-1),"")</f>
        <v>RDC1419111</v>
      </c>
      <c r="P775" s="11" t="str">
        <f>LEFT(ECRITURES!$G775,LEN(O775))</f>
        <v>RDC1419111</v>
      </c>
      <c r="Q775" s="11" t="b">
        <f t="shared" si="25"/>
        <v>1</v>
      </c>
    </row>
    <row r="776" spans="1:17" x14ac:dyDescent="0.3">
      <c r="A776" s="12">
        <v>455200</v>
      </c>
      <c r="B776" s="13" t="s">
        <v>10</v>
      </c>
      <c r="C776" s="14">
        <v>-1500</v>
      </c>
      <c r="D776" s="25" t="s">
        <v>1283</v>
      </c>
      <c r="E776" s="16">
        <v>45351</v>
      </c>
      <c r="F776" s="17">
        <v>202402</v>
      </c>
      <c r="G776" s="18" t="s">
        <v>31</v>
      </c>
      <c r="H776" s="18"/>
      <c r="I776" s="19">
        <v>50609</v>
      </c>
      <c r="J776" s="13" t="s">
        <v>14</v>
      </c>
      <c r="K776" s="13" t="s">
        <v>15</v>
      </c>
      <c r="L776" s="20" t="str">
        <f t="shared" si="24"/>
        <v>50609455200ART5_MBA</v>
      </c>
      <c r="M776" s="21" t="str">
        <f>IF(OR(A776=617105,A776=617110,COUNTIF([3]DernMois!L:L,I776&amp;A776&amp;H776&amp;K776)&gt;=1),"","PBLA Changé/Nouveau")</f>
        <v/>
      </c>
      <c r="N776" s="22">
        <f>ROUND(Ecritures[[#This Row],[Montant Devise]],2)</f>
        <v>-1500</v>
      </c>
      <c r="O776" s="11" t="str">
        <f>IFERROR(LEFT(ECRITURES!$H776,SEARCH("_",ECRITURES!$H776)-1),"")</f>
        <v/>
      </c>
      <c r="P776" s="11" t="str">
        <f>LEFT(ECRITURES!$G776,LEN(O776))</f>
        <v/>
      </c>
      <c r="Q776" s="11" t="b">
        <f t="shared" si="25"/>
        <v>1</v>
      </c>
    </row>
    <row r="777" spans="1:17" x14ac:dyDescent="0.3">
      <c r="A777" s="12">
        <v>455200</v>
      </c>
      <c r="B777" s="13" t="s">
        <v>10</v>
      </c>
      <c r="C777" s="14">
        <v>-3978.89</v>
      </c>
      <c r="D777" s="25" t="s">
        <v>1284</v>
      </c>
      <c r="E777" s="16">
        <v>45351</v>
      </c>
      <c r="F777" s="17">
        <v>202402</v>
      </c>
      <c r="G777" s="18" t="s">
        <v>31</v>
      </c>
      <c r="H777" s="18"/>
      <c r="I777" s="19">
        <v>50609</v>
      </c>
      <c r="J777" s="13" t="s">
        <v>14</v>
      </c>
      <c r="K777" s="13" t="s">
        <v>15</v>
      </c>
      <c r="L777" s="20" t="str">
        <f t="shared" si="24"/>
        <v>50609455200ART5_MBA</v>
      </c>
      <c r="M777" s="21" t="str">
        <f>IF(OR(A777=617105,A777=617110,COUNTIF([3]DernMois!L:L,I777&amp;A777&amp;H777&amp;K777)&gt;=1),"","PBLA Changé/Nouveau")</f>
        <v/>
      </c>
      <c r="N777" s="22">
        <f>ROUND(Ecritures[[#This Row],[Montant Devise]],2)</f>
        <v>-3978.89</v>
      </c>
      <c r="O777" s="11" t="str">
        <f>IFERROR(LEFT(ECRITURES!$H777,SEARCH("_",ECRITURES!$H777)-1),"")</f>
        <v/>
      </c>
      <c r="P777" s="11" t="str">
        <f>LEFT(ECRITURES!$G777,LEN(O777))</f>
        <v/>
      </c>
      <c r="Q777" s="11" t="b">
        <f t="shared" si="25"/>
        <v>1</v>
      </c>
    </row>
    <row r="778" spans="1:17" x14ac:dyDescent="0.3">
      <c r="A778" s="12">
        <v>617101</v>
      </c>
      <c r="B778" s="13" t="s">
        <v>10</v>
      </c>
      <c r="C778" s="14">
        <v>393</v>
      </c>
      <c r="D778" s="25" t="s">
        <v>1285</v>
      </c>
      <c r="E778" s="16">
        <v>45351</v>
      </c>
      <c r="F778" s="17">
        <v>202402</v>
      </c>
      <c r="G778" s="18" t="s">
        <v>53</v>
      </c>
      <c r="H778" s="18" t="s">
        <v>12</v>
      </c>
      <c r="I778" s="19">
        <v>50611</v>
      </c>
      <c r="J778" s="13" t="s">
        <v>14</v>
      </c>
      <c r="K778" s="13" t="s">
        <v>15</v>
      </c>
      <c r="L778" s="20" t="str">
        <f t="shared" si="24"/>
        <v>50611617101COD2299_Z010201ART5_MBA</v>
      </c>
      <c r="M778" s="21" t="str">
        <f>IF(OR(A778=617105,A778=617110,COUNTIF([3]DernMois!L:L,I778&amp;A778&amp;H778&amp;K778)&gt;=1),"","PBLA Changé/Nouveau")</f>
        <v/>
      </c>
      <c r="N778" s="22">
        <f>ROUND(Ecritures[[#This Row],[Montant Devise]],2)</f>
        <v>393</v>
      </c>
      <c r="O778" s="11" t="str">
        <f>IFERROR(LEFT(ECRITURES!$H778,SEARCH("_",ECRITURES!$H778)-1),"")</f>
        <v>COD2299</v>
      </c>
      <c r="P778" s="11" t="str">
        <f>LEFT(ECRITURES!$G778,LEN(O778))</f>
        <v>COD2299</v>
      </c>
      <c r="Q778" s="11" t="b">
        <f t="shared" si="25"/>
        <v>1</v>
      </c>
    </row>
    <row r="779" spans="1:17" x14ac:dyDescent="0.3">
      <c r="A779" s="12">
        <v>617108</v>
      </c>
      <c r="B779" s="13" t="s">
        <v>10</v>
      </c>
      <c r="C779" s="14">
        <v>117.9</v>
      </c>
      <c r="D779" s="25" t="s">
        <v>1286</v>
      </c>
      <c r="E779" s="16">
        <v>45351</v>
      </c>
      <c r="F779" s="17">
        <v>202402</v>
      </c>
      <c r="G779" s="18" t="s">
        <v>53</v>
      </c>
      <c r="H779" s="18" t="s">
        <v>12</v>
      </c>
      <c r="I779" s="19">
        <v>50611</v>
      </c>
      <c r="J779" s="13" t="s">
        <v>14</v>
      </c>
      <c r="K779" s="13" t="s">
        <v>15</v>
      </c>
      <c r="L779" s="20" t="str">
        <f t="shared" si="24"/>
        <v>50611617108COD2299_Z010201ART5_MBA</v>
      </c>
      <c r="M779" s="21" t="str">
        <f>IF(OR(A779=617105,A779=617110,COUNTIF([3]DernMois!L:L,I779&amp;A779&amp;H779&amp;K779)&gt;=1),"","PBLA Changé/Nouveau")</f>
        <v/>
      </c>
      <c r="N779" s="22">
        <f>ROUND(Ecritures[[#This Row],[Montant Devise]],2)</f>
        <v>117.9</v>
      </c>
      <c r="O779" s="11" t="str">
        <f>IFERROR(LEFT(ECRITURES!$H779,SEARCH("_",ECRITURES!$H779)-1),"")</f>
        <v>COD2299</v>
      </c>
      <c r="P779" s="11" t="str">
        <f>LEFT(ECRITURES!$G779,LEN(O779))</f>
        <v>COD2299</v>
      </c>
      <c r="Q779" s="11" t="b">
        <f t="shared" si="25"/>
        <v>1</v>
      </c>
    </row>
    <row r="780" spans="1:17" x14ac:dyDescent="0.3">
      <c r="A780" s="12">
        <v>617106</v>
      </c>
      <c r="B780" s="13" t="s">
        <v>10</v>
      </c>
      <c r="C780" s="14">
        <v>195</v>
      </c>
      <c r="D780" s="25" t="s">
        <v>1287</v>
      </c>
      <c r="E780" s="16">
        <v>45351</v>
      </c>
      <c r="F780" s="17">
        <v>202402</v>
      </c>
      <c r="G780" s="18" t="s">
        <v>53</v>
      </c>
      <c r="H780" s="18" t="s">
        <v>12</v>
      </c>
      <c r="I780" s="19">
        <v>50611</v>
      </c>
      <c r="J780" s="13" t="s">
        <v>14</v>
      </c>
      <c r="K780" s="13" t="s">
        <v>15</v>
      </c>
      <c r="L780" s="20" t="str">
        <f t="shared" si="24"/>
        <v>50611617106COD2299_Z010201ART5_MBA</v>
      </c>
      <c r="M780" s="21" t="str">
        <f>IF(OR(A780=617105,A780=617110,COUNTIF([3]DernMois!L:L,I780&amp;A780&amp;H780&amp;K780)&gt;=1),"","PBLA Changé/Nouveau")</f>
        <v/>
      </c>
      <c r="N780" s="22">
        <f>ROUND(Ecritures[[#This Row],[Montant Devise]],2)</f>
        <v>195</v>
      </c>
      <c r="O780" s="11" t="str">
        <f>IFERROR(LEFT(ECRITURES!$H780,SEARCH("_",ECRITURES!$H780)-1),"")</f>
        <v>COD2299</v>
      </c>
      <c r="P780" s="11" t="str">
        <f>LEFT(ECRITURES!$G780,LEN(O780))</f>
        <v>COD2299</v>
      </c>
      <c r="Q780" s="11" t="b">
        <f t="shared" si="25"/>
        <v>1</v>
      </c>
    </row>
    <row r="781" spans="1:17" x14ac:dyDescent="0.3">
      <c r="A781" s="12">
        <v>617103</v>
      </c>
      <c r="B781" s="13" t="s">
        <v>10</v>
      </c>
      <c r="C781" s="14">
        <v>117</v>
      </c>
      <c r="D781" s="25" t="s">
        <v>1288</v>
      </c>
      <c r="E781" s="16">
        <v>45351</v>
      </c>
      <c r="F781" s="17">
        <v>202402</v>
      </c>
      <c r="G781" s="18" t="s">
        <v>53</v>
      </c>
      <c r="H781" s="18" t="s">
        <v>12</v>
      </c>
      <c r="I781" s="19">
        <v>50611</v>
      </c>
      <c r="J781" s="13" t="s">
        <v>14</v>
      </c>
      <c r="K781" s="13" t="s">
        <v>15</v>
      </c>
      <c r="L781" s="20" t="str">
        <f t="shared" si="24"/>
        <v>50611617103COD2299_Z010201ART5_MBA</v>
      </c>
      <c r="M781" s="21" t="str">
        <f>IF(OR(A781=617105,A781=617110,COUNTIF([3]DernMois!L:L,I781&amp;A781&amp;H781&amp;K781)&gt;=1),"","PBLA Changé/Nouveau")</f>
        <v/>
      </c>
      <c r="N781" s="22">
        <f>ROUND(Ecritures[[#This Row],[Montant Devise]],2)</f>
        <v>117</v>
      </c>
      <c r="O781" s="11" t="str">
        <f>IFERROR(LEFT(ECRITURES!$H781,SEARCH("_",ECRITURES!$H781)-1),"")</f>
        <v>COD2299</v>
      </c>
      <c r="P781" s="11" t="str">
        <f>LEFT(ECRITURES!$G781,LEN(O781))</f>
        <v>COD2299</v>
      </c>
      <c r="Q781" s="11" t="b">
        <f t="shared" si="25"/>
        <v>1</v>
      </c>
    </row>
    <row r="782" spans="1:17" x14ac:dyDescent="0.3">
      <c r="A782" s="12">
        <v>617103</v>
      </c>
      <c r="B782" s="13" t="s">
        <v>10</v>
      </c>
      <c r="C782" s="14">
        <v>51.09</v>
      </c>
      <c r="D782" s="25" t="s">
        <v>1289</v>
      </c>
      <c r="E782" s="16">
        <v>45351</v>
      </c>
      <c r="F782" s="17">
        <v>202402</v>
      </c>
      <c r="G782" s="18" t="s">
        <v>53</v>
      </c>
      <c r="H782" s="18" t="s">
        <v>12</v>
      </c>
      <c r="I782" s="19">
        <v>50611</v>
      </c>
      <c r="J782" s="13" t="s">
        <v>14</v>
      </c>
      <c r="K782" s="13" t="s">
        <v>15</v>
      </c>
      <c r="L782" s="20" t="str">
        <f t="shared" si="24"/>
        <v>50611617103COD2299_Z010201ART5_MBA</v>
      </c>
      <c r="M782" s="21" t="str">
        <f>IF(OR(A782=617105,A782=617110,COUNTIF([3]DernMois!L:L,I782&amp;A782&amp;H782&amp;K782)&gt;=1),"","PBLA Changé/Nouveau")</f>
        <v/>
      </c>
      <c r="N782" s="22">
        <f>ROUND(Ecritures[[#This Row],[Montant Devise]],2)</f>
        <v>51.09</v>
      </c>
      <c r="O782" s="11" t="str">
        <f>IFERROR(LEFT(ECRITURES!$H782,SEARCH("_",ECRITURES!$H782)-1),"")</f>
        <v>COD2299</v>
      </c>
      <c r="P782" s="11" t="str">
        <f>LEFT(ECRITURES!$G782,LEN(O782))</f>
        <v>COD2299</v>
      </c>
      <c r="Q782" s="11" t="b">
        <f t="shared" si="25"/>
        <v>1</v>
      </c>
    </row>
    <row r="783" spans="1:17" x14ac:dyDescent="0.3">
      <c r="A783" s="12">
        <v>617190</v>
      </c>
      <c r="B783" s="13" t="s">
        <v>10</v>
      </c>
      <c r="C783" s="14">
        <v>0.79</v>
      </c>
      <c r="D783" s="25" t="s">
        <v>1290</v>
      </c>
      <c r="E783" s="16">
        <v>45351</v>
      </c>
      <c r="F783" s="17">
        <v>202402</v>
      </c>
      <c r="G783" s="18" t="s">
        <v>53</v>
      </c>
      <c r="H783" s="18" t="s">
        <v>12</v>
      </c>
      <c r="I783" s="19">
        <v>50611</v>
      </c>
      <c r="J783" s="13" t="s">
        <v>14</v>
      </c>
      <c r="K783" s="13" t="s">
        <v>15</v>
      </c>
      <c r="L783" s="20" t="str">
        <f t="shared" si="24"/>
        <v>50611617190COD2299_Z010201ART5_MBA</v>
      </c>
      <c r="M783" s="21" t="str">
        <f>IF(OR(A783=617105,A783=617110,COUNTIF([3]DernMois!L:L,I783&amp;A783&amp;H783&amp;K783)&gt;=1),"","PBLA Changé/Nouveau")</f>
        <v/>
      </c>
      <c r="N783" s="22">
        <f>ROUND(Ecritures[[#This Row],[Montant Devise]],2)</f>
        <v>0.79</v>
      </c>
      <c r="O783" s="11" t="str">
        <f>IFERROR(LEFT(ECRITURES!$H783,SEARCH("_",ECRITURES!$H783)-1),"")</f>
        <v>COD2299</v>
      </c>
      <c r="P783" s="11" t="str">
        <f>LEFT(ECRITURES!$G783,LEN(O783))</f>
        <v>COD2299</v>
      </c>
      <c r="Q783" s="11" t="b">
        <f t="shared" si="25"/>
        <v>1</v>
      </c>
    </row>
    <row r="784" spans="1:17" x14ac:dyDescent="0.3">
      <c r="A784" s="12">
        <v>617190</v>
      </c>
      <c r="B784" s="13" t="s">
        <v>10</v>
      </c>
      <c r="C784" s="14">
        <v>3.93</v>
      </c>
      <c r="D784" s="25" t="s">
        <v>1291</v>
      </c>
      <c r="E784" s="16">
        <v>45351</v>
      </c>
      <c r="F784" s="17">
        <v>202402</v>
      </c>
      <c r="G784" s="18" t="s">
        <v>53</v>
      </c>
      <c r="H784" s="18" t="s">
        <v>12</v>
      </c>
      <c r="I784" s="19">
        <v>50611</v>
      </c>
      <c r="J784" s="13" t="s">
        <v>14</v>
      </c>
      <c r="K784" s="13" t="s">
        <v>15</v>
      </c>
      <c r="L784" s="20" t="str">
        <f t="shared" si="24"/>
        <v>50611617190COD2299_Z010201ART5_MBA</v>
      </c>
      <c r="M784" s="21" t="str">
        <f>IF(OR(A784=617105,A784=617110,COUNTIF([3]DernMois!L:L,I784&amp;A784&amp;H784&amp;K784)&gt;=1),"","PBLA Changé/Nouveau")</f>
        <v/>
      </c>
      <c r="N784" s="22">
        <f>ROUND(Ecritures[[#This Row],[Montant Devise]],2)</f>
        <v>3.93</v>
      </c>
      <c r="O784" s="11" t="str">
        <f>IFERROR(LEFT(ECRITURES!$H784,SEARCH("_",ECRITURES!$H784)-1),"")</f>
        <v>COD2299</v>
      </c>
      <c r="P784" s="11" t="str">
        <f>LEFT(ECRITURES!$G784,LEN(O784))</f>
        <v>COD2299</v>
      </c>
      <c r="Q784" s="11" t="b">
        <f t="shared" si="25"/>
        <v>1</v>
      </c>
    </row>
    <row r="785" spans="1:17" x14ac:dyDescent="0.3">
      <c r="A785" s="12">
        <v>455200</v>
      </c>
      <c r="B785" s="13" t="s">
        <v>10</v>
      </c>
      <c r="C785" s="14">
        <v>-761.16</v>
      </c>
      <c r="D785" s="25" t="s">
        <v>1292</v>
      </c>
      <c r="E785" s="16">
        <v>45351</v>
      </c>
      <c r="F785" s="17">
        <v>202402</v>
      </c>
      <c r="G785" s="18" t="s">
        <v>53</v>
      </c>
      <c r="H785" s="18"/>
      <c r="I785" s="19">
        <v>50611</v>
      </c>
      <c r="J785" s="13" t="s">
        <v>14</v>
      </c>
      <c r="K785" s="13" t="s">
        <v>15</v>
      </c>
      <c r="L785" s="20" t="str">
        <f t="shared" si="24"/>
        <v>50611455200ART5_MBA</v>
      </c>
      <c r="M785" s="21" t="str">
        <f>IF(OR(A785=617105,A785=617110,COUNTIF([3]DernMois!L:L,I785&amp;A785&amp;H785&amp;K785)&gt;=1),"","PBLA Changé/Nouveau")</f>
        <v/>
      </c>
      <c r="N785" s="22">
        <f>ROUND(Ecritures[[#This Row],[Montant Devise]],2)</f>
        <v>-761.16</v>
      </c>
      <c r="O785" s="11" t="str">
        <f>IFERROR(LEFT(ECRITURES!$H785,SEARCH("_",ECRITURES!$H785)-1),"")</f>
        <v/>
      </c>
      <c r="P785" s="11" t="str">
        <f>LEFT(ECRITURES!$G785,LEN(O785))</f>
        <v/>
      </c>
      <c r="Q785" s="11" t="b">
        <f t="shared" si="25"/>
        <v>1</v>
      </c>
    </row>
    <row r="786" spans="1:17" x14ac:dyDescent="0.3">
      <c r="A786" s="12">
        <v>617101</v>
      </c>
      <c r="B786" s="13" t="s">
        <v>10</v>
      </c>
      <c r="C786" s="14">
        <v>765.01</v>
      </c>
      <c r="D786" s="25" t="s">
        <v>1293</v>
      </c>
      <c r="E786" s="16">
        <v>45351</v>
      </c>
      <c r="F786" s="17">
        <v>202402</v>
      </c>
      <c r="G786" s="18" t="s">
        <v>28</v>
      </c>
      <c r="H786" s="18" t="s">
        <v>12</v>
      </c>
      <c r="I786" s="19">
        <v>50612</v>
      </c>
      <c r="J786" s="13" t="s">
        <v>14</v>
      </c>
      <c r="K786" s="13" t="s">
        <v>15</v>
      </c>
      <c r="L786" s="20" t="str">
        <f t="shared" si="24"/>
        <v>50612617101COD2299_Z010201ART5_MBA</v>
      </c>
      <c r="M786" s="21" t="str">
        <f>IF(OR(A786=617105,A786=617110,COUNTIF([3]DernMois!L:L,I786&amp;A786&amp;H786&amp;K786)&gt;=1),"","PBLA Changé/Nouveau")</f>
        <v/>
      </c>
      <c r="N786" s="22">
        <f>ROUND(Ecritures[[#This Row],[Montant Devise]],2)</f>
        <v>765.01</v>
      </c>
      <c r="O786" s="11" t="str">
        <f>IFERROR(LEFT(ECRITURES!$H786,SEARCH("_",ECRITURES!$H786)-1),"")</f>
        <v>COD2299</v>
      </c>
      <c r="P786" s="11" t="str">
        <f>LEFT(ECRITURES!$G786,LEN(O786))</f>
        <v>COD2299</v>
      </c>
      <c r="Q786" s="11" t="b">
        <f t="shared" si="25"/>
        <v>1</v>
      </c>
    </row>
    <row r="787" spans="1:17" x14ac:dyDescent="0.3">
      <c r="A787" s="12">
        <v>617108</v>
      </c>
      <c r="B787" s="13" t="s">
        <v>10</v>
      </c>
      <c r="C787" s="14">
        <v>229.5</v>
      </c>
      <c r="D787" s="25" t="s">
        <v>1294</v>
      </c>
      <c r="E787" s="16">
        <v>45351</v>
      </c>
      <c r="F787" s="17">
        <v>202402</v>
      </c>
      <c r="G787" s="18" t="s">
        <v>28</v>
      </c>
      <c r="H787" s="18" t="s">
        <v>12</v>
      </c>
      <c r="I787" s="19">
        <v>50612</v>
      </c>
      <c r="J787" s="13" t="s">
        <v>14</v>
      </c>
      <c r="K787" s="13" t="s">
        <v>15</v>
      </c>
      <c r="L787" s="20" t="str">
        <f t="shared" si="24"/>
        <v>50612617108COD2299_Z010201ART5_MBA</v>
      </c>
      <c r="M787" s="21" t="str">
        <f>IF(OR(A787=617105,A787=617110,COUNTIF([3]DernMois!L:L,I787&amp;A787&amp;H787&amp;K787)&gt;=1),"","PBLA Changé/Nouveau")</f>
        <v/>
      </c>
      <c r="N787" s="22">
        <f>ROUND(Ecritures[[#This Row],[Montant Devise]],2)</f>
        <v>229.5</v>
      </c>
      <c r="O787" s="11" t="str">
        <f>IFERROR(LEFT(ECRITURES!$H787,SEARCH("_",ECRITURES!$H787)-1),"")</f>
        <v>COD2299</v>
      </c>
      <c r="P787" s="11" t="str">
        <f>LEFT(ECRITURES!$G787,LEN(O787))</f>
        <v>COD2299</v>
      </c>
      <c r="Q787" s="11" t="b">
        <f t="shared" si="25"/>
        <v>1</v>
      </c>
    </row>
    <row r="788" spans="1:17" x14ac:dyDescent="0.3">
      <c r="A788" s="12">
        <v>617106</v>
      </c>
      <c r="B788" s="13" t="s">
        <v>10</v>
      </c>
      <c r="C788" s="14">
        <v>195</v>
      </c>
      <c r="D788" s="25" t="s">
        <v>1295</v>
      </c>
      <c r="E788" s="16">
        <v>45351</v>
      </c>
      <c r="F788" s="17">
        <v>202402</v>
      </c>
      <c r="G788" s="18" t="s">
        <v>28</v>
      </c>
      <c r="H788" s="18" t="s">
        <v>12</v>
      </c>
      <c r="I788" s="19">
        <v>50612</v>
      </c>
      <c r="J788" s="13" t="s">
        <v>14</v>
      </c>
      <c r="K788" s="13" t="s">
        <v>15</v>
      </c>
      <c r="L788" s="20" t="str">
        <f t="shared" si="24"/>
        <v>50612617106COD2299_Z010201ART5_MBA</v>
      </c>
      <c r="M788" s="21" t="str">
        <f>IF(OR(A788=617105,A788=617110,COUNTIF([3]DernMois!L:L,I788&amp;A788&amp;H788&amp;K788)&gt;=1),"","PBLA Changé/Nouveau")</f>
        <v/>
      </c>
      <c r="N788" s="22">
        <f>ROUND(Ecritures[[#This Row],[Montant Devise]],2)</f>
        <v>195</v>
      </c>
      <c r="O788" s="11" t="str">
        <f>IFERROR(LEFT(ECRITURES!$H788,SEARCH("_",ECRITURES!$H788)-1),"")</f>
        <v>COD2299</v>
      </c>
      <c r="P788" s="11" t="str">
        <f>LEFT(ECRITURES!$G788,LEN(O788))</f>
        <v>COD2299</v>
      </c>
      <c r="Q788" s="11" t="b">
        <f t="shared" si="25"/>
        <v>1</v>
      </c>
    </row>
    <row r="789" spans="1:17" x14ac:dyDescent="0.3">
      <c r="A789" s="12">
        <v>617103</v>
      </c>
      <c r="B789" s="13" t="s">
        <v>10</v>
      </c>
      <c r="C789" s="14">
        <v>58.5</v>
      </c>
      <c r="D789" s="25" t="s">
        <v>1296</v>
      </c>
      <c r="E789" s="16">
        <v>45351</v>
      </c>
      <c r="F789" s="17">
        <v>202402</v>
      </c>
      <c r="G789" s="18" t="s">
        <v>28</v>
      </c>
      <c r="H789" s="18" t="s">
        <v>12</v>
      </c>
      <c r="I789" s="19">
        <v>50612</v>
      </c>
      <c r="J789" s="13" t="s">
        <v>14</v>
      </c>
      <c r="K789" s="13" t="s">
        <v>15</v>
      </c>
      <c r="L789" s="20" t="str">
        <f t="shared" si="24"/>
        <v>50612617103COD2299_Z010201ART5_MBA</v>
      </c>
      <c r="M789" s="21" t="str">
        <f>IF(OR(A789=617105,A789=617110,COUNTIF([3]DernMois!L:L,I789&amp;A789&amp;H789&amp;K789)&gt;=1),"","PBLA Changé/Nouveau")</f>
        <v/>
      </c>
      <c r="N789" s="22">
        <f>ROUND(Ecritures[[#This Row],[Montant Devise]],2)</f>
        <v>58.5</v>
      </c>
      <c r="O789" s="11" t="str">
        <f>IFERROR(LEFT(ECRITURES!$H789,SEARCH("_",ECRITURES!$H789)-1),"")</f>
        <v>COD2299</v>
      </c>
      <c r="P789" s="11" t="str">
        <f>LEFT(ECRITURES!$G789,LEN(O789))</f>
        <v>COD2299</v>
      </c>
      <c r="Q789" s="11" t="b">
        <f t="shared" si="25"/>
        <v>1</v>
      </c>
    </row>
    <row r="790" spans="1:17" x14ac:dyDescent="0.3">
      <c r="A790" s="12">
        <v>617103</v>
      </c>
      <c r="B790" s="13" t="s">
        <v>10</v>
      </c>
      <c r="C790" s="14">
        <v>99.45</v>
      </c>
      <c r="D790" s="25" t="s">
        <v>1297</v>
      </c>
      <c r="E790" s="16">
        <v>45351</v>
      </c>
      <c r="F790" s="17">
        <v>202402</v>
      </c>
      <c r="G790" s="18" t="s">
        <v>28</v>
      </c>
      <c r="H790" s="18" t="s">
        <v>12</v>
      </c>
      <c r="I790" s="19">
        <v>50612</v>
      </c>
      <c r="J790" s="13" t="s">
        <v>14</v>
      </c>
      <c r="K790" s="13" t="s">
        <v>15</v>
      </c>
      <c r="L790" s="20" t="str">
        <f t="shared" si="24"/>
        <v>50612617103COD2299_Z010201ART5_MBA</v>
      </c>
      <c r="M790" s="21" t="str">
        <f>IF(OR(A790=617105,A790=617110,COUNTIF([3]DernMois!L:L,I790&amp;A790&amp;H790&amp;K790)&gt;=1),"","PBLA Changé/Nouveau")</f>
        <v/>
      </c>
      <c r="N790" s="22">
        <f>ROUND(Ecritures[[#This Row],[Montant Devise]],2)</f>
        <v>99.45</v>
      </c>
      <c r="O790" s="11" t="str">
        <f>IFERROR(LEFT(ECRITURES!$H790,SEARCH("_",ECRITURES!$H790)-1),"")</f>
        <v>COD2299</v>
      </c>
      <c r="P790" s="11" t="str">
        <f>LEFT(ECRITURES!$G790,LEN(O790))</f>
        <v>COD2299</v>
      </c>
      <c r="Q790" s="11" t="b">
        <f t="shared" si="25"/>
        <v>1</v>
      </c>
    </row>
    <row r="791" spans="1:17" x14ac:dyDescent="0.3">
      <c r="A791" s="12">
        <v>617190</v>
      </c>
      <c r="B791" s="13" t="s">
        <v>10</v>
      </c>
      <c r="C791" s="14">
        <v>1.53</v>
      </c>
      <c r="D791" s="25" t="s">
        <v>1298</v>
      </c>
      <c r="E791" s="16">
        <v>45351</v>
      </c>
      <c r="F791" s="17">
        <v>202402</v>
      </c>
      <c r="G791" s="18" t="s">
        <v>28</v>
      </c>
      <c r="H791" s="18" t="s">
        <v>12</v>
      </c>
      <c r="I791" s="19">
        <v>50612</v>
      </c>
      <c r="J791" s="13" t="s">
        <v>14</v>
      </c>
      <c r="K791" s="13" t="s">
        <v>15</v>
      </c>
      <c r="L791" s="20" t="str">
        <f t="shared" si="24"/>
        <v>50612617190COD2299_Z010201ART5_MBA</v>
      </c>
      <c r="M791" s="21" t="str">
        <f>IF(OR(A791=617105,A791=617110,COUNTIF([3]DernMois!L:L,I791&amp;A791&amp;H791&amp;K791)&gt;=1),"","PBLA Changé/Nouveau")</f>
        <v/>
      </c>
      <c r="N791" s="22">
        <f>ROUND(Ecritures[[#This Row],[Montant Devise]],2)</f>
        <v>1.53</v>
      </c>
      <c r="O791" s="11" t="str">
        <f>IFERROR(LEFT(ECRITURES!$H791,SEARCH("_",ECRITURES!$H791)-1),"")</f>
        <v>COD2299</v>
      </c>
      <c r="P791" s="11" t="str">
        <f>LEFT(ECRITURES!$G791,LEN(O791))</f>
        <v>COD2299</v>
      </c>
      <c r="Q791" s="11" t="b">
        <f t="shared" si="25"/>
        <v>1</v>
      </c>
    </row>
    <row r="792" spans="1:17" x14ac:dyDescent="0.3">
      <c r="A792" s="12">
        <v>617190</v>
      </c>
      <c r="B792" s="13" t="s">
        <v>10</v>
      </c>
      <c r="C792" s="14">
        <v>7.65</v>
      </c>
      <c r="D792" s="25" t="s">
        <v>1299</v>
      </c>
      <c r="E792" s="16">
        <v>45351</v>
      </c>
      <c r="F792" s="17">
        <v>202402</v>
      </c>
      <c r="G792" s="18" t="s">
        <v>28</v>
      </c>
      <c r="H792" s="18" t="s">
        <v>12</v>
      </c>
      <c r="I792" s="19">
        <v>50612</v>
      </c>
      <c r="J792" s="13" t="s">
        <v>14</v>
      </c>
      <c r="K792" s="13" t="s">
        <v>15</v>
      </c>
      <c r="L792" s="20" t="str">
        <f t="shared" si="24"/>
        <v>50612617190COD2299_Z010201ART5_MBA</v>
      </c>
      <c r="M792" s="21" t="str">
        <f>IF(OR(A792=617105,A792=617110,COUNTIF([3]DernMois!L:L,I792&amp;A792&amp;H792&amp;K792)&gt;=1),"","PBLA Changé/Nouveau")</f>
        <v/>
      </c>
      <c r="N792" s="22">
        <f>ROUND(Ecritures[[#This Row],[Montant Devise]],2)</f>
        <v>7.65</v>
      </c>
      <c r="O792" s="11" t="str">
        <f>IFERROR(LEFT(ECRITURES!$H792,SEARCH("_",ECRITURES!$H792)-1),"")</f>
        <v>COD2299</v>
      </c>
      <c r="P792" s="11" t="str">
        <f>LEFT(ECRITURES!$G792,LEN(O792))</f>
        <v>COD2299</v>
      </c>
      <c r="Q792" s="11" t="b">
        <f t="shared" si="25"/>
        <v>1</v>
      </c>
    </row>
    <row r="793" spans="1:17" x14ac:dyDescent="0.3">
      <c r="A793" s="12">
        <v>455200</v>
      </c>
      <c r="B793" s="13" t="s">
        <v>10</v>
      </c>
      <c r="C793" s="14">
        <v>-200</v>
      </c>
      <c r="D793" s="25" t="s">
        <v>1300</v>
      </c>
      <c r="E793" s="16">
        <v>45351</v>
      </c>
      <c r="F793" s="17">
        <v>202402</v>
      </c>
      <c r="G793" s="18" t="s">
        <v>28</v>
      </c>
      <c r="H793" s="18"/>
      <c r="I793" s="19">
        <v>50612</v>
      </c>
      <c r="J793" s="13" t="s">
        <v>14</v>
      </c>
      <c r="K793" s="13" t="s">
        <v>15</v>
      </c>
      <c r="L793" s="20" t="str">
        <f t="shared" si="24"/>
        <v>50612455200ART5_MBA</v>
      </c>
      <c r="M793" s="21" t="str">
        <f>IF(OR(A793=617105,A793=617110,COUNTIF([3]DernMois!L:L,I793&amp;A793&amp;H793&amp;K793)&gt;=1),"","PBLA Changé/Nouveau")</f>
        <v/>
      </c>
      <c r="N793" s="22">
        <f>ROUND(Ecritures[[#This Row],[Montant Devise]],2)</f>
        <v>-200</v>
      </c>
      <c r="O793" s="11" t="str">
        <f>IFERROR(LEFT(ECRITURES!$H793,SEARCH("_",ECRITURES!$H793)-1),"")</f>
        <v/>
      </c>
      <c r="P793" s="11" t="str">
        <f>LEFT(ECRITURES!$G793,LEN(O793))</f>
        <v/>
      </c>
      <c r="Q793" s="11" t="b">
        <f t="shared" si="25"/>
        <v>1</v>
      </c>
    </row>
    <row r="794" spans="1:17" x14ac:dyDescent="0.3">
      <c r="A794" s="12">
        <v>455200</v>
      </c>
      <c r="B794" s="13" t="s">
        <v>10</v>
      </c>
      <c r="C794" s="14">
        <v>-905.87</v>
      </c>
      <c r="D794" s="25" t="s">
        <v>1301</v>
      </c>
      <c r="E794" s="16">
        <v>45351</v>
      </c>
      <c r="F794" s="17">
        <v>202402</v>
      </c>
      <c r="G794" s="18" t="s">
        <v>28</v>
      </c>
      <c r="H794" s="18"/>
      <c r="I794" s="19">
        <v>50612</v>
      </c>
      <c r="J794" s="13" t="s">
        <v>14</v>
      </c>
      <c r="K794" s="13" t="s">
        <v>15</v>
      </c>
      <c r="L794" s="20" t="str">
        <f t="shared" si="24"/>
        <v>50612455200ART5_MBA</v>
      </c>
      <c r="M794" s="21" t="str">
        <f>IF(OR(A794=617105,A794=617110,COUNTIF([3]DernMois!L:L,I794&amp;A794&amp;H794&amp;K794)&gt;=1),"","PBLA Changé/Nouveau")</f>
        <v/>
      </c>
      <c r="N794" s="22">
        <f>ROUND(Ecritures[[#This Row],[Montant Devise]],2)</f>
        <v>-905.87</v>
      </c>
      <c r="O794" s="11" t="str">
        <f>IFERROR(LEFT(ECRITURES!$H794,SEARCH("_",ECRITURES!$H794)-1),"")</f>
        <v/>
      </c>
      <c r="P794" s="11" t="str">
        <f>LEFT(ECRITURES!$G794,LEN(O794))</f>
        <v/>
      </c>
      <c r="Q794" s="11" t="b">
        <f t="shared" si="25"/>
        <v>1</v>
      </c>
    </row>
    <row r="795" spans="1:17" x14ac:dyDescent="0.3">
      <c r="A795" s="12">
        <v>617101</v>
      </c>
      <c r="B795" s="13" t="s">
        <v>10</v>
      </c>
      <c r="C795" s="14">
        <v>3231</v>
      </c>
      <c r="D795" s="25" t="s">
        <v>1302</v>
      </c>
      <c r="E795" s="16">
        <v>45351</v>
      </c>
      <c r="F795" s="17">
        <v>202402</v>
      </c>
      <c r="G795" s="18" t="s">
        <v>1303</v>
      </c>
      <c r="H795" s="18" t="s">
        <v>160</v>
      </c>
      <c r="I795" s="19">
        <v>50614</v>
      </c>
      <c r="J795" s="13" t="s">
        <v>14</v>
      </c>
      <c r="K795" s="13" t="s">
        <v>15</v>
      </c>
      <c r="L795" s="20" t="str">
        <f t="shared" si="24"/>
        <v>50614617101COD22007_A030501ART5_MBA</v>
      </c>
      <c r="M795" s="21" t="str">
        <f>IF(OR(A795=617105,A795=617110,COUNTIF([3]DernMois!L:L,I795&amp;A795&amp;H795&amp;K795)&gt;=1),"","PBLA Changé/Nouveau")</f>
        <v/>
      </c>
      <c r="N795" s="22">
        <f>ROUND(Ecritures[[#This Row],[Montant Devise]],2)</f>
        <v>3231</v>
      </c>
      <c r="O795" s="11" t="str">
        <f>IFERROR(LEFT(ECRITURES!$H795,SEARCH("_",ECRITURES!$H795)-1),"")</f>
        <v>COD22007</v>
      </c>
      <c r="P795" s="11" t="str">
        <f>LEFT(ECRITURES!$G795,LEN(O795))</f>
        <v>COD22007</v>
      </c>
      <c r="Q795" s="11" t="b">
        <f t="shared" si="25"/>
        <v>1</v>
      </c>
    </row>
    <row r="796" spans="1:17" x14ac:dyDescent="0.3">
      <c r="A796" s="12">
        <v>617108</v>
      </c>
      <c r="B796" s="13" t="s">
        <v>10</v>
      </c>
      <c r="C796" s="14">
        <v>969.3</v>
      </c>
      <c r="D796" s="25" t="s">
        <v>1304</v>
      </c>
      <c r="E796" s="16">
        <v>45351</v>
      </c>
      <c r="F796" s="17">
        <v>202402</v>
      </c>
      <c r="G796" s="18" t="s">
        <v>1303</v>
      </c>
      <c r="H796" s="18" t="s">
        <v>160</v>
      </c>
      <c r="I796" s="19">
        <v>50614</v>
      </c>
      <c r="J796" s="13" t="s">
        <v>14</v>
      </c>
      <c r="K796" s="13" t="s">
        <v>15</v>
      </c>
      <c r="L796" s="20" t="str">
        <f t="shared" si="24"/>
        <v>50614617108COD22007_A030501ART5_MBA</v>
      </c>
      <c r="M796" s="21" t="str">
        <f>IF(OR(A796=617105,A796=617110,COUNTIF([3]DernMois!L:L,I796&amp;A796&amp;H796&amp;K796)&gt;=1),"","PBLA Changé/Nouveau")</f>
        <v/>
      </c>
      <c r="N796" s="22">
        <f>ROUND(Ecritures[[#This Row],[Montant Devise]],2)</f>
        <v>969.3</v>
      </c>
      <c r="O796" s="11" t="str">
        <f>IFERROR(LEFT(ECRITURES!$H796,SEARCH("_",ECRITURES!$H796)-1),"")</f>
        <v>COD22007</v>
      </c>
      <c r="P796" s="11" t="str">
        <f>LEFT(ECRITURES!$G796,LEN(O796))</f>
        <v>COD22007</v>
      </c>
      <c r="Q796" s="11" t="b">
        <f t="shared" si="25"/>
        <v>1</v>
      </c>
    </row>
    <row r="797" spans="1:17" x14ac:dyDescent="0.3">
      <c r="A797" s="12">
        <v>617106</v>
      </c>
      <c r="B797" s="13" t="s">
        <v>10</v>
      </c>
      <c r="C797" s="14">
        <v>195</v>
      </c>
      <c r="D797" s="25" t="s">
        <v>1305</v>
      </c>
      <c r="E797" s="16">
        <v>45351</v>
      </c>
      <c r="F797" s="17">
        <v>202402</v>
      </c>
      <c r="G797" s="18" t="s">
        <v>1303</v>
      </c>
      <c r="H797" s="18" t="s">
        <v>160</v>
      </c>
      <c r="I797" s="19">
        <v>50614</v>
      </c>
      <c r="J797" s="13" t="s">
        <v>14</v>
      </c>
      <c r="K797" s="13" t="s">
        <v>15</v>
      </c>
      <c r="L797" s="20" t="str">
        <f t="shared" si="24"/>
        <v>50614617106COD22007_A030501ART5_MBA</v>
      </c>
      <c r="M797" s="21" t="str">
        <f>IF(OR(A797=617105,A797=617110,COUNTIF([3]DernMois!L:L,I797&amp;A797&amp;H797&amp;K797)&gt;=1),"","PBLA Changé/Nouveau")</f>
        <v/>
      </c>
      <c r="N797" s="22">
        <f>ROUND(Ecritures[[#This Row],[Montant Devise]],2)</f>
        <v>195</v>
      </c>
      <c r="O797" s="11" t="str">
        <f>IFERROR(LEFT(ECRITURES!$H797,SEARCH("_",ECRITURES!$H797)-1),"")</f>
        <v>COD22007</v>
      </c>
      <c r="P797" s="11" t="str">
        <f>LEFT(ECRITURES!$G797,LEN(O797))</f>
        <v>COD22007</v>
      </c>
      <c r="Q797" s="11" t="b">
        <f t="shared" si="25"/>
        <v>1</v>
      </c>
    </row>
    <row r="798" spans="1:17" x14ac:dyDescent="0.3">
      <c r="A798" s="12">
        <v>617103</v>
      </c>
      <c r="B798" s="13" t="s">
        <v>10</v>
      </c>
      <c r="C798" s="14">
        <v>78</v>
      </c>
      <c r="D798" s="25" t="s">
        <v>1306</v>
      </c>
      <c r="E798" s="16">
        <v>45351</v>
      </c>
      <c r="F798" s="17">
        <v>202402</v>
      </c>
      <c r="G798" s="18" t="s">
        <v>1303</v>
      </c>
      <c r="H798" s="18" t="s">
        <v>160</v>
      </c>
      <c r="I798" s="19">
        <v>50614</v>
      </c>
      <c r="J798" s="13" t="s">
        <v>14</v>
      </c>
      <c r="K798" s="13" t="s">
        <v>15</v>
      </c>
      <c r="L798" s="20" t="str">
        <f t="shared" si="24"/>
        <v>50614617103COD22007_A030501ART5_MBA</v>
      </c>
      <c r="M798" s="21" t="str">
        <f>IF(OR(A798=617105,A798=617110,COUNTIF([3]DernMois!L:L,I798&amp;A798&amp;H798&amp;K798)&gt;=1),"","PBLA Changé/Nouveau")</f>
        <v/>
      </c>
      <c r="N798" s="22">
        <f>ROUND(Ecritures[[#This Row],[Montant Devise]],2)</f>
        <v>78</v>
      </c>
      <c r="O798" s="11" t="str">
        <f>IFERROR(LEFT(ECRITURES!$H798,SEARCH("_",ECRITURES!$H798)-1),"")</f>
        <v>COD22007</v>
      </c>
      <c r="P798" s="11" t="str">
        <f>LEFT(ECRITURES!$G798,LEN(O798))</f>
        <v>COD22007</v>
      </c>
      <c r="Q798" s="11" t="b">
        <f t="shared" si="25"/>
        <v>1</v>
      </c>
    </row>
    <row r="799" spans="1:17" x14ac:dyDescent="0.3">
      <c r="A799" s="12">
        <v>617103</v>
      </c>
      <c r="B799" s="13" t="s">
        <v>10</v>
      </c>
      <c r="C799" s="14">
        <v>420.03</v>
      </c>
      <c r="D799" s="25" t="s">
        <v>1307</v>
      </c>
      <c r="E799" s="16">
        <v>45351</v>
      </c>
      <c r="F799" s="17">
        <v>202402</v>
      </c>
      <c r="G799" s="18" t="s">
        <v>1303</v>
      </c>
      <c r="H799" s="18" t="s">
        <v>160</v>
      </c>
      <c r="I799" s="19">
        <v>50614</v>
      </c>
      <c r="J799" s="13" t="s">
        <v>14</v>
      </c>
      <c r="K799" s="13" t="s">
        <v>15</v>
      </c>
      <c r="L799" s="20" t="str">
        <f t="shared" si="24"/>
        <v>50614617103COD22007_A030501ART5_MBA</v>
      </c>
      <c r="M799" s="21" t="str">
        <f>IF(OR(A799=617105,A799=617110,COUNTIF([3]DernMois!L:L,I799&amp;A799&amp;H799&amp;K799)&gt;=1),"","PBLA Changé/Nouveau")</f>
        <v/>
      </c>
      <c r="N799" s="22">
        <f>ROUND(Ecritures[[#This Row],[Montant Devise]],2)</f>
        <v>420.03</v>
      </c>
      <c r="O799" s="11" t="str">
        <f>IFERROR(LEFT(ECRITURES!$H799,SEARCH("_",ECRITURES!$H799)-1),"")</f>
        <v>COD22007</v>
      </c>
      <c r="P799" s="11" t="str">
        <f>LEFT(ECRITURES!$G799,LEN(O799))</f>
        <v>COD22007</v>
      </c>
      <c r="Q799" s="11" t="b">
        <f t="shared" si="25"/>
        <v>1</v>
      </c>
    </row>
    <row r="800" spans="1:17" x14ac:dyDescent="0.3">
      <c r="A800" s="12">
        <v>617190</v>
      </c>
      <c r="B800" s="13" t="s">
        <v>10</v>
      </c>
      <c r="C800" s="14">
        <v>6.46</v>
      </c>
      <c r="D800" s="25" t="s">
        <v>1308</v>
      </c>
      <c r="E800" s="16">
        <v>45351</v>
      </c>
      <c r="F800" s="17">
        <v>202402</v>
      </c>
      <c r="G800" s="18" t="s">
        <v>1303</v>
      </c>
      <c r="H800" s="18" t="s">
        <v>160</v>
      </c>
      <c r="I800" s="19">
        <v>50614</v>
      </c>
      <c r="J800" s="13" t="s">
        <v>14</v>
      </c>
      <c r="K800" s="13" t="s">
        <v>15</v>
      </c>
      <c r="L800" s="20" t="str">
        <f t="shared" si="24"/>
        <v>50614617190COD22007_A030501ART5_MBA</v>
      </c>
      <c r="M800" s="21" t="str">
        <f>IF(OR(A800=617105,A800=617110,COUNTIF([3]DernMois!L:L,I800&amp;A800&amp;H800&amp;K800)&gt;=1),"","PBLA Changé/Nouveau")</f>
        <v/>
      </c>
      <c r="N800" s="22">
        <f>ROUND(Ecritures[[#This Row],[Montant Devise]],2)</f>
        <v>6.46</v>
      </c>
      <c r="O800" s="11" t="str">
        <f>IFERROR(LEFT(ECRITURES!$H800,SEARCH("_",ECRITURES!$H800)-1),"")</f>
        <v>COD22007</v>
      </c>
      <c r="P800" s="11" t="str">
        <f>LEFT(ECRITURES!$G800,LEN(O800))</f>
        <v>COD22007</v>
      </c>
      <c r="Q800" s="11" t="b">
        <f t="shared" si="25"/>
        <v>1</v>
      </c>
    </row>
    <row r="801" spans="1:17" x14ac:dyDescent="0.3">
      <c r="A801" s="12">
        <v>617190</v>
      </c>
      <c r="B801" s="13" t="s">
        <v>10</v>
      </c>
      <c r="C801" s="14">
        <v>32.31</v>
      </c>
      <c r="D801" s="25" t="s">
        <v>1309</v>
      </c>
      <c r="E801" s="16">
        <v>45351</v>
      </c>
      <c r="F801" s="17">
        <v>202402</v>
      </c>
      <c r="G801" s="18" t="s">
        <v>1303</v>
      </c>
      <c r="H801" s="18" t="s">
        <v>160</v>
      </c>
      <c r="I801" s="19">
        <v>50614</v>
      </c>
      <c r="J801" s="13" t="s">
        <v>14</v>
      </c>
      <c r="K801" s="13" t="s">
        <v>15</v>
      </c>
      <c r="L801" s="20" t="str">
        <f t="shared" si="24"/>
        <v>50614617190COD22007_A030501ART5_MBA</v>
      </c>
      <c r="M801" s="21" t="str">
        <f>IF(OR(A801=617105,A801=617110,COUNTIF([3]DernMois!L:L,I801&amp;A801&amp;H801&amp;K801)&gt;=1),"","PBLA Changé/Nouveau")</f>
        <v/>
      </c>
      <c r="N801" s="22">
        <f>ROUND(Ecritures[[#This Row],[Montant Devise]],2)</f>
        <v>32.31</v>
      </c>
      <c r="O801" s="11" t="str">
        <f>IFERROR(LEFT(ECRITURES!$H801,SEARCH("_",ECRITURES!$H801)-1),"")</f>
        <v>COD22007</v>
      </c>
      <c r="P801" s="11" t="str">
        <f>LEFT(ECRITURES!$G801,LEN(O801))</f>
        <v>COD22007</v>
      </c>
      <c r="Q801" s="11" t="b">
        <f t="shared" si="25"/>
        <v>1</v>
      </c>
    </row>
    <row r="802" spans="1:17" x14ac:dyDescent="0.3">
      <c r="A802" s="12">
        <v>455200</v>
      </c>
      <c r="B802" s="13" t="s">
        <v>10</v>
      </c>
      <c r="C802" s="14">
        <v>-1000</v>
      </c>
      <c r="D802" s="25" t="s">
        <v>1310</v>
      </c>
      <c r="E802" s="16">
        <v>45351</v>
      </c>
      <c r="F802" s="17">
        <v>202402</v>
      </c>
      <c r="G802" s="18" t="s">
        <v>1303</v>
      </c>
      <c r="H802" s="18"/>
      <c r="I802" s="19">
        <v>50614</v>
      </c>
      <c r="J802" s="13" t="s">
        <v>14</v>
      </c>
      <c r="K802" s="13" t="s">
        <v>15</v>
      </c>
      <c r="L802" s="20" t="str">
        <f t="shared" si="24"/>
        <v>50614455200ART5_MBA</v>
      </c>
      <c r="M802" s="21" t="str">
        <f>IF(OR(A802=617105,A802=617110,COUNTIF([3]DernMois!L:L,I802&amp;A802&amp;H802&amp;K802)&gt;=1),"","PBLA Changé/Nouveau")</f>
        <v/>
      </c>
      <c r="N802" s="22">
        <f>ROUND(Ecritures[[#This Row],[Montant Devise]],2)</f>
        <v>-1000</v>
      </c>
      <c r="O802" s="11" t="str">
        <f>IFERROR(LEFT(ECRITURES!$H802,SEARCH("_",ECRITURES!$H802)-1),"")</f>
        <v/>
      </c>
      <c r="P802" s="11" t="str">
        <f>LEFT(ECRITURES!$G802,LEN(O802))</f>
        <v/>
      </c>
      <c r="Q802" s="11" t="b">
        <f t="shared" si="25"/>
        <v>1</v>
      </c>
    </row>
    <row r="803" spans="1:17" x14ac:dyDescent="0.3">
      <c r="A803" s="12">
        <v>455200</v>
      </c>
      <c r="B803" s="13" t="s">
        <v>10</v>
      </c>
      <c r="C803" s="14">
        <v>-2418.98</v>
      </c>
      <c r="D803" s="25" t="s">
        <v>1311</v>
      </c>
      <c r="E803" s="16">
        <v>45351</v>
      </c>
      <c r="F803" s="17">
        <v>202402</v>
      </c>
      <c r="G803" s="18" t="s">
        <v>1303</v>
      </c>
      <c r="H803" s="18"/>
      <c r="I803" s="19">
        <v>50614</v>
      </c>
      <c r="J803" s="13" t="s">
        <v>14</v>
      </c>
      <c r="K803" s="13" t="s">
        <v>15</v>
      </c>
      <c r="L803" s="20" t="str">
        <f t="shared" si="24"/>
        <v>50614455200ART5_MBA</v>
      </c>
      <c r="M803" s="21" t="str">
        <f>IF(OR(A803=617105,A803=617110,COUNTIF([3]DernMois!L:L,I803&amp;A803&amp;H803&amp;K803)&gt;=1),"","PBLA Changé/Nouveau")</f>
        <v/>
      </c>
      <c r="N803" s="22">
        <f>ROUND(Ecritures[[#This Row],[Montant Devise]],2)</f>
        <v>-2418.98</v>
      </c>
      <c r="O803" s="11" t="str">
        <f>IFERROR(LEFT(ECRITURES!$H803,SEARCH("_",ECRITURES!$H803)-1),"")</f>
        <v/>
      </c>
      <c r="P803" s="11" t="str">
        <f>LEFT(ECRITURES!$G803,LEN(O803))</f>
        <v/>
      </c>
      <c r="Q803" s="11" t="b">
        <f t="shared" si="25"/>
        <v>1</v>
      </c>
    </row>
    <row r="804" spans="1:17" x14ac:dyDescent="0.3">
      <c r="A804" s="12">
        <v>617101</v>
      </c>
      <c r="B804" s="13" t="s">
        <v>10</v>
      </c>
      <c r="C804" s="14">
        <v>3180</v>
      </c>
      <c r="D804" s="25" t="s">
        <v>1312</v>
      </c>
      <c r="E804" s="16">
        <v>45351</v>
      </c>
      <c r="F804" s="17">
        <v>202402</v>
      </c>
      <c r="G804" s="18" t="s">
        <v>111</v>
      </c>
      <c r="H804" s="18" t="s">
        <v>112</v>
      </c>
      <c r="I804" s="19">
        <v>50615</v>
      </c>
      <c r="J804" s="13" t="s">
        <v>14</v>
      </c>
      <c r="K804" s="13" t="s">
        <v>15</v>
      </c>
      <c r="L804" s="20" t="str">
        <f t="shared" si="24"/>
        <v>50615617101COD22012_A020801ART5_MBA</v>
      </c>
      <c r="M804" s="21" t="str">
        <f>IF(OR(A804=617105,A804=617110,COUNTIF([3]DernMois!L:L,I804&amp;A804&amp;H804&amp;K804)&gt;=1),"","PBLA Changé/Nouveau")</f>
        <v/>
      </c>
      <c r="N804" s="22">
        <f>ROUND(Ecritures[[#This Row],[Montant Devise]],2)</f>
        <v>3180</v>
      </c>
      <c r="O804" s="11" t="str">
        <f>IFERROR(LEFT(ECRITURES!$H804,SEARCH("_",ECRITURES!$H804)-1),"")</f>
        <v>COD22012</v>
      </c>
      <c r="P804" s="11" t="str">
        <f>LEFT(ECRITURES!$G804,LEN(O804))</f>
        <v>COD22012</v>
      </c>
      <c r="Q804" s="11" t="b">
        <f t="shared" si="25"/>
        <v>1</v>
      </c>
    </row>
    <row r="805" spans="1:17" x14ac:dyDescent="0.3">
      <c r="A805" s="12">
        <v>617108</v>
      </c>
      <c r="B805" s="13" t="s">
        <v>10</v>
      </c>
      <c r="C805" s="14">
        <v>954</v>
      </c>
      <c r="D805" s="25" t="s">
        <v>1313</v>
      </c>
      <c r="E805" s="16">
        <v>45351</v>
      </c>
      <c r="F805" s="17">
        <v>202402</v>
      </c>
      <c r="G805" s="18" t="s">
        <v>111</v>
      </c>
      <c r="H805" s="18" t="s">
        <v>112</v>
      </c>
      <c r="I805" s="19">
        <v>50615</v>
      </c>
      <c r="J805" s="13" t="s">
        <v>14</v>
      </c>
      <c r="K805" s="13" t="s">
        <v>15</v>
      </c>
      <c r="L805" s="20" t="str">
        <f t="shared" si="24"/>
        <v>50615617108COD22012_A020801ART5_MBA</v>
      </c>
      <c r="M805" s="21" t="str">
        <f>IF(OR(A805=617105,A805=617110,COUNTIF([3]DernMois!L:L,I805&amp;A805&amp;H805&amp;K805)&gt;=1),"","PBLA Changé/Nouveau")</f>
        <v/>
      </c>
      <c r="N805" s="22">
        <f>ROUND(Ecritures[[#This Row],[Montant Devise]],2)</f>
        <v>954</v>
      </c>
      <c r="O805" s="11" t="str">
        <f>IFERROR(LEFT(ECRITURES!$H805,SEARCH("_",ECRITURES!$H805)-1),"")</f>
        <v>COD22012</v>
      </c>
      <c r="P805" s="11" t="str">
        <f>LEFT(ECRITURES!$G805,LEN(O805))</f>
        <v>COD22012</v>
      </c>
      <c r="Q805" s="11" t="b">
        <f t="shared" si="25"/>
        <v>1</v>
      </c>
    </row>
    <row r="806" spans="1:17" x14ac:dyDescent="0.3">
      <c r="A806" s="12">
        <v>617106</v>
      </c>
      <c r="B806" s="13" t="s">
        <v>10</v>
      </c>
      <c r="C806" s="14">
        <v>195</v>
      </c>
      <c r="D806" s="25" t="s">
        <v>1314</v>
      </c>
      <c r="E806" s="16">
        <v>45351</v>
      </c>
      <c r="F806" s="17">
        <v>202402</v>
      </c>
      <c r="G806" s="18" t="s">
        <v>111</v>
      </c>
      <c r="H806" s="18" t="s">
        <v>112</v>
      </c>
      <c r="I806" s="19">
        <v>50615</v>
      </c>
      <c r="J806" s="13" t="s">
        <v>14</v>
      </c>
      <c r="K806" s="13" t="s">
        <v>15</v>
      </c>
      <c r="L806" s="20" t="str">
        <f t="shared" si="24"/>
        <v>50615617106COD22012_A020801ART5_MBA</v>
      </c>
      <c r="M806" s="21" t="str">
        <f>IF(OR(A806=617105,A806=617110,COUNTIF([3]DernMois!L:L,I806&amp;A806&amp;H806&amp;K806)&gt;=1),"","PBLA Changé/Nouveau")</f>
        <v/>
      </c>
      <c r="N806" s="22">
        <f>ROUND(Ecritures[[#This Row],[Montant Devise]],2)</f>
        <v>195</v>
      </c>
      <c r="O806" s="11" t="str">
        <f>IFERROR(LEFT(ECRITURES!$H806,SEARCH("_",ECRITURES!$H806)-1),"")</f>
        <v>COD22012</v>
      </c>
      <c r="P806" s="11" t="str">
        <f>LEFT(ECRITURES!$G806,LEN(O806))</f>
        <v>COD22012</v>
      </c>
      <c r="Q806" s="11" t="b">
        <f t="shared" si="25"/>
        <v>1</v>
      </c>
    </row>
    <row r="807" spans="1:17" x14ac:dyDescent="0.3">
      <c r="A807" s="12">
        <v>617103</v>
      </c>
      <c r="B807" s="13" t="s">
        <v>10</v>
      </c>
      <c r="C807" s="14">
        <v>117</v>
      </c>
      <c r="D807" s="25" t="s">
        <v>1315</v>
      </c>
      <c r="E807" s="16">
        <v>45351</v>
      </c>
      <c r="F807" s="17">
        <v>202402</v>
      </c>
      <c r="G807" s="18" t="s">
        <v>111</v>
      </c>
      <c r="H807" s="18" t="s">
        <v>112</v>
      </c>
      <c r="I807" s="19">
        <v>50615</v>
      </c>
      <c r="J807" s="13" t="s">
        <v>14</v>
      </c>
      <c r="K807" s="13" t="s">
        <v>15</v>
      </c>
      <c r="L807" s="20" t="str">
        <f t="shared" si="24"/>
        <v>50615617103COD22012_A020801ART5_MBA</v>
      </c>
      <c r="M807" s="21" t="str">
        <f>IF(OR(A807=617105,A807=617110,COUNTIF([3]DernMois!L:L,I807&amp;A807&amp;H807&amp;K807)&gt;=1),"","PBLA Changé/Nouveau")</f>
        <v/>
      </c>
      <c r="N807" s="22">
        <f>ROUND(Ecritures[[#This Row],[Montant Devise]],2)</f>
        <v>117</v>
      </c>
      <c r="O807" s="11" t="str">
        <f>IFERROR(LEFT(ECRITURES!$H807,SEARCH("_",ECRITURES!$H807)-1),"")</f>
        <v>COD22012</v>
      </c>
      <c r="P807" s="11" t="str">
        <f>LEFT(ECRITURES!$G807,LEN(O807))</f>
        <v>COD22012</v>
      </c>
      <c r="Q807" s="11" t="b">
        <f t="shared" si="25"/>
        <v>1</v>
      </c>
    </row>
    <row r="808" spans="1:17" x14ac:dyDescent="0.3">
      <c r="A808" s="12">
        <v>617103</v>
      </c>
      <c r="B808" s="13" t="s">
        <v>10</v>
      </c>
      <c r="C808" s="14">
        <v>413.4</v>
      </c>
      <c r="D808" s="25" t="s">
        <v>1316</v>
      </c>
      <c r="E808" s="16">
        <v>45351</v>
      </c>
      <c r="F808" s="17">
        <v>202402</v>
      </c>
      <c r="G808" s="18" t="s">
        <v>111</v>
      </c>
      <c r="H808" s="18" t="s">
        <v>112</v>
      </c>
      <c r="I808" s="19">
        <v>50615</v>
      </c>
      <c r="J808" s="13" t="s">
        <v>14</v>
      </c>
      <c r="K808" s="13" t="s">
        <v>15</v>
      </c>
      <c r="L808" s="20" t="str">
        <f t="shared" si="24"/>
        <v>50615617103COD22012_A020801ART5_MBA</v>
      </c>
      <c r="M808" s="21" t="str">
        <f>IF(OR(A808=617105,A808=617110,COUNTIF([3]DernMois!L:L,I808&amp;A808&amp;H808&amp;K808)&gt;=1),"","PBLA Changé/Nouveau")</f>
        <v/>
      </c>
      <c r="N808" s="22">
        <f>ROUND(Ecritures[[#This Row],[Montant Devise]],2)</f>
        <v>413.4</v>
      </c>
      <c r="O808" s="11" t="str">
        <f>IFERROR(LEFT(ECRITURES!$H808,SEARCH("_",ECRITURES!$H808)-1),"")</f>
        <v>COD22012</v>
      </c>
      <c r="P808" s="11" t="str">
        <f>LEFT(ECRITURES!$G808,LEN(O808))</f>
        <v>COD22012</v>
      </c>
      <c r="Q808" s="11" t="b">
        <f t="shared" si="25"/>
        <v>1</v>
      </c>
    </row>
    <row r="809" spans="1:17" x14ac:dyDescent="0.3">
      <c r="A809" s="12">
        <v>617190</v>
      </c>
      <c r="B809" s="13" t="s">
        <v>10</v>
      </c>
      <c r="C809" s="14">
        <v>6.36</v>
      </c>
      <c r="D809" s="25" t="s">
        <v>1317</v>
      </c>
      <c r="E809" s="16">
        <v>45351</v>
      </c>
      <c r="F809" s="17">
        <v>202402</v>
      </c>
      <c r="G809" s="18" t="s">
        <v>111</v>
      </c>
      <c r="H809" s="18" t="s">
        <v>112</v>
      </c>
      <c r="I809" s="19">
        <v>50615</v>
      </c>
      <c r="J809" s="13" t="s">
        <v>14</v>
      </c>
      <c r="K809" s="13" t="s">
        <v>15</v>
      </c>
      <c r="L809" s="20" t="str">
        <f t="shared" si="24"/>
        <v>50615617190COD22012_A020801ART5_MBA</v>
      </c>
      <c r="M809" s="21" t="str">
        <f>IF(OR(A809=617105,A809=617110,COUNTIF([3]DernMois!L:L,I809&amp;A809&amp;H809&amp;K809)&gt;=1),"","PBLA Changé/Nouveau")</f>
        <v/>
      </c>
      <c r="N809" s="22">
        <f>ROUND(Ecritures[[#This Row],[Montant Devise]],2)</f>
        <v>6.36</v>
      </c>
      <c r="O809" s="11" t="str">
        <f>IFERROR(LEFT(ECRITURES!$H809,SEARCH("_",ECRITURES!$H809)-1),"")</f>
        <v>COD22012</v>
      </c>
      <c r="P809" s="11" t="str">
        <f>LEFT(ECRITURES!$G809,LEN(O809))</f>
        <v>COD22012</v>
      </c>
      <c r="Q809" s="11" t="b">
        <f t="shared" si="25"/>
        <v>1</v>
      </c>
    </row>
    <row r="810" spans="1:17" x14ac:dyDescent="0.3">
      <c r="A810" s="12">
        <v>617190</v>
      </c>
      <c r="B810" s="13" t="s">
        <v>10</v>
      </c>
      <c r="C810" s="14">
        <v>31.8</v>
      </c>
      <c r="D810" s="25" t="s">
        <v>1318</v>
      </c>
      <c r="E810" s="16">
        <v>45351</v>
      </c>
      <c r="F810" s="17">
        <v>202402</v>
      </c>
      <c r="G810" s="18" t="s">
        <v>111</v>
      </c>
      <c r="H810" s="18" t="s">
        <v>112</v>
      </c>
      <c r="I810" s="19">
        <v>50615</v>
      </c>
      <c r="J810" s="13" t="s">
        <v>14</v>
      </c>
      <c r="K810" s="13" t="s">
        <v>15</v>
      </c>
      <c r="L810" s="20" t="str">
        <f t="shared" si="24"/>
        <v>50615617190COD22012_A020801ART5_MBA</v>
      </c>
      <c r="M810" s="21" t="str">
        <f>IF(OR(A810=617105,A810=617110,COUNTIF([3]DernMois!L:L,I810&amp;A810&amp;H810&amp;K810)&gt;=1),"","PBLA Changé/Nouveau")</f>
        <v/>
      </c>
      <c r="N810" s="22">
        <f>ROUND(Ecritures[[#This Row],[Montant Devise]],2)</f>
        <v>31.8</v>
      </c>
      <c r="O810" s="11" t="str">
        <f>IFERROR(LEFT(ECRITURES!$H810,SEARCH("_",ECRITURES!$H810)-1),"")</f>
        <v>COD22012</v>
      </c>
      <c r="P810" s="11" t="str">
        <f>LEFT(ECRITURES!$G810,LEN(O810))</f>
        <v>COD22012</v>
      </c>
      <c r="Q810" s="11" t="b">
        <f t="shared" si="25"/>
        <v>1</v>
      </c>
    </row>
    <row r="811" spans="1:17" x14ac:dyDescent="0.3">
      <c r="A811" s="12">
        <v>455200</v>
      </c>
      <c r="B811" s="13" t="s">
        <v>10</v>
      </c>
      <c r="C811" s="14">
        <v>-3450.58</v>
      </c>
      <c r="D811" s="25" t="s">
        <v>1319</v>
      </c>
      <c r="E811" s="16">
        <v>45351</v>
      </c>
      <c r="F811" s="17">
        <v>202402</v>
      </c>
      <c r="G811" s="18" t="s">
        <v>111</v>
      </c>
      <c r="H811" s="18"/>
      <c r="I811" s="19">
        <v>50615</v>
      </c>
      <c r="J811" s="13" t="s">
        <v>14</v>
      </c>
      <c r="K811" s="13" t="s">
        <v>15</v>
      </c>
      <c r="L811" s="20" t="str">
        <f t="shared" si="24"/>
        <v>50615455200ART5_MBA</v>
      </c>
      <c r="M811" s="21" t="str">
        <f>IF(OR(A811=617105,A811=617110,COUNTIF([3]DernMois!L:L,I811&amp;A811&amp;H811&amp;K811)&gt;=1),"","PBLA Changé/Nouveau")</f>
        <v/>
      </c>
      <c r="N811" s="22">
        <f>ROUND(Ecritures[[#This Row],[Montant Devise]],2)</f>
        <v>-3450.58</v>
      </c>
      <c r="O811" s="11" t="str">
        <f>IFERROR(LEFT(ECRITURES!$H811,SEARCH("_",ECRITURES!$H811)-1),"")</f>
        <v/>
      </c>
      <c r="P811" s="11" t="str">
        <f>LEFT(ECRITURES!$G811,LEN(O811))</f>
        <v/>
      </c>
      <c r="Q811" s="11" t="b">
        <f t="shared" si="25"/>
        <v>1</v>
      </c>
    </row>
    <row r="812" spans="1:17" x14ac:dyDescent="0.3">
      <c r="A812" s="12">
        <v>617101</v>
      </c>
      <c r="B812" s="13" t="s">
        <v>10</v>
      </c>
      <c r="C812" s="14">
        <v>726</v>
      </c>
      <c r="D812" s="25" t="s">
        <v>1320</v>
      </c>
      <c r="E812" s="16">
        <v>45351</v>
      </c>
      <c r="F812" s="17">
        <v>202402</v>
      </c>
      <c r="G812" s="18" t="s">
        <v>26</v>
      </c>
      <c r="H812" s="18" t="s">
        <v>12</v>
      </c>
      <c r="I812" s="19">
        <v>50623</v>
      </c>
      <c r="J812" s="13" t="s">
        <v>14</v>
      </c>
      <c r="K812" s="13" t="s">
        <v>15</v>
      </c>
      <c r="L812" s="20" t="str">
        <f t="shared" si="24"/>
        <v>50623617101COD2299_Z010201ART5_MBA</v>
      </c>
      <c r="M812" s="21" t="str">
        <f>IF(OR(A812=617105,A812=617110,COUNTIF([3]DernMois!L:L,I812&amp;A812&amp;H812&amp;K812)&gt;=1),"","PBLA Changé/Nouveau")</f>
        <v/>
      </c>
      <c r="N812" s="22">
        <f>ROUND(Ecritures[[#This Row],[Montant Devise]],2)</f>
        <v>726</v>
      </c>
      <c r="O812" s="11" t="str">
        <f>IFERROR(LEFT(ECRITURES!$H812,SEARCH("_",ECRITURES!$H812)-1),"")</f>
        <v>COD2299</v>
      </c>
      <c r="P812" s="11" t="str">
        <f>LEFT(ECRITURES!$G812,LEN(O812))</f>
        <v>COD2299</v>
      </c>
      <c r="Q812" s="11" t="b">
        <f t="shared" si="25"/>
        <v>1</v>
      </c>
    </row>
    <row r="813" spans="1:17" x14ac:dyDescent="0.3">
      <c r="A813" s="12">
        <v>617108</v>
      </c>
      <c r="B813" s="13" t="s">
        <v>10</v>
      </c>
      <c r="C813" s="14">
        <v>217.8</v>
      </c>
      <c r="D813" s="25" t="s">
        <v>1321</v>
      </c>
      <c r="E813" s="16">
        <v>45351</v>
      </c>
      <c r="F813" s="17">
        <v>202402</v>
      </c>
      <c r="G813" s="18" t="s">
        <v>26</v>
      </c>
      <c r="H813" s="18" t="s">
        <v>12</v>
      </c>
      <c r="I813" s="19">
        <v>50623</v>
      </c>
      <c r="J813" s="13" t="s">
        <v>14</v>
      </c>
      <c r="K813" s="13" t="s">
        <v>15</v>
      </c>
      <c r="L813" s="20" t="str">
        <f t="shared" si="24"/>
        <v>50623617108COD2299_Z010201ART5_MBA</v>
      </c>
      <c r="M813" s="21" t="str">
        <f>IF(OR(A813=617105,A813=617110,COUNTIF([3]DernMois!L:L,I813&amp;A813&amp;H813&amp;K813)&gt;=1),"","PBLA Changé/Nouveau")</f>
        <v/>
      </c>
      <c r="N813" s="22">
        <f>ROUND(Ecritures[[#This Row],[Montant Devise]],2)</f>
        <v>217.8</v>
      </c>
      <c r="O813" s="11" t="str">
        <f>IFERROR(LEFT(ECRITURES!$H813,SEARCH("_",ECRITURES!$H813)-1),"")</f>
        <v>COD2299</v>
      </c>
      <c r="P813" s="11" t="str">
        <f>LEFT(ECRITURES!$G813,LEN(O813))</f>
        <v>COD2299</v>
      </c>
      <c r="Q813" s="11" t="b">
        <f t="shared" si="25"/>
        <v>1</v>
      </c>
    </row>
    <row r="814" spans="1:17" x14ac:dyDescent="0.3">
      <c r="A814" s="12">
        <v>617106</v>
      </c>
      <c r="B814" s="13" t="s">
        <v>10</v>
      </c>
      <c r="C814" s="14">
        <v>195</v>
      </c>
      <c r="D814" s="25" t="s">
        <v>1322</v>
      </c>
      <c r="E814" s="16">
        <v>45351</v>
      </c>
      <c r="F814" s="17">
        <v>202402</v>
      </c>
      <c r="G814" s="18" t="s">
        <v>26</v>
      </c>
      <c r="H814" s="18" t="s">
        <v>12</v>
      </c>
      <c r="I814" s="19">
        <v>50623</v>
      </c>
      <c r="J814" s="13" t="s">
        <v>14</v>
      </c>
      <c r="K814" s="13" t="s">
        <v>15</v>
      </c>
      <c r="L814" s="20" t="str">
        <f t="shared" si="24"/>
        <v>50623617106COD2299_Z010201ART5_MBA</v>
      </c>
      <c r="M814" s="21" t="str">
        <f>IF(OR(A814=617105,A814=617110,COUNTIF([3]DernMois!L:L,I814&amp;A814&amp;H814&amp;K814)&gt;=1),"","PBLA Changé/Nouveau")</f>
        <v/>
      </c>
      <c r="N814" s="22">
        <f>ROUND(Ecritures[[#This Row],[Montant Devise]],2)</f>
        <v>195</v>
      </c>
      <c r="O814" s="11" t="str">
        <f>IFERROR(LEFT(ECRITURES!$H814,SEARCH("_",ECRITURES!$H814)-1),"")</f>
        <v>COD2299</v>
      </c>
      <c r="P814" s="11" t="str">
        <f>LEFT(ECRITURES!$G814,LEN(O814))</f>
        <v>COD2299</v>
      </c>
      <c r="Q814" s="11" t="b">
        <f t="shared" si="25"/>
        <v>1</v>
      </c>
    </row>
    <row r="815" spans="1:17" x14ac:dyDescent="0.3">
      <c r="A815" s="12">
        <v>617103</v>
      </c>
      <c r="B815" s="13" t="s">
        <v>10</v>
      </c>
      <c r="C815" s="14">
        <v>58.5</v>
      </c>
      <c r="D815" s="25" t="s">
        <v>1323</v>
      </c>
      <c r="E815" s="16">
        <v>45351</v>
      </c>
      <c r="F815" s="17">
        <v>202402</v>
      </c>
      <c r="G815" s="18" t="s">
        <v>26</v>
      </c>
      <c r="H815" s="18" t="s">
        <v>12</v>
      </c>
      <c r="I815" s="19">
        <v>50623</v>
      </c>
      <c r="J815" s="13" t="s">
        <v>14</v>
      </c>
      <c r="K815" s="13" t="s">
        <v>15</v>
      </c>
      <c r="L815" s="20" t="str">
        <f t="shared" si="24"/>
        <v>50623617103COD2299_Z010201ART5_MBA</v>
      </c>
      <c r="M815" s="21" t="str">
        <f>IF(OR(A815=617105,A815=617110,COUNTIF([3]DernMois!L:L,I815&amp;A815&amp;H815&amp;K815)&gt;=1),"","PBLA Changé/Nouveau")</f>
        <v/>
      </c>
      <c r="N815" s="22">
        <f>ROUND(Ecritures[[#This Row],[Montant Devise]],2)</f>
        <v>58.5</v>
      </c>
      <c r="O815" s="11" t="str">
        <f>IFERROR(LEFT(ECRITURES!$H815,SEARCH("_",ECRITURES!$H815)-1),"")</f>
        <v>COD2299</v>
      </c>
      <c r="P815" s="11" t="str">
        <f>LEFT(ECRITURES!$G815,LEN(O815))</f>
        <v>COD2299</v>
      </c>
      <c r="Q815" s="11" t="b">
        <f t="shared" si="25"/>
        <v>1</v>
      </c>
    </row>
    <row r="816" spans="1:17" x14ac:dyDescent="0.3">
      <c r="A816" s="12">
        <v>617103</v>
      </c>
      <c r="B816" s="13" t="s">
        <v>10</v>
      </c>
      <c r="C816" s="14">
        <v>94.38</v>
      </c>
      <c r="D816" s="25" t="s">
        <v>1324</v>
      </c>
      <c r="E816" s="16">
        <v>45351</v>
      </c>
      <c r="F816" s="17">
        <v>202402</v>
      </c>
      <c r="G816" s="18" t="s">
        <v>26</v>
      </c>
      <c r="H816" s="18" t="s">
        <v>12</v>
      </c>
      <c r="I816" s="19">
        <v>50623</v>
      </c>
      <c r="J816" s="13" t="s">
        <v>14</v>
      </c>
      <c r="K816" s="13" t="s">
        <v>15</v>
      </c>
      <c r="L816" s="20" t="str">
        <f t="shared" si="24"/>
        <v>50623617103COD2299_Z010201ART5_MBA</v>
      </c>
      <c r="M816" s="21" t="str">
        <f>IF(OR(A816=617105,A816=617110,COUNTIF([3]DernMois!L:L,I816&amp;A816&amp;H816&amp;K816)&gt;=1),"","PBLA Changé/Nouveau")</f>
        <v/>
      </c>
      <c r="N816" s="22">
        <f>ROUND(Ecritures[[#This Row],[Montant Devise]],2)</f>
        <v>94.38</v>
      </c>
      <c r="O816" s="11" t="str">
        <f>IFERROR(LEFT(ECRITURES!$H816,SEARCH("_",ECRITURES!$H816)-1),"")</f>
        <v>COD2299</v>
      </c>
      <c r="P816" s="11" t="str">
        <f>LEFT(ECRITURES!$G816,LEN(O816))</f>
        <v>COD2299</v>
      </c>
      <c r="Q816" s="11" t="b">
        <f t="shared" si="25"/>
        <v>1</v>
      </c>
    </row>
    <row r="817" spans="1:17" x14ac:dyDescent="0.3">
      <c r="A817" s="12">
        <v>617190</v>
      </c>
      <c r="B817" s="13" t="s">
        <v>10</v>
      </c>
      <c r="C817" s="14">
        <v>1.45</v>
      </c>
      <c r="D817" s="25" t="s">
        <v>1325</v>
      </c>
      <c r="E817" s="16">
        <v>45351</v>
      </c>
      <c r="F817" s="17">
        <v>202402</v>
      </c>
      <c r="G817" s="18" t="s">
        <v>26</v>
      </c>
      <c r="H817" s="18" t="s">
        <v>12</v>
      </c>
      <c r="I817" s="19">
        <v>50623</v>
      </c>
      <c r="J817" s="13" t="s">
        <v>14</v>
      </c>
      <c r="K817" s="13" t="s">
        <v>15</v>
      </c>
      <c r="L817" s="20" t="str">
        <f t="shared" si="24"/>
        <v>50623617190COD2299_Z010201ART5_MBA</v>
      </c>
      <c r="M817" s="21" t="str">
        <f>IF(OR(A817=617105,A817=617110,COUNTIF([3]DernMois!L:L,I817&amp;A817&amp;H817&amp;K817)&gt;=1),"","PBLA Changé/Nouveau")</f>
        <v/>
      </c>
      <c r="N817" s="22">
        <f>ROUND(Ecritures[[#This Row],[Montant Devise]],2)</f>
        <v>1.45</v>
      </c>
      <c r="O817" s="11" t="str">
        <f>IFERROR(LEFT(ECRITURES!$H817,SEARCH("_",ECRITURES!$H817)-1),"")</f>
        <v>COD2299</v>
      </c>
      <c r="P817" s="11" t="str">
        <f>LEFT(ECRITURES!$G817,LEN(O817))</f>
        <v>COD2299</v>
      </c>
      <c r="Q817" s="11" t="b">
        <f t="shared" si="25"/>
        <v>1</v>
      </c>
    </row>
    <row r="818" spans="1:17" x14ac:dyDescent="0.3">
      <c r="A818" s="12">
        <v>617190</v>
      </c>
      <c r="B818" s="13" t="s">
        <v>10</v>
      </c>
      <c r="C818" s="14">
        <v>7.26</v>
      </c>
      <c r="D818" s="25" t="s">
        <v>1326</v>
      </c>
      <c r="E818" s="16">
        <v>45351</v>
      </c>
      <c r="F818" s="17">
        <v>202402</v>
      </c>
      <c r="G818" s="18" t="s">
        <v>26</v>
      </c>
      <c r="H818" s="18" t="s">
        <v>12</v>
      </c>
      <c r="I818" s="19">
        <v>50623</v>
      </c>
      <c r="J818" s="13" t="s">
        <v>14</v>
      </c>
      <c r="K818" s="13" t="s">
        <v>15</v>
      </c>
      <c r="L818" s="20" t="str">
        <f t="shared" si="24"/>
        <v>50623617190COD2299_Z010201ART5_MBA</v>
      </c>
      <c r="M818" s="21" t="str">
        <f>IF(OR(A818=617105,A818=617110,COUNTIF([3]DernMois!L:L,I818&amp;A818&amp;H818&amp;K818)&gt;=1),"","PBLA Changé/Nouveau")</f>
        <v/>
      </c>
      <c r="N818" s="22">
        <f>ROUND(Ecritures[[#This Row],[Montant Devise]],2)</f>
        <v>7.26</v>
      </c>
      <c r="O818" s="11" t="str">
        <f>IFERROR(LEFT(ECRITURES!$H818,SEARCH("_",ECRITURES!$H818)-1),"")</f>
        <v>COD2299</v>
      </c>
      <c r="P818" s="11" t="str">
        <f>LEFT(ECRITURES!$G818,LEN(O818))</f>
        <v>COD2299</v>
      </c>
      <c r="Q818" s="11" t="b">
        <f t="shared" si="25"/>
        <v>1</v>
      </c>
    </row>
    <row r="819" spans="1:17" x14ac:dyDescent="0.3">
      <c r="A819" s="12">
        <v>455200</v>
      </c>
      <c r="B819" s="13" t="s">
        <v>10</v>
      </c>
      <c r="C819" s="14">
        <v>-1067.33</v>
      </c>
      <c r="D819" s="25" t="s">
        <v>1327</v>
      </c>
      <c r="E819" s="16">
        <v>45351</v>
      </c>
      <c r="F819" s="17">
        <v>202402</v>
      </c>
      <c r="G819" s="18" t="s">
        <v>26</v>
      </c>
      <c r="H819" s="18"/>
      <c r="I819" s="19">
        <v>50623</v>
      </c>
      <c r="J819" s="13" t="s">
        <v>14</v>
      </c>
      <c r="K819" s="13" t="s">
        <v>15</v>
      </c>
      <c r="L819" s="20" t="str">
        <f t="shared" si="24"/>
        <v>50623455200ART5_MBA</v>
      </c>
      <c r="M819" s="21" t="str">
        <f>IF(OR(A819=617105,A819=617110,COUNTIF([3]DernMois!L:L,I819&amp;A819&amp;H819&amp;K819)&gt;=1),"","PBLA Changé/Nouveau")</f>
        <v/>
      </c>
      <c r="N819" s="22">
        <f>ROUND(Ecritures[[#This Row],[Montant Devise]],2)</f>
        <v>-1067.33</v>
      </c>
      <c r="O819" s="11" t="str">
        <f>IFERROR(LEFT(ECRITURES!$H819,SEARCH("_",ECRITURES!$H819)-1),"")</f>
        <v/>
      </c>
      <c r="P819" s="11" t="str">
        <f>LEFT(ECRITURES!$G819,LEN(O819))</f>
        <v/>
      </c>
      <c r="Q819" s="11" t="b">
        <f t="shared" si="25"/>
        <v>1</v>
      </c>
    </row>
    <row r="820" spans="1:17" x14ac:dyDescent="0.3">
      <c r="A820" s="12">
        <v>617101</v>
      </c>
      <c r="B820" s="13" t="s">
        <v>10</v>
      </c>
      <c r="C820" s="14">
        <v>1208</v>
      </c>
      <c r="D820" s="25" t="s">
        <v>1328</v>
      </c>
      <c r="E820" s="16">
        <v>45351</v>
      </c>
      <c r="F820" s="17">
        <v>202402</v>
      </c>
      <c r="G820" s="18" t="s">
        <v>63</v>
      </c>
      <c r="H820" s="18" t="s">
        <v>1329</v>
      </c>
      <c r="I820" s="19">
        <v>50624</v>
      </c>
      <c r="J820" s="13" t="s">
        <v>14</v>
      </c>
      <c r="K820" s="13" t="s">
        <v>66</v>
      </c>
      <c r="L820" s="20" t="str">
        <f t="shared" si="24"/>
        <v>50624617101RDC182081T_Z010121ART9_FONAREDD</v>
      </c>
      <c r="M820" s="21" t="str">
        <f>IF(OR(A820=617105,A820=617110,COUNTIF([3]DernMois!L:L,I820&amp;A820&amp;H820&amp;K820)&gt;=1),"","PBLA Changé/Nouveau")</f>
        <v>PBLA Changé/Nouveau</v>
      </c>
      <c r="N820" s="22">
        <f>ROUND(Ecritures[[#This Row],[Montant Devise]],2)</f>
        <v>1208</v>
      </c>
      <c r="O820" s="11" t="str">
        <f>IFERROR(LEFT(ECRITURES!$H820,SEARCH("_",ECRITURES!$H820)-1),"")</f>
        <v>RDC182081T</v>
      </c>
      <c r="P820" s="11" t="str">
        <f>LEFT(ECRITURES!$G820,LEN(O820))</f>
        <v>RDC182081T</v>
      </c>
      <c r="Q820" s="11" t="b">
        <f t="shared" si="25"/>
        <v>1</v>
      </c>
    </row>
    <row r="821" spans="1:17" x14ac:dyDescent="0.3">
      <c r="A821" s="12">
        <v>617108</v>
      </c>
      <c r="B821" s="13" t="s">
        <v>10</v>
      </c>
      <c r="C821" s="14">
        <v>362.4</v>
      </c>
      <c r="D821" s="25" t="s">
        <v>1330</v>
      </c>
      <c r="E821" s="16">
        <v>45351</v>
      </c>
      <c r="F821" s="17">
        <v>202402</v>
      </c>
      <c r="G821" s="18" t="s">
        <v>63</v>
      </c>
      <c r="H821" s="18" t="s">
        <v>1329</v>
      </c>
      <c r="I821" s="19">
        <v>50624</v>
      </c>
      <c r="J821" s="13" t="s">
        <v>14</v>
      </c>
      <c r="K821" s="13" t="s">
        <v>66</v>
      </c>
      <c r="L821" s="20" t="str">
        <f t="shared" si="24"/>
        <v>50624617108RDC182081T_Z010121ART9_FONAREDD</v>
      </c>
      <c r="M821" s="21" t="str">
        <f>IF(OR(A821=617105,A821=617110,COUNTIF([3]DernMois!L:L,I821&amp;A821&amp;H821&amp;K821)&gt;=1),"","PBLA Changé/Nouveau")</f>
        <v>PBLA Changé/Nouveau</v>
      </c>
      <c r="N821" s="22">
        <f>ROUND(Ecritures[[#This Row],[Montant Devise]],2)</f>
        <v>362.4</v>
      </c>
      <c r="O821" s="11" t="str">
        <f>IFERROR(LEFT(ECRITURES!$H821,SEARCH("_",ECRITURES!$H821)-1),"")</f>
        <v>RDC182081T</v>
      </c>
      <c r="P821" s="11" t="str">
        <f>LEFT(ECRITURES!$G821,LEN(O821))</f>
        <v>RDC182081T</v>
      </c>
      <c r="Q821" s="11" t="b">
        <f t="shared" si="25"/>
        <v>1</v>
      </c>
    </row>
    <row r="822" spans="1:17" x14ac:dyDescent="0.3">
      <c r="A822" s="12">
        <v>617106</v>
      </c>
      <c r="B822" s="13" t="s">
        <v>10</v>
      </c>
      <c r="C822" s="14">
        <v>195</v>
      </c>
      <c r="D822" s="25" t="s">
        <v>1331</v>
      </c>
      <c r="E822" s="16">
        <v>45351</v>
      </c>
      <c r="F822" s="17">
        <v>202402</v>
      </c>
      <c r="G822" s="18" t="s">
        <v>63</v>
      </c>
      <c r="H822" s="18" t="s">
        <v>1329</v>
      </c>
      <c r="I822" s="19">
        <v>50624</v>
      </c>
      <c r="J822" s="13" t="s">
        <v>14</v>
      </c>
      <c r="K822" s="13" t="s">
        <v>66</v>
      </c>
      <c r="L822" s="20" t="str">
        <f t="shared" si="24"/>
        <v>50624617106RDC182081T_Z010121ART9_FONAREDD</v>
      </c>
      <c r="M822" s="21" t="str">
        <f>IF(OR(A822=617105,A822=617110,COUNTIF([3]DernMois!L:L,I822&amp;A822&amp;H822&amp;K822)&gt;=1),"","PBLA Changé/Nouveau")</f>
        <v>PBLA Changé/Nouveau</v>
      </c>
      <c r="N822" s="22">
        <f>ROUND(Ecritures[[#This Row],[Montant Devise]],2)</f>
        <v>195</v>
      </c>
      <c r="O822" s="11" t="str">
        <f>IFERROR(LEFT(ECRITURES!$H822,SEARCH("_",ECRITURES!$H822)-1),"")</f>
        <v>RDC182081T</v>
      </c>
      <c r="P822" s="11" t="str">
        <f>LEFT(ECRITURES!$G822,LEN(O822))</f>
        <v>RDC182081T</v>
      </c>
      <c r="Q822" s="11" t="b">
        <f t="shared" si="25"/>
        <v>1</v>
      </c>
    </row>
    <row r="823" spans="1:17" x14ac:dyDescent="0.3">
      <c r="A823" s="12">
        <v>617103</v>
      </c>
      <c r="B823" s="13" t="s">
        <v>10</v>
      </c>
      <c r="C823" s="14">
        <v>78</v>
      </c>
      <c r="D823" s="25" t="s">
        <v>1332</v>
      </c>
      <c r="E823" s="16">
        <v>45351</v>
      </c>
      <c r="F823" s="17">
        <v>202402</v>
      </c>
      <c r="G823" s="18" t="s">
        <v>63</v>
      </c>
      <c r="H823" s="18" t="s">
        <v>1329</v>
      </c>
      <c r="I823" s="19">
        <v>50624</v>
      </c>
      <c r="J823" s="13" t="s">
        <v>14</v>
      </c>
      <c r="K823" s="13" t="s">
        <v>66</v>
      </c>
      <c r="L823" s="20" t="str">
        <f t="shared" si="24"/>
        <v>50624617103RDC182081T_Z010121ART9_FONAREDD</v>
      </c>
      <c r="M823" s="21" t="str">
        <f>IF(OR(A823=617105,A823=617110,COUNTIF([3]DernMois!L:L,I823&amp;A823&amp;H823&amp;K823)&gt;=1),"","PBLA Changé/Nouveau")</f>
        <v>PBLA Changé/Nouveau</v>
      </c>
      <c r="N823" s="22">
        <f>ROUND(Ecritures[[#This Row],[Montant Devise]],2)</f>
        <v>78</v>
      </c>
      <c r="O823" s="11" t="str">
        <f>IFERROR(LEFT(ECRITURES!$H823,SEARCH("_",ECRITURES!$H823)-1),"")</f>
        <v>RDC182081T</v>
      </c>
      <c r="P823" s="11" t="str">
        <f>LEFT(ECRITURES!$G823,LEN(O823))</f>
        <v>RDC182081T</v>
      </c>
      <c r="Q823" s="11" t="b">
        <f t="shared" si="25"/>
        <v>1</v>
      </c>
    </row>
    <row r="824" spans="1:17" x14ac:dyDescent="0.3">
      <c r="A824" s="12">
        <v>617103</v>
      </c>
      <c r="B824" s="13" t="s">
        <v>10</v>
      </c>
      <c r="C824" s="14">
        <v>157.04</v>
      </c>
      <c r="D824" s="25" t="s">
        <v>1333</v>
      </c>
      <c r="E824" s="16">
        <v>45351</v>
      </c>
      <c r="F824" s="17">
        <v>202402</v>
      </c>
      <c r="G824" s="18" t="s">
        <v>63</v>
      </c>
      <c r="H824" s="18" t="s">
        <v>1329</v>
      </c>
      <c r="I824" s="19">
        <v>50624</v>
      </c>
      <c r="J824" s="13" t="s">
        <v>14</v>
      </c>
      <c r="K824" s="13" t="s">
        <v>66</v>
      </c>
      <c r="L824" s="20" t="str">
        <f t="shared" si="24"/>
        <v>50624617103RDC182081T_Z010121ART9_FONAREDD</v>
      </c>
      <c r="M824" s="21" t="str">
        <f>IF(OR(A824=617105,A824=617110,COUNTIF([3]DernMois!L:L,I824&amp;A824&amp;H824&amp;K824)&gt;=1),"","PBLA Changé/Nouveau")</f>
        <v>PBLA Changé/Nouveau</v>
      </c>
      <c r="N824" s="22">
        <f>ROUND(Ecritures[[#This Row],[Montant Devise]],2)</f>
        <v>157.04</v>
      </c>
      <c r="O824" s="11" t="str">
        <f>IFERROR(LEFT(ECRITURES!$H824,SEARCH("_",ECRITURES!$H824)-1),"")</f>
        <v>RDC182081T</v>
      </c>
      <c r="P824" s="11" t="str">
        <f>LEFT(ECRITURES!$G824,LEN(O824))</f>
        <v>RDC182081T</v>
      </c>
      <c r="Q824" s="11" t="b">
        <f t="shared" si="25"/>
        <v>1</v>
      </c>
    </row>
    <row r="825" spans="1:17" x14ac:dyDescent="0.3">
      <c r="A825" s="12">
        <v>617190</v>
      </c>
      <c r="B825" s="13" t="s">
        <v>10</v>
      </c>
      <c r="C825" s="14">
        <v>2.42</v>
      </c>
      <c r="D825" s="25" t="s">
        <v>1334</v>
      </c>
      <c r="E825" s="16">
        <v>45351</v>
      </c>
      <c r="F825" s="17">
        <v>202402</v>
      </c>
      <c r="G825" s="18" t="s">
        <v>63</v>
      </c>
      <c r="H825" s="18" t="s">
        <v>1329</v>
      </c>
      <c r="I825" s="19">
        <v>50624</v>
      </c>
      <c r="J825" s="13" t="s">
        <v>14</v>
      </c>
      <c r="K825" s="13" t="s">
        <v>66</v>
      </c>
      <c r="L825" s="20" t="str">
        <f t="shared" si="24"/>
        <v>50624617190RDC182081T_Z010121ART9_FONAREDD</v>
      </c>
      <c r="M825" s="21" t="str">
        <f>IF(OR(A825=617105,A825=617110,COUNTIF([3]DernMois!L:L,I825&amp;A825&amp;H825&amp;K825)&gt;=1),"","PBLA Changé/Nouveau")</f>
        <v>PBLA Changé/Nouveau</v>
      </c>
      <c r="N825" s="22">
        <f>ROUND(Ecritures[[#This Row],[Montant Devise]],2)</f>
        <v>2.42</v>
      </c>
      <c r="O825" s="11" t="str">
        <f>IFERROR(LEFT(ECRITURES!$H825,SEARCH("_",ECRITURES!$H825)-1),"")</f>
        <v>RDC182081T</v>
      </c>
      <c r="P825" s="11" t="str">
        <f>LEFT(ECRITURES!$G825,LEN(O825))</f>
        <v>RDC182081T</v>
      </c>
      <c r="Q825" s="11" t="b">
        <f t="shared" si="25"/>
        <v>1</v>
      </c>
    </row>
    <row r="826" spans="1:17" x14ac:dyDescent="0.3">
      <c r="A826" s="12">
        <v>617190</v>
      </c>
      <c r="B826" s="13" t="s">
        <v>10</v>
      </c>
      <c r="C826" s="14">
        <v>12.08</v>
      </c>
      <c r="D826" s="25" t="s">
        <v>1335</v>
      </c>
      <c r="E826" s="16">
        <v>45351</v>
      </c>
      <c r="F826" s="17">
        <v>202402</v>
      </c>
      <c r="G826" s="18" t="s">
        <v>63</v>
      </c>
      <c r="H826" s="18" t="s">
        <v>1329</v>
      </c>
      <c r="I826" s="19">
        <v>50624</v>
      </c>
      <c r="J826" s="13" t="s">
        <v>14</v>
      </c>
      <c r="K826" s="13" t="s">
        <v>66</v>
      </c>
      <c r="L826" s="20" t="str">
        <f t="shared" si="24"/>
        <v>50624617190RDC182081T_Z010121ART9_FONAREDD</v>
      </c>
      <c r="M826" s="21" t="str">
        <f>IF(OR(A826=617105,A826=617110,COUNTIF([3]DernMois!L:L,I826&amp;A826&amp;H826&amp;K826)&gt;=1),"","PBLA Changé/Nouveau")</f>
        <v>PBLA Changé/Nouveau</v>
      </c>
      <c r="N826" s="22">
        <f>ROUND(Ecritures[[#This Row],[Montant Devise]],2)</f>
        <v>12.08</v>
      </c>
      <c r="O826" s="11" t="str">
        <f>IFERROR(LEFT(ECRITURES!$H826,SEARCH("_",ECRITURES!$H826)-1),"")</f>
        <v>RDC182081T</v>
      </c>
      <c r="P826" s="11" t="str">
        <f>LEFT(ECRITURES!$G826,LEN(O826))</f>
        <v>RDC182081T</v>
      </c>
      <c r="Q826" s="11" t="b">
        <f t="shared" si="25"/>
        <v>1</v>
      </c>
    </row>
    <row r="827" spans="1:17" x14ac:dyDescent="0.3">
      <c r="A827" s="12">
        <v>455200</v>
      </c>
      <c r="B827" s="13" t="s">
        <v>10</v>
      </c>
      <c r="C827" s="14">
        <v>-500</v>
      </c>
      <c r="D827" s="25" t="s">
        <v>1336</v>
      </c>
      <c r="E827" s="16">
        <v>45351</v>
      </c>
      <c r="F827" s="17">
        <v>202402</v>
      </c>
      <c r="G827" s="18" t="s">
        <v>267</v>
      </c>
      <c r="H827" s="18"/>
      <c r="I827" s="19">
        <v>50624</v>
      </c>
      <c r="J827" s="13" t="s">
        <v>14</v>
      </c>
      <c r="K827" s="13" t="s">
        <v>15</v>
      </c>
      <c r="L827" s="20" t="str">
        <f t="shared" si="24"/>
        <v>50624455200ART5_MBA</v>
      </c>
      <c r="M827" s="21" t="str">
        <f>IF(OR(A827=617105,A827=617110,COUNTIF([3]DernMois!L:L,I827&amp;A827&amp;H827&amp;K827)&gt;=1),"","PBLA Changé/Nouveau")</f>
        <v/>
      </c>
      <c r="N827" s="22">
        <f>ROUND(Ecritures[[#This Row],[Montant Devise]],2)</f>
        <v>-500</v>
      </c>
      <c r="O827" s="11" t="str">
        <f>IFERROR(LEFT(ECRITURES!$H827,SEARCH("_",ECRITURES!$H827)-1),"")</f>
        <v/>
      </c>
      <c r="P827" s="11" t="str">
        <f>LEFT(ECRITURES!$G827,LEN(O827))</f>
        <v/>
      </c>
      <c r="Q827" s="11" t="b">
        <f t="shared" si="25"/>
        <v>1</v>
      </c>
    </row>
    <row r="828" spans="1:17" x14ac:dyDescent="0.3">
      <c r="A828" s="12">
        <v>455200</v>
      </c>
      <c r="B828" s="13" t="s">
        <v>10</v>
      </c>
      <c r="C828" s="14">
        <v>-1067.74</v>
      </c>
      <c r="D828" s="25" t="s">
        <v>1337</v>
      </c>
      <c r="E828" s="16">
        <v>45351</v>
      </c>
      <c r="F828" s="17">
        <v>202402</v>
      </c>
      <c r="G828" s="18" t="s">
        <v>267</v>
      </c>
      <c r="H828" s="18"/>
      <c r="I828" s="19">
        <v>50624</v>
      </c>
      <c r="J828" s="13" t="s">
        <v>14</v>
      </c>
      <c r="K828" s="13" t="s">
        <v>15</v>
      </c>
      <c r="L828" s="20" t="str">
        <f t="shared" si="24"/>
        <v>50624455200ART5_MBA</v>
      </c>
      <c r="M828" s="21" t="str">
        <f>IF(OR(A828=617105,A828=617110,COUNTIF([3]DernMois!L:L,I828&amp;A828&amp;H828&amp;K828)&gt;=1),"","PBLA Changé/Nouveau")</f>
        <v/>
      </c>
      <c r="N828" s="22">
        <f>ROUND(Ecritures[[#This Row],[Montant Devise]],2)</f>
        <v>-1067.74</v>
      </c>
      <c r="O828" s="11" t="str">
        <f>IFERROR(LEFT(ECRITURES!$H828,SEARCH("_",ECRITURES!$H828)-1),"")</f>
        <v/>
      </c>
      <c r="P828" s="11" t="str">
        <f>LEFT(ECRITURES!$G828,LEN(O828))</f>
        <v/>
      </c>
      <c r="Q828" s="11" t="b">
        <f t="shared" si="25"/>
        <v>1</v>
      </c>
    </row>
    <row r="829" spans="1:17" x14ac:dyDescent="0.3">
      <c r="A829" s="12">
        <v>617101</v>
      </c>
      <c r="B829" s="13" t="s">
        <v>10</v>
      </c>
      <c r="C829" s="14">
        <v>739</v>
      </c>
      <c r="D829" s="25" t="s">
        <v>1338</v>
      </c>
      <c r="E829" s="16">
        <v>45351</v>
      </c>
      <c r="F829" s="17">
        <v>202402</v>
      </c>
      <c r="G829" s="18" t="s">
        <v>53</v>
      </c>
      <c r="H829" s="18" t="s">
        <v>12</v>
      </c>
      <c r="I829" s="19">
        <v>50628</v>
      </c>
      <c r="J829" s="13" t="s">
        <v>14</v>
      </c>
      <c r="K829" s="13" t="s">
        <v>15</v>
      </c>
      <c r="L829" s="20" t="str">
        <f t="shared" si="24"/>
        <v>50628617101COD2299_Z010201ART5_MBA</v>
      </c>
      <c r="M829" s="21" t="str">
        <f>IF(OR(A829=617105,A829=617110,COUNTIF([3]DernMois!L:L,I829&amp;A829&amp;H829&amp;K829)&gt;=1),"","PBLA Changé/Nouveau")</f>
        <v/>
      </c>
      <c r="N829" s="22">
        <f>ROUND(Ecritures[[#This Row],[Montant Devise]],2)</f>
        <v>739</v>
      </c>
      <c r="O829" s="11" t="str">
        <f>IFERROR(LEFT(ECRITURES!$H829,SEARCH("_",ECRITURES!$H829)-1),"")</f>
        <v>COD2299</v>
      </c>
      <c r="P829" s="11" t="str">
        <f>LEFT(ECRITURES!$G829,LEN(O829))</f>
        <v>COD2299</v>
      </c>
      <c r="Q829" s="11" t="b">
        <f t="shared" si="25"/>
        <v>1</v>
      </c>
    </row>
    <row r="830" spans="1:17" x14ac:dyDescent="0.3">
      <c r="A830" s="12">
        <v>617108</v>
      </c>
      <c r="B830" s="13" t="s">
        <v>10</v>
      </c>
      <c r="C830" s="14">
        <v>221.7</v>
      </c>
      <c r="D830" s="25" t="s">
        <v>1339</v>
      </c>
      <c r="E830" s="16">
        <v>45351</v>
      </c>
      <c r="F830" s="17">
        <v>202402</v>
      </c>
      <c r="G830" s="18" t="s">
        <v>53</v>
      </c>
      <c r="H830" s="18" t="s">
        <v>12</v>
      </c>
      <c r="I830" s="19">
        <v>50628</v>
      </c>
      <c r="J830" s="13" t="s">
        <v>14</v>
      </c>
      <c r="K830" s="13" t="s">
        <v>15</v>
      </c>
      <c r="L830" s="20" t="str">
        <f t="shared" si="24"/>
        <v>50628617108COD2299_Z010201ART5_MBA</v>
      </c>
      <c r="M830" s="21" t="str">
        <f>IF(OR(A830=617105,A830=617110,COUNTIF([3]DernMois!L:L,I830&amp;A830&amp;H830&amp;K830)&gt;=1),"","PBLA Changé/Nouveau")</f>
        <v/>
      </c>
      <c r="N830" s="22">
        <f>ROUND(Ecritures[[#This Row],[Montant Devise]],2)</f>
        <v>221.7</v>
      </c>
      <c r="O830" s="11" t="str">
        <f>IFERROR(LEFT(ECRITURES!$H830,SEARCH("_",ECRITURES!$H830)-1),"")</f>
        <v>COD2299</v>
      </c>
      <c r="P830" s="11" t="str">
        <f>LEFT(ECRITURES!$G830,LEN(O830))</f>
        <v>COD2299</v>
      </c>
      <c r="Q830" s="11" t="b">
        <f t="shared" si="25"/>
        <v>1</v>
      </c>
    </row>
    <row r="831" spans="1:17" x14ac:dyDescent="0.3">
      <c r="A831" s="12">
        <v>617106</v>
      </c>
      <c r="B831" s="13" t="s">
        <v>10</v>
      </c>
      <c r="C831" s="14">
        <v>195</v>
      </c>
      <c r="D831" s="25" t="s">
        <v>1340</v>
      </c>
      <c r="E831" s="16">
        <v>45351</v>
      </c>
      <c r="F831" s="17">
        <v>202402</v>
      </c>
      <c r="G831" s="18" t="s">
        <v>53</v>
      </c>
      <c r="H831" s="18" t="s">
        <v>12</v>
      </c>
      <c r="I831" s="19">
        <v>50628</v>
      </c>
      <c r="J831" s="13" t="s">
        <v>14</v>
      </c>
      <c r="K831" s="13" t="s">
        <v>15</v>
      </c>
      <c r="L831" s="20" t="str">
        <f t="shared" si="24"/>
        <v>50628617106COD2299_Z010201ART5_MBA</v>
      </c>
      <c r="M831" s="21" t="str">
        <f>IF(OR(A831=617105,A831=617110,COUNTIF([3]DernMois!L:L,I831&amp;A831&amp;H831&amp;K831)&gt;=1),"","PBLA Changé/Nouveau")</f>
        <v/>
      </c>
      <c r="N831" s="22">
        <f>ROUND(Ecritures[[#This Row],[Montant Devise]],2)</f>
        <v>195</v>
      </c>
      <c r="O831" s="11" t="str">
        <f>IFERROR(LEFT(ECRITURES!$H831,SEARCH("_",ECRITURES!$H831)-1),"")</f>
        <v>COD2299</v>
      </c>
      <c r="P831" s="11" t="str">
        <f>LEFT(ECRITURES!$G831,LEN(O831))</f>
        <v>COD2299</v>
      </c>
      <c r="Q831" s="11" t="b">
        <f t="shared" si="25"/>
        <v>1</v>
      </c>
    </row>
    <row r="832" spans="1:17" x14ac:dyDescent="0.3">
      <c r="A832" s="12">
        <v>617103</v>
      </c>
      <c r="B832" s="13" t="s">
        <v>10</v>
      </c>
      <c r="C832" s="14">
        <v>78</v>
      </c>
      <c r="D832" s="25" t="s">
        <v>1341</v>
      </c>
      <c r="E832" s="16">
        <v>45351</v>
      </c>
      <c r="F832" s="17">
        <v>202402</v>
      </c>
      <c r="G832" s="18" t="s">
        <v>53</v>
      </c>
      <c r="H832" s="18" t="s">
        <v>12</v>
      </c>
      <c r="I832" s="19">
        <v>50628</v>
      </c>
      <c r="J832" s="13" t="s">
        <v>14</v>
      </c>
      <c r="K832" s="13" t="s">
        <v>15</v>
      </c>
      <c r="L832" s="20" t="str">
        <f t="shared" si="24"/>
        <v>50628617103COD2299_Z010201ART5_MBA</v>
      </c>
      <c r="M832" s="21" t="str">
        <f>IF(OR(A832=617105,A832=617110,COUNTIF([3]DernMois!L:L,I832&amp;A832&amp;H832&amp;K832)&gt;=1),"","PBLA Changé/Nouveau")</f>
        <v/>
      </c>
      <c r="N832" s="22">
        <f>ROUND(Ecritures[[#This Row],[Montant Devise]],2)</f>
        <v>78</v>
      </c>
      <c r="O832" s="11" t="str">
        <f>IFERROR(LEFT(ECRITURES!$H832,SEARCH("_",ECRITURES!$H832)-1),"")</f>
        <v>COD2299</v>
      </c>
      <c r="P832" s="11" t="str">
        <f>LEFT(ECRITURES!$G832,LEN(O832))</f>
        <v>COD2299</v>
      </c>
      <c r="Q832" s="11" t="b">
        <f t="shared" si="25"/>
        <v>1</v>
      </c>
    </row>
    <row r="833" spans="1:17" x14ac:dyDescent="0.3">
      <c r="A833" s="12">
        <v>617103</v>
      </c>
      <c r="B833" s="13" t="s">
        <v>10</v>
      </c>
      <c r="C833" s="14">
        <v>96.07</v>
      </c>
      <c r="D833" s="25" t="s">
        <v>1342</v>
      </c>
      <c r="E833" s="16">
        <v>45351</v>
      </c>
      <c r="F833" s="17">
        <v>202402</v>
      </c>
      <c r="G833" s="18" t="s">
        <v>53</v>
      </c>
      <c r="H833" s="18" t="s">
        <v>12</v>
      </c>
      <c r="I833" s="19">
        <v>50628</v>
      </c>
      <c r="J833" s="13" t="s">
        <v>14</v>
      </c>
      <c r="K833" s="13" t="s">
        <v>15</v>
      </c>
      <c r="L833" s="20" t="str">
        <f t="shared" si="24"/>
        <v>50628617103COD2299_Z010201ART5_MBA</v>
      </c>
      <c r="M833" s="21" t="str">
        <f>IF(OR(A833=617105,A833=617110,COUNTIF([3]DernMois!L:L,I833&amp;A833&amp;H833&amp;K833)&gt;=1),"","PBLA Changé/Nouveau")</f>
        <v/>
      </c>
      <c r="N833" s="22">
        <f>ROUND(Ecritures[[#This Row],[Montant Devise]],2)</f>
        <v>96.07</v>
      </c>
      <c r="O833" s="11" t="str">
        <f>IFERROR(LEFT(ECRITURES!$H833,SEARCH("_",ECRITURES!$H833)-1),"")</f>
        <v>COD2299</v>
      </c>
      <c r="P833" s="11" t="str">
        <f>LEFT(ECRITURES!$G833,LEN(O833))</f>
        <v>COD2299</v>
      </c>
      <c r="Q833" s="11" t="b">
        <f t="shared" si="25"/>
        <v>1</v>
      </c>
    </row>
    <row r="834" spans="1:17" x14ac:dyDescent="0.3">
      <c r="A834" s="12">
        <v>617190</v>
      </c>
      <c r="B834" s="13" t="s">
        <v>10</v>
      </c>
      <c r="C834" s="14">
        <v>1.48</v>
      </c>
      <c r="D834" s="25" t="s">
        <v>1343</v>
      </c>
      <c r="E834" s="16">
        <v>45351</v>
      </c>
      <c r="F834" s="17">
        <v>202402</v>
      </c>
      <c r="G834" s="18" t="s">
        <v>53</v>
      </c>
      <c r="H834" s="18" t="s">
        <v>12</v>
      </c>
      <c r="I834" s="19">
        <v>50628</v>
      </c>
      <c r="J834" s="13" t="s">
        <v>14</v>
      </c>
      <c r="K834" s="13" t="s">
        <v>15</v>
      </c>
      <c r="L834" s="20" t="str">
        <f t="shared" ref="L834:L897" si="26">I834&amp;A834&amp;H834&amp;K834</f>
        <v>50628617190COD2299_Z010201ART5_MBA</v>
      </c>
      <c r="M834" s="21" t="str">
        <f>IF(OR(A834=617105,A834=617110,COUNTIF([3]DernMois!L:L,I834&amp;A834&amp;H834&amp;K834)&gt;=1),"","PBLA Changé/Nouveau")</f>
        <v/>
      </c>
      <c r="N834" s="22">
        <f>ROUND(Ecritures[[#This Row],[Montant Devise]],2)</f>
        <v>1.48</v>
      </c>
      <c r="O834" s="11" t="str">
        <f>IFERROR(LEFT(ECRITURES!$H834,SEARCH("_",ECRITURES!$H834)-1),"")</f>
        <v>COD2299</v>
      </c>
      <c r="P834" s="11" t="str">
        <f>LEFT(ECRITURES!$G834,LEN(O834))</f>
        <v>COD2299</v>
      </c>
      <c r="Q834" s="11" t="b">
        <f t="shared" si="25"/>
        <v>1</v>
      </c>
    </row>
    <row r="835" spans="1:17" x14ac:dyDescent="0.3">
      <c r="A835" s="12">
        <v>617190</v>
      </c>
      <c r="B835" s="13" t="s">
        <v>10</v>
      </c>
      <c r="C835" s="14">
        <v>7.39</v>
      </c>
      <c r="D835" s="25" t="s">
        <v>1344</v>
      </c>
      <c r="E835" s="16">
        <v>45351</v>
      </c>
      <c r="F835" s="17">
        <v>202402</v>
      </c>
      <c r="G835" s="18" t="s">
        <v>53</v>
      </c>
      <c r="H835" s="18" t="s">
        <v>12</v>
      </c>
      <c r="I835" s="19">
        <v>50628</v>
      </c>
      <c r="J835" s="13" t="s">
        <v>14</v>
      </c>
      <c r="K835" s="13" t="s">
        <v>15</v>
      </c>
      <c r="L835" s="20" t="str">
        <f t="shared" si="26"/>
        <v>50628617190COD2299_Z010201ART5_MBA</v>
      </c>
      <c r="M835" s="21" t="str">
        <f>IF(OR(A835=617105,A835=617110,COUNTIF([3]DernMois!L:L,I835&amp;A835&amp;H835&amp;K835)&gt;=1),"","PBLA Changé/Nouveau")</f>
        <v/>
      </c>
      <c r="N835" s="22">
        <f>ROUND(Ecritures[[#This Row],[Montant Devise]],2)</f>
        <v>7.39</v>
      </c>
      <c r="O835" s="11" t="str">
        <f>IFERROR(LEFT(ECRITURES!$H835,SEARCH("_",ECRITURES!$H835)-1),"")</f>
        <v>COD2299</v>
      </c>
      <c r="P835" s="11" t="str">
        <f>LEFT(ECRITURES!$G835,LEN(O835))</f>
        <v>COD2299</v>
      </c>
      <c r="Q835" s="11" t="b">
        <f t="shared" si="25"/>
        <v>1</v>
      </c>
    </row>
    <row r="836" spans="1:17" x14ac:dyDescent="0.3">
      <c r="A836" s="12">
        <v>455200</v>
      </c>
      <c r="B836" s="13" t="s">
        <v>10</v>
      </c>
      <c r="C836" s="14">
        <v>-1101.79</v>
      </c>
      <c r="D836" s="25" t="s">
        <v>1345</v>
      </c>
      <c r="E836" s="16">
        <v>45351</v>
      </c>
      <c r="F836" s="17">
        <v>202402</v>
      </c>
      <c r="G836" s="18" t="s">
        <v>53</v>
      </c>
      <c r="H836" s="18"/>
      <c r="I836" s="19">
        <v>50628</v>
      </c>
      <c r="J836" s="13" t="s">
        <v>14</v>
      </c>
      <c r="K836" s="13" t="s">
        <v>15</v>
      </c>
      <c r="L836" s="20" t="str">
        <f t="shared" si="26"/>
        <v>50628455200ART5_MBA</v>
      </c>
      <c r="M836" s="21" t="str">
        <f>IF(OR(A836=617105,A836=617110,COUNTIF([3]DernMois!L:L,I836&amp;A836&amp;H836&amp;K836)&gt;=1),"","PBLA Changé/Nouveau")</f>
        <v/>
      </c>
      <c r="N836" s="22">
        <f>ROUND(Ecritures[[#This Row],[Montant Devise]],2)</f>
        <v>-1101.79</v>
      </c>
      <c r="O836" s="11" t="str">
        <f>IFERROR(LEFT(ECRITURES!$H836,SEARCH("_",ECRITURES!$H836)-1),"")</f>
        <v/>
      </c>
      <c r="P836" s="11" t="str">
        <f>LEFT(ECRITURES!$G836,LEN(O836))</f>
        <v/>
      </c>
      <c r="Q836" s="11" t="b">
        <f t="shared" ref="Q836:Q899" si="27">EXACT(O836,P836)</f>
        <v>1</v>
      </c>
    </row>
    <row r="837" spans="1:17" x14ac:dyDescent="0.3">
      <c r="A837" s="12">
        <v>617101</v>
      </c>
      <c r="B837" s="13" t="s">
        <v>10</v>
      </c>
      <c r="C837" s="14">
        <v>344</v>
      </c>
      <c r="D837" s="25" t="s">
        <v>1346</v>
      </c>
      <c r="E837" s="16">
        <v>45351</v>
      </c>
      <c r="F837" s="17">
        <v>202402</v>
      </c>
      <c r="G837" s="18" t="s">
        <v>40</v>
      </c>
      <c r="H837" s="18" t="s">
        <v>12</v>
      </c>
      <c r="I837" s="19">
        <v>50631</v>
      </c>
      <c r="J837" s="13" t="s">
        <v>14</v>
      </c>
      <c r="K837" s="13" t="s">
        <v>15</v>
      </c>
      <c r="L837" s="20" t="str">
        <f t="shared" si="26"/>
        <v>50631617101COD2299_Z010201ART5_MBA</v>
      </c>
      <c r="M837" s="21" t="str">
        <f>IF(OR(A837=617105,A837=617110,COUNTIF([3]DernMois!L:L,I837&amp;A837&amp;H837&amp;K837)&gt;=1),"","PBLA Changé/Nouveau")</f>
        <v/>
      </c>
      <c r="N837" s="22">
        <f>ROUND(Ecritures[[#This Row],[Montant Devise]],2)</f>
        <v>344</v>
      </c>
      <c r="O837" s="11" t="str">
        <f>IFERROR(LEFT(ECRITURES!$H837,SEARCH("_",ECRITURES!$H837)-1),"")</f>
        <v>COD2299</v>
      </c>
      <c r="P837" s="11" t="str">
        <f>LEFT(ECRITURES!$G837,LEN(O837))</f>
        <v>COD2299</v>
      </c>
      <c r="Q837" s="11" t="b">
        <f t="shared" si="27"/>
        <v>1</v>
      </c>
    </row>
    <row r="838" spans="1:17" x14ac:dyDescent="0.3">
      <c r="A838" s="12">
        <v>617108</v>
      </c>
      <c r="B838" s="13" t="s">
        <v>10</v>
      </c>
      <c r="C838" s="14">
        <v>103.2</v>
      </c>
      <c r="D838" s="25" t="s">
        <v>1347</v>
      </c>
      <c r="E838" s="16">
        <v>45351</v>
      </c>
      <c r="F838" s="17">
        <v>202402</v>
      </c>
      <c r="G838" s="18" t="s">
        <v>40</v>
      </c>
      <c r="H838" s="18" t="s">
        <v>12</v>
      </c>
      <c r="I838" s="19">
        <v>50631</v>
      </c>
      <c r="J838" s="13" t="s">
        <v>14</v>
      </c>
      <c r="K838" s="13" t="s">
        <v>15</v>
      </c>
      <c r="L838" s="20" t="str">
        <f t="shared" si="26"/>
        <v>50631617108COD2299_Z010201ART5_MBA</v>
      </c>
      <c r="M838" s="21" t="str">
        <f>IF(OR(A838=617105,A838=617110,COUNTIF([3]DernMois!L:L,I838&amp;A838&amp;H838&amp;K838)&gt;=1),"","PBLA Changé/Nouveau")</f>
        <v/>
      </c>
      <c r="N838" s="22">
        <f>ROUND(Ecritures[[#This Row],[Montant Devise]],2)</f>
        <v>103.2</v>
      </c>
      <c r="O838" s="11" t="str">
        <f>IFERROR(LEFT(ECRITURES!$H838,SEARCH("_",ECRITURES!$H838)-1),"")</f>
        <v>COD2299</v>
      </c>
      <c r="P838" s="11" t="str">
        <f>LEFT(ECRITURES!$G838,LEN(O838))</f>
        <v>COD2299</v>
      </c>
      <c r="Q838" s="11" t="b">
        <f t="shared" si="27"/>
        <v>1</v>
      </c>
    </row>
    <row r="839" spans="1:17" x14ac:dyDescent="0.3">
      <c r="A839" s="12">
        <v>617106</v>
      </c>
      <c r="B839" s="13" t="s">
        <v>10</v>
      </c>
      <c r="C839" s="14">
        <v>195</v>
      </c>
      <c r="D839" s="25" t="s">
        <v>1348</v>
      </c>
      <c r="E839" s="16">
        <v>45351</v>
      </c>
      <c r="F839" s="17">
        <v>202402</v>
      </c>
      <c r="G839" s="18" t="s">
        <v>40</v>
      </c>
      <c r="H839" s="18" t="s">
        <v>12</v>
      </c>
      <c r="I839" s="19">
        <v>50631</v>
      </c>
      <c r="J839" s="13" t="s">
        <v>14</v>
      </c>
      <c r="K839" s="13" t="s">
        <v>15</v>
      </c>
      <c r="L839" s="20" t="str">
        <f t="shared" si="26"/>
        <v>50631617106COD2299_Z010201ART5_MBA</v>
      </c>
      <c r="M839" s="21" t="str">
        <f>IF(OR(A839=617105,A839=617110,COUNTIF([3]DernMois!L:L,I839&amp;A839&amp;H839&amp;K839)&gt;=1),"","PBLA Changé/Nouveau")</f>
        <v/>
      </c>
      <c r="N839" s="22">
        <f>ROUND(Ecritures[[#This Row],[Montant Devise]],2)</f>
        <v>195</v>
      </c>
      <c r="O839" s="11" t="str">
        <f>IFERROR(LEFT(ECRITURES!$H839,SEARCH("_",ECRITURES!$H839)-1),"")</f>
        <v>COD2299</v>
      </c>
      <c r="P839" s="11" t="str">
        <f>LEFT(ECRITURES!$G839,LEN(O839))</f>
        <v>COD2299</v>
      </c>
      <c r="Q839" s="11" t="b">
        <f t="shared" si="27"/>
        <v>1</v>
      </c>
    </row>
    <row r="840" spans="1:17" x14ac:dyDescent="0.3">
      <c r="A840" s="12">
        <v>617103</v>
      </c>
      <c r="B840" s="13" t="s">
        <v>10</v>
      </c>
      <c r="C840" s="14">
        <v>117</v>
      </c>
      <c r="D840" s="25" t="s">
        <v>1349</v>
      </c>
      <c r="E840" s="16">
        <v>45351</v>
      </c>
      <c r="F840" s="17">
        <v>202402</v>
      </c>
      <c r="G840" s="18" t="s">
        <v>40</v>
      </c>
      <c r="H840" s="18" t="s">
        <v>12</v>
      </c>
      <c r="I840" s="19">
        <v>50631</v>
      </c>
      <c r="J840" s="13" t="s">
        <v>14</v>
      </c>
      <c r="K840" s="13" t="s">
        <v>15</v>
      </c>
      <c r="L840" s="20" t="str">
        <f t="shared" si="26"/>
        <v>50631617103COD2299_Z010201ART5_MBA</v>
      </c>
      <c r="M840" s="21" t="str">
        <f>IF(OR(A840=617105,A840=617110,COUNTIF([3]DernMois!L:L,I840&amp;A840&amp;H840&amp;K840)&gt;=1),"","PBLA Changé/Nouveau")</f>
        <v/>
      </c>
      <c r="N840" s="22">
        <f>ROUND(Ecritures[[#This Row],[Montant Devise]],2)</f>
        <v>117</v>
      </c>
      <c r="O840" s="11" t="str">
        <f>IFERROR(LEFT(ECRITURES!$H840,SEARCH("_",ECRITURES!$H840)-1),"")</f>
        <v>COD2299</v>
      </c>
      <c r="P840" s="11" t="str">
        <f>LEFT(ECRITURES!$G840,LEN(O840))</f>
        <v>COD2299</v>
      </c>
      <c r="Q840" s="11" t="b">
        <f t="shared" si="27"/>
        <v>1</v>
      </c>
    </row>
    <row r="841" spans="1:17" x14ac:dyDescent="0.3">
      <c r="A841" s="12">
        <v>617103</v>
      </c>
      <c r="B841" s="13" t="s">
        <v>10</v>
      </c>
      <c r="C841" s="14">
        <v>44.72</v>
      </c>
      <c r="D841" s="25" t="s">
        <v>1350</v>
      </c>
      <c r="E841" s="16">
        <v>45351</v>
      </c>
      <c r="F841" s="17">
        <v>202402</v>
      </c>
      <c r="G841" s="18" t="s">
        <v>40</v>
      </c>
      <c r="H841" s="18" t="s">
        <v>12</v>
      </c>
      <c r="I841" s="19">
        <v>50631</v>
      </c>
      <c r="J841" s="13" t="s">
        <v>14</v>
      </c>
      <c r="K841" s="13" t="s">
        <v>15</v>
      </c>
      <c r="L841" s="20" t="str">
        <f t="shared" si="26"/>
        <v>50631617103COD2299_Z010201ART5_MBA</v>
      </c>
      <c r="M841" s="21" t="str">
        <f>IF(OR(A841=617105,A841=617110,COUNTIF([3]DernMois!L:L,I841&amp;A841&amp;H841&amp;K841)&gt;=1),"","PBLA Changé/Nouveau")</f>
        <v/>
      </c>
      <c r="N841" s="22">
        <f>ROUND(Ecritures[[#This Row],[Montant Devise]],2)</f>
        <v>44.72</v>
      </c>
      <c r="O841" s="11" t="str">
        <f>IFERROR(LEFT(ECRITURES!$H841,SEARCH("_",ECRITURES!$H841)-1),"")</f>
        <v>COD2299</v>
      </c>
      <c r="P841" s="11" t="str">
        <f>LEFT(ECRITURES!$G841,LEN(O841))</f>
        <v>COD2299</v>
      </c>
      <c r="Q841" s="11" t="b">
        <f t="shared" si="27"/>
        <v>1</v>
      </c>
    </row>
    <row r="842" spans="1:17" x14ac:dyDescent="0.3">
      <c r="A842" s="12">
        <v>617190</v>
      </c>
      <c r="B842" s="13" t="s">
        <v>10</v>
      </c>
      <c r="C842" s="14">
        <v>0.69</v>
      </c>
      <c r="D842" s="25" t="s">
        <v>1351</v>
      </c>
      <c r="E842" s="16">
        <v>45351</v>
      </c>
      <c r="F842" s="17">
        <v>202402</v>
      </c>
      <c r="G842" s="18" t="s">
        <v>40</v>
      </c>
      <c r="H842" s="18" t="s">
        <v>12</v>
      </c>
      <c r="I842" s="19">
        <v>50631</v>
      </c>
      <c r="J842" s="13" t="s">
        <v>14</v>
      </c>
      <c r="K842" s="13" t="s">
        <v>15</v>
      </c>
      <c r="L842" s="20" t="str">
        <f t="shared" si="26"/>
        <v>50631617190COD2299_Z010201ART5_MBA</v>
      </c>
      <c r="M842" s="21" t="str">
        <f>IF(OR(A842=617105,A842=617110,COUNTIF([3]DernMois!L:L,I842&amp;A842&amp;H842&amp;K842)&gt;=1),"","PBLA Changé/Nouveau")</f>
        <v/>
      </c>
      <c r="N842" s="22">
        <f>ROUND(Ecritures[[#This Row],[Montant Devise]],2)</f>
        <v>0.69</v>
      </c>
      <c r="O842" s="11" t="str">
        <f>IFERROR(LEFT(ECRITURES!$H842,SEARCH("_",ECRITURES!$H842)-1),"")</f>
        <v>COD2299</v>
      </c>
      <c r="P842" s="11" t="str">
        <f>LEFT(ECRITURES!$G842,LEN(O842))</f>
        <v>COD2299</v>
      </c>
      <c r="Q842" s="11" t="b">
        <f t="shared" si="27"/>
        <v>1</v>
      </c>
    </row>
    <row r="843" spans="1:17" x14ac:dyDescent="0.3">
      <c r="A843" s="12">
        <v>617190</v>
      </c>
      <c r="B843" s="13" t="s">
        <v>10</v>
      </c>
      <c r="C843" s="14">
        <v>3.44</v>
      </c>
      <c r="D843" s="25" t="s">
        <v>1352</v>
      </c>
      <c r="E843" s="16">
        <v>45351</v>
      </c>
      <c r="F843" s="17">
        <v>202402</v>
      </c>
      <c r="G843" s="18" t="s">
        <v>40</v>
      </c>
      <c r="H843" s="18" t="s">
        <v>12</v>
      </c>
      <c r="I843" s="19">
        <v>50631</v>
      </c>
      <c r="J843" s="13" t="s">
        <v>14</v>
      </c>
      <c r="K843" s="13" t="s">
        <v>15</v>
      </c>
      <c r="L843" s="20" t="str">
        <f t="shared" si="26"/>
        <v>50631617190COD2299_Z010201ART5_MBA</v>
      </c>
      <c r="M843" s="21" t="str">
        <f>IF(OR(A843=617105,A843=617110,COUNTIF([3]DernMois!L:L,I843&amp;A843&amp;H843&amp;K843)&gt;=1),"","PBLA Changé/Nouveau")</f>
        <v/>
      </c>
      <c r="N843" s="22">
        <f>ROUND(Ecritures[[#This Row],[Montant Devise]],2)</f>
        <v>3.44</v>
      </c>
      <c r="O843" s="11" t="str">
        <f>IFERROR(LEFT(ECRITURES!$H843,SEARCH("_",ECRITURES!$H843)-1),"")</f>
        <v>COD2299</v>
      </c>
      <c r="P843" s="11" t="str">
        <f>LEFT(ECRITURES!$G843,LEN(O843))</f>
        <v>COD2299</v>
      </c>
      <c r="Q843" s="11" t="b">
        <f t="shared" si="27"/>
        <v>1</v>
      </c>
    </row>
    <row r="844" spans="1:17" x14ac:dyDescent="0.3">
      <c r="A844" s="12">
        <v>455200</v>
      </c>
      <c r="B844" s="13" t="s">
        <v>10</v>
      </c>
      <c r="C844" s="14">
        <v>-350</v>
      </c>
      <c r="D844" s="25" t="s">
        <v>1353</v>
      </c>
      <c r="E844" s="16">
        <v>45351</v>
      </c>
      <c r="F844" s="17">
        <v>202402</v>
      </c>
      <c r="G844" s="18" t="s">
        <v>40</v>
      </c>
      <c r="H844" s="18"/>
      <c r="I844" s="19">
        <v>50631</v>
      </c>
      <c r="J844" s="13" t="s">
        <v>14</v>
      </c>
      <c r="K844" s="13" t="s">
        <v>15</v>
      </c>
      <c r="L844" s="20" t="str">
        <f t="shared" si="26"/>
        <v>50631455200ART5_MBA</v>
      </c>
      <c r="M844" s="21" t="str">
        <f>IF(OR(A844=617105,A844=617110,COUNTIF([3]DernMois!L:L,I844&amp;A844&amp;H844&amp;K844)&gt;=1),"","PBLA Changé/Nouveau")</f>
        <v/>
      </c>
      <c r="N844" s="22">
        <f>ROUND(Ecritures[[#This Row],[Montant Devise]],2)</f>
        <v>-350</v>
      </c>
      <c r="O844" s="11" t="str">
        <f>IFERROR(LEFT(ECRITURES!$H844,SEARCH("_",ECRITURES!$H844)-1),"")</f>
        <v/>
      </c>
      <c r="P844" s="11" t="str">
        <f>LEFT(ECRITURES!$G844,LEN(O844))</f>
        <v/>
      </c>
      <c r="Q844" s="11" t="b">
        <f t="shared" si="27"/>
        <v>1</v>
      </c>
    </row>
    <row r="845" spans="1:17" x14ac:dyDescent="0.3">
      <c r="A845" s="12">
        <v>455200</v>
      </c>
      <c r="B845" s="13" t="s">
        <v>10</v>
      </c>
      <c r="C845" s="14">
        <v>-355.91</v>
      </c>
      <c r="D845" s="25" t="s">
        <v>1354</v>
      </c>
      <c r="E845" s="16">
        <v>45351</v>
      </c>
      <c r="F845" s="17">
        <v>202402</v>
      </c>
      <c r="G845" s="18" t="s">
        <v>40</v>
      </c>
      <c r="H845" s="18"/>
      <c r="I845" s="19">
        <v>50631</v>
      </c>
      <c r="J845" s="13" t="s">
        <v>14</v>
      </c>
      <c r="K845" s="13" t="s">
        <v>15</v>
      </c>
      <c r="L845" s="20" t="str">
        <f t="shared" si="26"/>
        <v>50631455200ART5_MBA</v>
      </c>
      <c r="M845" s="21" t="str">
        <f>IF(OR(A845=617105,A845=617110,COUNTIF([3]DernMois!L:L,I845&amp;A845&amp;H845&amp;K845)&gt;=1),"","PBLA Changé/Nouveau")</f>
        <v/>
      </c>
      <c r="N845" s="22">
        <f>ROUND(Ecritures[[#This Row],[Montant Devise]],2)</f>
        <v>-355.91</v>
      </c>
      <c r="O845" s="11" t="str">
        <f>IFERROR(LEFT(ECRITURES!$H845,SEARCH("_",ECRITURES!$H845)-1),"")</f>
        <v/>
      </c>
      <c r="P845" s="11" t="str">
        <f>LEFT(ECRITURES!$G845,LEN(O845))</f>
        <v/>
      </c>
      <c r="Q845" s="11" t="b">
        <f t="shared" si="27"/>
        <v>1</v>
      </c>
    </row>
    <row r="846" spans="1:17" x14ac:dyDescent="0.3">
      <c r="A846" s="12">
        <v>617101</v>
      </c>
      <c r="B846" s="13" t="s">
        <v>10</v>
      </c>
      <c r="C846" s="14">
        <v>1984</v>
      </c>
      <c r="D846" s="25" t="s">
        <v>1355</v>
      </c>
      <c r="E846" s="16">
        <v>45351</v>
      </c>
      <c r="F846" s="17">
        <v>202402</v>
      </c>
      <c r="G846" s="18" t="s">
        <v>40</v>
      </c>
      <c r="H846" s="18" t="s">
        <v>12</v>
      </c>
      <c r="I846" s="19">
        <v>50632</v>
      </c>
      <c r="J846" s="13" t="s">
        <v>14</v>
      </c>
      <c r="K846" s="13" t="s">
        <v>15</v>
      </c>
      <c r="L846" s="20" t="str">
        <f t="shared" si="26"/>
        <v>50632617101COD2299_Z010201ART5_MBA</v>
      </c>
      <c r="M846" s="21" t="str">
        <f>IF(OR(A846=617105,A846=617110,COUNTIF([3]DernMois!L:L,I846&amp;A846&amp;H846&amp;K846)&gt;=1),"","PBLA Changé/Nouveau")</f>
        <v/>
      </c>
      <c r="N846" s="22">
        <f>ROUND(Ecritures[[#This Row],[Montant Devise]],2)</f>
        <v>1984</v>
      </c>
      <c r="O846" s="11" t="str">
        <f>IFERROR(LEFT(ECRITURES!$H846,SEARCH("_",ECRITURES!$H846)-1),"")</f>
        <v>COD2299</v>
      </c>
      <c r="P846" s="11" t="str">
        <f>LEFT(ECRITURES!$G846,LEN(O846))</f>
        <v>COD2299</v>
      </c>
      <c r="Q846" s="11" t="b">
        <f t="shared" si="27"/>
        <v>1</v>
      </c>
    </row>
    <row r="847" spans="1:17" x14ac:dyDescent="0.3">
      <c r="A847" s="12">
        <v>617108</v>
      </c>
      <c r="B847" s="13" t="s">
        <v>10</v>
      </c>
      <c r="C847" s="14">
        <v>595.20000000000005</v>
      </c>
      <c r="D847" s="25" t="s">
        <v>1356</v>
      </c>
      <c r="E847" s="16">
        <v>45351</v>
      </c>
      <c r="F847" s="17">
        <v>202402</v>
      </c>
      <c r="G847" s="18" t="s">
        <v>40</v>
      </c>
      <c r="H847" s="18" t="s">
        <v>12</v>
      </c>
      <c r="I847" s="19">
        <v>50632</v>
      </c>
      <c r="J847" s="13" t="s">
        <v>14</v>
      </c>
      <c r="K847" s="13" t="s">
        <v>15</v>
      </c>
      <c r="L847" s="20" t="str">
        <f t="shared" si="26"/>
        <v>50632617108COD2299_Z010201ART5_MBA</v>
      </c>
      <c r="M847" s="21" t="str">
        <f>IF(OR(A847=617105,A847=617110,COUNTIF([3]DernMois!L:L,I847&amp;A847&amp;H847&amp;K847)&gt;=1),"","PBLA Changé/Nouveau")</f>
        <v/>
      </c>
      <c r="N847" s="22">
        <f>ROUND(Ecritures[[#This Row],[Montant Devise]],2)</f>
        <v>595.20000000000005</v>
      </c>
      <c r="O847" s="11" t="str">
        <f>IFERROR(LEFT(ECRITURES!$H847,SEARCH("_",ECRITURES!$H847)-1),"")</f>
        <v>COD2299</v>
      </c>
      <c r="P847" s="11" t="str">
        <f>LEFT(ECRITURES!$G847,LEN(O847))</f>
        <v>COD2299</v>
      </c>
      <c r="Q847" s="11" t="b">
        <f t="shared" si="27"/>
        <v>1</v>
      </c>
    </row>
    <row r="848" spans="1:17" x14ac:dyDescent="0.3">
      <c r="A848" s="12">
        <v>617106</v>
      </c>
      <c r="B848" s="13" t="s">
        <v>10</v>
      </c>
      <c r="C848" s="14">
        <v>195</v>
      </c>
      <c r="D848" s="25" t="s">
        <v>1357</v>
      </c>
      <c r="E848" s="16">
        <v>45351</v>
      </c>
      <c r="F848" s="17">
        <v>202402</v>
      </c>
      <c r="G848" s="18" t="s">
        <v>40</v>
      </c>
      <c r="H848" s="18" t="s">
        <v>12</v>
      </c>
      <c r="I848" s="19">
        <v>50632</v>
      </c>
      <c r="J848" s="13" t="s">
        <v>14</v>
      </c>
      <c r="K848" s="13" t="s">
        <v>15</v>
      </c>
      <c r="L848" s="20" t="str">
        <f t="shared" si="26"/>
        <v>50632617106COD2299_Z010201ART5_MBA</v>
      </c>
      <c r="M848" s="21" t="str">
        <f>IF(OR(A848=617105,A848=617110,COUNTIF([3]DernMois!L:L,I848&amp;A848&amp;H848&amp;K848)&gt;=1),"","PBLA Changé/Nouveau")</f>
        <v/>
      </c>
      <c r="N848" s="22">
        <f>ROUND(Ecritures[[#This Row],[Montant Devise]],2)</f>
        <v>195</v>
      </c>
      <c r="O848" s="11" t="str">
        <f>IFERROR(LEFT(ECRITURES!$H848,SEARCH("_",ECRITURES!$H848)-1),"")</f>
        <v>COD2299</v>
      </c>
      <c r="P848" s="11" t="str">
        <f>LEFT(ECRITURES!$G848,LEN(O848))</f>
        <v>COD2299</v>
      </c>
      <c r="Q848" s="11" t="b">
        <f t="shared" si="27"/>
        <v>1</v>
      </c>
    </row>
    <row r="849" spans="1:17" x14ac:dyDescent="0.3">
      <c r="A849" s="12">
        <v>617103</v>
      </c>
      <c r="B849" s="13" t="s">
        <v>10</v>
      </c>
      <c r="C849" s="14">
        <v>58.5</v>
      </c>
      <c r="D849" s="25" t="s">
        <v>1358</v>
      </c>
      <c r="E849" s="16">
        <v>45351</v>
      </c>
      <c r="F849" s="17">
        <v>202402</v>
      </c>
      <c r="G849" s="18" t="s">
        <v>40</v>
      </c>
      <c r="H849" s="18" t="s">
        <v>12</v>
      </c>
      <c r="I849" s="19">
        <v>50632</v>
      </c>
      <c r="J849" s="13" t="s">
        <v>14</v>
      </c>
      <c r="K849" s="13" t="s">
        <v>15</v>
      </c>
      <c r="L849" s="20" t="str">
        <f t="shared" si="26"/>
        <v>50632617103COD2299_Z010201ART5_MBA</v>
      </c>
      <c r="M849" s="21" t="str">
        <f>IF(OR(A849=617105,A849=617110,COUNTIF([3]DernMois!L:L,I849&amp;A849&amp;H849&amp;K849)&gt;=1),"","PBLA Changé/Nouveau")</f>
        <v/>
      </c>
      <c r="N849" s="22">
        <f>ROUND(Ecritures[[#This Row],[Montant Devise]],2)</f>
        <v>58.5</v>
      </c>
      <c r="O849" s="11" t="str">
        <f>IFERROR(LEFT(ECRITURES!$H849,SEARCH("_",ECRITURES!$H849)-1),"")</f>
        <v>COD2299</v>
      </c>
      <c r="P849" s="11" t="str">
        <f>LEFT(ECRITURES!$G849,LEN(O849))</f>
        <v>COD2299</v>
      </c>
      <c r="Q849" s="11" t="b">
        <f t="shared" si="27"/>
        <v>1</v>
      </c>
    </row>
    <row r="850" spans="1:17" x14ac:dyDescent="0.3">
      <c r="A850" s="12">
        <v>617103</v>
      </c>
      <c r="B850" s="13" t="s">
        <v>10</v>
      </c>
      <c r="C850" s="14">
        <v>257.92</v>
      </c>
      <c r="D850" s="25" t="s">
        <v>1359</v>
      </c>
      <c r="E850" s="16">
        <v>45351</v>
      </c>
      <c r="F850" s="17">
        <v>202402</v>
      </c>
      <c r="G850" s="18" t="s">
        <v>40</v>
      </c>
      <c r="H850" s="18" t="s">
        <v>12</v>
      </c>
      <c r="I850" s="19">
        <v>50632</v>
      </c>
      <c r="J850" s="13" t="s">
        <v>14</v>
      </c>
      <c r="K850" s="13" t="s">
        <v>15</v>
      </c>
      <c r="L850" s="20" t="str">
        <f t="shared" si="26"/>
        <v>50632617103COD2299_Z010201ART5_MBA</v>
      </c>
      <c r="M850" s="21" t="str">
        <f>IF(OR(A850=617105,A850=617110,COUNTIF([3]DernMois!L:L,I850&amp;A850&amp;H850&amp;K850)&gt;=1),"","PBLA Changé/Nouveau")</f>
        <v/>
      </c>
      <c r="N850" s="22">
        <f>ROUND(Ecritures[[#This Row],[Montant Devise]],2)</f>
        <v>257.92</v>
      </c>
      <c r="O850" s="11" t="str">
        <f>IFERROR(LEFT(ECRITURES!$H850,SEARCH("_",ECRITURES!$H850)-1),"")</f>
        <v>COD2299</v>
      </c>
      <c r="P850" s="11" t="str">
        <f>LEFT(ECRITURES!$G850,LEN(O850))</f>
        <v>COD2299</v>
      </c>
      <c r="Q850" s="11" t="b">
        <f t="shared" si="27"/>
        <v>1</v>
      </c>
    </row>
    <row r="851" spans="1:17" x14ac:dyDescent="0.3">
      <c r="A851" s="12">
        <v>617190</v>
      </c>
      <c r="B851" s="13" t="s">
        <v>10</v>
      </c>
      <c r="C851" s="14">
        <v>3.97</v>
      </c>
      <c r="D851" s="25" t="s">
        <v>1360</v>
      </c>
      <c r="E851" s="16">
        <v>45351</v>
      </c>
      <c r="F851" s="17">
        <v>202402</v>
      </c>
      <c r="G851" s="18" t="s">
        <v>40</v>
      </c>
      <c r="H851" s="18" t="s">
        <v>12</v>
      </c>
      <c r="I851" s="19">
        <v>50632</v>
      </c>
      <c r="J851" s="13" t="s">
        <v>14</v>
      </c>
      <c r="K851" s="13" t="s">
        <v>15</v>
      </c>
      <c r="L851" s="20" t="str">
        <f t="shared" si="26"/>
        <v>50632617190COD2299_Z010201ART5_MBA</v>
      </c>
      <c r="M851" s="21" t="str">
        <f>IF(OR(A851=617105,A851=617110,COUNTIF([3]DernMois!L:L,I851&amp;A851&amp;H851&amp;K851)&gt;=1),"","PBLA Changé/Nouveau")</f>
        <v/>
      </c>
      <c r="N851" s="22">
        <f>ROUND(Ecritures[[#This Row],[Montant Devise]],2)</f>
        <v>3.97</v>
      </c>
      <c r="O851" s="11" t="str">
        <f>IFERROR(LEFT(ECRITURES!$H851,SEARCH("_",ECRITURES!$H851)-1),"")</f>
        <v>COD2299</v>
      </c>
      <c r="P851" s="11" t="str">
        <f>LEFT(ECRITURES!$G851,LEN(O851))</f>
        <v>COD2299</v>
      </c>
      <c r="Q851" s="11" t="b">
        <f t="shared" si="27"/>
        <v>1</v>
      </c>
    </row>
    <row r="852" spans="1:17" x14ac:dyDescent="0.3">
      <c r="A852" s="12">
        <v>617190</v>
      </c>
      <c r="B852" s="13" t="s">
        <v>10</v>
      </c>
      <c r="C852" s="14">
        <v>19.84</v>
      </c>
      <c r="D852" s="25" t="s">
        <v>1361</v>
      </c>
      <c r="E852" s="16">
        <v>45351</v>
      </c>
      <c r="F852" s="17">
        <v>202402</v>
      </c>
      <c r="G852" s="18" t="s">
        <v>40</v>
      </c>
      <c r="H852" s="18" t="s">
        <v>12</v>
      </c>
      <c r="I852" s="19">
        <v>50632</v>
      </c>
      <c r="J852" s="13" t="s">
        <v>14</v>
      </c>
      <c r="K852" s="13" t="s">
        <v>15</v>
      </c>
      <c r="L852" s="20" t="str">
        <f t="shared" si="26"/>
        <v>50632617190COD2299_Z010201ART5_MBA</v>
      </c>
      <c r="M852" s="21" t="str">
        <f>IF(OR(A852=617105,A852=617110,COUNTIF([3]DernMois!L:L,I852&amp;A852&amp;H852&amp;K852)&gt;=1),"","PBLA Changé/Nouveau")</f>
        <v/>
      </c>
      <c r="N852" s="22">
        <f>ROUND(Ecritures[[#This Row],[Montant Devise]],2)</f>
        <v>19.84</v>
      </c>
      <c r="O852" s="11" t="str">
        <f>IFERROR(LEFT(ECRITURES!$H852,SEARCH("_",ECRITURES!$H852)-1),"")</f>
        <v>COD2299</v>
      </c>
      <c r="P852" s="11" t="str">
        <f>LEFT(ECRITURES!$G852,LEN(O852))</f>
        <v>COD2299</v>
      </c>
      <c r="Q852" s="11" t="b">
        <f t="shared" si="27"/>
        <v>1</v>
      </c>
    </row>
    <row r="853" spans="1:17" x14ac:dyDescent="0.3">
      <c r="A853" s="12">
        <v>455200</v>
      </c>
      <c r="B853" s="13" t="s">
        <v>10</v>
      </c>
      <c r="C853" s="14">
        <v>-2256.85</v>
      </c>
      <c r="D853" s="25" t="s">
        <v>1362</v>
      </c>
      <c r="E853" s="16">
        <v>45351</v>
      </c>
      <c r="F853" s="17">
        <v>202402</v>
      </c>
      <c r="G853" s="18" t="s">
        <v>40</v>
      </c>
      <c r="H853" s="18"/>
      <c r="I853" s="19">
        <v>50632</v>
      </c>
      <c r="J853" s="13" t="s">
        <v>14</v>
      </c>
      <c r="K853" s="13" t="s">
        <v>15</v>
      </c>
      <c r="L853" s="20" t="str">
        <f t="shared" si="26"/>
        <v>50632455200ART5_MBA</v>
      </c>
      <c r="M853" s="21" t="str">
        <f>IF(OR(A853=617105,A853=617110,COUNTIF([3]DernMois!L:L,I853&amp;A853&amp;H853&amp;K853)&gt;=1),"","PBLA Changé/Nouveau")</f>
        <v/>
      </c>
      <c r="N853" s="22">
        <f>ROUND(Ecritures[[#This Row],[Montant Devise]],2)</f>
        <v>-2256.85</v>
      </c>
      <c r="O853" s="11" t="str">
        <f>IFERROR(LEFT(ECRITURES!$H853,SEARCH("_",ECRITURES!$H853)-1),"")</f>
        <v/>
      </c>
      <c r="P853" s="11" t="str">
        <f>LEFT(ECRITURES!$G853,LEN(O853))</f>
        <v/>
      </c>
      <c r="Q853" s="11" t="b">
        <f t="shared" si="27"/>
        <v>1</v>
      </c>
    </row>
    <row r="854" spans="1:17" x14ac:dyDescent="0.3">
      <c r="A854" s="12">
        <v>617101</v>
      </c>
      <c r="B854" s="13" t="s">
        <v>10</v>
      </c>
      <c r="C854" s="14">
        <v>442</v>
      </c>
      <c r="D854" s="25" t="s">
        <v>1363</v>
      </c>
      <c r="E854" s="16">
        <v>45351</v>
      </c>
      <c r="F854" s="17">
        <v>202402</v>
      </c>
      <c r="G854" s="18" t="s">
        <v>40</v>
      </c>
      <c r="H854" s="18" t="s">
        <v>12</v>
      </c>
      <c r="I854" s="19">
        <v>50633</v>
      </c>
      <c r="J854" s="13" t="s">
        <v>14</v>
      </c>
      <c r="K854" s="13" t="s">
        <v>15</v>
      </c>
      <c r="L854" s="20" t="str">
        <f t="shared" si="26"/>
        <v>50633617101COD2299_Z010201ART5_MBA</v>
      </c>
      <c r="M854" s="21" t="str">
        <f>IF(OR(A854=617105,A854=617110,COUNTIF([3]DernMois!L:L,I854&amp;A854&amp;H854&amp;K854)&gt;=1),"","PBLA Changé/Nouveau")</f>
        <v/>
      </c>
      <c r="N854" s="22">
        <f>ROUND(Ecritures[[#This Row],[Montant Devise]],2)</f>
        <v>442</v>
      </c>
      <c r="O854" s="11" t="str">
        <f>IFERROR(LEFT(ECRITURES!$H854,SEARCH("_",ECRITURES!$H854)-1),"")</f>
        <v>COD2299</v>
      </c>
      <c r="P854" s="11" t="str">
        <f>LEFT(ECRITURES!$G854,LEN(O854))</f>
        <v>COD2299</v>
      </c>
      <c r="Q854" s="11" t="b">
        <f t="shared" si="27"/>
        <v>1</v>
      </c>
    </row>
    <row r="855" spans="1:17" x14ac:dyDescent="0.3">
      <c r="A855" s="12">
        <v>617108</v>
      </c>
      <c r="B855" s="13" t="s">
        <v>10</v>
      </c>
      <c r="C855" s="14">
        <v>132.6</v>
      </c>
      <c r="D855" s="25" t="s">
        <v>1364</v>
      </c>
      <c r="E855" s="16">
        <v>45351</v>
      </c>
      <c r="F855" s="17">
        <v>202402</v>
      </c>
      <c r="G855" s="18" t="s">
        <v>40</v>
      </c>
      <c r="H855" s="18" t="s">
        <v>12</v>
      </c>
      <c r="I855" s="19">
        <v>50633</v>
      </c>
      <c r="J855" s="13" t="s">
        <v>14</v>
      </c>
      <c r="K855" s="13" t="s">
        <v>15</v>
      </c>
      <c r="L855" s="20" t="str">
        <f t="shared" si="26"/>
        <v>50633617108COD2299_Z010201ART5_MBA</v>
      </c>
      <c r="M855" s="21" t="str">
        <f>IF(OR(A855=617105,A855=617110,COUNTIF([3]DernMois!L:L,I855&amp;A855&amp;H855&amp;K855)&gt;=1),"","PBLA Changé/Nouveau")</f>
        <v/>
      </c>
      <c r="N855" s="22">
        <f>ROUND(Ecritures[[#This Row],[Montant Devise]],2)</f>
        <v>132.6</v>
      </c>
      <c r="O855" s="11" t="str">
        <f>IFERROR(LEFT(ECRITURES!$H855,SEARCH("_",ECRITURES!$H855)-1),"")</f>
        <v>COD2299</v>
      </c>
      <c r="P855" s="11" t="str">
        <f>LEFT(ECRITURES!$G855,LEN(O855))</f>
        <v>COD2299</v>
      </c>
      <c r="Q855" s="11" t="b">
        <f t="shared" si="27"/>
        <v>1</v>
      </c>
    </row>
    <row r="856" spans="1:17" x14ac:dyDescent="0.3">
      <c r="A856" s="12">
        <v>617106</v>
      </c>
      <c r="B856" s="13" t="s">
        <v>10</v>
      </c>
      <c r="C856" s="14">
        <v>195</v>
      </c>
      <c r="D856" s="25" t="s">
        <v>1365</v>
      </c>
      <c r="E856" s="16">
        <v>45351</v>
      </c>
      <c r="F856" s="17">
        <v>202402</v>
      </c>
      <c r="G856" s="18" t="s">
        <v>40</v>
      </c>
      <c r="H856" s="18" t="s">
        <v>12</v>
      </c>
      <c r="I856" s="19">
        <v>50633</v>
      </c>
      <c r="J856" s="13" t="s">
        <v>14</v>
      </c>
      <c r="K856" s="13" t="s">
        <v>15</v>
      </c>
      <c r="L856" s="20" t="str">
        <f t="shared" si="26"/>
        <v>50633617106COD2299_Z010201ART5_MBA</v>
      </c>
      <c r="M856" s="21" t="str">
        <f>IF(OR(A856=617105,A856=617110,COUNTIF([3]DernMois!L:L,I856&amp;A856&amp;H856&amp;K856)&gt;=1),"","PBLA Changé/Nouveau")</f>
        <v/>
      </c>
      <c r="N856" s="22">
        <f>ROUND(Ecritures[[#This Row],[Montant Devise]],2)</f>
        <v>195</v>
      </c>
      <c r="O856" s="11" t="str">
        <f>IFERROR(LEFT(ECRITURES!$H856,SEARCH("_",ECRITURES!$H856)-1),"")</f>
        <v>COD2299</v>
      </c>
      <c r="P856" s="11" t="str">
        <f>LEFT(ECRITURES!$G856,LEN(O856))</f>
        <v>COD2299</v>
      </c>
      <c r="Q856" s="11" t="b">
        <f t="shared" si="27"/>
        <v>1</v>
      </c>
    </row>
    <row r="857" spans="1:17" x14ac:dyDescent="0.3">
      <c r="A857" s="12">
        <v>617103</v>
      </c>
      <c r="B857" s="13" t="s">
        <v>10</v>
      </c>
      <c r="C857" s="14">
        <v>97.5</v>
      </c>
      <c r="D857" s="25" t="s">
        <v>1366</v>
      </c>
      <c r="E857" s="16">
        <v>45351</v>
      </c>
      <c r="F857" s="17">
        <v>202402</v>
      </c>
      <c r="G857" s="18" t="s">
        <v>40</v>
      </c>
      <c r="H857" s="18" t="s">
        <v>12</v>
      </c>
      <c r="I857" s="19">
        <v>50633</v>
      </c>
      <c r="J857" s="13" t="s">
        <v>14</v>
      </c>
      <c r="K857" s="13" t="s">
        <v>15</v>
      </c>
      <c r="L857" s="20" t="str">
        <f t="shared" si="26"/>
        <v>50633617103COD2299_Z010201ART5_MBA</v>
      </c>
      <c r="M857" s="21" t="str">
        <f>IF(OR(A857=617105,A857=617110,COUNTIF([3]DernMois!L:L,I857&amp;A857&amp;H857&amp;K857)&gt;=1),"","PBLA Changé/Nouveau")</f>
        <v/>
      </c>
      <c r="N857" s="22">
        <f>ROUND(Ecritures[[#This Row],[Montant Devise]],2)</f>
        <v>97.5</v>
      </c>
      <c r="O857" s="11" t="str">
        <f>IFERROR(LEFT(ECRITURES!$H857,SEARCH("_",ECRITURES!$H857)-1),"")</f>
        <v>COD2299</v>
      </c>
      <c r="P857" s="11" t="str">
        <f>LEFT(ECRITURES!$G857,LEN(O857))</f>
        <v>COD2299</v>
      </c>
      <c r="Q857" s="11" t="b">
        <f t="shared" si="27"/>
        <v>1</v>
      </c>
    </row>
    <row r="858" spans="1:17" x14ac:dyDescent="0.3">
      <c r="A858" s="12">
        <v>617103</v>
      </c>
      <c r="B858" s="13" t="s">
        <v>10</v>
      </c>
      <c r="C858" s="14">
        <v>57.46</v>
      </c>
      <c r="D858" s="25" t="s">
        <v>1367</v>
      </c>
      <c r="E858" s="16">
        <v>45351</v>
      </c>
      <c r="F858" s="17">
        <v>202402</v>
      </c>
      <c r="G858" s="18" t="s">
        <v>40</v>
      </c>
      <c r="H858" s="18" t="s">
        <v>12</v>
      </c>
      <c r="I858" s="19">
        <v>50633</v>
      </c>
      <c r="J858" s="13" t="s">
        <v>14</v>
      </c>
      <c r="K858" s="13" t="s">
        <v>15</v>
      </c>
      <c r="L858" s="20" t="str">
        <f t="shared" si="26"/>
        <v>50633617103COD2299_Z010201ART5_MBA</v>
      </c>
      <c r="M858" s="21" t="str">
        <f>IF(OR(A858=617105,A858=617110,COUNTIF([3]DernMois!L:L,I858&amp;A858&amp;H858&amp;K858)&gt;=1),"","PBLA Changé/Nouveau")</f>
        <v/>
      </c>
      <c r="N858" s="22">
        <f>ROUND(Ecritures[[#This Row],[Montant Devise]],2)</f>
        <v>57.46</v>
      </c>
      <c r="O858" s="11" t="str">
        <f>IFERROR(LEFT(ECRITURES!$H858,SEARCH("_",ECRITURES!$H858)-1),"")</f>
        <v>COD2299</v>
      </c>
      <c r="P858" s="11" t="str">
        <f>LEFT(ECRITURES!$G858,LEN(O858))</f>
        <v>COD2299</v>
      </c>
      <c r="Q858" s="11" t="b">
        <f t="shared" si="27"/>
        <v>1</v>
      </c>
    </row>
    <row r="859" spans="1:17" x14ac:dyDescent="0.3">
      <c r="A859" s="12">
        <v>617190</v>
      </c>
      <c r="B859" s="13" t="s">
        <v>10</v>
      </c>
      <c r="C859" s="14">
        <v>0.88</v>
      </c>
      <c r="D859" s="25" t="s">
        <v>1368</v>
      </c>
      <c r="E859" s="16">
        <v>45351</v>
      </c>
      <c r="F859" s="17">
        <v>202402</v>
      </c>
      <c r="G859" s="18" t="s">
        <v>40</v>
      </c>
      <c r="H859" s="18" t="s">
        <v>12</v>
      </c>
      <c r="I859" s="19">
        <v>50633</v>
      </c>
      <c r="J859" s="13" t="s">
        <v>14</v>
      </c>
      <c r="K859" s="13" t="s">
        <v>15</v>
      </c>
      <c r="L859" s="20" t="str">
        <f t="shared" si="26"/>
        <v>50633617190COD2299_Z010201ART5_MBA</v>
      </c>
      <c r="M859" s="21" t="str">
        <f>IF(OR(A859=617105,A859=617110,COUNTIF([3]DernMois!L:L,I859&amp;A859&amp;H859&amp;K859)&gt;=1),"","PBLA Changé/Nouveau")</f>
        <v/>
      </c>
      <c r="N859" s="22">
        <f>ROUND(Ecritures[[#This Row],[Montant Devise]],2)</f>
        <v>0.88</v>
      </c>
      <c r="O859" s="11" t="str">
        <f>IFERROR(LEFT(ECRITURES!$H859,SEARCH("_",ECRITURES!$H859)-1),"")</f>
        <v>COD2299</v>
      </c>
      <c r="P859" s="11" t="str">
        <f>LEFT(ECRITURES!$G859,LEN(O859))</f>
        <v>COD2299</v>
      </c>
      <c r="Q859" s="11" t="b">
        <f t="shared" si="27"/>
        <v>1</v>
      </c>
    </row>
    <row r="860" spans="1:17" x14ac:dyDescent="0.3">
      <c r="A860" s="12">
        <v>617190</v>
      </c>
      <c r="B860" s="13" t="s">
        <v>10</v>
      </c>
      <c r="C860" s="14">
        <v>4.42</v>
      </c>
      <c r="D860" s="25" t="s">
        <v>1369</v>
      </c>
      <c r="E860" s="16">
        <v>45351</v>
      </c>
      <c r="F860" s="17">
        <v>202402</v>
      </c>
      <c r="G860" s="18" t="s">
        <v>40</v>
      </c>
      <c r="H860" s="18" t="s">
        <v>12</v>
      </c>
      <c r="I860" s="19">
        <v>50633</v>
      </c>
      <c r="J860" s="13" t="s">
        <v>14</v>
      </c>
      <c r="K860" s="13" t="s">
        <v>15</v>
      </c>
      <c r="L860" s="20" t="str">
        <f t="shared" si="26"/>
        <v>50633617190COD2299_Z010201ART5_MBA</v>
      </c>
      <c r="M860" s="21" t="str">
        <f>IF(OR(A860=617105,A860=617110,COUNTIF([3]DernMois!L:L,I860&amp;A860&amp;H860&amp;K860)&gt;=1),"","PBLA Changé/Nouveau")</f>
        <v/>
      </c>
      <c r="N860" s="22">
        <f>ROUND(Ecritures[[#This Row],[Montant Devise]],2)</f>
        <v>4.42</v>
      </c>
      <c r="O860" s="11" t="str">
        <f>IFERROR(LEFT(ECRITURES!$H860,SEARCH("_",ECRITURES!$H860)-1),"")</f>
        <v>COD2299</v>
      </c>
      <c r="P860" s="11" t="str">
        <f>LEFT(ECRITURES!$G860,LEN(O860))</f>
        <v>COD2299</v>
      </c>
      <c r="Q860" s="11" t="b">
        <f t="shared" si="27"/>
        <v>1</v>
      </c>
    </row>
    <row r="861" spans="1:17" x14ac:dyDescent="0.3">
      <c r="A861" s="12">
        <v>455200</v>
      </c>
      <c r="B861" s="13" t="s">
        <v>10</v>
      </c>
      <c r="C861" s="14">
        <v>-795.78</v>
      </c>
      <c r="D861" s="25" t="s">
        <v>1370</v>
      </c>
      <c r="E861" s="16">
        <v>45351</v>
      </c>
      <c r="F861" s="17">
        <v>202402</v>
      </c>
      <c r="G861" s="18" t="s">
        <v>40</v>
      </c>
      <c r="H861" s="18"/>
      <c r="I861" s="19">
        <v>50633</v>
      </c>
      <c r="J861" s="13" t="s">
        <v>14</v>
      </c>
      <c r="K861" s="13" t="s">
        <v>15</v>
      </c>
      <c r="L861" s="20" t="str">
        <f t="shared" si="26"/>
        <v>50633455200ART5_MBA</v>
      </c>
      <c r="M861" s="21" t="str">
        <f>IF(OR(A861=617105,A861=617110,COUNTIF([3]DernMois!L:L,I861&amp;A861&amp;H861&amp;K861)&gt;=1),"","PBLA Changé/Nouveau")</f>
        <v/>
      </c>
      <c r="N861" s="22">
        <f>ROUND(Ecritures[[#This Row],[Montant Devise]],2)</f>
        <v>-795.78</v>
      </c>
      <c r="O861" s="11" t="str">
        <f>IFERROR(LEFT(ECRITURES!$H861,SEARCH("_",ECRITURES!$H861)-1),"")</f>
        <v/>
      </c>
      <c r="P861" s="11" t="str">
        <f>LEFT(ECRITURES!$G861,LEN(O861))</f>
        <v/>
      </c>
      <c r="Q861" s="11" t="b">
        <f t="shared" si="27"/>
        <v>1</v>
      </c>
    </row>
    <row r="862" spans="1:17" x14ac:dyDescent="0.3">
      <c r="A862" s="12">
        <v>617101</v>
      </c>
      <c r="B862" s="13" t="s">
        <v>10</v>
      </c>
      <c r="C862" s="14">
        <v>261</v>
      </c>
      <c r="D862" s="25" t="s">
        <v>1371</v>
      </c>
      <c r="E862" s="16">
        <v>45351</v>
      </c>
      <c r="F862" s="17">
        <v>202402</v>
      </c>
      <c r="G862" s="18" t="s">
        <v>67</v>
      </c>
      <c r="H862" s="18" t="s">
        <v>68</v>
      </c>
      <c r="I862" s="19">
        <v>50641</v>
      </c>
      <c r="J862" s="13" t="s">
        <v>70</v>
      </c>
      <c r="K862" s="13" t="s">
        <v>71</v>
      </c>
      <c r="L862" s="20" t="str">
        <f t="shared" si="26"/>
        <v>50641617101Z010200ART5M</v>
      </c>
      <c r="M862" s="21" t="str">
        <f>IF(OR(A862=617105,A862=617110,COUNTIF([3]DernMois!L:L,I862&amp;A862&amp;H862&amp;K862)&gt;=1),"","PBLA Changé/Nouveau")</f>
        <v/>
      </c>
      <c r="N862" s="22">
        <f>ROUND(Ecritures[[#This Row],[Montant Devise]],2)</f>
        <v>261</v>
      </c>
      <c r="O862" s="11" t="str">
        <f>IFERROR(LEFT(ECRITURES!$H862,SEARCH("_",ECRITURES!$H862)-1),"")</f>
        <v/>
      </c>
      <c r="P862" s="11" t="str">
        <f>LEFT(ECRITURES!$G862,LEN(O862))</f>
        <v/>
      </c>
      <c r="Q862" s="11" t="b">
        <f t="shared" si="27"/>
        <v>1</v>
      </c>
    </row>
    <row r="863" spans="1:17" x14ac:dyDescent="0.3">
      <c r="A863" s="12">
        <v>617108</v>
      </c>
      <c r="B863" s="13" t="s">
        <v>10</v>
      </c>
      <c r="C863" s="14">
        <v>78.3</v>
      </c>
      <c r="D863" s="25" t="s">
        <v>1372</v>
      </c>
      <c r="E863" s="16">
        <v>45351</v>
      </c>
      <c r="F863" s="17">
        <v>202402</v>
      </c>
      <c r="G863" s="18" t="s">
        <v>67</v>
      </c>
      <c r="H863" s="18" t="s">
        <v>68</v>
      </c>
      <c r="I863" s="19">
        <v>50641</v>
      </c>
      <c r="J863" s="13" t="s">
        <v>70</v>
      </c>
      <c r="K863" s="13" t="s">
        <v>71</v>
      </c>
      <c r="L863" s="20" t="str">
        <f t="shared" si="26"/>
        <v>50641617108Z010200ART5M</v>
      </c>
      <c r="M863" s="21" t="str">
        <f>IF(OR(A863=617105,A863=617110,COUNTIF([3]DernMois!L:L,I863&amp;A863&amp;H863&amp;K863)&gt;=1),"","PBLA Changé/Nouveau")</f>
        <v/>
      </c>
      <c r="N863" s="22">
        <f>ROUND(Ecritures[[#This Row],[Montant Devise]],2)</f>
        <v>78.3</v>
      </c>
      <c r="O863" s="11" t="str">
        <f>IFERROR(LEFT(ECRITURES!$H863,SEARCH("_",ECRITURES!$H863)-1),"")</f>
        <v/>
      </c>
      <c r="P863" s="11" t="str">
        <f>LEFT(ECRITURES!$G863,LEN(O863))</f>
        <v/>
      </c>
      <c r="Q863" s="11" t="b">
        <f t="shared" si="27"/>
        <v>1</v>
      </c>
    </row>
    <row r="864" spans="1:17" x14ac:dyDescent="0.3">
      <c r="A864" s="12">
        <v>617106</v>
      </c>
      <c r="B864" s="13" t="s">
        <v>10</v>
      </c>
      <c r="C864" s="14">
        <v>195</v>
      </c>
      <c r="D864" s="25" t="s">
        <v>1373</v>
      </c>
      <c r="E864" s="16">
        <v>45351</v>
      </c>
      <c r="F864" s="17">
        <v>202402</v>
      </c>
      <c r="G864" s="18" t="s">
        <v>67</v>
      </c>
      <c r="H864" s="18" t="s">
        <v>68</v>
      </c>
      <c r="I864" s="19">
        <v>50641</v>
      </c>
      <c r="J864" s="13" t="s">
        <v>70</v>
      </c>
      <c r="K864" s="13" t="s">
        <v>71</v>
      </c>
      <c r="L864" s="20" t="str">
        <f t="shared" si="26"/>
        <v>50641617106Z010200ART5M</v>
      </c>
      <c r="M864" s="21" t="str">
        <f>IF(OR(A864=617105,A864=617110,COUNTIF([3]DernMois!L:L,I864&amp;A864&amp;H864&amp;K864)&gt;=1),"","PBLA Changé/Nouveau")</f>
        <v/>
      </c>
      <c r="N864" s="22">
        <f>ROUND(Ecritures[[#This Row],[Montant Devise]],2)</f>
        <v>195</v>
      </c>
      <c r="O864" s="11" t="str">
        <f>IFERROR(LEFT(ECRITURES!$H864,SEARCH("_",ECRITURES!$H864)-1),"")</f>
        <v/>
      </c>
      <c r="P864" s="11" t="str">
        <f>LEFT(ECRITURES!$G864,LEN(O864))</f>
        <v/>
      </c>
      <c r="Q864" s="11" t="b">
        <f t="shared" si="27"/>
        <v>1</v>
      </c>
    </row>
    <row r="865" spans="1:17" x14ac:dyDescent="0.3">
      <c r="A865" s="12">
        <v>617103</v>
      </c>
      <c r="B865" s="13" t="s">
        <v>10</v>
      </c>
      <c r="C865" s="14">
        <v>58.5</v>
      </c>
      <c r="D865" s="25" t="s">
        <v>1374</v>
      </c>
      <c r="E865" s="16">
        <v>45351</v>
      </c>
      <c r="F865" s="17">
        <v>202402</v>
      </c>
      <c r="G865" s="18" t="s">
        <v>67</v>
      </c>
      <c r="H865" s="18" t="s">
        <v>68</v>
      </c>
      <c r="I865" s="19">
        <v>50641</v>
      </c>
      <c r="J865" s="13" t="s">
        <v>70</v>
      </c>
      <c r="K865" s="13" t="s">
        <v>71</v>
      </c>
      <c r="L865" s="20" t="str">
        <f t="shared" si="26"/>
        <v>50641617103Z010200ART5M</v>
      </c>
      <c r="M865" s="21" t="str">
        <f>IF(OR(A865=617105,A865=617110,COUNTIF([3]DernMois!L:L,I865&amp;A865&amp;H865&amp;K865)&gt;=1),"","PBLA Changé/Nouveau")</f>
        <v/>
      </c>
      <c r="N865" s="22">
        <f>ROUND(Ecritures[[#This Row],[Montant Devise]],2)</f>
        <v>58.5</v>
      </c>
      <c r="O865" s="11" t="str">
        <f>IFERROR(LEFT(ECRITURES!$H865,SEARCH("_",ECRITURES!$H865)-1),"")</f>
        <v/>
      </c>
      <c r="P865" s="11" t="str">
        <f>LEFT(ECRITURES!$G865,LEN(O865))</f>
        <v/>
      </c>
      <c r="Q865" s="11" t="b">
        <f t="shared" si="27"/>
        <v>1</v>
      </c>
    </row>
    <row r="866" spans="1:17" x14ac:dyDescent="0.3">
      <c r="A866" s="12">
        <v>617103</v>
      </c>
      <c r="B866" s="13" t="s">
        <v>10</v>
      </c>
      <c r="C866" s="14">
        <v>33.93</v>
      </c>
      <c r="D866" s="25" t="s">
        <v>1375</v>
      </c>
      <c r="E866" s="16">
        <v>45351</v>
      </c>
      <c r="F866" s="17">
        <v>202402</v>
      </c>
      <c r="G866" s="18" t="s">
        <v>67</v>
      </c>
      <c r="H866" s="18" t="s">
        <v>68</v>
      </c>
      <c r="I866" s="19">
        <v>50641</v>
      </c>
      <c r="J866" s="13" t="s">
        <v>70</v>
      </c>
      <c r="K866" s="13" t="s">
        <v>71</v>
      </c>
      <c r="L866" s="20" t="str">
        <f t="shared" si="26"/>
        <v>50641617103Z010200ART5M</v>
      </c>
      <c r="M866" s="21" t="str">
        <f>IF(OR(A866=617105,A866=617110,COUNTIF([3]DernMois!L:L,I866&amp;A866&amp;H866&amp;K866)&gt;=1),"","PBLA Changé/Nouveau")</f>
        <v/>
      </c>
      <c r="N866" s="22">
        <f>ROUND(Ecritures[[#This Row],[Montant Devise]],2)</f>
        <v>33.93</v>
      </c>
      <c r="O866" s="11" t="str">
        <f>IFERROR(LEFT(ECRITURES!$H866,SEARCH("_",ECRITURES!$H866)-1),"")</f>
        <v/>
      </c>
      <c r="P866" s="11" t="str">
        <f>LEFT(ECRITURES!$G866,LEN(O866))</f>
        <v/>
      </c>
      <c r="Q866" s="11" t="b">
        <f t="shared" si="27"/>
        <v>1</v>
      </c>
    </row>
    <row r="867" spans="1:17" x14ac:dyDescent="0.3">
      <c r="A867" s="12">
        <v>617190</v>
      </c>
      <c r="B867" s="13" t="s">
        <v>10</v>
      </c>
      <c r="C867" s="14">
        <v>0.52</v>
      </c>
      <c r="D867" s="25" t="s">
        <v>1376</v>
      </c>
      <c r="E867" s="16">
        <v>45351</v>
      </c>
      <c r="F867" s="17">
        <v>202402</v>
      </c>
      <c r="G867" s="18" t="s">
        <v>67</v>
      </c>
      <c r="H867" s="18" t="s">
        <v>68</v>
      </c>
      <c r="I867" s="19">
        <v>50641</v>
      </c>
      <c r="J867" s="13" t="s">
        <v>70</v>
      </c>
      <c r="K867" s="13" t="s">
        <v>71</v>
      </c>
      <c r="L867" s="20" t="str">
        <f t="shared" si="26"/>
        <v>50641617190Z010200ART5M</v>
      </c>
      <c r="M867" s="21" t="str">
        <f>IF(OR(A867=617105,A867=617110,COUNTIF([3]DernMois!L:L,I867&amp;A867&amp;H867&amp;K867)&gt;=1),"","PBLA Changé/Nouveau")</f>
        <v/>
      </c>
      <c r="N867" s="22">
        <f>ROUND(Ecritures[[#This Row],[Montant Devise]],2)</f>
        <v>0.52</v>
      </c>
      <c r="O867" s="11" t="str">
        <f>IFERROR(LEFT(ECRITURES!$H867,SEARCH("_",ECRITURES!$H867)-1),"")</f>
        <v/>
      </c>
      <c r="P867" s="11" t="str">
        <f>LEFT(ECRITURES!$G867,LEN(O867))</f>
        <v/>
      </c>
      <c r="Q867" s="11" t="b">
        <f t="shared" si="27"/>
        <v>1</v>
      </c>
    </row>
    <row r="868" spans="1:17" x14ac:dyDescent="0.3">
      <c r="A868" s="12">
        <v>617190</v>
      </c>
      <c r="B868" s="13" t="s">
        <v>10</v>
      </c>
      <c r="C868" s="14">
        <v>2.61</v>
      </c>
      <c r="D868" s="25" t="s">
        <v>1377</v>
      </c>
      <c r="E868" s="16">
        <v>45351</v>
      </c>
      <c r="F868" s="17">
        <v>202402</v>
      </c>
      <c r="G868" s="18" t="s">
        <v>67</v>
      </c>
      <c r="H868" s="18" t="s">
        <v>68</v>
      </c>
      <c r="I868" s="19">
        <v>50641</v>
      </c>
      <c r="J868" s="13" t="s">
        <v>70</v>
      </c>
      <c r="K868" s="13" t="s">
        <v>71</v>
      </c>
      <c r="L868" s="20" t="str">
        <f t="shared" si="26"/>
        <v>50641617190Z010200ART5M</v>
      </c>
      <c r="M868" s="21" t="str">
        <f>IF(OR(A868=617105,A868=617110,COUNTIF([3]DernMois!L:L,I868&amp;A868&amp;H868&amp;K868)&gt;=1),"","PBLA Changé/Nouveau")</f>
        <v/>
      </c>
      <c r="N868" s="22">
        <f>ROUND(Ecritures[[#This Row],[Montant Devise]],2)</f>
        <v>2.61</v>
      </c>
      <c r="O868" s="11" t="str">
        <f>IFERROR(LEFT(ECRITURES!$H868,SEARCH("_",ECRITURES!$H868)-1),"")</f>
        <v/>
      </c>
      <c r="P868" s="11" t="str">
        <f>LEFT(ECRITURES!$G868,LEN(O868))</f>
        <v/>
      </c>
      <c r="Q868" s="11" t="b">
        <f t="shared" si="27"/>
        <v>1</v>
      </c>
    </row>
    <row r="869" spans="1:17" x14ac:dyDescent="0.3">
      <c r="A869" s="12">
        <v>455200</v>
      </c>
      <c r="B869" s="13" t="s">
        <v>10</v>
      </c>
      <c r="C869" s="14">
        <v>-240</v>
      </c>
      <c r="D869" s="25" t="s">
        <v>1378</v>
      </c>
      <c r="E869" s="16">
        <v>45351</v>
      </c>
      <c r="F869" s="17">
        <v>202402</v>
      </c>
      <c r="G869" s="18" t="s">
        <v>67</v>
      </c>
      <c r="H869" s="18"/>
      <c r="I869" s="19">
        <v>50641</v>
      </c>
      <c r="J869" s="13" t="s">
        <v>70</v>
      </c>
      <c r="K869" s="13" t="s">
        <v>71</v>
      </c>
      <c r="L869" s="20" t="str">
        <f t="shared" si="26"/>
        <v>50641455200ART5M</v>
      </c>
      <c r="M869" s="21" t="str">
        <f>IF(OR(A869=617105,A869=617110,COUNTIF([3]DernMois!L:L,I869&amp;A869&amp;H869&amp;K869)&gt;=1),"","PBLA Changé/Nouveau")</f>
        <v/>
      </c>
      <c r="N869" s="22">
        <f>ROUND(Ecritures[[#This Row],[Montant Devise]],2)</f>
        <v>-240</v>
      </c>
      <c r="O869" s="11" t="str">
        <f>IFERROR(LEFT(ECRITURES!$H869,SEARCH("_",ECRITURES!$H869)-1),"")</f>
        <v/>
      </c>
      <c r="P869" s="11" t="str">
        <f>LEFT(ECRITURES!$G869,LEN(O869))</f>
        <v/>
      </c>
      <c r="Q869" s="11" t="b">
        <f t="shared" si="27"/>
        <v>1</v>
      </c>
    </row>
    <row r="870" spans="1:17" x14ac:dyDescent="0.3">
      <c r="A870" s="12">
        <v>455200</v>
      </c>
      <c r="B870" s="13" t="s">
        <v>10</v>
      </c>
      <c r="C870" s="14">
        <v>-312.02999999999997</v>
      </c>
      <c r="D870" s="25" t="s">
        <v>1379</v>
      </c>
      <c r="E870" s="16">
        <v>45351</v>
      </c>
      <c r="F870" s="17">
        <v>202402</v>
      </c>
      <c r="G870" s="18" t="s">
        <v>67</v>
      </c>
      <c r="H870" s="18"/>
      <c r="I870" s="19">
        <v>50641</v>
      </c>
      <c r="J870" s="13" t="s">
        <v>70</v>
      </c>
      <c r="K870" s="13" t="s">
        <v>71</v>
      </c>
      <c r="L870" s="20" t="str">
        <f t="shared" si="26"/>
        <v>50641455200ART5M</v>
      </c>
      <c r="M870" s="21" t="str">
        <f>IF(OR(A870=617105,A870=617110,COUNTIF([3]DernMois!L:L,I870&amp;A870&amp;H870&amp;K870)&gt;=1),"","PBLA Changé/Nouveau")</f>
        <v/>
      </c>
      <c r="N870" s="22">
        <f>ROUND(Ecritures[[#This Row],[Montant Devise]],2)</f>
        <v>-312.02999999999997</v>
      </c>
      <c r="O870" s="11" t="str">
        <f>IFERROR(LEFT(ECRITURES!$H870,SEARCH("_",ECRITURES!$H870)-1),"")</f>
        <v/>
      </c>
      <c r="P870" s="11" t="str">
        <f>LEFT(ECRITURES!$G870,LEN(O870))</f>
        <v/>
      </c>
      <c r="Q870" s="11" t="b">
        <f t="shared" si="27"/>
        <v>1</v>
      </c>
    </row>
    <row r="871" spans="1:17" x14ac:dyDescent="0.3">
      <c r="A871" s="12">
        <v>617101</v>
      </c>
      <c r="B871" s="13" t="s">
        <v>10</v>
      </c>
      <c r="C871" s="14">
        <v>3129</v>
      </c>
      <c r="D871" s="25" t="s">
        <v>1380</v>
      </c>
      <c r="E871" s="16">
        <v>45351</v>
      </c>
      <c r="F871" s="17">
        <v>202402</v>
      </c>
      <c r="G871" s="18" t="s">
        <v>11</v>
      </c>
      <c r="H871" s="18" t="s">
        <v>45</v>
      </c>
      <c r="I871" s="19">
        <v>50644</v>
      </c>
      <c r="J871" s="13" t="s">
        <v>14</v>
      </c>
      <c r="K871" s="13" t="s">
        <v>15</v>
      </c>
      <c r="L871" s="20" t="str">
        <f t="shared" si="26"/>
        <v>50644617101COD2299_Z010301ART5_MBA</v>
      </c>
      <c r="M871" s="21" t="str">
        <f>IF(OR(A871=617105,A871=617110,COUNTIF([3]DernMois!L:L,I871&amp;A871&amp;H871&amp;K871)&gt;=1),"","PBLA Changé/Nouveau")</f>
        <v/>
      </c>
      <c r="N871" s="22">
        <f>ROUND(Ecritures[[#This Row],[Montant Devise]],2)</f>
        <v>3129</v>
      </c>
      <c r="O871" s="11" t="str">
        <f>IFERROR(LEFT(ECRITURES!$H871,SEARCH("_",ECRITURES!$H871)-1),"")</f>
        <v>COD2299</v>
      </c>
      <c r="P871" s="11" t="str">
        <f>LEFT(ECRITURES!$G871,LEN(O871))</f>
        <v>COD2299</v>
      </c>
      <c r="Q871" s="11" t="b">
        <f t="shared" si="27"/>
        <v>1</v>
      </c>
    </row>
    <row r="872" spans="1:17" x14ac:dyDescent="0.3">
      <c r="A872" s="12">
        <v>617108</v>
      </c>
      <c r="B872" s="13" t="s">
        <v>10</v>
      </c>
      <c r="C872" s="14">
        <v>938.7</v>
      </c>
      <c r="D872" s="25" t="s">
        <v>1381</v>
      </c>
      <c r="E872" s="16">
        <v>45351</v>
      </c>
      <c r="F872" s="17">
        <v>202402</v>
      </c>
      <c r="G872" s="18" t="s">
        <v>11</v>
      </c>
      <c r="H872" s="18" t="s">
        <v>45</v>
      </c>
      <c r="I872" s="19">
        <v>50644</v>
      </c>
      <c r="J872" s="13" t="s">
        <v>14</v>
      </c>
      <c r="K872" s="13" t="s">
        <v>15</v>
      </c>
      <c r="L872" s="20" t="str">
        <f t="shared" si="26"/>
        <v>50644617108COD2299_Z010301ART5_MBA</v>
      </c>
      <c r="M872" s="21" t="str">
        <f>IF(OR(A872=617105,A872=617110,COUNTIF([3]DernMois!L:L,I872&amp;A872&amp;H872&amp;K872)&gt;=1),"","PBLA Changé/Nouveau")</f>
        <v/>
      </c>
      <c r="N872" s="22">
        <f>ROUND(Ecritures[[#This Row],[Montant Devise]],2)</f>
        <v>938.7</v>
      </c>
      <c r="O872" s="11" t="str">
        <f>IFERROR(LEFT(ECRITURES!$H872,SEARCH("_",ECRITURES!$H872)-1),"")</f>
        <v>COD2299</v>
      </c>
      <c r="P872" s="11" t="str">
        <f>LEFT(ECRITURES!$G872,LEN(O872))</f>
        <v>COD2299</v>
      </c>
      <c r="Q872" s="11" t="b">
        <f t="shared" si="27"/>
        <v>1</v>
      </c>
    </row>
    <row r="873" spans="1:17" x14ac:dyDescent="0.3">
      <c r="A873" s="12">
        <v>617106</v>
      </c>
      <c r="B873" s="13" t="s">
        <v>10</v>
      </c>
      <c r="C873" s="14">
        <v>195</v>
      </c>
      <c r="D873" s="25" t="s">
        <v>1382</v>
      </c>
      <c r="E873" s="16">
        <v>45351</v>
      </c>
      <c r="F873" s="17">
        <v>202402</v>
      </c>
      <c r="G873" s="18" t="s">
        <v>11</v>
      </c>
      <c r="H873" s="18" t="s">
        <v>45</v>
      </c>
      <c r="I873" s="19">
        <v>50644</v>
      </c>
      <c r="J873" s="13" t="s">
        <v>14</v>
      </c>
      <c r="K873" s="13" t="s">
        <v>15</v>
      </c>
      <c r="L873" s="20" t="str">
        <f t="shared" si="26"/>
        <v>50644617106COD2299_Z010301ART5_MBA</v>
      </c>
      <c r="M873" s="21" t="str">
        <f>IF(OR(A873=617105,A873=617110,COUNTIF([3]DernMois!L:L,I873&amp;A873&amp;H873&amp;K873)&gt;=1),"","PBLA Changé/Nouveau")</f>
        <v/>
      </c>
      <c r="N873" s="22">
        <f>ROUND(Ecritures[[#This Row],[Montant Devise]],2)</f>
        <v>195</v>
      </c>
      <c r="O873" s="11" t="str">
        <f>IFERROR(LEFT(ECRITURES!$H873,SEARCH("_",ECRITURES!$H873)-1),"")</f>
        <v>COD2299</v>
      </c>
      <c r="P873" s="11" t="str">
        <f>LEFT(ECRITURES!$G873,LEN(O873))</f>
        <v>COD2299</v>
      </c>
      <c r="Q873" s="11" t="b">
        <f t="shared" si="27"/>
        <v>1</v>
      </c>
    </row>
    <row r="874" spans="1:17" x14ac:dyDescent="0.3">
      <c r="A874" s="12">
        <v>617103</v>
      </c>
      <c r="B874" s="13" t="s">
        <v>10</v>
      </c>
      <c r="C874" s="14">
        <v>406.77</v>
      </c>
      <c r="D874" s="25" t="s">
        <v>1383</v>
      </c>
      <c r="E874" s="16">
        <v>45351</v>
      </c>
      <c r="F874" s="17">
        <v>202402</v>
      </c>
      <c r="G874" s="18" t="s">
        <v>11</v>
      </c>
      <c r="H874" s="18" t="s">
        <v>45</v>
      </c>
      <c r="I874" s="19">
        <v>50644</v>
      </c>
      <c r="J874" s="13" t="s">
        <v>14</v>
      </c>
      <c r="K874" s="13" t="s">
        <v>15</v>
      </c>
      <c r="L874" s="20" t="str">
        <f t="shared" si="26"/>
        <v>50644617103COD2299_Z010301ART5_MBA</v>
      </c>
      <c r="M874" s="21" t="str">
        <f>IF(OR(A874=617105,A874=617110,COUNTIF([3]DernMois!L:L,I874&amp;A874&amp;H874&amp;K874)&gt;=1),"","PBLA Changé/Nouveau")</f>
        <v/>
      </c>
      <c r="N874" s="22">
        <f>ROUND(Ecritures[[#This Row],[Montant Devise]],2)</f>
        <v>406.77</v>
      </c>
      <c r="O874" s="11" t="str">
        <f>IFERROR(LEFT(ECRITURES!$H874,SEARCH("_",ECRITURES!$H874)-1),"")</f>
        <v>COD2299</v>
      </c>
      <c r="P874" s="11" t="str">
        <f>LEFT(ECRITURES!$G874,LEN(O874))</f>
        <v>COD2299</v>
      </c>
      <c r="Q874" s="11" t="b">
        <f t="shared" si="27"/>
        <v>1</v>
      </c>
    </row>
    <row r="875" spans="1:17" x14ac:dyDescent="0.3">
      <c r="A875" s="12">
        <v>617190</v>
      </c>
      <c r="B875" s="13" t="s">
        <v>10</v>
      </c>
      <c r="C875" s="14">
        <v>6.26</v>
      </c>
      <c r="D875" s="25" t="s">
        <v>1384</v>
      </c>
      <c r="E875" s="16">
        <v>45351</v>
      </c>
      <c r="F875" s="17">
        <v>202402</v>
      </c>
      <c r="G875" s="18" t="s">
        <v>11</v>
      </c>
      <c r="H875" s="18" t="s">
        <v>45</v>
      </c>
      <c r="I875" s="19">
        <v>50644</v>
      </c>
      <c r="J875" s="13" t="s">
        <v>14</v>
      </c>
      <c r="K875" s="13" t="s">
        <v>15</v>
      </c>
      <c r="L875" s="20" t="str">
        <f t="shared" si="26"/>
        <v>50644617190COD2299_Z010301ART5_MBA</v>
      </c>
      <c r="M875" s="21" t="str">
        <f>IF(OR(A875=617105,A875=617110,COUNTIF([3]DernMois!L:L,I875&amp;A875&amp;H875&amp;K875)&gt;=1),"","PBLA Changé/Nouveau")</f>
        <v/>
      </c>
      <c r="N875" s="22">
        <f>ROUND(Ecritures[[#This Row],[Montant Devise]],2)</f>
        <v>6.26</v>
      </c>
      <c r="O875" s="11" t="str">
        <f>IFERROR(LEFT(ECRITURES!$H875,SEARCH("_",ECRITURES!$H875)-1),"")</f>
        <v>COD2299</v>
      </c>
      <c r="P875" s="11" t="str">
        <f>LEFT(ECRITURES!$G875,LEN(O875))</f>
        <v>COD2299</v>
      </c>
      <c r="Q875" s="11" t="b">
        <f t="shared" si="27"/>
        <v>1</v>
      </c>
    </row>
    <row r="876" spans="1:17" x14ac:dyDescent="0.3">
      <c r="A876" s="12">
        <v>617190</v>
      </c>
      <c r="B876" s="13" t="s">
        <v>10</v>
      </c>
      <c r="C876" s="14">
        <v>31.29</v>
      </c>
      <c r="D876" s="25" t="s">
        <v>1385</v>
      </c>
      <c r="E876" s="16">
        <v>45351</v>
      </c>
      <c r="F876" s="17">
        <v>202402</v>
      </c>
      <c r="G876" s="18" t="s">
        <v>11</v>
      </c>
      <c r="H876" s="18" t="s">
        <v>45</v>
      </c>
      <c r="I876" s="19">
        <v>50644</v>
      </c>
      <c r="J876" s="13" t="s">
        <v>14</v>
      </c>
      <c r="K876" s="13" t="s">
        <v>15</v>
      </c>
      <c r="L876" s="20" t="str">
        <f t="shared" si="26"/>
        <v>50644617190COD2299_Z010301ART5_MBA</v>
      </c>
      <c r="M876" s="21" t="str">
        <f>IF(OR(A876=617105,A876=617110,COUNTIF([3]DernMois!L:L,I876&amp;A876&amp;H876&amp;K876)&gt;=1),"","PBLA Changé/Nouveau")</f>
        <v/>
      </c>
      <c r="N876" s="22">
        <f>ROUND(Ecritures[[#This Row],[Montant Devise]],2)</f>
        <v>31.29</v>
      </c>
      <c r="O876" s="11" t="str">
        <f>IFERROR(LEFT(ECRITURES!$H876,SEARCH("_",ECRITURES!$H876)-1),"")</f>
        <v>COD2299</v>
      </c>
      <c r="P876" s="11" t="str">
        <f>LEFT(ECRITURES!$G876,LEN(O876))</f>
        <v>COD2299</v>
      </c>
      <c r="Q876" s="11" t="b">
        <f t="shared" si="27"/>
        <v>1</v>
      </c>
    </row>
    <row r="877" spans="1:17" x14ac:dyDescent="0.3">
      <c r="A877" s="12">
        <v>455200</v>
      </c>
      <c r="B877" s="13" t="s">
        <v>10</v>
      </c>
      <c r="C877" s="14">
        <v>-3214.48</v>
      </c>
      <c r="D877" s="25" t="s">
        <v>1386</v>
      </c>
      <c r="E877" s="16">
        <v>45351</v>
      </c>
      <c r="F877" s="17">
        <v>202402</v>
      </c>
      <c r="G877" s="18" t="s">
        <v>11</v>
      </c>
      <c r="H877" s="18"/>
      <c r="I877" s="19">
        <v>50644</v>
      </c>
      <c r="J877" s="13" t="s">
        <v>14</v>
      </c>
      <c r="K877" s="13" t="s">
        <v>15</v>
      </c>
      <c r="L877" s="20" t="str">
        <f t="shared" si="26"/>
        <v>50644455200ART5_MBA</v>
      </c>
      <c r="M877" s="21" t="str">
        <f>IF(OR(A877=617105,A877=617110,COUNTIF([3]DernMois!L:L,I877&amp;A877&amp;H877&amp;K877)&gt;=1),"","PBLA Changé/Nouveau")</f>
        <v/>
      </c>
      <c r="N877" s="22">
        <f>ROUND(Ecritures[[#This Row],[Montant Devise]],2)</f>
        <v>-3214.48</v>
      </c>
      <c r="O877" s="11" t="str">
        <f>IFERROR(LEFT(ECRITURES!$H877,SEARCH("_",ECRITURES!$H877)-1),"")</f>
        <v/>
      </c>
      <c r="P877" s="11" t="str">
        <f>LEFT(ECRITURES!$G877,LEN(O877))</f>
        <v/>
      </c>
      <c r="Q877" s="11" t="b">
        <f t="shared" si="27"/>
        <v>1</v>
      </c>
    </row>
    <row r="878" spans="1:17" x14ac:dyDescent="0.3">
      <c r="A878" s="12">
        <v>617101</v>
      </c>
      <c r="B878" s="13" t="s">
        <v>10</v>
      </c>
      <c r="C878" s="14">
        <v>281</v>
      </c>
      <c r="D878" s="25" t="s">
        <v>1387</v>
      </c>
      <c r="E878" s="16">
        <v>45351</v>
      </c>
      <c r="F878" s="17">
        <v>202402</v>
      </c>
      <c r="G878" s="18" t="s">
        <v>28</v>
      </c>
      <c r="H878" s="18" t="s">
        <v>12</v>
      </c>
      <c r="I878" s="19">
        <v>50750</v>
      </c>
      <c r="J878" s="13" t="s">
        <v>14</v>
      </c>
      <c r="K878" s="13" t="s">
        <v>15</v>
      </c>
      <c r="L878" s="20" t="str">
        <f t="shared" si="26"/>
        <v>50750617101COD2299_Z010201ART5_MBA</v>
      </c>
      <c r="M878" s="21" t="str">
        <f>IF(OR(A878=617105,A878=617110,COUNTIF([3]DernMois!L:L,I878&amp;A878&amp;H878&amp;K878)&gt;=1),"","PBLA Changé/Nouveau")</f>
        <v/>
      </c>
      <c r="N878" s="22">
        <f>ROUND(Ecritures[[#This Row],[Montant Devise]],2)</f>
        <v>281</v>
      </c>
      <c r="O878" s="11" t="str">
        <f>IFERROR(LEFT(ECRITURES!$H878,SEARCH("_",ECRITURES!$H878)-1),"")</f>
        <v>COD2299</v>
      </c>
      <c r="P878" s="11" t="str">
        <f>LEFT(ECRITURES!$G878,LEN(O878))</f>
        <v>COD2299</v>
      </c>
      <c r="Q878" s="11" t="b">
        <f t="shared" si="27"/>
        <v>1</v>
      </c>
    </row>
    <row r="879" spans="1:17" x14ac:dyDescent="0.3">
      <c r="A879" s="12">
        <v>617108</v>
      </c>
      <c r="B879" s="13" t="s">
        <v>10</v>
      </c>
      <c r="C879" s="14">
        <v>84.3</v>
      </c>
      <c r="D879" s="25" t="s">
        <v>1388</v>
      </c>
      <c r="E879" s="16">
        <v>45351</v>
      </c>
      <c r="F879" s="17">
        <v>202402</v>
      </c>
      <c r="G879" s="18" t="s">
        <v>28</v>
      </c>
      <c r="H879" s="18" t="s">
        <v>12</v>
      </c>
      <c r="I879" s="19">
        <v>50750</v>
      </c>
      <c r="J879" s="13" t="s">
        <v>14</v>
      </c>
      <c r="K879" s="13" t="s">
        <v>15</v>
      </c>
      <c r="L879" s="20" t="str">
        <f t="shared" si="26"/>
        <v>50750617108COD2299_Z010201ART5_MBA</v>
      </c>
      <c r="M879" s="21" t="str">
        <f>IF(OR(A879=617105,A879=617110,COUNTIF([3]DernMois!L:L,I879&amp;A879&amp;H879&amp;K879)&gt;=1),"","PBLA Changé/Nouveau")</f>
        <v/>
      </c>
      <c r="N879" s="22">
        <f>ROUND(Ecritures[[#This Row],[Montant Devise]],2)</f>
        <v>84.3</v>
      </c>
      <c r="O879" s="11" t="str">
        <f>IFERROR(LEFT(ECRITURES!$H879,SEARCH("_",ECRITURES!$H879)-1),"")</f>
        <v>COD2299</v>
      </c>
      <c r="P879" s="11" t="str">
        <f>LEFT(ECRITURES!$G879,LEN(O879))</f>
        <v>COD2299</v>
      </c>
      <c r="Q879" s="11" t="b">
        <f t="shared" si="27"/>
        <v>1</v>
      </c>
    </row>
    <row r="880" spans="1:17" x14ac:dyDescent="0.3">
      <c r="A880" s="12">
        <v>617106</v>
      </c>
      <c r="B880" s="13" t="s">
        <v>10</v>
      </c>
      <c r="C880" s="14">
        <v>195</v>
      </c>
      <c r="D880" s="25" t="s">
        <v>1389</v>
      </c>
      <c r="E880" s="16">
        <v>45351</v>
      </c>
      <c r="F880" s="17">
        <v>202402</v>
      </c>
      <c r="G880" s="18" t="s">
        <v>28</v>
      </c>
      <c r="H880" s="18" t="s">
        <v>12</v>
      </c>
      <c r="I880" s="19">
        <v>50750</v>
      </c>
      <c r="J880" s="13" t="s">
        <v>14</v>
      </c>
      <c r="K880" s="13" t="s">
        <v>15</v>
      </c>
      <c r="L880" s="20" t="str">
        <f t="shared" si="26"/>
        <v>50750617106COD2299_Z010201ART5_MBA</v>
      </c>
      <c r="M880" s="21" t="str">
        <f>IF(OR(A880=617105,A880=617110,COUNTIF([3]DernMois!L:L,I880&amp;A880&amp;H880&amp;K880)&gt;=1),"","PBLA Changé/Nouveau")</f>
        <v/>
      </c>
      <c r="N880" s="22">
        <f>ROUND(Ecritures[[#This Row],[Montant Devise]],2)</f>
        <v>195</v>
      </c>
      <c r="O880" s="11" t="str">
        <f>IFERROR(LEFT(ECRITURES!$H880,SEARCH("_",ECRITURES!$H880)-1),"")</f>
        <v>COD2299</v>
      </c>
      <c r="P880" s="11" t="str">
        <f>LEFT(ECRITURES!$G880,LEN(O880))</f>
        <v>COD2299</v>
      </c>
      <c r="Q880" s="11" t="b">
        <f t="shared" si="27"/>
        <v>1</v>
      </c>
    </row>
    <row r="881" spans="1:17" x14ac:dyDescent="0.3">
      <c r="A881" s="12">
        <v>617103</v>
      </c>
      <c r="B881" s="13" t="s">
        <v>10</v>
      </c>
      <c r="C881" s="14">
        <v>39</v>
      </c>
      <c r="D881" s="25" t="s">
        <v>1390</v>
      </c>
      <c r="E881" s="16">
        <v>45351</v>
      </c>
      <c r="F881" s="17">
        <v>202402</v>
      </c>
      <c r="G881" s="18" t="s">
        <v>28</v>
      </c>
      <c r="H881" s="18" t="s">
        <v>12</v>
      </c>
      <c r="I881" s="19">
        <v>50750</v>
      </c>
      <c r="J881" s="13" t="s">
        <v>14</v>
      </c>
      <c r="K881" s="13" t="s">
        <v>15</v>
      </c>
      <c r="L881" s="20" t="str">
        <f t="shared" si="26"/>
        <v>50750617103COD2299_Z010201ART5_MBA</v>
      </c>
      <c r="M881" s="21" t="str">
        <f>IF(OR(A881=617105,A881=617110,COUNTIF([3]DernMois!L:L,I881&amp;A881&amp;H881&amp;K881)&gt;=1),"","PBLA Changé/Nouveau")</f>
        <v/>
      </c>
      <c r="N881" s="22">
        <f>ROUND(Ecritures[[#This Row],[Montant Devise]],2)</f>
        <v>39</v>
      </c>
      <c r="O881" s="11" t="str">
        <f>IFERROR(LEFT(ECRITURES!$H881,SEARCH("_",ECRITURES!$H881)-1),"")</f>
        <v>COD2299</v>
      </c>
      <c r="P881" s="11" t="str">
        <f>LEFT(ECRITURES!$G881,LEN(O881))</f>
        <v>COD2299</v>
      </c>
      <c r="Q881" s="11" t="b">
        <f t="shared" si="27"/>
        <v>1</v>
      </c>
    </row>
    <row r="882" spans="1:17" x14ac:dyDescent="0.3">
      <c r="A882" s="12">
        <v>617103</v>
      </c>
      <c r="B882" s="13" t="s">
        <v>10</v>
      </c>
      <c r="C882" s="14">
        <v>36.53</v>
      </c>
      <c r="D882" s="25" t="s">
        <v>1391</v>
      </c>
      <c r="E882" s="16">
        <v>45351</v>
      </c>
      <c r="F882" s="17">
        <v>202402</v>
      </c>
      <c r="G882" s="18" t="s">
        <v>28</v>
      </c>
      <c r="H882" s="18" t="s">
        <v>12</v>
      </c>
      <c r="I882" s="19">
        <v>50750</v>
      </c>
      <c r="J882" s="13" t="s">
        <v>14</v>
      </c>
      <c r="K882" s="13" t="s">
        <v>15</v>
      </c>
      <c r="L882" s="20" t="str">
        <f t="shared" si="26"/>
        <v>50750617103COD2299_Z010201ART5_MBA</v>
      </c>
      <c r="M882" s="21" t="str">
        <f>IF(OR(A882=617105,A882=617110,COUNTIF([3]DernMois!L:L,I882&amp;A882&amp;H882&amp;K882)&gt;=1),"","PBLA Changé/Nouveau")</f>
        <v/>
      </c>
      <c r="N882" s="22">
        <f>ROUND(Ecritures[[#This Row],[Montant Devise]],2)</f>
        <v>36.53</v>
      </c>
      <c r="O882" s="11" t="str">
        <f>IFERROR(LEFT(ECRITURES!$H882,SEARCH("_",ECRITURES!$H882)-1),"")</f>
        <v>COD2299</v>
      </c>
      <c r="P882" s="11" t="str">
        <f>LEFT(ECRITURES!$G882,LEN(O882))</f>
        <v>COD2299</v>
      </c>
      <c r="Q882" s="11" t="b">
        <f t="shared" si="27"/>
        <v>1</v>
      </c>
    </row>
    <row r="883" spans="1:17" x14ac:dyDescent="0.3">
      <c r="A883" s="12">
        <v>617190</v>
      </c>
      <c r="B883" s="13" t="s">
        <v>10</v>
      </c>
      <c r="C883" s="14">
        <v>0.56000000000000005</v>
      </c>
      <c r="D883" s="25" t="s">
        <v>1392</v>
      </c>
      <c r="E883" s="16">
        <v>45351</v>
      </c>
      <c r="F883" s="17">
        <v>202402</v>
      </c>
      <c r="G883" s="18" t="s">
        <v>28</v>
      </c>
      <c r="H883" s="18" t="s">
        <v>12</v>
      </c>
      <c r="I883" s="19">
        <v>50750</v>
      </c>
      <c r="J883" s="13" t="s">
        <v>14</v>
      </c>
      <c r="K883" s="13" t="s">
        <v>15</v>
      </c>
      <c r="L883" s="20" t="str">
        <f t="shared" si="26"/>
        <v>50750617190COD2299_Z010201ART5_MBA</v>
      </c>
      <c r="M883" s="21" t="str">
        <f>IF(OR(A883=617105,A883=617110,COUNTIF([3]DernMois!L:L,I883&amp;A883&amp;H883&amp;K883)&gt;=1),"","PBLA Changé/Nouveau")</f>
        <v/>
      </c>
      <c r="N883" s="22">
        <f>ROUND(Ecritures[[#This Row],[Montant Devise]],2)</f>
        <v>0.56000000000000005</v>
      </c>
      <c r="O883" s="11" t="str">
        <f>IFERROR(LEFT(ECRITURES!$H883,SEARCH("_",ECRITURES!$H883)-1),"")</f>
        <v>COD2299</v>
      </c>
      <c r="P883" s="11" t="str">
        <f>LEFT(ECRITURES!$G883,LEN(O883))</f>
        <v>COD2299</v>
      </c>
      <c r="Q883" s="11" t="b">
        <f t="shared" si="27"/>
        <v>1</v>
      </c>
    </row>
    <row r="884" spans="1:17" x14ac:dyDescent="0.3">
      <c r="A884" s="12">
        <v>617190</v>
      </c>
      <c r="B884" s="13" t="s">
        <v>10</v>
      </c>
      <c r="C884" s="14">
        <v>2.81</v>
      </c>
      <c r="D884" s="25" t="s">
        <v>1393</v>
      </c>
      <c r="E884" s="16">
        <v>45351</v>
      </c>
      <c r="F884" s="17">
        <v>202402</v>
      </c>
      <c r="G884" s="18" t="s">
        <v>28</v>
      </c>
      <c r="H884" s="18" t="s">
        <v>12</v>
      </c>
      <c r="I884" s="19">
        <v>50750</v>
      </c>
      <c r="J884" s="13" t="s">
        <v>14</v>
      </c>
      <c r="K884" s="13" t="s">
        <v>15</v>
      </c>
      <c r="L884" s="20" t="str">
        <f t="shared" si="26"/>
        <v>50750617190COD2299_Z010201ART5_MBA</v>
      </c>
      <c r="M884" s="21" t="str">
        <f>IF(OR(A884=617105,A884=617110,COUNTIF([3]DernMois!L:L,I884&amp;A884&amp;H884&amp;K884)&gt;=1),"","PBLA Changé/Nouveau")</f>
        <v/>
      </c>
      <c r="N884" s="22">
        <f>ROUND(Ecritures[[#This Row],[Montant Devise]],2)</f>
        <v>2.81</v>
      </c>
      <c r="O884" s="11" t="str">
        <f>IFERROR(LEFT(ECRITURES!$H884,SEARCH("_",ECRITURES!$H884)-1),"")</f>
        <v>COD2299</v>
      </c>
      <c r="P884" s="11" t="str">
        <f>LEFT(ECRITURES!$G884,LEN(O884))</f>
        <v>COD2299</v>
      </c>
      <c r="Q884" s="11" t="b">
        <f t="shared" si="27"/>
        <v>1</v>
      </c>
    </row>
    <row r="885" spans="1:17" x14ac:dyDescent="0.3">
      <c r="A885" s="12">
        <v>455200</v>
      </c>
      <c r="B885" s="13" t="s">
        <v>10</v>
      </c>
      <c r="C885" s="14">
        <v>-200</v>
      </c>
      <c r="D885" s="25" t="s">
        <v>1394</v>
      </c>
      <c r="E885" s="16">
        <v>45351</v>
      </c>
      <c r="F885" s="17">
        <v>202402</v>
      </c>
      <c r="G885" s="18" t="s">
        <v>28</v>
      </c>
      <c r="H885" s="18"/>
      <c r="I885" s="19">
        <v>50750</v>
      </c>
      <c r="J885" s="13" t="s">
        <v>14</v>
      </c>
      <c r="K885" s="13" t="s">
        <v>15</v>
      </c>
      <c r="L885" s="20" t="str">
        <f t="shared" si="26"/>
        <v>50750455200ART5_MBA</v>
      </c>
      <c r="M885" s="21" t="str">
        <f>IF(OR(A885=617105,A885=617110,COUNTIF([3]DernMois!L:L,I885&amp;A885&amp;H885&amp;K885)&gt;=1),"","PBLA Changé/Nouveau")</f>
        <v/>
      </c>
      <c r="N885" s="22">
        <f>ROUND(Ecritures[[#This Row],[Montant Devise]],2)</f>
        <v>-200</v>
      </c>
      <c r="O885" s="11" t="str">
        <f>IFERROR(LEFT(ECRITURES!$H885,SEARCH("_",ECRITURES!$H885)-1),"")</f>
        <v/>
      </c>
      <c r="P885" s="11" t="str">
        <f>LEFT(ECRITURES!$G885,LEN(O885))</f>
        <v/>
      </c>
      <c r="Q885" s="11" t="b">
        <f t="shared" si="27"/>
        <v>1</v>
      </c>
    </row>
    <row r="886" spans="1:17" x14ac:dyDescent="0.3">
      <c r="A886" s="12">
        <v>455200</v>
      </c>
      <c r="B886" s="13" t="s">
        <v>10</v>
      </c>
      <c r="C886" s="14">
        <v>-354.25</v>
      </c>
      <c r="D886" s="25" t="s">
        <v>1395</v>
      </c>
      <c r="E886" s="16">
        <v>45351</v>
      </c>
      <c r="F886" s="17">
        <v>202402</v>
      </c>
      <c r="G886" s="18" t="s">
        <v>28</v>
      </c>
      <c r="H886" s="18"/>
      <c r="I886" s="19">
        <v>50750</v>
      </c>
      <c r="J886" s="13" t="s">
        <v>14</v>
      </c>
      <c r="K886" s="13" t="s">
        <v>15</v>
      </c>
      <c r="L886" s="20" t="str">
        <f t="shared" si="26"/>
        <v>50750455200ART5_MBA</v>
      </c>
      <c r="M886" s="21" t="str">
        <f>IF(OR(A886=617105,A886=617110,COUNTIF([3]DernMois!L:L,I886&amp;A886&amp;H886&amp;K886)&gt;=1),"","PBLA Changé/Nouveau")</f>
        <v/>
      </c>
      <c r="N886" s="22">
        <f>ROUND(Ecritures[[#This Row],[Montant Devise]],2)</f>
        <v>-354.25</v>
      </c>
      <c r="O886" s="11" t="str">
        <f>IFERROR(LEFT(ECRITURES!$H886,SEARCH("_",ECRITURES!$H886)-1),"")</f>
        <v/>
      </c>
      <c r="P886" s="11" t="str">
        <f>LEFT(ECRITURES!$G886,LEN(O886))</f>
        <v/>
      </c>
      <c r="Q886" s="11" t="b">
        <f t="shared" si="27"/>
        <v>1</v>
      </c>
    </row>
    <row r="887" spans="1:17" x14ac:dyDescent="0.3">
      <c r="A887" s="12">
        <v>617101</v>
      </c>
      <c r="B887" s="13" t="s">
        <v>10</v>
      </c>
      <c r="C887" s="14">
        <v>700</v>
      </c>
      <c r="D887" s="25" t="s">
        <v>1396</v>
      </c>
      <c r="E887" s="16">
        <v>45351</v>
      </c>
      <c r="F887" s="17">
        <v>202402</v>
      </c>
      <c r="G887" s="18" t="s">
        <v>53</v>
      </c>
      <c r="H887" s="18" t="s">
        <v>12</v>
      </c>
      <c r="I887" s="19">
        <v>50751</v>
      </c>
      <c r="J887" s="13" t="s">
        <v>14</v>
      </c>
      <c r="K887" s="13" t="s">
        <v>15</v>
      </c>
      <c r="L887" s="20" t="str">
        <f t="shared" si="26"/>
        <v>50751617101COD2299_Z010201ART5_MBA</v>
      </c>
      <c r="M887" s="21" t="str">
        <f>IF(OR(A887=617105,A887=617110,COUNTIF([3]DernMois!L:L,I887&amp;A887&amp;H887&amp;K887)&gt;=1),"","PBLA Changé/Nouveau")</f>
        <v/>
      </c>
      <c r="N887" s="22">
        <f>ROUND(Ecritures[[#This Row],[Montant Devise]],2)</f>
        <v>700</v>
      </c>
      <c r="O887" s="11" t="str">
        <f>IFERROR(LEFT(ECRITURES!$H887,SEARCH("_",ECRITURES!$H887)-1),"")</f>
        <v>COD2299</v>
      </c>
      <c r="P887" s="11" t="str">
        <f>LEFT(ECRITURES!$G887,LEN(O887))</f>
        <v>COD2299</v>
      </c>
      <c r="Q887" s="11" t="b">
        <f t="shared" si="27"/>
        <v>1</v>
      </c>
    </row>
    <row r="888" spans="1:17" x14ac:dyDescent="0.3">
      <c r="A888" s="12">
        <v>617108</v>
      </c>
      <c r="B888" s="13" t="s">
        <v>10</v>
      </c>
      <c r="C888" s="14">
        <v>210</v>
      </c>
      <c r="D888" s="25" t="s">
        <v>1397</v>
      </c>
      <c r="E888" s="16">
        <v>45351</v>
      </c>
      <c r="F888" s="17">
        <v>202402</v>
      </c>
      <c r="G888" s="18" t="s">
        <v>53</v>
      </c>
      <c r="H888" s="18" t="s">
        <v>12</v>
      </c>
      <c r="I888" s="19">
        <v>50751</v>
      </c>
      <c r="J888" s="13" t="s">
        <v>14</v>
      </c>
      <c r="K888" s="13" t="s">
        <v>15</v>
      </c>
      <c r="L888" s="20" t="str">
        <f t="shared" si="26"/>
        <v>50751617108COD2299_Z010201ART5_MBA</v>
      </c>
      <c r="M888" s="21" t="str">
        <f>IF(OR(A888=617105,A888=617110,COUNTIF([3]DernMois!L:L,I888&amp;A888&amp;H888&amp;K888)&gt;=1),"","PBLA Changé/Nouveau")</f>
        <v/>
      </c>
      <c r="N888" s="22">
        <f>ROUND(Ecritures[[#This Row],[Montant Devise]],2)</f>
        <v>210</v>
      </c>
      <c r="O888" s="11" t="str">
        <f>IFERROR(LEFT(ECRITURES!$H888,SEARCH("_",ECRITURES!$H888)-1),"")</f>
        <v>COD2299</v>
      </c>
      <c r="P888" s="11" t="str">
        <f>LEFT(ECRITURES!$G888,LEN(O888))</f>
        <v>COD2299</v>
      </c>
      <c r="Q888" s="11" t="b">
        <f t="shared" si="27"/>
        <v>1</v>
      </c>
    </row>
    <row r="889" spans="1:17" x14ac:dyDescent="0.3">
      <c r="A889" s="12">
        <v>617106</v>
      </c>
      <c r="B889" s="13" t="s">
        <v>10</v>
      </c>
      <c r="C889" s="14">
        <v>195</v>
      </c>
      <c r="D889" s="25" t="s">
        <v>1398</v>
      </c>
      <c r="E889" s="16">
        <v>45351</v>
      </c>
      <c r="F889" s="17">
        <v>202402</v>
      </c>
      <c r="G889" s="18" t="s">
        <v>53</v>
      </c>
      <c r="H889" s="18" t="s">
        <v>12</v>
      </c>
      <c r="I889" s="19">
        <v>50751</v>
      </c>
      <c r="J889" s="13" t="s">
        <v>14</v>
      </c>
      <c r="K889" s="13" t="s">
        <v>15</v>
      </c>
      <c r="L889" s="20" t="str">
        <f t="shared" si="26"/>
        <v>50751617106COD2299_Z010201ART5_MBA</v>
      </c>
      <c r="M889" s="21" t="str">
        <f>IF(OR(A889=617105,A889=617110,COUNTIF([3]DernMois!L:L,I889&amp;A889&amp;H889&amp;K889)&gt;=1),"","PBLA Changé/Nouveau")</f>
        <v/>
      </c>
      <c r="N889" s="22">
        <f>ROUND(Ecritures[[#This Row],[Montant Devise]],2)</f>
        <v>195</v>
      </c>
      <c r="O889" s="11" t="str">
        <f>IFERROR(LEFT(ECRITURES!$H889,SEARCH("_",ECRITURES!$H889)-1),"")</f>
        <v>COD2299</v>
      </c>
      <c r="P889" s="11" t="str">
        <f>LEFT(ECRITURES!$G889,LEN(O889))</f>
        <v>COD2299</v>
      </c>
      <c r="Q889" s="11" t="b">
        <f t="shared" si="27"/>
        <v>1</v>
      </c>
    </row>
    <row r="890" spans="1:17" x14ac:dyDescent="0.3">
      <c r="A890" s="12">
        <v>617103</v>
      </c>
      <c r="B890" s="13" t="s">
        <v>10</v>
      </c>
      <c r="C890" s="14">
        <v>91</v>
      </c>
      <c r="D890" s="25" t="s">
        <v>1399</v>
      </c>
      <c r="E890" s="16">
        <v>45351</v>
      </c>
      <c r="F890" s="17">
        <v>202402</v>
      </c>
      <c r="G890" s="18" t="s">
        <v>53</v>
      </c>
      <c r="H890" s="18" t="s">
        <v>12</v>
      </c>
      <c r="I890" s="19">
        <v>50751</v>
      </c>
      <c r="J890" s="13" t="s">
        <v>14</v>
      </c>
      <c r="K890" s="13" t="s">
        <v>15</v>
      </c>
      <c r="L890" s="20" t="str">
        <f t="shared" si="26"/>
        <v>50751617103COD2299_Z010201ART5_MBA</v>
      </c>
      <c r="M890" s="21" t="str">
        <f>IF(OR(A890=617105,A890=617110,COUNTIF([3]DernMois!L:L,I890&amp;A890&amp;H890&amp;K890)&gt;=1),"","PBLA Changé/Nouveau")</f>
        <v/>
      </c>
      <c r="N890" s="22">
        <f>ROUND(Ecritures[[#This Row],[Montant Devise]],2)</f>
        <v>91</v>
      </c>
      <c r="O890" s="11" t="str">
        <f>IFERROR(LEFT(ECRITURES!$H890,SEARCH("_",ECRITURES!$H890)-1),"")</f>
        <v>COD2299</v>
      </c>
      <c r="P890" s="11" t="str">
        <f>LEFT(ECRITURES!$G890,LEN(O890))</f>
        <v>COD2299</v>
      </c>
      <c r="Q890" s="11" t="b">
        <f t="shared" si="27"/>
        <v>1</v>
      </c>
    </row>
    <row r="891" spans="1:17" x14ac:dyDescent="0.3">
      <c r="A891" s="12">
        <v>617190</v>
      </c>
      <c r="B891" s="13" t="s">
        <v>10</v>
      </c>
      <c r="C891" s="14">
        <v>1.4</v>
      </c>
      <c r="D891" s="25" t="s">
        <v>1400</v>
      </c>
      <c r="E891" s="16">
        <v>45351</v>
      </c>
      <c r="F891" s="17">
        <v>202402</v>
      </c>
      <c r="G891" s="18" t="s">
        <v>53</v>
      </c>
      <c r="H891" s="18" t="s">
        <v>12</v>
      </c>
      <c r="I891" s="19">
        <v>50751</v>
      </c>
      <c r="J891" s="13" t="s">
        <v>14</v>
      </c>
      <c r="K891" s="13" t="s">
        <v>15</v>
      </c>
      <c r="L891" s="20" t="str">
        <f t="shared" si="26"/>
        <v>50751617190COD2299_Z010201ART5_MBA</v>
      </c>
      <c r="M891" s="21" t="str">
        <f>IF(OR(A891=617105,A891=617110,COUNTIF([3]DernMois!L:L,I891&amp;A891&amp;H891&amp;K891)&gt;=1),"","PBLA Changé/Nouveau")</f>
        <v/>
      </c>
      <c r="N891" s="22">
        <f>ROUND(Ecritures[[#This Row],[Montant Devise]],2)</f>
        <v>1.4</v>
      </c>
      <c r="O891" s="11" t="str">
        <f>IFERROR(LEFT(ECRITURES!$H891,SEARCH("_",ECRITURES!$H891)-1),"")</f>
        <v>COD2299</v>
      </c>
      <c r="P891" s="11" t="str">
        <f>LEFT(ECRITURES!$G891,LEN(O891))</f>
        <v>COD2299</v>
      </c>
      <c r="Q891" s="11" t="b">
        <f t="shared" si="27"/>
        <v>1</v>
      </c>
    </row>
    <row r="892" spans="1:17" x14ac:dyDescent="0.3">
      <c r="A892" s="12">
        <v>617190</v>
      </c>
      <c r="B892" s="13" t="s">
        <v>10</v>
      </c>
      <c r="C892" s="14">
        <v>7</v>
      </c>
      <c r="D892" s="25" t="s">
        <v>1401</v>
      </c>
      <c r="E892" s="16">
        <v>45351</v>
      </c>
      <c r="F892" s="17">
        <v>202402</v>
      </c>
      <c r="G892" s="18" t="s">
        <v>53</v>
      </c>
      <c r="H892" s="18" t="s">
        <v>12</v>
      </c>
      <c r="I892" s="19">
        <v>50751</v>
      </c>
      <c r="J892" s="13" t="s">
        <v>14</v>
      </c>
      <c r="K892" s="13" t="s">
        <v>15</v>
      </c>
      <c r="L892" s="20" t="str">
        <f t="shared" si="26"/>
        <v>50751617190COD2299_Z010201ART5_MBA</v>
      </c>
      <c r="M892" s="21" t="str">
        <f>IF(OR(A892=617105,A892=617110,COUNTIF([3]DernMois!L:L,I892&amp;A892&amp;H892&amp;K892)&gt;=1),"","PBLA Changé/Nouveau")</f>
        <v/>
      </c>
      <c r="N892" s="22">
        <f>ROUND(Ecritures[[#This Row],[Montant Devise]],2)</f>
        <v>7</v>
      </c>
      <c r="O892" s="11" t="str">
        <f>IFERROR(LEFT(ECRITURES!$H892,SEARCH("_",ECRITURES!$H892)-1),"")</f>
        <v>COD2299</v>
      </c>
      <c r="P892" s="11" t="str">
        <f>LEFT(ECRITURES!$G892,LEN(O892))</f>
        <v>COD2299</v>
      </c>
      <c r="Q892" s="11" t="b">
        <f t="shared" si="27"/>
        <v>1</v>
      </c>
    </row>
    <row r="893" spans="1:17" x14ac:dyDescent="0.3">
      <c r="A893" s="12">
        <v>455200</v>
      </c>
      <c r="B893" s="13" t="s">
        <v>10</v>
      </c>
      <c r="C893" s="14">
        <v>-450</v>
      </c>
      <c r="D893" s="25" t="s">
        <v>1402</v>
      </c>
      <c r="E893" s="16">
        <v>45351</v>
      </c>
      <c r="F893" s="17">
        <v>202402</v>
      </c>
      <c r="G893" s="18" t="s">
        <v>53</v>
      </c>
      <c r="H893" s="18"/>
      <c r="I893" s="19">
        <v>50751</v>
      </c>
      <c r="J893" s="13" t="s">
        <v>14</v>
      </c>
      <c r="K893" s="13" t="s">
        <v>15</v>
      </c>
      <c r="L893" s="20" t="str">
        <f t="shared" si="26"/>
        <v>50751455200ART5_MBA</v>
      </c>
      <c r="M893" s="21" t="str">
        <f>IF(OR(A893=617105,A893=617110,COUNTIF([3]DernMois!L:L,I893&amp;A893&amp;H893&amp;K893)&gt;=1),"","PBLA Changé/Nouveau")</f>
        <v/>
      </c>
      <c r="N893" s="22">
        <f>ROUND(Ecritures[[#This Row],[Montant Devise]],2)</f>
        <v>-450</v>
      </c>
      <c r="O893" s="11" t="str">
        <f>IFERROR(LEFT(ECRITURES!$H893,SEARCH("_",ECRITURES!$H893)-1),"")</f>
        <v/>
      </c>
      <c r="P893" s="11" t="str">
        <f>LEFT(ECRITURES!$G893,LEN(O893))</f>
        <v/>
      </c>
      <c r="Q893" s="11" t="b">
        <f t="shared" si="27"/>
        <v>1</v>
      </c>
    </row>
    <row r="894" spans="1:17" x14ac:dyDescent="0.3">
      <c r="A894" s="12">
        <v>455200</v>
      </c>
      <c r="B894" s="13" t="s">
        <v>10</v>
      </c>
      <c r="C894" s="14">
        <v>-525.6</v>
      </c>
      <c r="D894" s="25" t="s">
        <v>1403</v>
      </c>
      <c r="E894" s="16">
        <v>45351</v>
      </c>
      <c r="F894" s="17">
        <v>202402</v>
      </c>
      <c r="G894" s="18" t="s">
        <v>53</v>
      </c>
      <c r="H894" s="18"/>
      <c r="I894" s="19">
        <v>50751</v>
      </c>
      <c r="J894" s="13" t="s">
        <v>14</v>
      </c>
      <c r="K894" s="13" t="s">
        <v>15</v>
      </c>
      <c r="L894" s="20" t="str">
        <f t="shared" si="26"/>
        <v>50751455200ART5_MBA</v>
      </c>
      <c r="M894" s="21" t="str">
        <f>IF(OR(A894=617105,A894=617110,COUNTIF([3]DernMois!L:L,I894&amp;A894&amp;H894&amp;K894)&gt;=1),"","PBLA Changé/Nouveau")</f>
        <v/>
      </c>
      <c r="N894" s="22">
        <f>ROUND(Ecritures[[#This Row],[Montant Devise]],2)</f>
        <v>-525.6</v>
      </c>
      <c r="O894" s="11" t="str">
        <f>IFERROR(LEFT(ECRITURES!$H894,SEARCH("_",ECRITURES!$H894)-1),"")</f>
        <v/>
      </c>
      <c r="P894" s="11" t="str">
        <f>LEFT(ECRITURES!$G894,LEN(O894))</f>
        <v/>
      </c>
      <c r="Q894" s="11" t="b">
        <f t="shared" si="27"/>
        <v>1</v>
      </c>
    </row>
    <row r="895" spans="1:17" x14ac:dyDescent="0.3">
      <c r="A895" s="12">
        <v>617101</v>
      </c>
      <c r="B895" s="13" t="s">
        <v>10</v>
      </c>
      <c r="C895" s="14">
        <v>1916</v>
      </c>
      <c r="D895" s="25" t="s">
        <v>1404</v>
      </c>
      <c r="E895" s="16">
        <v>45351</v>
      </c>
      <c r="F895" s="17">
        <v>202402</v>
      </c>
      <c r="G895" s="18" t="s">
        <v>26</v>
      </c>
      <c r="H895" s="18" t="s">
        <v>45</v>
      </c>
      <c r="I895" s="19">
        <v>50752</v>
      </c>
      <c r="J895" s="13" t="s">
        <v>14</v>
      </c>
      <c r="K895" s="13" t="s">
        <v>15</v>
      </c>
      <c r="L895" s="20" t="str">
        <f t="shared" si="26"/>
        <v>50752617101COD2299_Z010301ART5_MBA</v>
      </c>
      <c r="M895" s="21" t="str">
        <f>IF(OR(A895=617105,A895=617110,COUNTIF([3]DernMois!L:L,I895&amp;A895&amp;H895&amp;K895)&gt;=1),"","PBLA Changé/Nouveau")</f>
        <v/>
      </c>
      <c r="N895" s="22">
        <f>ROUND(Ecritures[[#This Row],[Montant Devise]],2)</f>
        <v>1916</v>
      </c>
      <c r="O895" s="11" t="str">
        <f>IFERROR(LEFT(ECRITURES!$H895,SEARCH("_",ECRITURES!$H895)-1),"")</f>
        <v>COD2299</v>
      </c>
      <c r="P895" s="11" t="str">
        <f>LEFT(ECRITURES!$G895,LEN(O895))</f>
        <v>COD2299</v>
      </c>
      <c r="Q895" s="11" t="b">
        <f t="shared" si="27"/>
        <v>1</v>
      </c>
    </row>
    <row r="896" spans="1:17" x14ac:dyDescent="0.3">
      <c r="A896" s="12">
        <v>617108</v>
      </c>
      <c r="B896" s="13" t="s">
        <v>10</v>
      </c>
      <c r="C896" s="14">
        <v>574.79999999999995</v>
      </c>
      <c r="D896" s="25" t="s">
        <v>1405</v>
      </c>
      <c r="E896" s="16">
        <v>45351</v>
      </c>
      <c r="F896" s="17">
        <v>202402</v>
      </c>
      <c r="G896" s="18" t="s">
        <v>26</v>
      </c>
      <c r="H896" s="18" t="s">
        <v>45</v>
      </c>
      <c r="I896" s="19">
        <v>50752</v>
      </c>
      <c r="J896" s="13" t="s">
        <v>14</v>
      </c>
      <c r="K896" s="13" t="s">
        <v>15</v>
      </c>
      <c r="L896" s="20" t="str">
        <f t="shared" si="26"/>
        <v>50752617108COD2299_Z010301ART5_MBA</v>
      </c>
      <c r="M896" s="21" t="str">
        <f>IF(OR(A896=617105,A896=617110,COUNTIF([3]DernMois!L:L,I896&amp;A896&amp;H896&amp;K896)&gt;=1),"","PBLA Changé/Nouveau")</f>
        <v/>
      </c>
      <c r="N896" s="22">
        <f>ROUND(Ecritures[[#This Row],[Montant Devise]],2)</f>
        <v>574.79999999999995</v>
      </c>
      <c r="O896" s="11" t="str">
        <f>IFERROR(LEFT(ECRITURES!$H896,SEARCH("_",ECRITURES!$H896)-1),"")</f>
        <v>COD2299</v>
      </c>
      <c r="P896" s="11" t="str">
        <f>LEFT(ECRITURES!$G896,LEN(O896))</f>
        <v>COD2299</v>
      </c>
      <c r="Q896" s="11" t="b">
        <f t="shared" si="27"/>
        <v>1</v>
      </c>
    </row>
    <row r="897" spans="1:17" x14ac:dyDescent="0.3">
      <c r="A897" s="12">
        <v>617106</v>
      </c>
      <c r="B897" s="13" t="s">
        <v>10</v>
      </c>
      <c r="C897" s="14">
        <v>195</v>
      </c>
      <c r="D897" s="25" t="s">
        <v>1406</v>
      </c>
      <c r="E897" s="16">
        <v>45351</v>
      </c>
      <c r="F897" s="17">
        <v>202402</v>
      </c>
      <c r="G897" s="18" t="s">
        <v>26</v>
      </c>
      <c r="H897" s="18" t="s">
        <v>45</v>
      </c>
      <c r="I897" s="19">
        <v>50752</v>
      </c>
      <c r="J897" s="13" t="s">
        <v>14</v>
      </c>
      <c r="K897" s="13" t="s">
        <v>15</v>
      </c>
      <c r="L897" s="20" t="str">
        <f t="shared" si="26"/>
        <v>50752617106COD2299_Z010301ART5_MBA</v>
      </c>
      <c r="M897" s="21" t="str">
        <f>IF(OR(A897=617105,A897=617110,COUNTIF([3]DernMois!L:L,I897&amp;A897&amp;H897&amp;K897)&gt;=1),"","PBLA Changé/Nouveau")</f>
        <v/>
      </c>
      <c r="N897" s="22">
        <f>ROUND(Ecritures[[#This Row],[Montant Devise]],2)</f>
        <v>195</v>
      </c>
      <c r="O897" s="11" t="str">
        <f>IFERROR(LEFT(ECRITURES!$H897,SEARCH("_",ECRITURES!$H897)-1),"")</f>
        <v>COD2299</v>
      </c>
      <c r="P897" s="11" t="str">
        <f>LEFT(ECRITURES!$G897,LEN(O897))</f>
        <v>COD2299</v>
      </c>
      <c r="Q897" s="11" t="b">
        <f t="shared" si="27"/>
        <v>1</v>
      </c>
    </row>
    <row r="898" spans="1:17" x14ac:dyDescent="0.3">
      <c r="A898" s="12">
        <v>617103</v>
      </c>
      <c r="B898" s="13" t="s">
        <v>10</v>
      </c>
      <c r="C898" s="14">
        <v>39</v>
      </c>
      <c r="D898" s="25" t="s">
        <v>1407</v>
      </c>
      <c r="E898" s="16">
        <v>45351</v>
      </c>
      <c r="F898" s="17">
        <v>202402</v>
      </c>
      <c r="G898" s="18" t="s">
        <v>26</v>
      </c>
      <c r="H898" s="18" t="s">
        <v>45</v>
      </c>
      <c r="I898" s="19">
        <v>50752</v>
      </c>
      <c r="J898" s="13" t="s">
        <v>14</v>
      </c>
      <c r="K898" s="13" t="s">
        <v>15</v>
      </c>
      <c r="L898" s="20" t="str">
        <f t="shared" ref="L898:L961" si="28">I898&amp;A898&amp;H898&amp;K898</f>
        <v>50752617103COD2299_Z010301ART5_MBA</v>
      </c>
      <c r="M898" s="21" t="str">
        <f>IF(OR(A898=617105,A898=617110,COUNTIF([3]DernMois!L:L,I898&amp;A898&amp;H898&amp;K898)&gt;=1),"","PBLA Changé/Nouveau")</f>
        <v/>
      </c>
      <c r="N898" s="22">
        <f>ROUND(Ecritures[[#This Row],[Montant Devise]],2)</f>
        <v>39</v>
      </c>
      <c r="O898" s="11" t="str">
        <f>IFERROR(LEFT(ECRITURES!$H898,SEARCH("_",ECRITURES!$H898)-1),"")</f>
        <v>COD2299</v>
      </c>
      <c r="P898" s="11" t="str">
        <f>LEFT(ECRITURES!$G898,LEN(O898))</f>
        <v>COD2299</v>
      </c>
      <c r="Q898" s="11" t="b">
        <f t="shared" si="27"/>
        <v>1</v>
      </c>
    </row>
    <row r="899" spans="1:17" x14ac:dyDescent="0.3">
      <c r="A899" s="12">
        <v>617103</v>
      </c>
      <c r="B899" s="13" t="s">
        <v>10</v>
      </c>
      <c r="C899" s="14">
        <v>249.08</v>
      </c>
      <c r="D899" s="25" t="s">
        <v>1408</v>
      </c>
      <c r="E899" s="16">
        <v>45351</v>
      </c>
      <c r="F899" s="17">
        <v>202402</v>
      </c>
      <c r="G899" s="18" t="s">
        <v>26</v>
      </c>
      <c r="H899" s="18" t="s">
        <v>45</v>
      </c>
      <c r="I899" s="19">
        <v>50752</v>
      </c>
      <c r="J899" s="13" t="s">
        <v>14</v>
      </c>
      <c r="K899" s="13" t="s">
        <v>15</v>
      </c>
      <c r="L899" s="20" t="str">
        <f t="shared" si="28"/>
        <v>50752617103COD2299_Z010301ART5_MBA</v>
      </c>
      <c r="M899" s="21" t="str">
        <f>IF(OR(A899=617105,A899=617110,COUNTIF([3]DernMois!L:L,I899&amp;A899&amp;H899&amp;K899)&gt;=1),"","PBLA Changé/Nouveau")</f>
        <v/>
      </c>
      <c r="N899" s="22">
        <f>ROUND(Ecritures[[#This Row],[Montant Devise]],2)</f>
        <v>249.08</v>
      </c>
      <c r="O899" s="11" t="str">
        <f>IFERROR(LEFT(ECRITURES!$H899,SEARCH("_",ECRITURES!$H899)-1),"")</f>
        <v>COD2299</v>
      </c>
      <c r="P899" s="11" t="str">
        <f>LEFT(ECRITURES!$G899,LEN(O899))</f>
        <v>COD2299</v>
      </c>
      <c r="Q899" s="11" t="b">
        <f t="shared" si="27"/>
        <v>1</v>
      </c>
    </row>
    <row r="900" spans="1:17" x14ac:dyDescent="0.3">
      <c r="A900" s="12">
        <v>617190</v>
      </c>
      <c r="B900" s="13" t="s">
        <v>10</v>
      </c>
      <c r="C900" s="14">
        <v>3.83</v>
      </c>
      <c r="D900" s="25" t="s">
        <v>1409</v>
      </c>
      <c r="E900" s="16">
        <v>45351</v>
      </c>
      <c r="F900" s="17">
        <v>202402</v>
      </c>
      <c r="G900" s="18" t="s">
        <v>26</v>
      </c>
      <c r="H900" s="18" t="s">
        <v>45</v>
      </c>
      <c r="I900" s="19">
        <v>50752</v>
      </c>
      <c r="J900" s="13" t="s">
        <v>14</v>
      </c>
      <c r="K900" s="13" t="s">
        <v>15</v>
      </c>
      <c r="L900" s="20" t="str">
        <f t="shared" si="28"/>
        <v>50752617190COD2299_Z010301ART5_MBA</v>
      </c>
      <c r="M900" s="21" t="str">
        <f>IF(OR(A900=617105,A900=617110,COUNTIF([3]DernMois!L:L,I900&amp;A900&amp;H900&amp;K900)&gt;=1),"","PBLA Changé/Nouveau")</f>
        <v/>
      </c>
      <c r="N900" s="22">
        <f>ROUND(Ecritures[[#This Row],[Montant Devise]],2)</f>
        <v>3.83</v>
      </c>
      <c r="O900" s="11" t="str">
        <f>IFERROR(LEFT(ECRITURES!$H900,SEARCH("_",ECRITURES!$H900)-1),"")</f>
        <v>COD2299</v>
      </c>
      <c r="P900" s="11" t="str">
        <f>LEFT(ECRITURES!$G900,LEN(O900))</f>
        <v>COD2299</v>
      </c>
      <c r="Q900" s="11" t="b">
        <f t="shared" ref="Q900:Q963" si="29">EXACT(O900,P900)</f>
        <v>1</v>
      </c>
    </row>
    <row r="901" spans="1:17" x14ac:dyDescent="0.3">
      <c r="A901" s="12">
        <v>617190</v>
      </c>
      <c r="B901" s="13" t="s">
        <v>10</v>
      </c>
      <c r="C901" s="14">
        <v>19.16</v>
      </c>
      <c r="D901" s="25" t="s">
        <v>1410</v>
      </c>
      <c r="E901" s="16">
        <v>45351</v>
      </c>
      <c r="F901" s="17">
        <v>202402</v>
      </c>
      <c r="G901" s="18" t="s">
        <v>26</v>
      </c>
      <c r="H901" s="18" t="s">
        <v>45</v>
      </c>
      <c r="I901" s="19">
        <v>50752</v>
      </c>
      <c r="J901" s="13" t="s">
        <v>14</v>
      </c>
      <c r="K901" s="13" t="s">
        <v>15</v>
      </c>
      <c r="L901" s="20" t="str">
        <f t="shared" si="28"/>
        <v>50752617190COD2299_Z010301ART5_MBA</v>
      </c>
      <c r="M901" s="21" t="str">
        <f>IF(OR(A901=617105,A901=617110,COUNTIF([3]DernMois!L:L,I901&amp;A901&amp;H901&amp;K901)&gt;=1),"","PBLA Changé/Nouveau")</f>
        <v/>
      </c>
      <c r="N901" s="22">
        <f>ROUND(Ecritures[[#This Row],[Montant Devise]],2)</f>
        <v>19.16</v>
      </c>
      <c r="O901" s="11" t="str">
        <f>IFERROR(LEFT(ECRITURES!$H901,SEARCH("_",ECRITURES!$H901)-1),"")</f>
        <v>COD2299</v>
      </c>
      <c r="P901" s="11" t="str">
        <f>LEFT(ECRITURES!$G901,LEN(O901))</f>
        <v>COD2299</v>
      </c>
      <c r="Q901" s="11" t="b">
        <f t="shared" si="29"/>
        <v>1</v>
      </c>
    </row>
    <row r="902" spans="1:17" x14ac:dyDescent="0.3">
      <c r="A902" s="12">
        <v>455200</v>
      </c>
      <c r="B902" s="13" t="s">
        <v>10</v>
      </c>
      <c r="C902" s="14">
        <v>-150</v>
      </c>
      <c r="D902" s="25" t="s">
        <v>1411</v>
      </c>
      <c r="E902" s="16">
        <v>45351</v>
      </c>
      <c r="F902" s="17">
        <v>202402</v>
      </c>
      <c r="G902" s="18" t="s">
        <v>26</v>
      </c>
      <c r="H902" s="18"/>
      <c r="I902" s="19">
        <v>50752</v>
      </c>
      <c r="J902" s="13" t="s">
        <v>14</v>
      </c>
      <c r="K902" s="13" t="s">
        <v>15</v>
      </c>
      <c r="L902" s="20" t="str">
        <f t="shared" si="28"/>
        <v>50752455200ART5_MBA</v>
      </c>
      <c r="M902" s="21" t="str">
        <f>IF(OR(A902=617105,A902=617110,COUNTIF([3]DernMois!L:L,I902&amp;A902&amp;H902&amp;K902)&gt;=1),"","PBLA Changé/Nouveau")</f>
        <v/>
      </c>
      <c r="N902" s="22">
        <f>ROUND(Ecritures[[#This Row],[Montant Devise]],2)</f>
        <v>-150</v>
      </c>
      <c r="O902" s="11" t="str">
        <f>IFERROR(LEFT(ECRITURES!$H902,SEARCH("_",ECRITURES!$H902)-1),"")</f>
        <v/>
      </c>
      <c r="P902" s="11" t="str">
        <f>LEFT(ECRITURES!$G902,LEN(O902))</f>
        <v/>
      </c>
      <c r="Q902" s="11" t="b">
        <f t="shared" si="29"/>
        <v>1</v>
      </c>
    </row>
    <row r="903" spans="1:17" x14ac:dyDescent="0.3">
      <c r="A903" s="12">
        <v>455200</v>
      </c>
      <c r="B903" s="13" t="s">
        <v>10</v>
      </c>
      <c r="C903" s="14">
        <v>-2016.27</v>
      </c>
      <c r="D903" s="25" t="s">
        <v>1412</v>
      </c>
      <c r="E903" s="16">
        <v>45351</v>
      </c>
      <c r="F903" s="17">
        <v>202402</v>
      </c>
      <c r="G903" s="18" t="s">
        <v>26</v>
      </c>
      <c r="H903" s="18"/>
      <c r="I903" s="19">
        <v>50752</v>
      </c>
      <c r="J903" s="13" t="s">
        <v>14</v>
      </c>
      <c r="K903" s="13" t="s">
        <v>15</v>
      </c>
      <c r="L903" s="20" t="str">
        <f t="shared" si="28"/>
        <v>50752455200ART5_MBA</v>
      </c>
      <c r="M903" s="21" t="str">
        <f>IF(OR(A903=617105,A903=617110,COUNTIF([3]DernMois!L:L,I903&amp;A903&amp;H903&amp;K903)&gt;=1),"","PBLA Changé/Nouveau")</f>
        <v/>
      </c>
      <c r="N903" s="22">
        <f>ROUND(Ecritures[[#This Row],[Montant Devise]],2)</f>
        <v>-2016.27</v>
      </c>
      <c r="O903" s="11" t="str">
        <f>IFERROR(LEFT(ECRITURES!$H903,SEARCH("_",ECRITURES!$H903)-1),"")</f>
        <v/>
      </c>
      <c r="P903" s="11" t="str">
        <f>LEFT(ECRITURES!$G903,LEN(O903))</f>
        <v/>
      </c>
      <c r="Q903" s="11" t="b">
        <f t="shared" si="29"/>
        <v>1</v>
      </c>
    </row>
    <row r="904" spans="1:17" x14ac:dyDescent="0.3">
      <c r="A904" s="12">
        <v>617101</v>
      </c>
      <c r="B904" s="13" t="s">
        <v>10</v>
      </c>
      <c r="C904" s="14">
        <v>1813.99</v>
      </c>
      <c r="D904" s="25" t="s">
        <v>1413</v>
      </c>
      <c r="E904" s="16">
        <v>45351</v>
      </c>
      <c r="F904" s="17">
        <v>202402</v>
      </c>
      <c r="G904" s="18" t="s">
        <v>108</v>
      </c>
      <c r="H904" s="18" t="s">
        <v>292</v>
      </c>
      <c r="I904" s="19">
        <v>50806</v>
      </c>
      <c r="J904" s="13" t="s">
        <v>14</v>
      </c>
      <c r="K904" s="13" t="s">
        <v>15</v>
      </c>
      <c r="L904" s="20" t="str">
        <f t="shared" si="28"/>
        <v>50806617101COD22028_A010201ART5_MBA</v>
      </c>
      <c r="M904" s="21" t="str">
        <f>IF(OR(A904=617105,A904=617110,COUNTIF([3]DernMois!L:L,I904&amp;A904&amp;H904&amp;K904)&gt;=1),"","PBLA Changé/Nouveau")</f>
        <v/>
      </c>
      <c r="N904" s="22">
        <f>ROUND(Ecritures[[#This Row],[Montant Devise]],2)</f>
        <v>1813.99</v>
      </c>
      <c r="O904" s="11" t="str">
        <f>IFERROR(LEFT(ECRITURES!$H904,SEARCH("_",ECRITURES!$H904)-1),"")</f>
        <v>COD22028</v>
      </c>
      <c r="P904" s="11" t="str">
        <f>LEFT(ECRITURES!$G904,LEN(O904))</f>
        <v>COD22028</v>
      </c>
      <c r="Q904" s="11" t="b">
        <f t="shared" si="29"/>
        <v>1</v>
      </c>
    </row>
    <row r="905" spans="1:17" x14ac:dyDescent="0.3">
      <c r="A905" s="12">
        <v>617108</v>
      </c>
      <c r="B905" s="13" t="s">
        <v>10</v>
      </c>
      <c r="C905" s="14">
        <v>544.20000000000005</v>
      </c>
      <c r="D905" s="25" t="s">
        <v>1414</v>
      </c>
      <c r="E905" s="16">
        <v>45351</v>
      </c>
      <c r="F905" s="17">
        <v>202402</v>
      </c>
      <c r="G905" s="18" t="s">
        <v>108</v>
      </c>
      <c r="H905" s="18" t="s">
        <v>292</v>
      </c>
      <c r="I905" s="19">
        <v>50806</v>
      </c>
      <c r="J905" s="13" t="s">
        <v>14</v>
      </c>
      <c r="K905" s="13" t="s">
        <v>15</v>
      </c>
      <c r="L905" s="20" t="str">
        <f t="shared" si="28"/>
        <v>50806617108COD22028_A010201ART5_MBA</v>
      </c>
      <c r="M905" s="21" t="str">
        <f>IF(OR(A905=617105,A905=617110,COUNTIF([3]DernMois!L:L,I905&amp;A905&amp;H905&amp;K905)&gt;=1),"","PBLA Changé/Nouveau")</f>
        <v/>
      </c>
      <c r="N905" s="22">
        <f>ROUND(Ecritures[[#This Row],[Montant Devise]],2)</f>
        <v>544.20000000000005</v>
      </c>
      <c r="O905" s="11" t="str">
        <f>IFERROR(LEFT(ECRITURES!$H905,SEARCH("_",ECRITURES!$H905)-1),"")</f>
        <v>COD22028</v>
      </c>
      <c r="P905" s="11" t="str">
        <f>LEFT(ECRITURES!$G905,LEN(O905))</f>
        <v>COD22028</v>
      </c>
      <c r="Q905" s="11" t="b">
        <f t="shared" si="29"/>
        <v>1</v>
      </c>
    </row>
    <row r="906" spans="1:17" x14ac:dyDescent="0.3">
      <c r="A906" s="12">
        <v>617106</v>
      </c>
      <c r="B906" s="13" t="s">
        <v>10</v>
      </c>
      <c r="C906" s="14">
        <v>195</v>
      </c>
      <c r="D906" s="25" t="s">
        <v>1415</v>
      </c>
      <c r="E906" s="16">
        <v>45351</v>
      </c>
      <c r="F906" s="17">
        <v>202402</v>
      </c>
      <c r="G906" s="18" t="s">
        <v>108</v>
      </c>
      <c r="H906" s="18" t="s">
        <v>292</v>
      </c>
      <c r="I906" s="19">
        <v>50806</v>
      </c>
      <c r="J906" s="13" t="s">
        <v>14</v>
      </c>
      <c r="K906" s="13" t="s">
        <v>15</v>
      </c>
      <c r="L906" s="20" t="str">
        <f t="shared" si="28"/>
        <v>50806617106COD22028_A010201ART5_MBA</v>
      </c>
      <c r="M906" s="21" t="str">
        <f>IF(OR(A906=617105,A906=617110,COUNTIF([3]DernMois!L:L,I906&amp;A906&amp;H906&amp;K906)&gt;=1),"","PBLA Changé/Nouveau")</f>
        <v/>
      </c>
      <c r="N906" s="22">
        <f>ROUND(Ecritures[[#This Row],[Montant Devise]],2)</f>
        <v>195</v>
      </c>
      <c r="O906" s="11" t="str">
        <f>IFERROR(LEFT(ECRITURES!$H906,SEARCH("_",ECRITURES!$H906)-1),"")</f>
        <v>COD22028</v>
      </c>
      <c r="P906" s="11" t="str">
        <f>LEFT(ECRITURES!$G906,LEN(O906))</f>
        <v>COD22028</v>
      </c>
      <c r="Q906" s="11" t="b">
        <f t="shared" si="29"/>
        <v>1</v>
      </c>
    </row>
    <row r="907" spans="1:17" x14ac:dyDescent="0.3">
      <c r="A907" s="12">
        <v>617103</v>
      </c>
      <c r="B907" s="13" t="s">
        <v>10</v>
      </c>
      <c r="C907" s="14">
        <v>235.82</v>
      </c>
      <c r="D907" s="25" t="s">
        <v>1416</v>
      </c>
      <c r="E907" s="16">
        <v>45351</v>
      </c>
      <c r="F907" s="17">
        <v>202402</v>
      </c>
      <c r="G907" s="18" t="s">
        <v>108</v>
      </c>
      <c r="H907" s="18" t="s">
        <v>292</v>
      </c>
      <c r="I907" s="19">
        <v>50806</v>
      </c>
      <c r="J907" s="13" t="s">
        <v>14</v>
      </c>
      <c r="K907" s="13" t="s">
        <v>15</v>
      </c>
      <c r="L907" s="20" t="str">
        <f t="shared" si="28"/>
        <v>50806617103COD22028_A010201ART5_MBA</v>
      </c>
      <c r="M907" s="21" t="str">
        <f>IF(OR(A907=617105,A907=617110,COUNTIF([3]DernMois!L:L,I907&amp;A907&amp;H907&amp;K907)&gt;=1),"","PBLA Changé/Nouveau")</f>
        <v/>
      </c>
      <c r="N907" s="22">
        <f>ROUND(Ecritures[[#This Row],[Montant Devise]],2)</f>
        <v>235.82</v>
      </c>
      <c r="O907" s="11" t="str">
        <f>IFERROR(LEFT(ECRITURES!$H907,SEARCH("_",ECRITURES!$H907)-1),"")</f>
        <v>COD22028</v>
      </c>
      <c r="P907" s="11" t="str">
        <f>LEFT(ECRITURES!$G907,LEN(O907))</f>
        <v>COD22028</v>
      </c>
      <c r="Q907" s="11" t="b">
        <f t="shared" si="29"/>
        <v>1</v>
      </c>
    </row>
    <row r="908" spans="1:17" x14ac:dyDescent="0.3">
      <c r="A908" s="12">
        <v>617190</v>
      </c>
      <c r="B908" s="13" t="s">
        <v>10</v>
      </c>
      <c r="C908" s="14">
        <v>3.63</v>
      </c>
      <c r="D908" s="25" t="s">
        <v>1417</v>
      </c>
      <c r="E908" s="16">
        <v>45351</v>
      </c>
      <c r="F908" s="17">
        <v>202402</v>
      </c>
      <c r="G908" s="18" t="s">
        <v>108</v>
      </c>
      <c r="H908" s="18" t="s">
        <v>292</v>
      </c>
      <c r="I908" s="19">
        <v>50806</v>
      </c>
      <c r="J908" s="13" t="s">
        <v>14</v>
      </c>
      <c r="K908" s="13" t="s">
        <v>15</v>
      </c>
      <c r="L908" s="20" t="str">
        <f t="shared" si="28"/>
        <v>50806617190COD22028_A010201ART5_MBA</v>
      </c>
      <c r="M908" s="21" t="str">
        <f>IF(OR(A908=617105,A908=617110,COUNTIF([3]DernMois!L:L,I908&amp;A908&amp;H908&amp;K908)&gt;=1),"","PBLA Changé/Nouveau")</f>
        <v/>
      </c>
      <c r="N908" s="22">
        <f>ROUND(Ecritures[[#This Row],[Montant Devise]],2)</f>
        <v>3.63</v>
      </c>
      <c r="O908" s="11" t="str">
        <f>IFERROR(LEFT(ECRITURES!$H908,SEARCH("_",ECRITURES!$H908)-1),"")</f>
        <v>COD22028</v>
      </c>
      <c r="P908" s="11" t="str">
        <f>LEFT(ECRITURES!$G908,LEN(O908))</f>
        <v>COD22028</v>
      </c>
      <c r="Q908" s="11" t="b">
        <f t="shared" si="29"/>
        <v>1</v>
      </c>
    </row>
    <row r="909" spans="1:17" x14ac:dyDescent="0.3">
      <c r="A909" s="12">
        <v>617190</v>
      </c>
      <c r="B909" s="13" t="s">
        <v>10</v>
      </c>
      <c r="C909" s="14">
        <v>18.14</v>
      </c>
      <c r="D909" s="25" t="s">
        <v>1418</v>
      </c>
      <c r="E909" s="16">
        <v>45351</v>
      </c>
      <c r="F909" s="17">
        <v>202402</v>
      </c>
      <c r="G909" s="18" t="s">
        <v>108</v>
      </c>
      <c r="H909" s="18" t="s">
        <v>292</v>
      </c>
      <c r="I909" s="19">
        <v>50806</v>
      </c>
      <c r="J909" s="13" t="s">
        <v>14</v>
      </c>
      <c r="K909" s="13" t="s">
        <v>15</v>
      </c>
      <c r="L909" s="20" t="str">
        <f t="shared" si="28"/>
        <v>50806617190COD22028_A010201ART5_MBA</v>
      </c>
      <c r="M909" s="21" t="str">
        <f>IF(OR(A909=617105,A909=617110,COUNTIF([3]DernMois!L:L,I909&amp;A909&amp;H909&amp;K909)&gt;=1),"","PBLA Changé/Nouveau")</f>
        <v/>
      </c>
      <c r="N909" s="22">
        <f>ROUND(Ecritures[[#This Row],[Montant Devise]],2)</f>
        <v>18.14</v>
      </c>
      <c r="O909" s="11" t="str">
        <f>IFERROR(LEFT(ECRITURES!$H909,SEARCH("_",ECRITURES!$H909)-1),"")</f>
        <v>COD22028</v>
      </c>
      <c r="P909" s="11" t="str">
        <f>LEFT(ECRITURES!$G909,LEN(O909))</f>
        <v>COD22028</v>
      </c>
      <c r="Q909" s="11" t="b">
        <f t="shared" si="29"/>
        <v>1</v>
      </c>
    </row>
    <row r="910" spans="1:17" x14ac:dyDescent="0.3">
      <c r="A910" s="12">
        <v>455200</v>
      </c>
      <c r="B910" s="13" t="s">
        <v>10</v>
      </c>
      <c r="C910" s="14">
        <v>-2008.99</v>
      </c>
      <c r="D910" s="25" t="s">
        <v>1419</v>
      </c>
      <c r="E910" s="16">
        <v>45351</v>
      </c>
      <c r="F910" s="17">
        <v>202402</v>
      </c>
      <c r="G910" s="18" t="s">
        <v>108</v>
      </c>
      <c r="H910" s="18"/>
      <c r="I910" s="19">
        <v>50806</v>
      </c>
      <c r="J910" s="13" t="s">
        <v>14</v>
      </c>
      <c r="K910" s="13" t="s">
        <v>15</v>
      </c>
      <c r="L910" s="20" t="str">
        <f t="shared" si="28"/>
        <v>50806455200ART5_MBA</v>
      </c>
      <c r="M910" s="21" t="str">
        <f>IF(OR(A910=617105,A910=617110,COUNTIF([3]DernMois!L:L,I910&amp;A910&amp;H910&amp;K910)&gt;=1),"","PBLA Changé/Nouveau")</f>
        <v/>
      </c>
      <c r="N910" s="22">
        <f>ROUND(Ecritures[[#This Row],[Montant Devise]],2)</f>
        <v>-2008.99</v>
      </c>
      <c r="O910" s="11" t="str">
        <f>IFERROR(LEFT(ECRITURES!$H910,SEARCH("_",ECRITURES!$H910)-1),"")</f>
        <v/>
      </c>
      <c r="P910" s="11" t="str">
        <f>LEFT(ECRITURES!$G910,LEN(O910))</f>
        <v/>
      </c>
      <c r="Q910" s="11" t="b">
        <f t="shared" si="29"/>
        <v>1</v>
      </c>
    </row>
    <row r="911" spans="1:17" x14ac:dyDescent="0.3">
      <c r="A911" s="12">
        <v>617101</v>
      </c>
      <c r="B911" s="13" t="s">
        <v>10</v>
      </c>
      <c r="C911" s="14">
        <v>1124</v>
      </c>
      <c r="D911" s="25" t="s">
        <v>1420</v>
      </c>
      <c r="E911" s="16">
        <v>45351</v>
      </c>
      <c r="F911" s="17">
        <v>202402</v>
      </c>
      <c r="G911" s="18" t="s">
        <v>23</v>
      </c>
      <c r="H911" s="18" t="s">
        <v>94</v>
      </c>
      <c r="I911" s="19">
        <v>50830</v>
      </c>
      <c r="J911" s="13" t="s">
        <v>14</v>
      </c>
      <c r="K911" s="13" t="s">
        <v>15</v>
      </c>
      <c r="L911" s="20" t="str">
        <f t="shared" si="28"/>
        <v>50830617101COD21005_Z010201ART5_MBA</v>
      </c>
      <c r="M911" s="21" t="str">
        <f>IF(OR(A911=617105,A911=617110,COUNTIF([3]DernMois!L:L,I911&amp;A911&amp;H911&amp;K911)&gt;=1),"","PBLA Changé/Nouveau")</f>
        <v/>
      </c>
      <c r="N911" s="22">
        <f>ROUND(Ecritures[[#This Row],[Montant Devise]],2)</f>
        <v>1124</v>
      </c>
      <c r="O911" s="11" t="str">
        <f>IFERROR(LEFT(ECRITURES!$H911,SEARCH("_",ECRITURES!$H911)-1),"")</f>
        <v>COD21005</v>
      </c>
      <c r="P911" s="11" t="str">
        <f>LEFT(ECRITURES!$G911,LEN(O911))</f>
        <v>COD21005</v>
      </c>
      <c r="Q911" s="11" t="b">
        <f t="shared" si="29"/>
        <v>1</v>
      </c>
    </row>
    <row r="912" spans="1:17" x14ac:dyDescent="0.3">
      <c r="A912" s="12">
        <v>617108</v>
      </c>
      <c r="B912" s="13" t="s">
        <v>10</v>
      </c>
      <c r="C912" s="14">
        <v>337.2</v>
      </c>
      <c r="D912" s="25" t="s">
        <v>1421</v>
      </c>
      <c r="E912" s="16">
        <v>45351</v>
      </c>
      <c r="F912" s="17">
        <v>202402</v>
      </c>
      <c r="G912" s="18" t="s">
        <v>23</v>
      </c>
      <c r="H912" s="18" t="s">
        <v>94</v>
      </c>
      <c r="I912" s="19">
        <v>50830</v>
      </c>
      <c r="J912" s="13" t="s">
        <v>14</v>
      </c>
      <c r="K912" s="13" t="s">
        <v>15</v>
      </c>
      <c r="L912" s="20" t="str">
        <f t="shared" si="28"/>
        <v>50830617108COD21005_Z010201ART5_MBA</v>
      </c>
      <c r="M912" s="21" t="str">
        <f>IF(OR(A912=617105,A912=617110,COUNTIF([3]DernMois!L:L,I912&amp;A912&amp;H912&amp;K912)&gt;=1),"","PBLA Changé/Nouveau")</f>
        <v/>
      </c>
      <c r="N912" s="22">
        <f>ROUND(Ecritures[[#This Row],[Montant Devise]],2)</f>
        <v>337.2</v>
      </c>
      <c r="O912" s="11" t="str">
        <f>IFERROR(LEFT(ECRITURES!$H912,SEARCH("_",ECRITURES!$H912)-1),"")</f>
        <v>COD21005</v>
      </c>
      <c r="P912" s="11" t="str">
        <f>LEFT(ECRITURES!$G912,LEN(O912))</f>
        <v>COD21005</v>
      </c>
      <c r="Q912" s="11" t="b">
        <f t="shared" si="29"/>
        <v>1</v>
      </c>
    </row>
    <row r="913" spans="1:17" x14ac:dyDescent="0.3">
      <c r="A913" s="12">
        <v>617106</v>
      </c>
      <c r="B913" s="13" t="s">
        <v>10</v>
      </c>
      <c r="C913" s="14">
        <v>195</v>
      </c>
      <c r="D913" s="25" t="s">
        <v>1422</v>
      </c>
      <c r="E913" s="16">
        <v>45351</v>
      </c>
      <c r="F913" s="17">
        <v>202402</v>
      </c>
      <c r="G913" s="18" t="s">
        <v>23</v>
      </c>
      <c r="H913" s="18" t="s">
        <v>94</v>
      </c>
      <c r="I913" s="19">
        <v>50830</v>
      </c>
      <c r="J913" s="13" t="s">
        <v>14</v>
      </c>
      <c r="K913" s="13" t="s">
        <v>15</v>
      </c>
      <c r="L913" s="20" t="str">
        <f t="shared" si="28"/>
        <v>50830617106COD21005_Z010201ART5_MBA</v>
      </c>
      <c r="M913" s="21" t="str">
        <f>IF(OR(A913=617105,A913=617110,COUNTIF([3]DernMois!L:L,I913&amp;A913&amp;H913&amp;K913)&gt;=1),"","PBLA Changé/Nouveau")</f>
        <v/>
      </c>
      <c r="N913" s="22">
        <f>ROUND(Ecritures[[#This Row],[Montant Devise]],2)</f>
        <v>195</v>
      </c>
      <c r="O913" s="11" t="str">
        <f>IFERROR(LEFT(ECRITURES!$H913,SEARCH("_",ECRITURES!$H913)-1),"")</f>
        <v>COD21005</v>
      </c>
      <c r="P913" s="11" t="str">
        <f>LEFT(ECRITURES!$G913,LEN(O913))</f>
        <v>COD21005</v>
      </c>
      <c r="Q913" s="11" t="b">
        <f t="shared" si="29"/>
        <v>1</v>
      </c>
    </row>
    <row r="914" spans="1:17" x14ac:dyDescent="0.3">
      <c r="A914" s="12">
        <v>617103</v>
      </c>
      <c r="B914" s="13" t="s">
        <v>10</v>
      </c>
      <c r="C914" s="14">
        <v>97.5</v>
      </c>
      <c r="D914" s="25" t="s">
        <v>1423</v>
      </c>
      <c r="E914" s="16">
        <v>45351</v>
      </c>
      <c r="F914" s="17">
        <v>202402</v>
      </c>
      <c r="G914" s="18" t="s">
        <v>23</v>
      </c>
      <c r="H914" s="18" t="s">
        <v>94</v>
      </c>
      <c r="I914" s="19">
        <v>50830</v>
      </c>
      <c r="J914" s="13" t="s">
        <v>14</v>
      </c>
      <c r="K914" s="13" t="s">
        <v>15</v>
      </c>
      <c r="L914" s="20" t="str">
        <f t="shared" si="28"/>
        <v>50830617103COD21005_Z010201ART5_MBA</v>
      </c>
      <c r="M914" s="21" t="str">
        <f>IF(OR(A914=617105,A914=617110,COUNTIF([3]DernMois!L:L,I914&amp;A914&amp;H914&amp;K914)&gt;=1),"","PBLA Changé/Nouveau")</f>
        <v/>
      </c>
      <c r="N914" s="22">
        <f>ROUND(Ecritures[[#This Row],[Montant Devise]],2)</f>
        <v>97.5</v>
      </c>
      <c r="O914" s="11" t="str">
        <f>IFERROR(LEFT(ECRITURES!$H914,SEARCH("_",ECRITURES!$H914)-1),"")</f>
        <v>COD21005</v>
      </c>
      <c r="P914" s="11" t="str">
        <f>LEFT(ECRITURES!$G914,LEN(O914))</f>
        <v>COD21005</v>
      </c>
      <c r="Q914" s="11" t="b">
        <f t="shared" si="29"/>
        <v>1</v>
      </c>
    </row>
    <row r="915" spans="1:17" x14ac:dyDescent="0.3">
      <c r="A915" s="12">
        <v>617103</v>
      </c>
      <c r="B915" s="13" t="s">
        <v>10</v>
      </c>
      <c r="C915" s="14">
        <v>146.12</v>
      </c>
      <c r="D915" s="25" t="s">
        <v>1424</v>
      </c>
      <c r="E915" s="16">
        <v>45351</v>
      </c>
      <c r="F915" s="17">
        <v>202402</v>
      </c>
      <c r="G915" s="18" t="s">
        <v>23</v>
      </c>
      <c r="H915" s="18" t="s">
        <v>94</v>
      </c>
      <c r="I915" s="19">
        <v>50830</v>
      </c>
      <c r="J915" s="13" t="s">
        <v>14</v>
      </c>
      <c r="K915" s="13" t="s">
        <v>15</v>
      </c>
      <c r="L915" s="20" t="str">
        <f t="shared" si="28"/>
        <v>50830617103COD21005_Z010201ART5_MBA</v>
      </c>
      <c r="M915" s="21" t="str">
        <f>IF(OR(A915=617105,A915=617110,COUNTIF([3]DernMois!L:L,I915&amp;A915&amp;H915&amp;K915)&gt;=1),"","PBLA Changé/Nouveau")</f>
        <v/>
      </c>
      <c r="N915" s="22">
        <f>ROUND(Ecritures[[#This Row],[Montant Devise]],2)</f>
        <v>146.12</v>
      </c>
      <c r="O915" s="11" t="str">
        <f>IFERROR(LEFT(ECRITURES!$H915,SEARCH("_",ECRITURES!$H915)-1),"")</f>
        <v>COD21005</v>
      </c>
      <c r="P915" s="11" t="str">
        <f>LEFT(ECRITURES!$G915,LEN(O915))</f>
        <v>COD21005</v>
      </c>
      <c r="Q915" s="11" t="b">
        <f t="shared" si="29"/>
        <v>1</v>
      </c>
    </row>
    <row r="916" spans="1:17" x14ac:dyDescent="0.3">
      <c r="A916" s="12">
        <v>617190</v>
      </c>
      <c r="B916" s="13" t="s">
        <v>10</v>
      </c>
      <c r="C916" s="14">
        <v>2.25</v>
      </c>
      <c r="D916" s="25" t="s">
        <v>1425</v>
      </c>
      <c r="E916" s="16">
        <v>45351</v>
      </c>
      <c r="F916" s="17">
        <v>202402</v>
      </c>
      <c r="G916" s="18" t="s">
        <v>23</v>
      </c>
      <c r="H916" s="18" t="s">
        <v>94</v>
      </c>
      <c r="I916" s="19">
        <v>50830</v>
      </c>
      <c r="J916" s="13" t="s">
        <v>14</v>
      </c>
      <c r="K916" s="13" t="s">
        <v>15</v>
      </c>
      <c r="L916" s="20" t="str">
        <f t="shared" si="28"/>
        <v>50830617190COD21005_Z010201ART5_MBA</v>
      </c>
      <c r="M916" s="21" t="str">
        <f>IF(OR(A916=617105,A916=617110,COUNTIF([3]DernMois!L:L,I916&amp;A916&amp;H916&amp;K916)&gt;=1),"","PBLA Changé/Nouveau")</f>
        <v/>
      </c>
      <c r="N916" s="22">
        <f>ROUND(Ecritures[[#This Row],[Montant Devise]],2)</f>
        <v>2.25</v>
      </c>
      <c r="O916" s="11" t="str">
        <f>IFERROR(LEFT(ECRITURES!$H916,SEARCH("_",ECRITURES!$H916)-1),"")</f>
        <v>COD21005</v>
      </c>
      <c r="P916" s="11" t="str">
        <f>LEFT(ECRITURES!$G916,LEN(O916))</f>
        <v>COD21005</v>
      </c>
      <c r="Q916" s="11" t="b">
        <f t="shared" si="29"/>
        <v>1</v>
      </c>
    </row>
    <row r="917" spans="1:17" x14ac:dyDescent="0.3">
      <c r="A917" s="12">
        <v>617190</v>
      </c>
      <c r="B917" s="13" t="s">
        <v>10</v>
      </c>
      <c r="C917" s="14">
        <v>11.24</v>
      </c>
      <c r="D917" s="25" t="s">
        <v>1426</v>
      </c>
      <c r="E917" s="16">
        <v>45351</v>
      </c>
      <c r="F917" s="17">
        <v>202402</v>
      </c>
      <c r="G917" s="18" t="s">
        <v>23</v>
      </c>
      <c r="H917" s="18" t="s">
        <v>94</v>
      </c>
      <c r="I917" s="19">
        <v>50830</v>
      </c>
      <c r="J917" s="13" t="s">
        <v>14</v>
      </c>
      <c r="K917" s="13" t="s">
        <v>15</v>
      </c>
      <c r="L917" s="20" t="str">
        <f t="shared" si="28"/>
        <v>50830617190COD21005_Z010201ART5_MBA</v>
      </c>
      <c r="M917" s="21" t="str">
        <f>IF(OR(A917=617105,A917=617110,COUNTIF([3]DernMois!L:L,I917&amp;A917&amp;H917&amp;K917)&gt;=1),"","PBLA Changé/Nouveau")</f>
        <v/>
      </c>
      <c r="N917" s="22">
        <f>ROUND(Ecritures[[#This Row],[Montant Devise]],2)</f>
        <v>11.24</v>
      </c>
      <c r="O917" s="11" t="str">
        <f>IFERROR(LEFT(ECRITURES!$H917,SEARCH("_",ECRITURES!$H917)-1),"")</f>
        <v>COD21005</v>
      </c>
      <c r="P917" s="11" t="str">
        <f>LEFT(ECRITURES!$G917,LEN(O917))</f>
        <v>COD21005</v>
      </c>
      <c r="Q917" s="11" t="b">
        <f t="shared" si="29"/>
        <v>1</v>
      </c>
    </row>
    <row r="918" spans="1:17" x14ac:dyDescent="0.3">
      <c r="A918" s="12">
        <v>455200</v>
      </c>
      <c r="B918" s="13" t="s">
        <v>10</v>
      </c>
      <c r="C918" s="14">
        <v>-1508.09</v>
      </c>
      <c r="D918" s="25" t="s">
        <v>1427</v>
      </c>
      <c r="E918" s="16">
        <v>45351</v>
      </c>
      <c r="F918" s="17">
        <v>202402</v>
      </c>
      <c r="G918" s="18" t="s">
        <v>23</v>
      </c>
      <c r="H918" s="18"/>
      <c r="I918" s="19">
        <v>50830</v>
      </c>
      <c r="J918" s="13" t="s">
        <v>14</v>
      </c>
      <c r="K918" s="13" t="s">
        <v>15</v>
      </c>
      <c r="L918" s="20" t="str">
        <f t="shared" si="28"/>
        <v>50830455200ART5_MBA</v>
      </c>
      <c r="M918" s="21" t="str">
        <f>IF(OR(A918=617105,A918=617110,COUNTIF([3]DernMois!L:L,I918&amp;A918&amp;H918&amp;K918)&gt;=1),"","PBLA Changé/Nouveau")</f>
        <v/>
      </c>
      <c r="N918" s="22">
        <f>ROUND(Ecritures[[#This Row],[Montant Devise]],2)</f>
        <v>-1508.09</v>
      </c>
      <c r="O918" s="11" t="str">
        <f>IFERROR(LEFT(ECRITURES!$H918,SEARCH("_",ECRITURES!$H918)-1),"")</f>
        <v/>
      </c>
      <c r="P918" s="11" t="str">
        <f>LEFT(ECRITURES!$G918,LEN(O918))</f>
        <v/>
      </c>
      <c r="Q918" s="11" t="b">
        <f t="shared" si="29"/>
        <v>1</v>
      </c>
    </row>
    <row r="919" spans="1:17" x14ac:dyDescent="0.3">
      <c r="A919" s="12">
        <v>617101</v>
      </c>
      <c r="B919" s="13" t="s">
        <v>10</v>
      </c>
      <c r="C919" s="14">
        <v>661</v>
      </c>
      <c r="D919" s="25" t="s">
        <v>1428</v>
      </c>
      <c r="E919" s="16">
        <v>45351</v>
      </c>
      <c r="F919" s="17">
        <v>202402</v>
      </c>
      <c r="G919" s="18" t="s">
        <v>23</v>
      </c>
      <c r="H919" s="18" t="s">
        <v>94</v>
      </c>
      <c r="I919" s="19">
        <v>50855</v>
      </c>
      <c r="J919" s="13" t="s">
        <v>14</v>
      </c>
      <c r="K919" s="13" t="s">
        <v>15</v>
      </c>
      <c r="L919" s="20" t="str">
        <f t="shared" si="28"/>
        <v>50855617101COD21005_Z010201ART5_MBA</v>
      </c>
      <c r="M919" s="21" t="str">
        <f>IF(OR(A919=617105,A919=617110,COUNTIF([3]DernMois!L:L,I919&amp;A919&amp;H919&amp;K919)&gt;=1),"","PBLA Changé/Nouveau")</f>
        <v/>
      </c>
      <c r="N919" s="22">
        <f>ROUND(Ecritures[[#This Row],[Montant Devise]],2)</f>
        <v>661</v>
      </c>
      <c r="O919" s="11" t="str">
        <f>IFERROR(LEFT(ECRITURES!$H919,SEARCH("_",ECRITURES!$H919)-1),"")</f>
        <v>COD21005</v>
      </c>
      <c r="P919" s="11" t="str">
        <f>LEFT(ECRITURES!$G919,LEN(O919))</f>
        <v>COD21005</v>
      </c>
      <c r="Q919" s="11" t="b">
        <f t="shared" si="29"/>
        <v>1</v>
      </c>
    </row>
    <row r="920" spans="1:17" x14ac:dyDescent="0.3">
      <c r="A920" s="12">
        <v>617108</v>
      </c>
      <c r="B920" s="13" t="s">
        <v>10</v>
      </c>
      <c r="C920" s="14">
        <v>198.3</v>
      </c>
      <c r="D920" s="25" t="s">
        <v>1429</v>
      </c>
      <c r="E920" s="16">
        <v>45351</v>
      </c>
      <c r="F920" s="17">
        <v>202402</v>
      </c>
      <c r="G920" s="18" t="s">
        <v>23</v>
      </c>
      <c r="H920" s="18" t="s">
        <v>94</v>
      </c>
      <c r="I920" s="19">
        <v>50855</v>
      </c>
      <c r="J920" s="13" t="s">
        <v>14</v>
      </c>
      <c r="K920" s="13" t="s">
        <v>15</v>
      </c>
      <c r="L920" s="20" t="str">
        <f t="shared" si="28"/>
        <v>50855617108COD21005_Z010201ART5_MBA</v>
      </c>
      <c r="M920" s="21" t="str">
        <f>IF(OR(A920=617105,A920=617110,COUNTIF([3]DernMois!L:L,I920&amp;A920&amp;H920&amp;K920)&gt;=1),"","PBLA Changé/Nouveau")</f>
        <v/>
      </c>
      <c r="N920" s="22">
        <f>ROUND(Ecritures[[#This Row],[Montant Devise]],2)</f>
        <v>198.3</v>
      </c>
      <c r="O920" s="11" t="str">
        <f>IFERROR(LEFT(ECRITURES!$H920,SEARCH("_",ECRITURES!$H920)-1),"")</f>
        <v>COD21005</v>
      </c>
      <c r="P920" s="11" t="str">
        <f>LEFT(ECRITURES!$G920,LEN(O920))</f>
        <v>COD21005</v>
      </c>
      <c r="Q920" s="11" t="b">
        <f t="shared" si="29"/>
        <v>1</v>
      </c>
    </row>
    <row r="921" spans="1:17" x14ac:dyDescent="0.3">
      <c r="A921" s="12">
        <v>617106</v>
      </c>
      <c r="B921" s="13" t="s">
        <v>10</v>
      </c>
      <c r="C921" s="14">
        <v>195</v>
      </c>
      <c r="D921" s="25" t="s">
        <v>1430</v>
      </c>
      <c r="E921" s="16">
        <v>45351</v>
      </c>
      <c r="F921" s="17">
        <v>202402</v>
      </c>
      <c r="G921" s="18" t="s">
        <v>23</v>
      </c>
      <c r="H921" s="18" t="s">
        <v>94</v>
      </c>
      <c r="I921" s="19">
        <v>50855</v>
      </c>
      <c r="J921" s="13" t="s">
        <v>14</v>
      </c>
      <c r="K921" s="13" t="s">
        <v>15</v>
      </c>
      <c r="L921" s="20" t="str">
        <f t="shared" si="28"/>
        <v>50855617106COD21005_Z010201ART5_MBA</v>
      </c>
      <c r="M921" s="21" t="str">
        <f>IF(OR(A921=617105,A921=617110,COUNTIF([3]DernMois!L:L,I921&amp;A921&amp;H921&amp;K921)&gt;=1),"","PBLA Changé/Nouveau")</f>
        <v/>
      </c>
      <c r="N921" s="22">
        <f>ROUND(Ecritures[[#This Row],[Montant Devise]],2)</f>
        <v>195</v>
      </c>
      <c r="O921" s="11" t="str">
        <f>IFERROR(LEFT(ECRITURES!$H921,SEARCH("_",ECRITURES!$H921)-1),"")</f>
        <v>COD21005</v>
      </c>
      <c r="P921" s="11" t="str">
        <f>LEFT(ECRITURES!$G921,LEN(O921))</f>
        <v>COD21005</v>
      </c>
      <c r="Q921" s="11" t="b">
        <f t="shared" si="29"/>
        <v>1</v>
      </c>
    </row>
    <row r="922" spans="1:17" x14ac:dyDescent="0.3">
      <c r="A922" s="12">
        <v>617103</v>
      </c>
      <c r="B922" s="13" t="s">
        <v>10</v>
      </c>
      <c r="C922" s="14">
        <v>39</v>
      </c>
      <c r="D922" s="25" t="s">
        <v>1431</v>
      </c>
      <c r="E922" s="16">
        <v>45351</v>
      </c>
      <c r="F922" s="17">
        <v>202402</v>
      </c>
      <c r="G922" s="18" t="s">
        <v>23</v>
      </c>
      <c r="H922" s="18" t="s">
        <v>94</v>
      </c>
      <c r="I922" s="19">
        <v>50855</v>
      </c>
      <c r="J922" s="13" t="s">
        <v>14</v>
      </c>
      <c r="K922" s="13" t="s">
        <v>15</v>
      </c>
      <c r="L922" s="20" t="str">
        <f t="shared" si="28"/>
        <v>50855617103COD21005_Z010201ART5_MBA</v>
      </c>
      <c r="M922" s="21" t="str">
        <f>IF(OR(A922=617105,A922=617110,COUNTIF([3]DernMois!L:L,I922&amp;A922&amp;H922&amp;K922)&gt;=1),"","PBLA Changé/Nouveau")</f>
        <v/>
      </c>
      <c r="N922" s="22">
        <f>ROUND(Ecritures[[#This Row],[Montant Devise]],2)</f>
        <v>39</v>
      </c>
      <c r="O922" s="11" t="str">
        <f>IFERROR(LEFT(ECRITURES!$H922,SEARCH("_",ECRITURES!$H922)-1),"")</f>
        <v>COD21005</v>
      </c>
      <c r="P922" s="11" t="str">
        <f>LEFT(ECRITURES!$G922,LEN(O922))</f>
        <v>COD21005</v>
      </c>
      <c r="Q922" s="11" t="b">
        <f t="shared" si="29"/>
        <v>1</v>
      </c>
    </row>
    <row r="923" spans="1:17" x14ac:dyDescent="0.3">
      <c r="A923" s="12">
        <v>617103</v>
      </c>
      <c r="B923" s="13" t="s">
        <v>10</v>
      </c>
      <c r="C923" s="14">
        <v>85.93</v>
      </c>
      <c r="D923" s="25" t="s">
        <v>1432</v>
      </c>
      <c r="E923" s="16">
        <v>45351</v>
      </c>
      <c r="F923" s="17">
        <v>202402</v>
      </c>
      <c r="G923" s="18" t="s">
        <v>23</v>
      </c>
      <c r="H923" s="18" t="s">
        <v>94</v>
      </c>
      <c r="I923" s="19">
        <v>50855</v>
      </c>
      <c r="J923" s="13" t="s">
        <v>14</v>
      </c>
      <c r="K923" s="13" t="s">
        <v>15</v>
      </c>
      <c r="L923" s="20" t="str">
        <f t="shared" si="28"/>
        <v>50855617103COD21005_Z010201ART5_MBA</v>
      </c>
      <c r="M923" s="21" t="str">
        <f>IF(OR(A923=617105,A923=617110,COUNTIF([3]DernMois!L:L,I923&amp;A923&amp;H923&amp;K923)&gt;=1),"","PBLA Changé/Nouveau")</f>
        <v/>
      </c>
      <c r="N923" s="22">
        <f>ROUND(Ecritures[[#This Row],[Montant Devise]],2)</f>
        <v>85.93</v>
      </c>
      <c r="O923" s="11" t="str">
        <f>IFERROR(LEFT(ECRITURES!$H923,SEARCH("_",ECRITURES!$H923)-1),"")</f>
        <v>COD21005</v>
      </c>
      <c r="P923" s="11" t="str">
        <f>LEFT(ECRITURES!$G923,LEN(O923))</f>
        <v>COD21005</v>
      </c>
      <c r="Q923" s="11" t="b">
        <f t="shared" si="29"/>
        <v>1</v>
      </c>
    </row>
    <row r="924" spans="1:17" x14ac:dyDescent="0.3">
      <c r="A924" s="12">
        <v>617190</v>
      </c>
      <c r="B924" s="13" t="s">
        <v>10</v>
      </c>
      <c r="C924" s="14">
        <v>1.32</v>
      </c>
      <c r="D924" s="25" t="s">
        <v>1433</v>
      </c>
      <c r="E924" s="16">
        <v>45351</v>
      </c>
      <c r="F924" s="17">
        <v>202402</v>
      </c>
      <c r="G924" s="18" t="s">
        <v>23</v>
      </c>
      <c r="H924" s="18" t="s">
        <v>94</v>
      </c>
      <c r="I924" s="19">
        <v>50855</v>
      </c>
      <c r="J924" s="13" t="s">
        <v>14</v>
      </c>
      <c r="K924" s="13" t="s">
        <v>15</v>
      </c>
      <c r="L924" s="20" t="str">
        <f t="shared" si="28"/>
        <v>50855617190COD21005_Z010201ART5_MBA</v>
      </c>
      <c r="M924" s="21" t="str">
        <f>IF(OR(A924=617105,A924=617110,COUNTIF([3]DernMois!L:L,I924&amp;A924&amp;H924&amp;K924)&gt;=1),"","PBLA Changé/Nouveau")</f>
        <v/>
      </c>
      <c r="N924" s="22">
        <f>ROUND(Ecritures[[#This Row],[Montant Devise]],2)</f>
        <v>1.32</v>
      </c>
      <c r="O924" s="11" t="str">
        <f>IFERROR(LEFT(ECRITURES!$H924,SEARCH("_",ECRITURES!$H924)-1),"")</f>
        <v>COD21005</v>
      </c>
      <c r="P924" s="11" t="str">
        <f>LEFT(ECRITURES!$G924,LEN(O924))</f>
        <v>COD21005</v>
      </c>
      <c r="Q924" s="11" t="b">
        <f t="shared" si="29"/>
        <v>1</v>
      </c>
    </row>
    <row r="925" spans="1:17" x14ac:dyDescent="0.3">
      <c r="A925" s="12">
        <v>617190</v>
      </c>
      <c r="B925" s="13" t="s">
        <v>10</v>
      </c>
      <c r="C925" s="14">
        <v>6.61</v>
      </c>
      <c r="D925" s="25" t="s">
        <v>1434</v>
      </c>
      <c r="E925" s="16">
        <v>45351</v>
      </c>
      <c r="F925" s="17">
        <v>202402</v>
      </c>
      <c r="G925" s="18" t="s">
        <v>23</v>
      </c>
      <c r="H925" s="18" t="s">
        <v>94</v>
      </c>
      <c r="I925" s="19">
        <v>50855</v>
      </c>
      <c r="J925" s="13" t="s">
        <v>14</v>
      </c>
      <c r="K925" s="13" t="s">
        <v>15</v>
      </c>
      <c r="L925" s="20" t="str">
        <f t="shared" si="28"/>
        <v>50855617190COD21005_Z010201ART5_MBA</v>
      </c>
      <c r="M925" s="21" t="str">
        <f>IF(OR(A925=617105,A925=617110,COUNTIF([3]DernMois!L:L,I925&amp;A925&amp;H925&amp;K925)&gt;=1),"","PBLA Changé/Nouveau")</f>
        <v/>
      </c>
      <c r="N925" s="22">
        <f>ROUND(Ecritures[[#This Row],[Montant Devise]],2)</f>
        <v>6.61</v>
      </c>
      <c r="O925" s="11" t="str">
        <f>IFERROR(LEFT(ECRITURES!$H925,SEARCH("_",ECRITURES!$H925)-1),"")</f>
        <v>COD21005</v>
      </c>
      <c r="P925" s="11" t="str">
        <f>LEFT(ECRITURES!$G925,LEN(O925))</f>
        <v>COD21005</v>
      </c>
      <c r="Q925" s="11" t="b">
        <f t="shared" si="29"/>
        <v>1</v>
      </c>
    </row>
    <row r="926" spans="1:17" x14ac:dyDescent="0.3">
      <c r="A926" s="12">
        <v>455200</v>
      </c>
      <c r="B926" s="13" t="s">
        <v>10</v>
      </c>
      <c r="C926" s="14">
        <v>-450</v>
      </c>
      <c r="D926" s="25" t="s">
        <v>1435</v>
      </c>
      <c r="E926" s="16">
        <v>45351</v>
      </c>
      <c r="F926" s="17">
        <v>202402</v>
      </c>
      <c r="G926" s="18" t="s">
        <v>23</v>
      </c>
      <c r="H926" s="18"/>
      <c r="I926" s="19">
        <v>50855</v>
      </c>
      <c r="J926" s="13" t="s">
        <v>14</v>
      </c>
      <c r="K926" s="13" t="s">
        <v>15</v>
      </c>
      <c r="L926" s="20" t="str">
        <f t="shared" si="28"/>
        <v>50855455200ART5_MBA</v>
      </c>
      <c r="M926" s="21" t="str">
        <f>IF(OR(A926=617105,A926=617110,COUNTIF([3]DernMois!L:L,I926&amp;A926&amp;H926&amp;K926)&gt;=1),"","PBLA Changé/Nouveau")</f>
        <v/>
      </c>
      <c r="N926" s="22">
        <f>ROUND(Ecritures[[#This Row],[Montant Devise]],2)</f>
        <v>-450</v>
      </c>
      <c r="O926" s="11" t="str">
        <f>IFERROR(LEFT(ECRITURES!$H926,SEARCH("_",ECRITURES!$H926)-1),"")</f>
        <v/>
      </c>
      <c r="P926" s="11" t="str">
        <f>LEFT(ECRITURES!$G926,LEN(O926))</f>
        <v/>
      </c>
      <c r="Q926" s="11" t="b">
        <f t="shared" si="29"/>
        <v>1</v>
      </c>
    </row>
    <row r="927" spans="1:17" x14ac:dyDescent="0.3">
      <c r="A927" s="12">
        <v>455200</v>
      </c>
      <c r="B927" s="13" t="s">
        <v>10</v>
      </c>
      <c r="C927" s="14">
        <v>-528.34</v>
      </c>
      <c r="D927" s="25" t="s">
        <v>1436</v>
      </c>
      <c r="E927" s="16">
        <v>45351</v>
      </c>
      <c r="F927" s="17">
        <v>202402</v>
      </c>
      <c r="G927" s="18" t="s">
        <v>23</v>
      </c>
      <c r="H927" s="18"/>
      <c r="I927" s="19">
        <v>50855</v>
      </c>
      <c r="J927" s="13" t="s">
        <v>14</v>
      </c>
      <c r="K927" s="13" t="s">
        <v>15</v>
      </c>
      <c r="L927" s="20" t="str">
        <f t="shared" si="28"/>
        <v>50855455200ART5_MBA</v>
      </c>
      <c r="M927" s="21" t="str">
        <f>IF(OR(A927=617105,A927=617110,COUNTIF([3]DernMois!L:L,I927&amp;A927&amp;H927&amp;K927)&gt;=1),"","PBLA Changé/Nouveau")</f>
        <v/>
      </c>
      <c r="N927" s="22">
        <f>ROUND(Ecritures[[#This Row],[Montant Devise]],2)</f>
        <v>-528.34</v>
      </c>
      <c r="O927" s="11" t="str">
        <f>IFERROR(LEFT(ECRITURES!$H927,SEARCH("_",ECRITURES!$H927)-1),"")</f>
        <v/>
      </c>
      <c r="P927" s="11" t="str">
        <f>LEFT(ECRITURES!$G927,LEN(O927))</f>
        <v/>
      </c>
      <c r="Q927" s="11" t="b">
        <f t="shared" si="29"/>
        <v>1</v>
      </c>
    </row>
    <row r="928" spans="1:17" x14ac:dyDescent="0.3">
      <c r="A928" s="12">
        <v>617101</v>
      </c>
      <c r="B928" s="13" t="s">
        <v>10</v>
      </c>
      <c r="C928" s="14">
        <v>365</v>
      </c>
      <c r="D928" s="25" t="s">
        <v>1437</v>
      </c>
      <c r="E928" s="16">
        <v>45351</v>
      </c>
      <c r="F928" s="17">
        <v>202402</v>
      </c>
      <c r="G928" s="18" t="s">
        <v>28</v>
      </c>
      <c r="H928" s="18" t="s">
        <v>12</v>
      </c>
      <c r="I928" s="19">
        <v>50897</v>
      </c>
      <c r="J928" s="13" t="s">
        <v>14</v>
      </c>
      <c r="K928" s="13" t="s">
        <v>15</v>
      </c>
      <c r="L928" s="20" t="str">
        <f t="shared" si="28"/>
        <v>50897617101COD2299_Z010201ART5_MBA</v>
      </c>
      <c r="M928" s="21" t="str">
        <f>IF(OR(A928=617105,A928=617110,COUNTIF([3]DernMois!L:L,I928&amp;A928&amp;H928&amp;K928)&gt;=1),"","PBLA Changé/Nouveau")</f>
        <v/>
      </c>
      <c r="N928" s="22">
        <f>ROUND(Ecritures[[#This Row],[Montant Devise]],2)</f>
        <v>365</v>
      </c>
      <c r="O928" s="11" t="str">
        <f>IFERROR(LEFT(ECRITURES!$H928,SEARCH("_",ECRITURES!$H928)-1),"")</f>
        <v>COD2299</v>
      </c>
      <c r="P928" s="11" t="str">
        <f>LEFT(ECRITURES!$G928,LEN(O928))</f>
        <v>COD2299</v>
      </c>
      <c r="Q928" s="11" t="b">
        <f t="shared" si="29"/>
        <v>1</v>
      </c>
    </row>
    <row r="929" spans="1:17" x14ac:dyDescent="0.3">
      <c r="A929" s="12">
        <v>617101</v>
      </c>
      <c r="B929" s="13" t="s">
        <v>10</v>
      </c>
      <c r="C929" s="14">
        <v>67.69</v>
      </c>
      <c r="D929" s="25" t="s">
        <v>1438</v>
      </c>
      <c r="E929" s="16">
        <v>45351</v>
      </c>
      <c r="F929" s="17">
        <v>202402</v>
      </c>
      <c r="G929" s="18" t="s">
        <v>28</v>
      </c>
      <c r="H929" s="18" t="s">
        <v>12</v>
      </c>
      <c r="I929" s="19">
        <v>50897</v>
      </c>
      <c r="J929" s="13" t="s">
        <v>14</v>
      </c>
      <c r="K929" s="13" t="s">
        <v>15</v>
      </c>
      <c r="L929" s="20" t="str">
        <f t="shared" si="28"/>
        <v>50897617101COD2299_Z010201ART5_MBA</v>
      </c>
      <c r="M929" s="21" t="str">
        <f>IF(OR(A929=617105,A929=617110,COUNTIF([3]DernMois!L:L,I929&amp;A929&amp;H929&amp;K929)&gt;=1),"","PBLA Changé/Nouveau")</f>
        <v/>
      </c>
      <c r="N929" s="22">
        <f>ROUND(Ecritures[[#This Row],[Montant Devise]],2)</f>
        <v>67.69</v>
      </c>
      <c r="O929" s="11" t="str">
        <f>IFERROR(LEFT(ECRITURES!$H929,SEARCH("_",ECRITURES!$H929)-1),"")</f>
        <v>COD2299</v>
      </c>
      <c r="P929" s="11" t="str">
        <f>LEFT(ECRITURES!$G929,LEN(O929))</f>
        <v>COD2299</v>
      </c>
      <c r="Q929" s="11" t="b">
        <f t="shared" si="29"/>
        <v>1</v>
      </c>
    </row>
    <row r="930" spans="1:17" x14ac:dyDescent="0.3">
      <c r="A930" s="12">
        <v>617108</v>
      </c>
      <c r="B930" s="13" t="s">
        <v>10</v>
      </c>
      <c r="C930" s="14">
        <v>109.5</v>
      </c>
      <c r="D930" s="25" t="s">
        <v>1439</v>
      </c>
      <c r="E930" s="16">
        <v>45351</v>
      </c>
      <c r="F930" s="17">
        <v>202402</v>
      </c>
      <c r="G930" s="18" t="s">
        <v>28</v>
      </c>
      <c r="H930" s="18" t="s">
        <v>12</v>
      </c>
      <c r="I930" s="19">
        <v>50897</v>
      </c>
      <c r="J930" s="13" t="s">
        <v>14</v>
      </c>
      <c r="K930" s="13" t="s">
        <v>15</v>
      </c>
      <c r="L930" s="20" t="str">
        <f t="shared" si="28"/>
        <v>50897617108COD2299_Z010201ART5_MBA</v>
      </c>
      <c r="M930" s="21" t="str">
        <f>IF(OR(A930=617105,A930=617110,COUNTIF([3]DernMois!L:L,I930&amp;A930&amp;H930&amp;K930)&gt;=1),"","PBLA Changé/Nouveau")</f>
        <v/>
      </c>
      <c r="N930" s="22">
        <f>ROUND(Ecritures[[#This Row],[Montant Devise]],2)</f>
        <v>109.5</v>
      </c>
      <c r="O930" s="11" t="str">
        <f>IFERROR(LEFT(ECRITURES!$H930,SEARCH("_",ECRITURES!$H930)-1),"")</f>
        <v>COD2299</v>
      </c>
      <c r="P930" s="11" t="str">
        <f>LEFT(ECRITURES!$G930,LEN(O930))</f>
        <v>COD2299</v>
      </c>
      <c r="Q930" s="11" t="b">
        <f t="shared" si="29"/>
        <v>1</v>
      </c>
    </row>
    <row r="931" spans="1:17" x14ac:dyDescent="0.3">
      <c r="A931" s="12">
        <v>617106</v>
      </c>
      <c r="B931" s="13" t="s">
        <v>10</v>
      </c>
      <c r="C931" s="14">
        <v>195</v>
      </c>
      <c r="D931" s="25" t="s">
        <v>1440</v>
      </c>
      <c r="E931" s="16">
        <v>45351</v>
      </c>
      <c r="F931" s="17">
        <v>202402</v>
      </c>
      <c r="G931" s="18" t="s">
        <v>28</v>
      </c>
      <c r="H931" s="18" t="s">
        <v>12</v>
      </c>
      <c r="I931" s="19">
        <v>50897</v>
      </c>
      <c r="J931" s="13" t="s">
        <v>14</v>
      </c>
      <c r="K931" s="13" t="s">
        <v>15</v>
      </c>
      <c r="L931" s="20" t="str">
        <f t="shared" si="28"/>
        <v>50897617106COD2299_Z010201ART5_MBA</v>
      </c>
      <c r="M931" s="21" t="str">
        <f>IF(OR(A931=617105,A931=617110,COUNTIF([3]DernMois!L:L,I931&amp;A931&amp;H931&amp;K931)&gt;=1),"","PBLA Changé/Nouveau")</f>
        <v/>
      </c>
      <c r="N931" s="22">
        <f>ROUND(Ecritures[[#This Row],[Montant Devise]],2)</f>
        <v>195</v>
      </c>
      <c r="O931" s="11" t="str">
        <f>IFERROR(LEFT(ECRITURES!$H931,SEARCH("_",ECRITURES!$H931)-1),"")</f>
        <v>COD2299</v>
      </c>
      <c r="P931" s="11" t="str">
        <f>LEFT(ECRITURES!$G931,LEN(O931))</f>
        <v>COD2299</v>
      </c>
      <c r="Q931" s="11" t="b">
        <f t="shared" si="29"/>
        <v>1</v>
      </c>
    </row>
    <row r="932" spans="1:17" x14ac:dyDescent="0.3">
      <c r="A932" s="12">
        <v>617103</v>
      </c>
      <c r="B932" s="13" t="s">
        <v>10</v>
      </c>
      <c r="C932" s="14">
        <v>117</v>
      </c>
      <c r="D932" s="25" t="s">
        <v>1441</v>
      </c>
      <c r="E932" s="16">
        <v>45351</v>
      </c>
      <c r="F932" s="17">
        <v>202402</v>
      </c>
      <c r="G932" s="18" t="s">
        <v>28</v>
      </c>
      <c r="H932" s="18" t="s">
        <v>12</v>
      </c>
      <c r="I932" s="19">
        <v>50897</v>
      </c>
      <c r="J932" s="13" t="s">
        <v>14</v>
      </c>
      <c r="K932" s="13" t="s">
        <v>15</v>
      </c>
      <c r="L932" s="20" t="str">
        <f t="shared" si="28"/>
        <v>50897617103COD2299_Z010201ART5_MBA</v>
      </c>
      <c r="M932" s="21" t="str">
        <f>IF(OR(A932=617105,A932=617110,COUNTIF([3]DernMois!L:L,I932&amp;A932&amp;H932&amp;K932)&gt;=1),"","PBLA Changé/Nouveau")</f>
        <v/>
      </c>
      <c r="N932" s="22">
        <f>ROUND(Ecritures[[#This Row],[Montant Devise]],2)</f>
        <v>117</v>
      </c>
      <c r="O932" s="11" t="str">
        <f>IFERROR(LEFT(ECRITURES!$H932,SEARCH("_",ECRITURES!$H932)-1),"")</f>
        <v>COD2299</v>
      </c>
      <c r="P932" s="11" t="str">
        <f>LEFT(ECRITURES!$G932,LEN(O932))</f>
        <v>COD2299</v>
      </c>
      <c r="Q932" s="11" t="b">
        <f t="shared" si="29"/>
        <v>1</v>
      </c>
    </row>
    <row r="933" spans="1:17" x14ac:dyDescent="0.3">
      <c r="A933" s="12">
        <v>617103</v>
      </c>
      <c r="B933" s="13" t="s">
        <v>10</v>
      </c>
      <c r="C933" s="14">
        <v>56.25</v>
      </c>
      <c r="D933" s="25" t="s">
        <v>1442</v>
      </c>
      <c r="E933" s="16">
        <v>45351</v>
      </c>
      <c r="F933" s="17">
        <v>202402</v>
      </c>
      <c r="G933" s="18" t="s">
        <v>28</v>
      </c>
      <c r="H933" s="18" t="s">
        <v>12</v>
      </c>
      <c r="I933" s="19">
        <v>50897</v>
      </c>
      <c r="J933" s="13" t="s">
        <v>14</v>
      </c>
      <c r="K933" s="13" t="s">
        <v>15</v>
      </c>
      <c r="L933" s="20" t="str">
        <f t="shared" si="28"/>
        <v>50897617103COD2299_Z010201ART5_MBA</v>
      </c>
      <c r="M933" s="21" t="str">
        <f>IF(OR(A933=617105,A933=617110,COUNTIF([3]DernMois!L:L,I933&amp;A933&amp;H933&amp;K933)&gt;=1),"","PBLA Changé/Nouveau")</f>
        <v/>
      </c>
      <c r="N933" s="22">
        <f>ROUND(Ecritures[[#This Row],[Montant Devise]],2)</f>
        <v>56.25</v>
      </c>
      <c r="O933" s="11" t="str">
        <f>IFERROR(LEFT(ECRITURES!$H933,SEARCH("_",ECRITURES!$H933)-1),"")</f>
        <v>COD2299</v>
      </c>
      <c r="P933" s="11" t="str">
        <f>LEFT(ECRITURES!$G933,LEN(O933))</f>
        <v>COD2299</v>
      </c>
      <c r="Q933" s="11" t="b">
        <f t="shared" si="29"/>
        <v>1</v>
      </c>
    </row>
    <row r="934" spans="1:17" x14ac:dyDescent="0.3">
      <c r="A934" s="12">
        <v>617190</v>
      </c>
      <c r="B934" s="13" t="s">
        <v>10</v>
      </c>
      <c r="C934" s="14">
        <v>0.87</v>
      </c>
      <c r="D934" s="25" t="s">
        <v>1443</v>
      </c>
      <c r="E934" s="16">
        <v>45351</v>
      </c>
      <c r="F934" s="17">
        <v>202402</v>
      </c>
      <c r="G934" s="18" t="s">
        <v>28</v>
      </c>
      <c r="H934" s="18" t="s">
        <v>12</v>
      </c>
      <c r="I934" s="19">
        <v>50897</v>
      </c>
      <c r="J934" s="13" t="s">
        <v>14</v>
      </c>
      <c r="K934" s="13" t="s">
        <v>15</v>
      </c>
      <c r="L934" s="20" t="str">
        <f t="shared" si="28"/>
        <v>50897617190COD2299_Z010201ART5_MBA</v>
      </c>
      <c r="M934" s="21" t="str">
        <f>IF(OR(A934=617105,A934=617110,COUNTIF([3]DernMois!L:L,I934&amp;A934&amp;H934&amp;K934)&gt;=1),"","PBLA Changé/Nouveau")</f>
        <v/>
      </c>
      <c r="N934" s="22">
        <f>ROUND(Ecritures[[#This Row],[Montant Devise]],2)</f>
        <v>0.87</v>
      </c>
      <c r="O934" s="11" t="str">
        <f>IFERROR(LEFT(ECRITURES!$H934,SEARCH("_",ECRITURES!$H934)-1),"")</f>
        <v>COD2299</v>
      </c>
      <c r="P934" s="11" t="str">
        <f>LEFT(ECRITURES!$G934,LEN(O934))</f>
        <v>COD2299</v>
      </c>
      <c r="Q934" s="11" t="b">
        <f t="shared" si="29"/>
        <v>1</v>
      </c>
    </row>
    <row r="935" spans="1:17" x14ac:dyDescent="0.3">
      <c r="A935" s="12">
        <v>617190</v>
      </c>
      <c r="B935" s="13" t="s">
        <v>10</v>
      </c>
      <c r="C935" s="14">
        <v>4.33</v>
      </c>
      <c r="D935" s="25" t="s">
        <v>1444</v>
      </c>
      <c r="E935" s="16">
        <v>45351</v>
      </c>
      <c r="F935" s="17">
        <v>202402</v>
      </c>
      <c r="G935" s="18" t="s">
        <v>28</v>
      </c>
      <c r="H935" s="18" t="s">
        <v>12</v>
      </c>
      <c r="I935" s="19">
        <v>50897</v>
      </c>
      <c r="J935" s="13" t="s">
        <v>14</v>
      </c>
      <c r="K935" s="13" t="s">
        <v>15</v>
      </c>
      <c r="L935" s="20" t="str">
        <f t="shared" si="28"/>
        <v>50897617190COD2299_Z010201ART5_MBA</v>
      </c>
      <c r="M935" s="21" t="str">
        <f>IF(OR(A935=617105,A935=617110,COUNTIF([3]DernMois!L:L,I935&amp;A935&amp;H935&amp;K935)&gt;=1),"","PBLA Changé/Nouveau")</f>
        <v/>
      </c>
      <c r="N935" s="22">
        <f>ROUND(Ecritures[[#This Row],[Montant Devise]],2)</f>
        <v>4.33</v>
      </c>
      <c r="O935" s="11" t="str">
        <f>IFERROR(LEFT(ECRITURES!$H935,SEARCH("_",ECRITURES!$H935)-1),"")</f>
        <v>COD2299</v>
      </c>
      <c r="P935" s="11" t="str">
        <f>LEFT(ECRITURES!$G935,LEN(O935))</f>
        <v>COD2299</v>
      </c>
      <c r="Q935" s="11" t="b">
        <f t="shared" si="29"/>
        <v>1</v>
      </c>
    </row>
    <row r="936" spans="1:17" x14ac:dyDescent="0.3">
      <c r="A936" s="12">
        <v>455200</v>
      </c>
      <c r="B936" s="13" t="s">
        <v>10</v>
      </c>
      <c r="C936" s="14">
        <v>-300</v>
      </c>
      <c r="D936" s="25" t="s">
        <v>1445</v>
      </c>
      <c r="E936" s="16">
        <v>45351</v>
      </c>
      <c r="F936" s="17">
        <v>202402</v>
      </c>
      <c r="G936" s="18" t="s">
        <v>28</v>
      </c>
      <c r="H936" s="18"/>
      <c r="I936" s="19">
        <v>50897</v>
      </c>
      <c r="J936" s="13" t="s">
        <v>14</v>
      </c>
      <c r="K936" s="13" t="s">
        <v>15</v>
      </c>
      <c r="L936" s="20" t="str">
        <f t="shared" si="28"/>
        <v>50897455200ART5_MBA</v>
      </c>
      <c r="M936" s="21" t="str">
        <f>IF(OR(A936=617105,A936=617110,COUNTIF([3]DernMois!L:L,I936&amp;A936&amp;H936&amp;K936)&gt;=1),"","PBLA Changé/Nouveau")</f>
        <v/>
      </c>
      <c r="N936" s="22">
        <f>ROUND(Ecritures[[#This Row],[Montant Devise]],2)</f>
        <v>-300</v>
      </c>
      <c r="O936" s="11" t="str">
        <f>IFERROR(LEFT(ECRITURES!$H936,SEARCH("_",ECRITURES!$H936)-1),"")</f>
        <v/>
      </c>
      <c r="P936" s="11" t="str">
        <f>LEFT(ECRITURES!$G936,LEN(O936))</f>
        <v/>
      </c>
      <c r="Q936" s="11" t="b">
        <f t="shared" si="29"/>
        <v>1</v>
      </c>
    </row>
    <row r="937" spans="1:17" x14ac:dyDescent="0.3">
      <c r="A937" s="12">
        <v>455200</v>
      </c>
      <c r="B937" s="13" t="s">
        <v>10</v>
      </c>
      <c r="C937" s="14">
        <v>-485.6</v>
      </c>
      <c r="D937" s="25" t="s">
        <v>1446</v>
      </c>
      <c r="E937" s="16">
        <v>45351</v>
      </c>
      <c r="F937" s="17">
        <v>202402</v>
      </c>
      <c r="G937" s="18" t="s">
        <v>28</v>
      </c>
      <c r="H937" s="18"/>
      <c r="I937" s="19">
        <v>50897</v>
      </c>
      <c r="J937" s="13" t="s">
        <v>14</v>
      </c>
      <c r="K937" s="13" t="s">
        <v>15</v>
      </c>
      <c r="L937" s="20" t="str">
        <f t="shared" si="28"/>
        <v>50897455200ART5_MBA</v>
      </c>
      <c r="M937" s="21" t="str">
        <f>IF(OR(A937=617105,A937=617110,COUNTIF([3]DernMois!L:L,I937&amp;A937&amp;H937&amp;K937)&gt;=1),"","PBLA Changé/Nouveau")</f>
        <v/>
      </c>
      <c r="N937" s="22">
        <f>ROUND(Ecritures[[#This Row],[Montant Devise]],2)</f>
        <v>-485.6</v>
      </c>
      <c r="O937" s="11" t="str">
        <f>IFERROR(LEFT(ECRITURES!$H937,SEARCH("_",ECRITURES!$H937)-1),"")</f>
        <v/>
      </c>
      <c r="P937" s="11" t="str">
        <f>LEFT(ECRITURES!$G937,LEN(O937))</f>
        <v/>
      </c>
      <c r="Q937" s="11" t="b">
        <f t="shared" si="29"/>
        <v>1</v>
      </c>
    </row>
    <row r="938" spans="1:17" x14ac:dyDescent="0.3">
      <c r="A938" s="12">
        <v>617101</v>
      </c>
      <c r="B938" s="13" t="s">
        <v>10</v>
      </c>
      <c r="C938" s="14">
        <v>1082</v>
      </c>
      <c r="D938" s="25" t="s">
        <v>1447</v>
      </c>
      <c r="E938" s="16">
        <v>45351</v>
      </c>
      <c r="F938" s="17">
        <v>202402</v>
      </c>
      <c r="G938" s="18" t="s">
        <v>40</v>
      </c>
      <c r="H938" s="18" t="s">
        <v>12</v>
      </c>
      <c r="I938" s="19">
        <v>50978</v>
      </c>
      <c r="J938" s="13" t="s">
        <v>14</v>
      </c>
      <c r="K938" s="13" t="s">
        <v>15</v>
      </c>
      <c r="L938" s="20" t="str">
        <f t="shared" si="28"/>
        <v>50978617101COD2299_Z010201ART5_MBA</v>
      </c>
      <c r="M938" s="21" t="str">
        <f>IF(OR(A938=617105,A938=617110,COUNTIF([3]DernMois!L:L,I938&amp;A938&amp;H938&amp;K938)&gt;=1),"","PBLA Changé/Nouveau")</f>
        <v/>
      </c>
      <c r="N938" s="22">
        <f>ROUND(Ecritures[[#This Row],[Montant Devise]],2)</f>
        <v>1082</v>
      </c>
      <c r="O938" s="11" t="str">
        <f>IFERROR(LEFT(ECRITURES!$H938,SEARCH("_",ECRITURES!$H938)-1),"")</f>
        <v>COD2299</v>
      </c>
      <c r="P938" s="11" t="str">
        <f>LEFT(ECRITURES!$G938,LEN(O938))</f>
        <v>COD2299</v>
      </c>
      <c r="Q938" s="11" t="b">
        <f t="shared" si="29"/>
        <v>1</v>
      </c>
    </row>
    <row r="939" spans="1:17" x14ac:dyDescent="0.3">
      <c r="A939" s="12">
        <v>617108</v>
      </c>
      <c r="B939" s="13" t="s">
        <v>10</v>
      </c>
      <c r="C939" s="14">
        <v>324.60000000000002</v>
      </c>
      <c r="D939" s="25" t="s">
        <v>1448</v>
      </c>
      <c r="E939" s="16">
        <v>45351</v>
      </c>
      <c r="F939" s="17">
        <v>202402</v>
      </c>
      <c r="G939" s="18" t="s">
        <v>40</v>
      </c>
      <c r="H939" s="18" t="s">
        <v>12</v>
      </c>
      <c r="I939" s="19">
        <v>50978</v>
      </c>
      <c r="J939" s="13" t="s">
        <v>14</v>
      </c>
      <c r="K939" s="13" t="s">
        <v>15</v>
      </c>
      <c r="L939" s="20" t="str">
        <f t="shared" si="28"/>
        <v>50978617108COD2299_Z010201ART5_MBA</v>
      </c>
      <c r="M939" s="21" t="str">
        <f>IF(OR(A939=617105,A939=617110,COUNTIF([3]DernMois!L:L,I939&amp;A939&amp;H939&amp;K939)&gt;=1),"","PBLA Changé/Nouveau")</f>
        <v/>
      </c>
      <c r="N939" s="22">
        <f>ROUND(Ecritures[[#This Row],[Montant Devise]],2)</f>
        <v>324.60000000000002</v>
      </c>
      <c r="O939" s="11" t="str">
        <f>IFERROR(LEFT(ECRITURES!$H939,SEARCH("_",ECRITURES!$H939)-1),"")</f>
        <v>COD2299</v>
      </c>
      <c r="P939" s="11" t="str">
        <f>LEFT(ECRITURES!$G939,LEN(O939))</f>
        <v>COD2299</v>
      </c>
      <c r="Q939" s="11" t="b">
        <f t="shared" si="29"/>
        <v>1</v>
      </c>
    </row>
    <row r="940" spans="1:17" x14ac:dyDescent="0.3">
      <c r="A940" s="12">
        <v>617106</v>
      </c>
      <c r="B940" s="13" t="s">
        <v>10</v>
      </c>
      <c r="C940" s="14">
        <v>195</v>
      </c>
      <c r="D940" s="25" t="s">
        <v>1449</v>
      </c>
      <c r="E940" s="16">
        <v>45351</v>
      </c>
      <c r="F940" s="17">
        <v>202402</v>
      </c>
      <c r="G940" s="18" t="s">
        <v>40</v>
      </c>
      <c r="H940" s="18" t="s">
        <v>12</v>
      </c>
      <c r="I940" s="19">
        <v>50978</v>
      </c>
      <c r="J940" s="13" t="s">
        <v>14</v>
      </c>
      <c r="K940" s="13" t="s">
        <v>15</v>
      </c>
      <c r="L940" s="20" t="str">
        <f t="shared" si="28"/>
        <v>50978617106COD2299_Z010201ART5_MBA</v>
      </c>
      <c r="M940" s="21" t="str">
        <f>IF(OR(A940=617105,A940=617110,COUNTIF([3]DernMois!L:L,I940&amp;A940&amp;H940&amp;K940)&gt;=1),"","PBLA Changé/Nouveau")</f>
        <v/>
      </c>
      <c r="N940" s="22">
        <f>ROUND(Ecritures[[#This Row],[Montant Devise]],2)</f>
        <v>195</v>
      </c>
      <c r="O940" s="11" t="str">
        <f>IFERROR(LEFT(ECRITURES!$H940,SEARCH("_",ECRITURES!$H940)-1),"")</f>
        <v>COD2299</v>
      </c>
      <c r="P940" s="11" t="str">
        <f>LEFT(ECRITURES!$G940,LEN(O940))</f>
        <v>COD2299</v>
      </c>
      <c r="Q940" s="11" t="b">
        <f t="shared" si="29"/>
        <v>1</v>
      </c>
    </row>
    <row r="941" spans="1:17" x14ac:dyDescent="0.3">
      <c r="A941" s="12">
        <v>617103</v>
      </c>
      <c r="B941" s="13" t="s">
        <v>10</v>
      </c>
      <c r="C941" s="14">
        <v>78</v>
      </c>
      <c r="D941" s="25" t="s">
        <v>1450</v>
      </c>
      <c r="E941" s="16">
        <v>45351</v>
      </c>
      <c r="F941" s="17">
        <v>202402</v>
      </c>
      <c r="G941" s="18" t="s">
        <v>40</v>
      </c>
      <c r="H941" s="18" t="s">
        <v>12</v>
      </c>
      <c r="I941" s="19">
        <v>50978</v>
      </c>
      <c r="J941" s="13" t="s">
        <v>14</v>
      </c>
      <c r="K941" s="13" t="s">
        <v>15</v>
      </c>
      <c r="L941" s="20" t="str">
        <f t="shared" si="28"/>
        <v>50978617103COD2299_Z010201ART5_MBA</v>
      </c>
      <c r="M941" s="21" t="str">
        <f>IF(OR(A941=617105,A941=617110,COUNTIF([3]DernMois!L:L,I941&amp;A941&amp;H941&amp;K941)&gt;=1),"","PBLA Changé/Nouveau")</f>
        <v/>
      </c>
      <c r="N941" s="22">
        <f>ROUND(Ecritures[[#This Row],[Montant Devise]],2)</f>
        <v>78</v>
      </c>
      <c r="O941" s="11" t="str">
        <f>IFERROR(LEFT(ECRITURES!$H941,SEARCH("_",ECRITURES!$H941)-1),"")</f>
        <v>COD2299</v>
      </c>
      <c r="P941" s="11" t="str">
        <f>LEFT(ECRITURES!$G941,LEN(O941))</f>
        <v>COD2299</v>
      </c>
      <c r="Q941" s="11" t="b">
        <f t="shared" si="29"/>
        <v>1</v>
      </c>
    </row>
    <row r="942" spans="1:17" x14ac:dyDescent="0.3">
      <c r="A942" s="12">
        <v>617103</v>
      </c>
      <c r="B942" s="13" t="s">
        <v>10</v>
      </c>
      <c r="C942" s="14">
        <v>140.66</v>
      </c>
      <c r="D942" s="25" t="s">
        <v>1451</v>
      </c>
      <c r="E942" s="16">
        <v>45351</v>
      </c>
      <c r="F942" s="17">
        <v>202402</v>
      </c>
      <c r="G942" s="18" t="s">
        <v>40</v>
      </c>
      <c r="H942" s="18" t="s">
        <v>12</v>
      </c>
      <c r="I942" s="19">
        <v>50978</v>
      </c>
      <c r="J942" s="13" t="s">
        <v>14</v>
      </c>
      <c r="K942" s="13" t="s">
        <v>15</v>
      </c>
      <c r="L942" s="20" t="str">
        <f t="shared" si="28"/>
        <v>50978617103COD2299_Z010201ART5_MBA</v>
      </c>
      <c r="M942" s="21" t="str">
        <f>IF(OR(A942=617105,A942=617110,COUNTIF([3]DernMois!L:L,I942&amp;A942&amp;H942&amp;K942)&gt;=1),"","PBLA Changé/Nouveau")</f>
        <v/>
      </c>
      <c r="N942" s="22">
        <f>ROUND(Ecritures[[#This Row],[Montant Devise]],2)</f>
        <v>140.66</v>
      </c>
      <c r="O942" s="11" t="str">
        <f>IFERROR(LEFT(ECRITURES!$H942,SEARCH("_",ECRITURES!$H942)-1),"")</f>
        <v>COD2299</v>
      </c>
      <c r="P942" s="11" t="str">
        <f>LEFT(ECRITURES!$G942,LEN(O942))</f>
        <v>COD2299</v>
      </c>
      <c r="Q942" s="11" t="b">
        <f t="shared" si="29"/>
        <v>1</v>
      </c>
    </row>
    <row r="943" spans="1:17" x14ac:dyDescent="0.3">
      <c r="A943" s="12">
        <v>617190</v>
      </c>
      <c r="B943" s="13" t="s">
        <v>10</v>
      </c>
      <c r="C943" s="14">
        <v>2.16</v>
      </c>
      <c r="D943" s="25" t="s">
        <v>1452</v>
      </c>
      <c r="E943" s="16">
        <v>45351</v>
      </c>
      <c r="F943" s="17">
        <v>202402</v>
      </c>
      <c r="G943" s="18" t="s">
        <v>40</v>
      </c>
      <c r="H943" s="18" t="s">
        <v>12</v>
      </c>
      <c r="I943" s="19">
        <v>50978</v>
      </c>
      <c r="J943" s="13" t="s">
        <v>14</v>
      </c>
      <c r="K943" s="13" t="s">
        <v>15</v>
      </c>
      <c r="L943" s="20" t="str">
        <f t="shared" si="28"/>
        <v>50978617190COD2299_Z010201ART5_MBA</v>
      </c>
      <c r="M943" s="21" t="str">
        <f>IF(OR(A943=617105,A943=617110,COUNTIF([3]DernMois!L:L,I943&amp;A943&amp;H943&amp;K943)&gt;=1),"","PBLA Changé/Nouveau")</f>
        <v/>
      </c>
      <c r="N943" s="22">
        <f>ROUND(Ecritures[[#This Row],[Montant Devise]],2)</f>
        <v>2.16</v>
      </c>
      <c r="O943" s="11" t="str">
        <f>IFERROR(LEFT(ECRITURES!$H943,SEARCH("_",ECRITURES!$H943)-1),"")</f>
        <v>COD2299</v>
      </c>
      <c r="P943" s="11" t="str">
        <f>LEFT(ECRITURES!$G943,LEN(O943))</f>
        <v>COD2299</v>
      </c>
      <c r="Q943" s="11" t="b">
        <f t="shared" si="29"/>
        <v>1</v>
      </c>
    </row>
    <row r="944" spans="1:17" x14ac:dyDescent="0.3">
      <c r="A944" s="12">
        <v>617190</v>
      </c>
      <c r="B944" s="13" t="s">
        <v>10</v>
      </c>
      <c r="C944" s="14">
        <v>10.82</v>
      </c>
      <c r="D944" s="25" t="s">
        <v>1453</v>
      </c>
      <c r="E944" s="16">
        <v>45351</v>
      </c>
      <c r="F944" s="17">
        <v>202402</v>
      </c>
      <c r="G944" s="18" t="s">
        <v>40</v>
      </c>
      <c r="H944" s="18" t="s">
        <v>12</v>
      </c>
      <c r="I944" s="19">
        <v>50978</v>
      </c>
      <c r="J944" s="13" t="s">
        <v>14</v>
      </c>
      <c r="K944" s="13" t="s">
        <v>15</v>
      </c>
      <c r="L944" s="20" t="str">
        <f t="shared" si="28"/>
        <v>50978617190COD2299_Z010201ART5_MBA</v>
      </c>
      <c r="M944" s="21" t="str">
        <f>IF(OR(A944=617105,A944=617110,COUNTIF([3]DernMois!L:L,I944&amp;A944&amp;H944&amp;K944)&gt;=1),"","PBLA Changé/Nouveau")</f>
        <v/>
      </c>
      <c r="N944" s="22">
        <f>ROUND(Ecritures[[#This Row],[Montant Devise]],2)</f>
        <v>10.82</v>
      </c>
      <c r="O944" s="11" t="str">
        <f>IFERROR(LEFT(ECRITURES!$H944,SEARCH("_",ECRITURES!$H944)-1),"")</f>
        <v>COD2299</v>
      </c>
      <c r="P944" s="11" t="str">
        <f>LEFT(ECRITURES!$G944,LEN(O944))</f>
        <v>COD2299</v>
      </c>
      <c r="Q944" s="11" t="b">
        <f t="shared" si="29"/>
        <v>1</v>
      </c>
    </row>
    <row r="945" spans="1:17" x14ac:dyDescent="0.3">
      <c r="A945" s="12">
        <v>455200</v>
      </c>
      <c r="B945" s="13" t="s">
        <v>10</v>
      </c>
      <c r="C945" s="14">
        <v>-250</v>
      </c>
      <c r="D945" s="25" t="s">
        <v>1454</v>
      </c>
      <c r="E945" s="16">
        <v>45351</v>
      </c>
      <c r="F945" s="17">
        <v>202402</v>
      </c>
      <c r="G945" s="18" t="s">
        <v>40</v>
      </c>
      <c r="H945" s="18"/>
      <c r="I945" s="19">
        <v>50978</v>
      </c>
      <c r="J945" s="13" t="s">
        <v>14</v>
      </c>
      <c r="K945" s="13" t="s">
        <v>15</v>
      </c>
      <c r="L945" s="20" t="str">
        <f t="shared" si="28"/>
        <v>50978455200ART5_MBA</v>
      </c>
      <c r="M945" s="21" t="str">
        <f>IF(OR(A945=617105,A945=617110,COUNTIF([3]DernMois!L:L,I945&amp;A945&amp;H945&amp;K945)&gt;=1),"","PBLA Changé/Nouveau")</f>
        <v/>
      </c>
      <c r="N945" s="22">
        <f>ROUND(Ecritures[[#This Row],[Montant Devise]],2)</f>
        <v>-250</v>
      </c>
      <c r="O945" s="11" t="str">
        <f>IFERROR(LEFT(ECRITURES!$H945,SEARCH("_",ECRITURES!$H945)-1),"")</f>
        <v/>
      </c>
      <c r="P945" s="11" t="str">
        <f>LEFT(ECRITURES!$G945,LEN(O945))</f>
        <v/>
      </c>
      <c r="Q945" s="11" t="b">
        <f t="shared" si="29"/>
        <v>1</v>
      </c>
    </row>
    <row r="946" spans="1:17" x14ac:dyDescent="0.3">
      <c r="A946" s="12">
        <v>455200</v>
      </c>
      <c r="B946" s="13" t="s">
        <v>10</v>
      </c>
      <c r="C946" s="14">
        <v>-1192.56</v>
      </c>
      <c r="D946" s="25" t="s">
        <v>1455</v>
      </c>
      <c r="E946" s="16">
        <v>45351</v>
      </c>
      <c r="F946" s="17">
        <v>202402</v>
      </c>
      <c r="G946" s="18" t="s">
        <v>40</v>
      </c>
      <c r="H946" s="18"/>
      <c r="I946" s="19">
        <v>50978</v>
      </c>
      <c r="J946" s="13" t="s">
        <v>14</v>
      </c>
      <c r="K946" s="13" t="s">
        <v>15</v>
      </c>
      <c r="L946" s="20" t="str">
        <f t="shared" si="28"/>
        <v>50978455200ART5_MBA</v>
      </c>
      <c r="M946" s="21" t="str">
        <f>IF(OR(A946=617105,A946=617110,COUNTIF([3]DernMois!L:L,I946&amp;A946&amp;H946&amp;K946)&gt;=1),"","PBLA Changé/Nouveau")</f>
        <v/>
      </c>
      <c r="N946" s="22">
        <f>ROUND(Ecritures[[#This Row],[Montant Devise]],2)</f>
        <v>-1192.56</v>
      </c>
      <c r="O946" s="11" t="str">
        <f>IFERROR(LEFT(ECRITURES!$H946,SEARCH("_",ECRITURES!$H946)-1),"")</f>
        <v/>
      </c>
      <c r="P946" s="11" t="str">
        <f>LEFT(ECRITURES!$G946,LEN(O946))</f>
        <v/>
      </c>
      <c r="Q946" s="11" t="b">
        <f t="shared" si="29"/>
        <v>1</v>
      </c>
    </row>
    <row r="947" spans="1:17" x14ac:dyDescent="0.3">
      <c r="A947" s="12">
        <v>617101</v>
      </c>
      <c r="B947" s="13" t="s">
        <v>10</v>
      </c>
      <c r="C947" s="14">
        <v>1355</v>
      </c>
      <c r="D947" s="25" t="s">
        <v>1456</v>
      </c>
      <c r="E947" s="16">
        <v>45351</v>
      </c>
      <c r="F947" s="17">
        <v>202402</v>
      </c>
      <c r="G947" s="18" t="s">
        <v>53</v>
      </c>
      <c r="H947" s="18" t="s">
        <v>12</v>
      </c>
      <c r="I947" s="19">
        <v>50987</v>
      </c>
      <c r="J947" s="13" t="s">
        <v>14</v>
      </c>
      <c r="K947" s="13" t="s">
        <v>15</v>
      </c>
      <c r="L947" s="20" t="str">
        <f t="shared" si="28"/>
        <v>50987617101COD2299_Z010201ART5_MBA</v>
      </c>
      <c r="M947" s="21" t="str">
        <f>IF(OR(A947=617105,A947=617110,COUNTIF([3]DernMois!L:L,I947&amp;A947&amp;H947&amp;K947)&gt;=1),"","PBLA Changé/Nouveau")</f>
        <v/>
      </c>
      <c r="N947" s="22">
        <f>ROUND(Ecritures[[#This Row],[Montant Devise]],2)</f>
        <v>1355</v>
      </c>
      <c r="O947" s="11" t="str">
        <f>IFERROR(LEFT(ECRITURES!$H947,SEARCH("_",ECRITURES!$H947)-1),"")</f>
        <v>COD2299</v>
      </c>
      <c r="P947" s="11" t="str">
        <f>LEFT(ECRITURES!$G947,LEN(O947))</f>
        <v>COD2299</v>
      </c>
      <c r="Q947" s="11" t="b">
        <f t="shared" si="29"/>
        <v>1</v>
      </c>
    </row>
    <row r="948" spans="1:17" x14ac:dyDescent="0.3">
      <c r="A948" s="12">
        <v>617108</v>
      </c>
      <c r="B948" s="13" t="s">
        <v>10</v>
      </c>
      <c r="C948" s="14">
        <v>406.5</v>
      </c>
      <c r="D948" s="25" t="s">
        <v>1457</v>
      </c>
      <c r="E948" s="16">
        <v>45351</v>
      </c>
      <c r="F948" s="17">
        <v>202402</v>
      </c>
      <c r="G948" s="18" t="s">
        <v>53</v>
      </c>
      <c r="H948" s="18" t="s">
        <v>12</v>
      </c>
      <c r="I948" s="19">
        <v>50987</v>
      </c>
      <c r="J948" s="13" t="s">
        <v>14</v>
      </c>
      <c r="K948" s="13" t="s">
        <v>15</v>
      </c>
      <c r="L948" s="20" t="str">
        <f t="shared" si="28"/>
        <v>50987617108COD2299_Z010201ART5_MBA</v>
      </c>
      <c r="M948" s="21" t="str">
        <f>IF(OR(A948=617105,A948=617110,COUNTIF([3]DernMois!L:L,I948&amp;A948&amp;H948&amp;K948)&gt;=1),"","PBLA Changé/Nouveau")</f>
        <v/>
      </c>
      <c r="N948" s="22">
        <f>ROUND(Ecritures[[#This Row],[Montant Devise]],2)</f>
        <v>406.5</v>
      </c>
      <c r="O948" s="11" t="str">
        <f>IFERROR(LEFT(ECRITURES!$H948,SEARCH("_",ECRITURES!$H948)-1),"")</f>
        <v>COD2299</v>
      </c>
      <c r="P948" s="11" t="str">
        <f>LEFT(ECRITURES!$G948,LEN(O948))</f>
        <v>COD2299</v>
      </c>
      <c r="Q948" s="11" t="b">
        <f t="shared" si="29"/>
        <v>1</v>
      </c>
    </row>
    <row r="949" spans="1:17" x14ac:dyDescent="0.3">
      <c r="A949" s="12">
        <v>617106</v>
      </c>
      <c r="B949" s="13" t="s">
        <v>10</v>
      </c>
      <c r="C949" s="14">
        <v>195</v>
      </c>
      <c r="D949" s="25" t="s">
        <v>1458</v>
      </c>
      <c r="E949" s="16">
        <v>45351</v>
      </c>
      <c r="F949" s="17">
        <v>202402</v>
      </c>
      <c r="G949" s="18" t="s">
        <v>53</v>
      </c>
      <c r="H949" s="18" t="s">
        <v>12</v>
      </c>
      <c r="I949" s="19">
        <v>50987</v>
      </c>
      <c r="J949" s="13" t="s">
        <v>14</v>
      </c>
      <c r="K949" s="13" t="s">
        <v>15</v>
      </c>
      <c r="L949" s="20" t="str">
        <f t="shared" si="28"/>
        <v>50987617106COD2299_Z010201ART5_MBA</v>
      </c>
      <c r="M949" s="21" t="str">
        <f>IF(OR(A949=617105,A949=617110,COUNTIF([3]DernMois!L:L,I949&amp;A949&amp;H949&amp;K949)&gt;=1),"","PBLA Changé/Nouveau")</f>
        <v/>
      </c>
      <c r="N949" s="22">
        <f>ROUND(Ecritures[[#This Row],[Montant Devise]],2)</f>
        <v>195</v>
      </c>
      <c r="O949" s="11" t="str">
        <f>IFERROR(LEFT(ECRITURES!$H949,SEARCH("_",ECRITURES!$H949)-1),"")</f>
        <v>COD2299</v>
      </c>
      <c r="P949" s="11" t="str">
        <f>LEFT(ECRITURES!$G949,LEN(O949))</f>
        <v>COD2299</v>
      </c>
      <c r="Q949" s="11" t="b">
        <f t="shared" si="29"/>
        <v>1</v>
      </c>
    </row>
    <row r="950" spans="1:17" x14ac:dyDescent="0.3">
      <c r="A950" s="12">
        <v>617103</v>
      </c>
      <c r="B950" s="13" t="s">
        <v>10</v>
      </c>
      <c r="C950" s="14">
        <v>58.5</v>
      </c>
      <c r="D950" s="25" t="s">
        <v>1459</v>
      </c>
      <c r="E950" s="16">
        <v>45351</v>
      </c>
      <c r="F950" s="17">
        <v>202402</v>
      </c>
      <c r="G950" s="18" t="s">
        <v>53</v>
      </c>
      <c r="H950" s="18" t="s">
        <v>12</v>
      </c>
      <c r="I950" s="19">
        <v>50987</v>
      </c>
      <c r="J950" s="13" t="s">
        <v>14</v>
      </c>
      <c r="K950" s="13" t="s">
        <v>15</v>
      </c>
      <c r="L950" s="20" t="str">
        <f t="shared" si="28"/>
        <v>50987617103COD2299_Z010201ART5_MBA</v>
      </c>
      <c r="M950" s="21" t="str">
        <f>IF(OR(A950=617105,A950=617110,COUNTIF([3]DernMois!L:L,I950&amp;A950&amp;H950&amp;K950)&gt;=1),"","PBLA Changé/Nouveau")</f>
        <v/>
      </c>
      <c r="N950" s="22">
        <f>ROUND(Ecritures[[#This Row],[Montant Devise]],2)</f>
        <v>58.5</v>
      </c>
      <c r="O950" s="11" t="str">
        <f>IFERROR(LEFT(ECRITURES!$H950,SEARCH("_",ECRITURES!$H950)-1),"")</f>
        <v>COD2299</v>
      </c>
      <c r="P950" s="11" t="str">
        <f>LEFT(ECRITURES!$G950,LEN(O950))</f>
        <v>COD2299</v>
      </c>
      <c r="Q950" s="11" t="b">
        <f t="shared" si="29"/>
        <v>1</v>
      </c>
    </row>
    <row r="951" spans="1:17" x14ac:dyDescent="0.3">
      <c r="A951" s="12">
        <v>617103</v>
      </c>
      <c r="B951" s="13" t="s">
        <v>10</v>
      </c>
      <c r="C951" s="14">
        <v>176.15</v>
      </c>
      <c r="D951" s="25" t="s">
        <v>1460</v>
      </c>
      <c r="E951" s="16">
        <v>45351</v>
      </c>
      <c r="F951" s="17">
        <v>202402</v>
      </c>
      <c r="G951" s="18" t="s">
        <v>53</v>
      </c>
      <c r="H951" s="18" t="s">
        <v>12</v>
      </c>
      <c r="I951" s="19">
        <v>50987</v>
      </c>
      <c r="J951" s="13" t="s">
        <v>14</v>
      </c>
      <c r="K951" s="13" t="s">
        <v>15</v>
      </c>
      <c r="L951" s="20" t="str">
        <f t="shared" si="28"/>
        <v>50987617103COD2299_Z010201ART5_MBA</v>
      </c>
      <c r="M951" s="21" t="str">
        <f>IF(OR(A951=617105,A951=617110,COUNTIF([3]DernMois!L:L,I951&amp;A951&amp;H951&amp;K951)&gt;=1),"","PBLA Changé/Nouveau")</f>
        <v/>
      </c>
      <c r="N951" s="22">
        <f>ROUND(Ecritures[[#This Row],[Montant Devise]],2)</f>
        <v>176.15</v>
      </c>
      <c r="O951" s="11" t="str">
        <f>IFERROR(LEFT(ECRITURES!$H951,SEARCH("_",ECRITURES!$H951)-1),"")</f>
        <v>COD2299</v>
      </c>
      <c r="P951" s="11" t="str">
        <f>LEFT(ECRITURES!$G951,LEN(O951))</f>
        <v>COD2299</v>
      </c>
      <c r="Q951" s="11" t="b">
        <f t="shared" si="29"/>
        <v>1</v>
      </c>
    </row>
    <row r="952" spans="1:17" x14ac:dyDescent="0.3">
      <c r="A952" s="12">
        <v>617190</v>
      </c>
      <c r="B952" s="13" t="s">
        <v>10</v>
      </c>
      <c r="C952" s="14">
        <v>2.71</v>
      </c>
      <c r="D952" s="25" t="s">
        <v>1461</v>
      </c>
      <c r="E952" s="16">
        <v>45351</v>
      </c>
      <c r="F952" s="17">
        <v>202402</v>
      </c>
      <c r="G952" s="18" t="s">
        <v>53</v>
      </c>
      <c r="H952" s="18" t="s">
        <v>12</v>
      </c>
      <c r="I952" s="19">
        <v>50987</v>
      </c>
      <c r="J952" s="13" t="s">
        <v>14</v>
      </c>
      <c r="K952" s="13" t="s">
        <v>15</v>
      </c>
      <c r="L952" s="20" t="str">
        <f t="shared" si="28"/>
        <v>50987617190COD2299_Z010201ART5_MBA</v>
      </c>
      <c r="M952" s="21" t="str">
        <f>IF(OR(A952=617105,A952=617110,COUNTIF([3]DernMois!L:L,I952&amp;A952&amp;H952&amp;K952)&gt;=1),"","PBLA Changé/Nouveau")</f>
        <v/>
      </c>
      <c r="N952" s="22">
        <f>ROUND(Ecritures[[#This Row],[Montant Devise]],2)</f>
        <v>2.71</v>
      </c>
      <c r="O952" s="11" t="str">
        <f>IFERROR(LEFT(ECRITURES!$H952,SEARCH("_",ECRITURES!$H952)-1),"")</f>
        <v>COD2299</v>
      </c>
      <c r="P952" s="11" t="str">
        <f>LEFT(ECRITURES!$G952,LEN(O952))</f>
        <v>COD2299</v>
      </c>
      <c r="Q952" s="11" t="b">
        <f t="shared" si="29"/>
        <v>1</v>
      </c>
    </row>
    <row r="953" spans="1:17" x14ac:dyDescent="0.3">
      <c r="A953" s="12">
        <v>617190</v>
      </c>
      <c r="B953" s="13" t="s">
        <v>10</v>
      </c>
      <c r="C953" s="14">
        <v>13.55</v>
      </c>
      <c r="D953" s="25" t="s">
        <v>1462</v>
      </c>
      <c r="E953" s="16">
        <v>45351</v>
      </c>
      <c r="F953" s="17">
        <v>202402</v>
      </c>
      <c r="G953" s="18" t="s">
        <v>53</v>
      </c>
      <c r="H953" s="18" t="s">
        <v>12</v>
      </c>
      <c r="I953" s="19">
        <v>50987</v>
      </c>
      <c r="J953" s="13" t="s">
        <v>14</v>
      </c>
      <c r="K953" s="13" t="s">
        <v>15</v>
      </c>
      <c r="L953" s="20" t="str">
        <f t="shared" si="28"/>
        <v>50987617190COD2299_Z010201ART5_MBA</v>
      </c>
      <c r="M953" s="21" t="str">
        <f>IF(OR(A953=617105,A953=617110,COUNTIF([3]DernMois!L:L,I953&amp;A953&amp;H953&amp;K953)&gt;=1),"","PBLA Changé/Nouveau")</f>
        <v/>
      </c>
      <c r="N953" s="22">
        <f>ROUND(Ecritures[[#This Row],[Montant Devise]],2)</f>
        <v>13.55</v>
      </c>
      <c r="O953" s="11" t="str">
        <f>IFERROR(LEFT(ECRITURES!$H953,SEARCH("_",ECRITURES!$H953)-1),"")</f>
        <v>COD2299</v>
      </c>
      <c r="P953" s="11" t="str">
        <f>LEFT(ECRITURES!$G953,LEN(O953))</f>
        <v>COD2299</v>
      </c>
      <c r="Q953" s="11" t="b">
        <f t="shared" si="29"/>
        <v>1</v>
      </c>
    </row>
    <row r="954" spans="1:17" x14ac:dyDescent="0.3">
      <c r="A954" s="12">
        <v>455200</v>
      </c>
      <c r="B954" s="13" t="s">
        <v>10</v>
      </c>
      <c r="C954" s="14">
        <v>-1688.66</v>
      </c>
      <c r="D954" s="25" t="s">
        <v>1463</v>
      </c>
      <c r="E954" s="16">
        <v>45351</v>
      </c>
      <c r="F954" s="17">
        <v>202402</v>
      </c>
      <c r="G954" s="18" t="s">
        <v>53</v>
      </c>
      <c r="H954" s="18"/>
      <c r="I954" s="19">
        <v>50987</v>
      </c>
      <c r="J954" s="13" t="s">
        <v>14</v>
      </c>
      <c r="K954" s="13" t="s">
        <v>15</v>
      </c>
      <c r="L954" s="20" t="str">
        <f t="shared" si="28"/>
        <v>50987455200ART5_MBA</v>
      </c>
      <c r="M954" s="21" t="str">
        <f>IF(OR(A954=617105,A954=617110,COUNTIF([3]DernMois!L:L,I954&amp;A954&amp;H954&amp;K954)&gt;=1),"","PBLA Changé/Nouveau")</f>
        <v/>
      </c>
      <c r="N954" s="22">
        <f>ROUND(Ecritures[[#This Row],[Montant Devise]],2)</f>
        <v>-1688.66</v>
      </c>
      <c r="O954" s="11" t="str">
        <f>IFERROR(LEFT(ECRITURES!$H954,SEARCH("_",ECRITURES!$H954)-1),"")</f>
        <v/>
      </c>
      <c r="P954" s="11" t="str">
        <f>LEFT(ECRITURES!$G954,LEN(O954))</f>
        <v/>
      </c>
      <c r="Q954" s="11" t="b">
        <f t="shared" si="29"/>
        <v>1</v>
      </c>
    </row>
    <row r="955" spans="1:17" x14ac:dyDescent="0.3">
      <c r="A955" s="12">
        <v>617101</v>
      </c>
      <c r="B955" s="13" t="s">
        <v>10</v>
      </c>
      <c r="C955" s="14">
        <v>1124</v>
      </c>
      <c r="D955" s="25" t="s">
        <v>1464</v>
      </c>
      <c r="E955" s="16">
        <v>45351</v>
      </c>
      <c r="F955" s="17">
        <v>202402</v>
      </c>
      <c r="G955" s="18" t="s">
        <v>63</v>
      </c>
      <c r="H955" s="18" t="s">
        <v>213</v>
      </c>
      <c r="I955" s="19">
        <v>50991</v>
      </c>
      <c r="J955" s="13" t="s">
        <v>14</v>
      </c>
      <c r="K955" s="13" t="s">
        <v>66</v>
      </c>
      <c r="L955" s="20" t="str">
        <f t="shared" si="28"/>
        <v>50991617101RDC182081T_Z010115ART9_FONAREDD</v>
      </c>
      <c r="M955" s="21" t="str">
        <f>IF(OR(A955=617105,A955=617110,COUNTIF([3]DernMois!L:L,I955&amp;A955&amp;H955&amp;K955)&gt;=1),"","PBLA Changé/Nouveau")</f>
        <v/>
      </c>
      <c r="N955" s="22">
        <f>ROUND(Ecritures[[#This Row],[Montant Devise]],2)</f>
        <v>1124</v>
      </c>
      <c r="O955" s="11" t="str">
        <f>IFERROR(LEFT(ECRITURES!$H955,SEARCH("_",ECRITURES!$H955)-1),"")</f>
        <v>RDC182081T</v>
      </c>
      <c r="P955" s="11" t="str">
        <f>LEFT(ECRITURES!$G955,LEN(O955))</f>
        <v>RDC182081T</v>
      </c>
      <c r="Q955" s="11" t="b">
        <f t="shared" si="29"/>
        <v>1</v>
      </c>
    </row>
    <row r="956" spans="1:17" x14ac:dyDescent="0.3">
      <c r="A956" s="12">
        <v>617108</v>
      </c>
      <c r="B956" s="13" t="s">
        <v>10</v>
      </c>
      <c r="C956" s="14">
        <v>337.2</v>
      </c>
      <c r="D956" s="25" t="s">
        <v>1465</v>
      </c>
      <c r="E956" s="16">
        <v>45351</v>
      </c>
      <c r="F956" s="17">
        <v>202402</v>
      </c>
      <c r="G956" s="18" t="s">
        <v>63</v>
      </c>
      <c r="H956" s="18" t="s">
        <v>213</v>
      </c>
      <c r="I956" s="19">
        <v>50991</v>
      </c>
      <c r="J956" s="13" t="s">
        <v>14</v>
      </c>
      <c r="K956" s="13" t="s">
        <v>66</v>
      </c>
      <c r="L956" s="20" t="str">
        <f t="shared" si="28"/>
        <v>50991617108RDC182081T_Z010115ART9_FONAREDD</v>
      </c>
      <c r="M956" s="21" t="str">
        <f>IF(OR(A956=617105,A956=617110,COUNTIF([3]DernMois!L:L,I956&amp;A956&amp;H956&amp;K956)&gt;=1),"","PBLA Changé/Nouveau")</f>
        <v/>
      </c>
      <c r="N956" s="22">
        <f>ROUND(Ecritures[[#This Row],[Montant Devise]],2)</f>
        <v>337.2</v>
      </c>
      <c r="O956" s="11" t="str">
        <f>IFERROR(LEFT(ECRITURES!$H956,SEARCH("_",ECRITURES!$H956)-1),"")</f>
        <v>RDC182081T</v>
      </c>
      <c r="P956" s="11" t="str">
        <f>LEFT(ECRITURES!$G956,LEN(O956))</f>
        <v>RDC182081T</v>
      </c>
      <c r="Q956" s="11" t="b">
        <f t="shared" si="29"/>
        <v>1</v>
      </c>
    </row>
    <row r="957" spans="1:17" x14ac:dyDescent="0.3">
      <c r="A957" s="12">
        <v>617106</v>
      </c>
      <c r="B957" s="13" t="s">
        <v>10</v>
      </c>
      <c r="C957" s="14">
        <v>195</v>
      </c>
      <c r="D957" s="25" t="s">
        <v>1466</v>
      </c>
      <c r="E957" s="16">
        <v>45351</v>
      </c>
      <c r="F957" s="17">
        <v>202402</v>
      </c>
      <c r="G957" s="18" t="s">
        <v>63</v>
      </c>
      <c r="H957" s="18" t="s">
        <v>213</v>
      </c>
      <c r="I957" s="19">
        <v>50991</v>
      </c>
      <c r="J957" s="13" t="s">
        <v>14</v>
      </c>
      <c r="K957" s="13" t="s">
        <v>66</v>
      </c>
      <c r="L957" s="20" t="str">
        <f t="shared" si="28"/>
        <v>50991617106RDC182081T_Z010115ART9_FONAREDD</v>
      </c>
      <c r="M957" s="21" t="str">
        <f>IF(OR(A957=617105,A957=617110,COUNTIF([3]DernMois!L:L,I957&amp;A957&amp;H957&amp;K957)&gt;=1),"","PBLA Changé/Nouveau")</f>
        <v/>
      </c>
      <c r="N957" s="22">
        <f>ROUND(Ecritures[[#This Row],[Montant Devise]],2)</f>
        <v>195</v>
      </c>
      <c r="O957" s="11" t="str">
        <f>IFERROR(LEFT(ECRITURES!$H957,SEARCH("_",ECRITURES!$H957)-1),"")</f>
        <v>RDC182081T</v>
      </c>
      <c r="P957" s="11" t="str">
        <f>LEFT(ECRITURES!$G957,LEN(O957))</f>
        <v>RDC182081T</v>
      </c>
      <c r="Q957" s="11" t="b">
        <f t="shared" si="29"/>
        <v>1</v>
      </c>
    </row>
    <row r="958" spans="1:17" x14ac:dyDescent="0.3">
      <c r="A958" s="12">
        <v>617103</v>
      </c>
      <c r="B958" s="13" t="s">
        <v>10</v>
      </c>
      <c r="C958" s="14">
        <v>58.5</v>
      </c>
      <c r="D958" s="25" t="s">
        <v>1467</v>
      </c>
      <c r="E958" s="16">
        <v>45351</v>
      </c>
      <c r="F958" s="17">
        <v>202402</v>
      </c>
      <c r="G958" s="18" t="s">
        <v>63</v>
      </c>
      <c r="H958" s="18" t="s">
        <v>213</v>
      </c>
      <c r="I958" s="19">
        <v>50991</v>
      </c>
      <c r="J958" s="13" t="s">
        <v>14</v>
      </c>
      <c r="K958" s="13" t="s">
        <v>66</v>
      </c>
      <c r="L958" s="20" t="str">
        <f t="shared" si="28"/>
        <v>50991617103RDC182081T_Z010115ART9_FONAREDD</v>
      </c>
      <c r="M958" s="21" t="str">
        <f>IF(OR(A958=617105,A958=617110,COUNTIF([3]DernMois!L:L,I958&amp;A958&amp;H958&amp;K958)&gt;=1),"","PBLA Changé/Nouveau")</f>
        <v/>
      </c>
      <c r="N958" s="22">
        <f>ROUND(Ecritures[[#This Row],[Montant Devise]],2)</f>
        <v>58.5</v>
      </c>
      <c r="O958" s="11" t="str">
        <f>IFERROR(LEFT(ECRITURES!$H958,SEARCH("_",ECRITURES!$H958)-1),"")</f>
        <v>RDC182081T</v>
      </c>
      <c r="P958" s="11" t="str">
        <f>LEFT(ECRITURES!$G958,LEN(O958))</f>
        <v>RDC182081T</v>
      </c>
      <c r="Q958" s="11" t="b">
        <f t="shared" si="29"/>
        <v>1</v>
      </c>
    </row>
    <row r="959" spans="1:17" x14ac:dyDescent="0.3">
      <c r="A959" s="12">
        <v>617103</v>
      </c>
      <c r="B959" s="13" t="s">
        <v>10</v>
      </c>
      <c r="C959" s="14">
        <v>146.12</v>
      </c>
      <c r="D959" s="25" t="s">
        <v>1468</v>
      </c>
      <c r="E959" s="16">
        <v>45351</v>
      </c>
      <c r="F959" s="17">
        <v>202402</v>
      </c>
      <c r="G959" s="18" t="s">
        <v>63</v>
      </c>
      <c r="H959" s="18" t="s">
        <v>213</v>
      </c>
      <c r="I959" s="19">
        <v>50991</v>
      </c>
      <c r="J959" s="13" t="s">
        <v>14</v>
      </c>
      <c r="K959" s="13" t="s">
        <v>66</v>
      </c>
      <c r="L959" s="20" t="str">
        <f t="shared" si="28"/>
        <v>50991617103RDC182081T_Z010115ART9_FONAREDD</v>
      </c>
      <c r="M959" s="21" t="str">
        <f>IF(OR(A959=617105,A959=617110,COUNTIF([3]DernMois!L:L,I959&amp;A959&amp;H959&amp;K959)&gt;=1),"","PBLA Changé/Nouveau")</f>
        <v/>
      </c>
      <c r="N959" s="22">
        <f>ROUND(Ecritures[[#This Row],[Montant Devise]],2)</f>
        <v>146.12</v>
      </c>
      <c r="O959" s="11" t="str">
        <f>IFERROR(LEFT(ECRITURES!$H959,SEARCH("_",ECRITURES!$H959)-1),"")</f>
        <v>RDC182081T</v>
      </c>
      <c r="P959" s="11" t="str">
        <f>LEFT(ECRITURES!$G959,LEN(O959))</f>
        <v>RDC182081T</v>
      </c>
      <c r="Q959" s="11" t="b">
        <f t="shared" si="29"/>
        <v>1</v>
      </c>
    </row>
    <row r="960" spans="1:17" x14ac:dyDescent="0.3">
      <c r="A960" s="12">
        <v>617190</v>
      </c>
      <c r="B960" s="13" t="s">
        <v>10</v>
      </c>
      <c r="C960" s="14">
        <v>2.25</v>
      </c>
      <c r="D960" s="25" t="s">
        <v>1469</v>
      </c>
      <c r="E960" s="16">
        <v>45351</v>
      </c>
      <c r="F960" s="17">
        <v>202402</v>
      </c>
      <c r="G960" s="18" t="s">
        <v>63</v>
      </c>
      <c r="H960" s="18" t="s">
        <v>213</v>
      </c>
      <c r="I960" s="19">
        <v>50991</v>
      </c>
      <c r="J960" s="13" t="s">
        <v>14</v>
      </c>
      <c r="K960" s="13" t="s">
        <v>66</v>
      </c>
      <c r="L960" s="20" t="str">
        <f t="shared" si="28"/>
        <v>50991617190RDC182081T_Z010115ART9_FONAREDD</v>
      </c>
      <c r="M960" s="21" t="str">
        <f>IF(OR(A960=617105,A960=617110,COUNTIF([3]DernMois!L:L,I960&amp;A960&amp;H960&amp;K960)&gt;=1),"","PBLA Changé/Nouveau")</f>
        <v/>
      </c>
      <c r="N960" s="22">
        <f>ROUND(Ecritures[[#This Row],[Montant Devise]],2)</f>
        <v>2.25</v>
      </c>
      <c r="O960" s="11" t="str">
        <f>IFERROR(LEFT(ECRITURES!$H960,SEARCH("_",ECRITURES!$H960)-1),"")</f>
        <v>RDC182081T</v>
      </c>
      <c r="P960" s="11" t="str">
        <f>LEFT(ECRITURES!$G960,LEN(O960))</f>
        <v>RDC182081T</v>
      </c>
      <c r="Q960" s="11" t="b">
        <f t="shared" si="29"/>
        <v>1</v>
      </c>
    </row>
    <row r="961" spans="1:17" x14ac:dyDescent="0.3">
      <c r="A961" s="12">
        <v>617190</v>
      </c>
      <c r="B961" s="13" t="s">
        <v>10</v>
      </c>
      <c r="C961" s="14">
        <v>11.24</v>
      </c>
      <c r="D961" s="25" t="s">
        <v>1470</v>
      </c>
      <c r="E961" s="16">
        <v>45351</v>
      </c>
      <c r="F961" s="17">
        <v>202402</v>
      </c>
      <c r="G961" s="18" t="s">
        <v>63</v>
      </c>
      <c r="H961" s="18" t="s">
        <v>213</v>
      </c>
      <c r="I961" s="19">
        <v>50991</v>
      </c>
      <c r="J961" s="13" t="s">
        <v>14</v>
      </c>
      <c r="K961" s="13" t="s">
        <v>66</v>
      </c>
      <c r="L961" s="20" t="str">
        <f t="shared" si="28"/>
        <v>50991617190RDC182081T_Z010115ART9_FONAREDD</v>
      </c>
      <c r="M961" s="21" t="str">
        <f>IF(OR(A961=617105,A961=617110,COUNTIF([3]DernMois!L:L,I961&amp;A961&amp;H961&amp;K961)&gt;=1),"","PBLA Changé/Nouveau")</f>
        <v/>
      </c>
      <c r="N961" s="22">
        <f>ROUND(Ecritures[[#This Row],[Montant Devise]],2)</f>
        <v>11.24</v>
      </c>
      <c r="O961" s="11" t="str">
        <f>IFERROR(LEFT(ECRITURES!$H961,SEARCH("_",ECRITURES!$H961)-1),"")</f>
        <v>RDC182081T</v>
      </c>
      <c r="P961" s="11" t="str">
        <f>LEFT(ECRITURES!$G961,LEN(O961))</f>
        <v>RDC182081T</v>
      </c>
      <c r="Q961" s="11" t="b">
        <f t="shared" si="29"/>
        <v>1</v>
      </c>
    </row>
    <row r="962" spans="1:17" x14ac:dyDescent="0.3">
      <c r="A962" s="12">
        <v>455200</v>
      </c>
      <c r="B962" s="13" t="s">
        <v>10</v>
      </c>
      <c r="C962" s="14">
        <v>-700</v>
      </c>
      <c r="D962" s="25" t="s">
        <v>1471</v>
      </c>
      <c r="E962" s="16">
        <v>45351</v>
      </c>
      <c r="F962" s="17">
        <v>202402</v>
      </c>
      <c r="G962" s="18" t="s">
        <v>63</v>
      </c>
      <c r="H962" s="18"/>
      <c r="I962" s="19">
        <v>50991</v>
      </c>
      <c r="J962" s="13" t="s">
        <v>14</v>
      </c>
      <c r="K962" s="13" t="s">
        <v>66</v>
      </c>
      <c r="L962" s="20" t="str">
        <f t="shared" ref="L962:L1025" si="30">I962&amp;A962&amp;H962&amp;K962</f>
        <v>50991455200ART9_FONAREDD</v>
      </c>
      <c r="M962" s="21" t="str">
        <f>IF(OR(A962=617105,A962=617110,COUNTIF([3]DernMois!L:L,I962&amp;A962&amp;H962&amp;K962)&gt;=1),"","PBLA Changé/Nouveau")</f>
        <v/>
      </c>
      <c r="N962" s="22">
        <f>ROUND(Ecritures[[#This Row],[Montant Devise]],2)</f>
        <v>-700</v>
      </c>
      <c r="O962" s="11" t="str">
        <f>IFERROR(LEFT(ECRITURES!$H962,SEARCH("_",ECRITURES!$H962)-1),"")</f>
        <v/>
      </c>
      <c r="P962" s="11" t="str">
        <f>LEFT(ECRITURES!$G962,LEN(O962))</f>
        <v/>
      </c>
      <c r="Q962" s="11" t="b">
        <f t="shared" si="29"/>
        <v>1</v>
      </c>
    </row>
    <row r="963" spans="1:17" x14ac:dyDescent="0.3">
      <c r="A963" s="12">
        <v>455200</v>
      </c>
      <c r="B963" s="13" t="s">
        <v>10</v>
      </c>
      <c r="C963" s="14">
        <v>-760.48</v>
      </c>
      <c r="D963" s="25" t="s">
        <v>1472</v>
      </c>
      <c r="E963" s="16">
        <v>45351</v>
      </c>
      <c r="F963" s="17">
        <v>202402</v>
      </c>
      <c r="G963" s="18" t="s">
        <v>63</v>
      </c>
      <c r="H963" s="18"/>
      <c r="I963" s="19">
        <v>50991</v>
      </c>
      <c r="J963" s="13" t="s">
        <v>14</v>
      </c>
      <c r="K963" s="13" t="s">
        <v>66</v>
      </c>
      <c r="L963" s="20" t="str">
        <f t="shared" si="30"/>
        <v>50991455200ART9_FONAREDD</v>
      </c>
      <c r="M963" s="21" t="str">
        <f>IF(OR(A963=617105,A963=617110,COUNTIF([3]DernMois!L:L,I963&amp;A963&amp;H963&amp;K963)&gt;=1),"","PBLA Changé/Nouveau")</f>
        <v/>
      </c>
      <c r="N963" s="22">
        <f>ROUND(Ecritures[[#This Row],[Montant Devise]],2)</f>
        <v>-760.48</v>
      </c>
      <c r="O963" s="11" t="str">
        <f>IFERROR(LEFT(ECRITURES!$H963,SEARCH("_",ECRITURES!$H963)-1),"")</f>
        <v/>
      </c>
      <c r="P963" s="11" t="str">
        <f>LEFT(ECRITURES!$G963,LEN(O963))</f>
        <v/>
      </c>
      <c r="Q963" s="11" t="b">
        <f t="shared" si="29"/>
        <v>1</v>
      </c>
    </row>
    <row r="964" spans="1:17" x14ac:dyDescent="0.3">
      <c r="A964" s="12">
        <v>617101</v>
      </c>
      <c r="B964" s="13" t="s">
        <v>10</v>
      </c>
      <c r="C964" s="14">
        <v>687</v>
      </c>
      <c r="D964" s="25" t="s">
        <v>1473</v>
      </c>
      <c r="E964" s="16">
        <v>45351</v>
      </c>
      <c r="F964" s="17">
        <v>202402</v>
      </c>
      <c r="G964" s="18" t="s">
        <v>108</v>
      </c>
      <c r="H964" s="18" t="s">
        <v>109</v>
      </c>
      <c r="I964" s="19">
        <v>51005</v>
      </c>
      <c r="J964" s="13" t="s">
        <v>14</v>
      </c>
      <c r="K964" s="13" t="s">
        <v>15</v>
      </c>
      <c r="L964" s="20" t="str">
        <f t="shared" si="30"/>
        <v>51005617101COD22028_Z010201ART5_MBA</v>
      </c>
      <c r="M964" s="21" t="str">
        <f>IF(OR(A964=617105,A964=617110,COUNTIF([3]DernMois!L:L,I964&amp;A964&amp;H964&amp;K964)&gt;=1),"","PBLA Changé/Nouveau")</f>
        <v/>
      </c>
      <c r="N964" s="22">
        <f>ROUND(Ecritures[[#This Row],[Montant Devise]],2)</f>
        <v>687</v>
      </c>
      <c r="O964" s="11" t="str">
        <f>IFERROR(LEFT(ECRITURES!$H964,SEARCH("_",ECRITURES!$H964)-1),"")</f>
        <v>COD22028</v>
      </c>
      <c r="P964" s="11" t="str">
        <f>LEFT(ECRITURES!$G964,LEN(O964))</f>
        <v>COD22028</v>
      </c>
      <c r="Q964" s="11" t="b">
        <f t="shared" ref="Q964:Q1027" si="31">EXACT(O964,P964)</f>
        <v>1</v>
      </c>
    </row>
    <row r="965" spans="1:17" x14ac:dyDescent="0.3">
      <c r="A965" s="12">
        <v>617108</v>
      </c>
      <c r="B965" s="13" t="s">
        <v>10</v>
      </c>
      <c r="C965" s="14">
        <v>206.1</v>
      </c>
      <c r="D965" s="25" t="s">
        <v>1474</v>
      </c>
      <c r="E965" s="16">
        <v>45351</v>
      </c>
      <c r="F965" s="17">
        <v>202402</v>
      </c>
      <c r="G965" s="18" t="s">
        <v>108</v>
      </c>
      <c r="H965" s="18" t="s">
        <v>109</v>
      </c>
      <c r="I965" s="19">
        <v>51005</v>
      </c>
      <c r="J965" s="13" t="s">
        <v>14</v>
      </c>
      <c r="K965" s="13" t="s">
        <v>15</v>
      </c>
      <c r="L965" s="20" t="str">
        <f t="shared" si="30"/>
        <v>51005617108COD22028_Z010201ART5_MBA</v>
      </c>
      <c r="M965" s="21" t="str">
        <f>IF(OR(A965=617105,A965=617110,COUNTIF([3]DernMois!L:L,I965&amp;A965&amp;H965&amp;K965)&gt;=1),"","PBLA Changé/Nouveau")</f>
        <v/>
      </c>
      <c r="N965" s="22">
        <f>ROUND(Ecritures[[#This Row],[Montant Devise]],2)</f>
        <v>206.1</v>
      </c>
      <c r="O965" s="11" t="str">
        <f>IFERROR(LEFT(ECRITURES!$H965,SEARCH("_",ECRITURES!$H965)-1),"")</f>
        <v>COD22028</v>
      </c>
      <c r="P965" s="11" t="str">
        <f>LEFT(ECRITURES!$G965,LEN(O965))</f>
        <v>COD22028</v>
      </c>
      <c r="Q965" s="11" t="b">
        <f t="shared" si="31"/>
        <v>1</v>
      </c>
    </row>
    <row r="966" spans="1:17" x14ac:dyDescent="0.3">
      <c r="A966" s="12">
        <v>617106</v>
      </c>
      <c r="B966" s="13" t="s">
        <v>10</v>
      </c>
      <c r="C966" s="14">
        <v>195</v>
      </c>
      <c r="D966" s="25" t="s">
        <v>1475</v>
      </c>
      <c r="E966" s="16">
        <v>45351</v>
      </c>
      <c r="F966" s="17">
        <v>202402</v>
      </c>
      <c r="G966" s="18" t="s">
        <v>108</v>
      </c>
      <c r="H966" s="18" t="s">
        <v>109</v>
      </c>
      <c r="I966" s="19">
        <v>51005</v>
      </c>
      <c r="J966" s="13" t="s">
        <v>14</v>
      </c>
      <c r="K966" s="13" t="s">
        <v>15</v>
      </c>
      <c r="L966" s="20" t="str">
        <f t="shared" si="30"/>
        <v>51005617106COD22028_Z010201ART5_MBA</v>
      </c>
      <c r="M966" s="21" t="str">
        <f>IF(OR(A966=617105,A966=617110,COUNTIF([3]DernMois!L:L,I966&amp;A966&amp;H966&amp;K966)&gt;=1),"","PBLA Changé/Nouveau")</f>
        <v/>
      </c>
      <c r="N966" s="22">
        <f>ROUND(Ecritures[[#This Row],[Montant Devise]],2)</f>
        <v>195</v>
      </c>
      <c r="O966" s="11" t="str">
        <f>IFERROR(LEFT(ECRITURES!$H966,SEARCH("_",ECRITURES!$H966)-1),"")</f>
        <v>COD22028</v>
      </c>
      <c r="P966" s="11" t="str">
        <f>LEFT(ECRITURES!$G966,LEN(O966))</f>
        <v>COD22028</v>
      </c>
      <c r="Q966" s="11" t="b">
        <f t="shared" si="31"/>
        <v>1</v>
      </c>
    </row>
    <row r="967" spans="1:17" x14ac:dyDescent="0.3">
      <c r="A967" s="12">
        <v>617103</v>
      </c>
      <c r="B967" s="13" t="s">
        <v>10</v>
      </c>
      <c r="C967" s="14">
        <v>89.31</v>
      </c>
      <c r="D967" s="25" t="s">
        <v>1476</v>
      </c>
      <c r="E967" s="16">
        <v>45351</v>
      </c>
      <c r="F967" s="17">
        <v>202402</v>
      </c>
      <c r="G967" s="18" t="s">
        <v>108</v>
      </c>
      <c r="H967" s="18" t="s">
        <v>109</v>
      </c>
      <c r="I967" s="19">
        <v>51005</v>
      </c>
      <c r="J967" s="13" t="s">
        <v>14</v>
      </c>
      <c r="K967" s="13" t="s">
        <v>15</v>
      </c>
      <c r="L967" s="20" t="str">
        <f t="shared" si="30"/>
        <v>51005617103COD22028_Z010201ART5_MBA</v>
      </c>
      <c r="M967" s="21" t="str">
        <f>IF(OR(A967=617105,A967=617110,COUNTIF([3]DernMois!L:L,I967&amp;A967&amp;H967&amp;K967)&gt;=1),"","PBLA Changé/Nouveau")</f>
        <v/>
      </c>
      <c r="N967" s="22">
        <f>ROUND(Ecritures[[#This Row],[Montant Devise]],2)</f>
        <v>89.31</v>
      </c>
      <c r="O967" s="11" t="str">
        <f>IFERROR(LEFT(ECRITURES!$H967,SEARCH("_",ECRITURES!$H967)-1),"")</f>
        <v>COD22028</v>
      </c>
      <c r="P967" s="11" t="str">
        <f>LEFT(ECRITURES!$G967,LEN(O967))</f>
        <v>COD22028</v>
      </c>
      <c r="Q967" s="11" t="b">
        <f t="shared" si="31"/>
        <v>1</v>
      </c>
    </row>
    <row r="968" spans="1:17" x14ac:dyDescent="0.3">
      <c r="A968" s="12">
        <v>617190</v>
      </c>
      <c r="B968" s="13" t="s">
        <v>10</v>
      </c>
      <c r="C968" s="14">
        <v>1.37</v>
      </c>
      <c r="D968" s="25" t="s">
        <v>1477</v>
      </c>
      <c r="E968" s="16">
        <v>45351</v>
      </c>
      <c r="F968" s="17">
        <v>202402</v>
      </c>
      <c r="G968" s="18" t="s">
        <v>108</v>
      </c>
      <c r="H968" s="18" t="s">
        <v>109</v>
      </c>
      <c r="I968" s="19">
        <v>51005</v>
      </c>
      <c r="J968" s="13" t="s">
        <v>14</v>
      </c>
      <c r="K968" s="13" t="s">
        <v>15</v>
      </c>
      <c r="L968" s="20" t="str">
        <f t="shared" si="30"/>
        <v>51005617190COD22028_Z010201ART5_MBA</v>
      </c>
      <c r="M968" s="21" t="str">
        <f>IF(OR(A968=617105,A968=617110,COUNTIF([3]DernMois!L:L,I968&amp;A968&amp;H968&amp;K968)&gt;=1),"","PBLA Changé/Nouveau")</f>
        <v/>
      </c>
      <c r="N968" s="22">
        <f>ROUND(Ecritures[[#This Row],[Montant Devise]],2)</f>
        <v>1.37</v>
      </c>
      <c r="O968" s="11" t="str">
        <f>IFERROR(LEFT(ECRITURES!$H968,SEARCH("_",ECRITURES!$H968)-1),"")</f>
        <v>COD22028</v>
      </c>
      <c r="P968" s="11" t="str">
        <f>LEFT(ECRITURES!$G968,LEN(O968))</f>
        <v>COD22028</v>
      </c>
      <c r="Q968" s="11" t="b">
        <f t="shared" si="31"/>
        <v>1</v>
      </c>
    </row>
    <row r="969" spans="1:17" x14ac:dyDescent="0.3">
      <c r="A969" s="12">
        <v>617190</v>
      </c>
      <c r="B969" s="13" t="s">
        <v>10</v>
      </c>
      <c r="C969" s="14">
        <v>6.87</v>
      </c>
      <c r="D969" s="25" t="s">
        <v>1478</v>
      </c>
      <c r="E969" s="16">
        <v>45351</v>
      </c>
      <c r="F969" s="17">
        <v>202402</v>
      </c>
      <c r="G969" s="18" t="s">
        <v>108</v>
      </c>
      <c r="H969" s="18" t="s">
        <v>109</v>
      </c>
      <c r="I969" s="19">
        <v>51005</v>
      </c>
      <c r="J969" s="13" t="s">
        <v>14</v>
      </c>
      <c r="K969" s="13" t="s">
        <v>15</v>
      </c>
      <c r="L969" s="20" t="str">
        <f t="shared" si="30"/>
        <v>51005617190COD22028_Z010201ART5_MBA</v>
      </c>
      <c r="M969" s="21" t="str">
        <f>IF(OR(A969=617105,A969=617110,COUNTIF([3]DernMois!L:L,I969&amp;A969&amp;H969&amp;K969)&gt;=1),"","PBLA Changé/Nouveau")</f>
        <v/>
      </c>
      <c r="N969" s="22">
        <f>ROUND(Ecritures[[#This Row],[Montant Devise]],2)</f>
        <v>6.87</v>
      </c>
      <c r="O969" s="11" t="str">
        <f>IFERROR(LEFT(ECRITURES!$H969,SEARCH("_",ECRITURES!$H969)-1),"")</f>
        <v>COD22028</v>
      </c>
      <c r="P969" s="11" t="str">
        <f>LEFT(ECRITURES!$G969,LEN(O969))</f>
        <v>COD22028</v>
      </c>
      <c r="Q969" s="11" t="b">
        <f t="shared" si="31"/>
        <v>1</v>
      </c>
    </row>
    <row r="970" spans="1:17" x14ac:dyDescent="0.3">
      <c r="A970" s="12">
        <v>455200</v>
      </c>
      <c r="B970" s="13" t="s">
        <v>10</v>
      </c>
      <c r="C970" s="14">
        <v>-962.91</v>
      </c>
      <c r="D970" s="25" t="s">
        <v>1479</v>
      </c>
      <c r="E970" s="16">
        <v>45351</v>
      </c>
      <c r="F970" s="17">
        <v>202402</v>
      </c>
      <c r="G970" s="18" t="s">
        <v>108</v>
      </c>
      <c r="H970" s="18"/>
      <c r="I970" s="19">
        <v>51005</v>
      </c>
      <c r="J970" s="13" t="s">
        <v>14</v>
      </c>
      <c r="K970" s="13" t="s">
        <v>15</v>
      </c>
      <c r="L970" s="20" t="str">
        <f t="shared" si="30"/>
        <v>51005455200ART5_MBA</v>
      </c>
      <c r="M970" s="21" t="str">
        <f>IF(OR(A970=617105,A970=617110,COUNTIF([3]DernMois!L:L,I970&amp;A970&amp;H970&amp;K970)&gt;=1),"","PBLA Changé/Nouveau")</f>
        <v/>
      </c>
      <c r="N970" s="22">
        <f>ROUND(Ecritures[[#This Row],[Montant Devise]],2)</f>
        <v>-962.91</v>
      </c>
      <c r="O970" s="11" t="str">
        <f>IFERROR(LEFT(ECRITURES!$H970,SEARCH("_",ECRITURES!$H970)-1),"")</f>
        <v/>
      </c>
      <c r="P970" s="11" t="str">
        <f>LEFT(ECRITURES!$G970,LEN(O970))</f>
        <v/>
      </c>
      <c r="Q970" s="11" t="b">
        <f t="shared" si="31"/>
        <v>1</v>
      </c>
    </row>
    <row r="971" spans="1:17" x14ac:dyDescent="0.3">
      <c r="A971" s="12">
        <v>617101</v>
      </c>
      <c r="B971" s="13" t="s">
        <v>10</v>
      </c>
      <c r="C971" s="14">
        <v>674</v>
      </c>
      <c r="D971" s="25" t="s">
        <v>1480</v>
      </c>
      <c r="E971" s="16">
        <v>45351</v>
      </c>
      <c r="F971" s="17">
        <v>202402</v>
      </c>
      <c r="G971" s="18" t="s">
        <v>28</v>
      </c>
      <c r="H971" s="18" t="s">
        <v>12</v>
      </c>
      <c r="I971" s="19">
        <v>51006</v>
      </c>
      <c r="J971" s="13" t="s">
        <v>14</v>
      </c>
      <c r="K971" s="13" t="s">
        <v>15</v>
      </c>
      <c r="L971" s="20" t="str">
        <f t="shared" si="30"/>
        <v>51006617101COD2299_Z010201ART5_MBA</v>
      </c>
      <c r="M971" s="21" t="str">
        <f>IF(OR(A971=617105,A971=617110,COUNTIF([3]DernMois!L:L,I971&amp;A971&amp;H971&amp;K971)&gt;=1),"","PBLA Changé/Nouveau")</f>
        <v/>
      </c>
      <c r="N971" s="22">
        <f>ROUND(Ecritures[[#This Row],[Montant Devise]],2)</f>
        <v>674</v>
      </c>
      <c r="O971" s="11" t="str">
        <f>IFERROR(LEFT(ECRITURES!$H971,SEARCH("_",ECRITURES!$H971)-1),"")</f>
        <v>COD2299</v>
      </c>
      <c r="P971" s="11" t="str">
        <f>LEFT(ECRITURES!$G971,LEN(O971))</f>
        <v>COD2299</v>
      </c>
      <c r="Q971" s="11" t="b">
        <f t="shared" si="31"/>
        <v>1</v>
      </c>
    </row>
    <row r="972" spans="1:17" x14ac:dyDescent="0.3">
      <c r="A972" s="12">
        <v>617101</v>
      </c>
      <c r="B972" s="13" t="s">
        <v>10</v>
      </c>
      <c r="C972" s="14">
        <v>237.08</v>
      </c>
      <c r="D972" s="25" t="s">
        <v>1481</v>
      </c>
      <c r="E972" s="16">
        <v>45351</v>
      </c>
      <c r="F972" s="17">
        <v>202402</v>
      </c>
      <c r="G972" s="18" t="s">
        <v>28</v>
      </c>
      <c r="H972" s="18" t="s">
        <v>12</v>
      </c>
      <c r="I972" s="19">
        <v>51006</v>
      </c>
      <c r="J972" s="13" t="s">
        <v>14</v>
      </c>
      <c r="K972" s="13" t="s">
        <v>15</v>
      </c>
      <c r="L972" s="20" t="str">
        <f t="shared" si="30"/>
        <v>51006617101COD2299_Z010201ART5_MBA</v>
      </c>
      <c r="M972" s="21" t="str">
        <f>IF(OR(A972=617105,A972=617110,COUNTIF([3]DernMois!L:L,I972&amp;A972&amp;H972&amp;K972)&gt;=1),"","PBLA Changé/Nouveau")</f>
        <v/>
      </c>
      <c r="N972" s="22">
        <f>ROUND(Ecritures[[#This Row],[Montant Devise]],2)</f>
        <v>237.08</v>
      </c>
      <c r="O972" s="11" t="str">
        <f>IFERROR(LEFT(ECRITURES!$H972,SEARCH("_",ECRITURES!$H972)-1),"")</f>
        <v>COD2299</v>
      </c>
      <c r="P972" s="11" t="str">
        <f>LEFT(ECRITURES!$G972,LEN(O972))</f>
        <v>COD2299</v>
      </c>
      <c r="Q972" s="11" t="b">
        <f t="shared" si="31"/>
        <v>1</v>
      </c>
    </row>
    <row r="973" spans="1:17" x14ac:dyDescent="0.3">
      <c r="A973" s="12">
        <v>617108</v>
      </c>
      <c r="B973" s="13" t="s">
        <v>10</v>
      </c>
      <c r="C973" s="14">
        <v>202.2</v>
      </c>
      <c r="D973" s="25" t="s">
        <v>1482</v>
      </c>
      <c r="E973" s="16">
        <v>45351</v>
      </c>
      <c r="F973" s="17">
        <v>202402</v>
      </c>
      <c r="G973" s="18" t="s">
        <v>28</v>
      </c>
      <c r="H973" s="18" t="s">
        <v>12</v>
      </c>
      <c r="I973" s="19">
        <v>51006</v>
      </c>
      <c r="J973" s="13" t="s">
        <v>14</v>
      </c>
      <c r="K973" s="13" t="s">
        <v>15</v>
      </c>
      <c r="L973" s="20" t="str">
        <f t="shared" si="30"/>
        <v>51006617108COD2299_Z010201ART5_MBA</v>
      </c>
      <c r="M973" s="21" t="str">
        <f>IF(OR(A973=617105,A973=617110,COUNTIF([3]DernMois!L:L,I973&amp;A973&amp;H973&amp;K973)&gt;=1),"","PBLA Changé/Nouveau")</f>
        <v/>
      </c>
      <c r="N973" s="22">
        <f>ROUND(Ecritures[[#This Row],[Montant Devise]],2)</f>
        <v>202.2</v>
      </c>
      <c r="O973" s="11" t="str">
        <f>IFERROR(LEFT(ECRITURES!$H973,SEARCH("_",ECRITURES!$H973)-1),"")</f>
        <v>COD2299</v>
      </c>
      <c r="P973" s="11" t="str">
        <f>LEFT(ECRITURES!$G973,LEN(O973))</f>
        <v>COD2299</v>
      </c>
      <c r="Q973" s="11" t="b">
        <f t="shared" si="31"/>
        <v>1</v>
      </c>
    </row>
    <row r="974" spans="1:17" x14ac:dyDescent="0.3">
      <c r="A974" s="12">
        <v>617106</v>
      </c>
      <c r="B974" s="13" t="s">
        <v>10</v>
      </c>
      <c r="C974" s="14">
        <v>195</v>
      </c>
      <c r="D974" s="25" t="s">
        <v>1483</v>
      </c>
      <c r="E974" s="16">
        <v>45351</v>
      </c>
      <c r="F974" s="17">
        <v>202402</v>
      </c>
      <c r="G974" s="18" t="s">
        <v>28</v>
      </c>
      <c r="H974" s="18" t="s">
        <v>12</v>
      </c>
      <c r="I974" s="19">
        <v>51006</v>
      </c>
      <c r="J974" s="13" t="s">
        <v>14</v>
      </c>
      <c r="K974" s="13" t="s">
        <v>15</v>
      </c>
      <c r="L974" s="20" t="str">
        <f t="shared" si="30"/>
        <v>51006617106COD2299_Z010201ART5_MBA</v>
      </c>
      <c r="M974" s="21" t="str">
        <f>IF(OR(A974=617105,A974=617110,COUNTIF([3]DernMois!L:L,I974&amp;A974&amp;H974&amp;K974)&gt;=1),"","PBLA Changé/Nouveau")</f>
        <v/>
      </c>
      <c r="N974" s="22">
        <f>ROUND(Ecritures[[#This Row],[Montant Devise]],2)</f>
        <v>195</v>
      </c>
      <c r="O974" s="11" t="str">
        <f>IFERROR(LEFT(ECRITURES!$H974,SEARCH("_",ECRITURES!$H974)-1),"")</f>
        <v>COD2299</v>
      </c>
      <c r="P974" s="11" t="str">
        <f>LEFT(ECRITURES!$G974,LEN(O974))</f>
        <v>COD2299</v>
      </c>
      <c r="Q974" s="11" t="b">
        <f t="shared" si="31"/>
        <v>1</v>
      </c>
    </row>
    <row r="975" spans="1:17" x14ac:dyDescent="0.3">
      <c r="A975" s="12">
        <v>617103</v>
      </c>
      <c r="B975" s="13" t="s">
        <v>10</v>
      </c>
      <c r="C975" s="14">
        <v>58.5</v>
      </c>
      <c r="D975" s="25" t="s">
        <v>1484</v>
      </c>
      <c r="E975" s="16">
        <v>45351</v>
      </c>
      <c r="F975" s="17">
        <v>202402</v>
      </c>
      <c r="G975" s="18" t="s">
        <v>28</v>
      </c>
      <c r="H975" s="18" t="s">
        <v>12</v>
      </c>
      <c r="I975" s="19">
        <v>51006</v>
      </c>
      <c r="J975" s="13" t="s">
        <v>14</v>
      </c>
      <c r="K975" s="13" t="s">
        <v>15</v>
      </c>
      <c r="L975" s="20" t="str">
        <f t="shared" si="30"/>
        <v>51006617103COD2299_Z010201ART5_MBA</v>
      </c>
      <c r="M975" s="21" t="str">
        <f>IF(OR(A975=617105,A975=617110,COUNTIF([3]DernMois!L:L,I975&amp;A975&amp;H975&amp;K975)&gt;=1),"","PBLA Changé/Nouveau")</f>
        <v/>
      </c>
      <c r="N975" s="22">
        <f>ROUND(Ecritures[[#This Row],[Montant Devise]],2)</f>
        <v>58.5</v>
      </c>
      <c r="O975" s="11" t="str">
        <f>IFERROR(LEFT(ECRITURES!$H975,SEARCH("_",ECRITURES!$H975)-1),"")</f>
        <v>COD2299</v>
      </c>
      <c r="P975" s="11" t="str">
        <f>LEFT(ECRITURES!$G975,LEN(O975))</f>
        <v>COD2299</v>
      </c>
      <c r="Q975" s="11" t="b">
        <f t="shared" si="31"/>
        <v>1</v>
      </c>
    </row>
    <row r="976" spans="1:17" x14ac:dyDescent="0.3">
      <c r="A976" s="12">
        <v>617103</v>
      </c>
      <c r="B976" s="13" t="s">
        <v>10</v>
      </c>
      <c r="C976" s="14">
        <v>118.44</v>
      </c>
      <c r="D976" s="25" t="s">
        <v>1485</v>
      </c>
      <c r="E976" s="16">
        <v>45351</v>
      </c>
      <c r="F976" s="17">
        <v>202402</v>
      </c>
      <c r="G976" s="18" t="s">
        <v>28</v>
      </c>
      <c r="H976" s="18" t="s">
        <v>12</v>
      </c>
      <c r="I976" s="19">
        <v>51006</v>
      </c>
      <c r="J976" s="13" t="s">
        <v>14</v>
      </c>
      <c r="K976" s="13" t="s">
        <v>15</v>
      </c>
      <c r="L976" s="20" t="str">
        <f t="shared" si="30"/>
        <v>51006617103COD2299_Z010201ART5_MBA</v>
      </c>
      <c r="M976" s="21" t="str">
        <f>IF(OR(A976=617105,A976=617110,COUNTIF([3]DernMois!L:L,I976&amp;A976&amp;H976&amp;K976)&gt;=1),"","PBLA Changé/Nouveau")</f>
        <v/>
      </c>
      <c r="N976" s="22">
        <f>ROUND(Ecritures[[#This Row],[Montant Devise]],2)</f>
        <v>118.44</v>
      </c>
      <c r="O976" s="11" t="str">
        <f>IFERROR(LEFT(ECRITURES!$H976,SEARCH("_",ECRITURES!$H976)-1),"")</f>
        <v>COD2299</v>
      </c>
      <c r="P976" s="11" t="str">
        <f>LEFT(ECRITURES!$G976,LEN(O976))</f>
        <v>COD2299</v>
      </c>
      <c r="Q976" s="11" t="b">
        <f t="shared" si="31"/>
        <v>1</v>
      </c>
    </row>
    <row r="977" spans="1:17" x14ac:dyDescent="0.3">
      <c r="A977" s="12">
        <v>617190</v>
      </c>
      <c r="B977" s="13" t="s">
        <v>10</v>
      </c>
      <c r="C977" s="14">
        <v>1.82</v>
      </c>
      <c r="D977" s="25" t="s">
        <v>1486</v>
      </c>
      <c r="E977" s="16">
        <v>45351</v>
      </c>
      <c r="F977" s="17">
        <v>202402</v>
      </c>
      <c r="G977" s="18" t="s">
        <v>28</v>
      </c>
      <c r="H977" s="18" t="s">
        <v>12</v>
      </c>
      <c r="I977" s="19">
        <v>51006</v>
      </c>
      <c r="J977" s="13" t="s">
        <v>14</v>
      </c>
      <c r="K977" s="13" t="s">
        <v>15</v>
      </c>
      <c r="L977" s="20" t="str">
        <f t="shared" si="30"/>
        <v>51006617190COD2299_Z010201ART5_MBA</v>
      </c>
      <c r="M977" s="21" t="str">
        <f>IF(OR(A977=617105,A977=617110,COUNTIF([3]DernMois!L:L,I977&amp;A977&amp;H977&amp;K977)&gt;=1),"","PBLA Changé/Nouveau")</f>
        <v/>
      </c>
      <c r="N977" s="22">
        <f>ROUND(Ecritures[[#This Row],[Montant Devise]],2)</f>
        <v>1.82</v>
      </c>
      <c r="O977" s="11" t="str">
        <f>IFERROR(LEFT(ECRITURES!$H977,SEARCH("_",ECRITURES!$H977)-1),"")</f>
        <v>COD2299</v>
      </c>
      <c r="P977" s="11" t="str">
        <f>LEFT(ECRITURES!$G977,LEN(O977))</f>
        <v>COD2299</v>
      </c>
      <c r="Q977" s="11" t="b">
        <f t="shared" si="31"/>
        <v>1</v>
      </c>
    </row>
    <row r="978" spans="1:17" x14ac:dyDescent="0.3">
      <c r="A978" s="12">
        <v>617190</v>
      </c>
      <c r="B978" s="13" t="s">
        <v>10</v>
      </c>
      <c r="C978" s="14">
        <v>9.11</v>
      </c>
      <c r="D978" s="25" t="s">
        <v>1487</v>
      </c>
      <c r="E978" s="16">
        <v>45351</v>
      </c>
      <c r="F978" s="17">
        <v>202402</v>
      </c>
      <c r="G978" s="18" t="s">
        <v>28</v>
      </c>
      <c r="H978" s="18" t="s">
        <v>12</v>
      </c>
      <c r="I978" s="19">
        <v>51006</v>
      </c>
      <c r="J978" s="13" t="s">
        <v>14</v>
      </c>
      <c r="K978" s="13" t="s">
        <v>15</v>
      </c>
      <c r="L978" s="20" t="str">
        <f t="shared" si="30"/>
        <v>51006617190COD2299_Z010201ART5_MBA</v>
      </c>
      <c r="M978" s="21" t="str">
        <f>IF(OR(A978=617105,A978=617110,COUNTIF([3]DernMois!L:L,I978&amp;A978&amp;H978&amp;K978)&gt;=1),"","PBLA Changé/Nouveau")</f>
        <v/>
      </c>
      <c r="N978" s="22">
        <f>ROUND(Ecritures[[#This Row],[Montant Devise]],2)</f>
        <v>9.11</v>
      </c>
      <c r="O978" s="11" t="str">
        <f>IFERROR(LEFT(ECRITURES!$H978,SEARCH("_",ECRITURES!$H978)-1),"")</f>
        <v>COD2299</v>
      </c>
      <c r="P978" s="11" t="str">
        <f>LEFT(ECRITURES!$G978,LEN(O978))</f>
        <v>COD2299</v>
      </c>
      <c r="Q978" s="11" t="b">
        <f t="shared" si="31"/>
        <v>1</v>
      </c>
    </row>
    <row r="979" spans="1:17" x14ac:dyDescent="0.3">
      <c r="A979" s="12">
        <v>455200</v>
      </c>
      <c r="B979" s="13" t="s">
        <v>10</v>
      </c>
      <c r="C979" s="14">
        <v>-50</v>
      </c>
      <c r="D979" s="25" t="s">
        <v>1488</v>
      </c>
      <c r="E979" s="16">
        <v>45351</v>
      </c>
      <c r="F979" s="17">
        <v>202402</v>
      </c>
      <c r="G979" s="18" t="s">
        <v>28</v>
      </c>
      <c r="H979" s="18"/>
      <c r="I979" s="19">
        <v>51006</v>
      </c>
      <c r="J979" s="13" t="s">
        <v>14</v>
      </c>
      <c r="K979" s="13" t="s">
        <v>15</v>
      </c>
      <c r="L979" s="20" t="str">
        <f t="shared" si="30"/>
        <v>51006455200ART5_MBA</v>
      </c>
      <c r="M979" s="21" t="str">
        <f>IF(OR(A979=617105,A979=617110,COUNTIF([3]DernMois!L:L,I979&amp;A979&amp;H979&amp;K979)&gt;=1),"","PBLA Changé/Nouveau")</f>
        <v/>
      </c>
      <c r="N979" s="22">
        <f>ROUND(Ecritures[[#This Row],[Montant Devise]],2)</f>
        <v>-50</v>
      </c>
      <c r="O979" s="11" t="str">
        <f>IFERROR(LEFT(ECRITURES!$H979,SEARCH("_",ECRITURES!$H979)-1),"")</f>
        <v/>
      </c>
      <c r="P979" s="11" t="str">
        <f>LEFT(ECRITURES!$G979,LEN(O979))</f>
        <v/>
      </c>
      <c r="Q979" s="11" t="b">
        <f t="shared" si="31"/>
        <v>1</v>
      </c>
    </row>
    <row r="980" spans="1:17" x14ac:dyDescent="0.3">
      <c r="A980" s="12">
        <v>455200</v>
      </c>
      <c r="B980" s="13" t="s">
        <v>10</v>
      </c>
      <c r="C980" s="14">
        <v>-1129.04</v>
      </c>
      <c r="D980" s="25" t="s">
        <v>1489</v>
      </c>
      <c r="E980" s="16">
        <v>45351</v>
      </c>
      <c r="F980" s="17">
        <v>202402</v>
      </c>
      <c r="G980" s="18" t="s">
        <v>28</v>
      </c>
      <c r="H980" s="18"/>
      <c r="I980" s="19">
        <v>51006</v>
      </c>
      <c r="J980" s="13" t="s">
        <v>14</v>
      </c>
      <c r="K980" s="13" t="s">
        <v>15</v>
      </c>
      <c r="L980" s="20" t="str">
        <f t="shared" si="30"/>
        <v>51006455200ART5_MBA</v>
      </c>
      <c r="M980" s="21" t="str">
        <f>IF(OR(A980=617105,A980=617110,COUNTIF([3]DernMois!L:L,I980&amp;A980&amp;H980&amp;K980)&gt;=1),"","PBLA Changé/Nouveau")</f>
        <v/>
      </c>
      <c r="N980" s="22">
        <f>ROUND(Ecritures[[#This Row],[Montant Devise]],2)</f>
        <v>-1129.04</v>
      </c>
      <c r="O980" s="11" t="str">
        <f>IFERROR(LEFT(ECRITURES!$H980,SEARCH("_",ECRITURES!$H980)-1),"")</f>
        <v/>
      </c>
      <c r="P980" s="11" t="str">
        <f>LEFT(ECRITURES!$G980,LEN(O980))</f>
        <v/>
      </c>
      <c r="Q980" s="11" t="b">
        <f t="shared" si="31"/>
        <v>1</v>
      </c>
    </row>
    <row r="981" spans="1:17" x14ac:dyDescent="0.3">
      <c r="A981" s="12">
        <v>617101</v>
      </c>
      <c r="B981" s="13" t="s">
        <v>10</v>
      </c>
      <c r="C981" s="14">
        <v>2976</v>
      </c>
      <c r="D981" s="25" t="s">
        <v>1490</v>
      </c>
      <c r="E981" s="16">
        <v>45351</v>
      </c>
      <c r="F981" s="17">
        <v>202402</v>
      </c>
      <c r="G981" s="18" t="s">
        <v>40</v>
      </c>
      <c r="H981" s="18" t="s">
        <v>12</v>
      </c>
      <c r="I981" s="19">
        <v>51020</v>
      </c>
      <c r="J981" s="13" t="s">
        <v>14</v>
      </c>
      <c r="K981" s="13" t="s">
        <v>15</v>
      </c>
      <c r="L981" s="20" t="str">
        <f t="shared" si="30"/>
        <v>51020617101COD2299_Z010201ART5_MBA</v>
      </c>
      <c r="M981" s="21" t="str">
        <f>IF(OR(A981=617105,A981=617110,COUNTIF([3]DernMois!L:L,I981&amp;A981&amp;H981&amp;K981)&gt;=1),"","PBLA Changé/Nouveau")</f>
        <v/>
      </c>
      <c r="N981" s="22">
        <f>ROUND(Ecritures[[#This Row],[Montant Devise]],2)</f>
        <v>2976</v>
      </c>
      <c r="O981" s="11" t="str">
        <f>IFERROR(LEFT(ECRITURES!$H981,SEARCH("_",ECRITURES!$H981)-1),"")</f>
        <v>COD2299</v>
      </c>
      <c r="P981" s="11" t="str">
        <f>LEFT(ECRITURES!$G981,LEN(O981))</f>
        <v>COD2299</v>
      </c>
      <c r="Q981" s="11" t="b">
        <f t="shared" si="31"/>
        <v>1</v>
      </c>
    </row>
    <row r="982" spans="1:17" x14ac:dyDescent="0.3">
      <c r="A982" s="12">
        <v>617108</v>
      </c>
      <c r="B982" s="13" t="s">
        <v>10</v>
      </c>
      <c r="C982" s="14">
        <v>892.8</v>
      </c>
      <c r="D982" s="25" t="s">
        <v>1491</v>
      </c>
      <c r="E982" s="16">
        <v>45351</v>
      </c>
      <c r="F982" s="17">
        <v>202402</v>
      </c>
      <c r="G982" s="18" t="s">
        <v>40</v>
      </c>
      <c r="H982" s="18" t="s">
        <v>12</v>
      </c>
      <c r="I982" s="19">
        <v>51020</v>
      </c>
      <c r="J982" s="13" t="s">
        <v>14</v>
      </c>
      <c r="K982" s="13" t="s">
        <v>15</v>
      </c>
      <c r="L982" s="20" t="str">
        <f t="shared" si="30"/>
        <v>51020617108COD2299_Z010201ART5_MBA</v>
      </c>
      <c r="M982" s="21" t="str">
        <f>IF(OR(A982=617105,A982=617110,COUNTIF([3]DernMois!L:L,I982&amp;A982&amp;H982&amp;K982)&gt;=1),"","PBLA Changé/Nouveau")</f>
        <v/>
      </c>
      <c r="N982" s="22">
        <f>ROUND(Ecritures[[#This Row],[Montant Devise]],2)</f>
        <v>892.8</v>
      </c>
      <c r="O982" s="11" t="str">
        <f>IFERROR(LEFT(ECRITURES!$H982,SEARCH("_",ECRITURES!$H982)-1),"")</f>
        <v>COD2299</v>
      </c>
      <c r="P982" s="11" t="str">
        <f>LEFT(ECRITURES!$G982,LEN(O982))</f>
        <v>COD2299</v>
      </c>
      <c r="Q982" s="11" t="b">
        <f t="shared" si="31"/>
        <v>1</v>
      </c>
    </row>
    <row r="983" spans="1:17" x14ac:dyDescent="0.3">
      <c r="A983" s="12">
        <v>617106</v>
      </c>
      <c r="B983" s="13" t="s">
        <v>10</v>
      </c>
      <c r="C983" s="14">
        <v>195</v>
      </c>
      <c r="D983" s="25" t="s">
        <v>1492</v>
      </c>
      <c r="E983" s="16">
        <v>45351</v>
      </c>
      <c r="F983" s="17">
        <v>202402</v>
      </c>
      <c r="G983" s="18" t="s">
        <v>40</v>
      </c>
      <c r="H983" s="18" t="s">
        <v>12</v>
      </c>
      <c r="I983" s="19">
        <v>51020</v>
      </c>
      <c r="J983" s="13" t="s">
        <v>14</v>
      </c>
      <c r="K983" s="13" t="s">
        <v>15</v>
      </c>
      <c r="L983" s="20" t="str">
        <f t="shared" si="30"/>
        <v>51020617106COD2299_Z010201ART5_MBA</v>
      </c>
      <c r="M983" s="21" t="str">
        <f>IF(OR(A983=617105,A983=617110,COUNTIF([3]DernMois!L:L,I983&amp;A983&amp;H983&amp;K983)&gt;=1),"","PBLA Changé/Nouveau")</f>
        <v/>
      </c>
      <c r="N983" s="22">
        <f>ROUND(Ecritures[[#This Row],[Montant Devise]],2)</f>
        <v>195</v>
      </c>
      <c r="O983" s="11" t="str">
        <f>IFERROR(LEFT(ECRITURES!$H983,SEARCH("_",ECRITURES!$H983)-1),"")</f>
        <v>COD2299</v>
      </c>
      <c r="P983" s="11" t="str">
        <f>LEFT(ECRITURES!$G983,LEN(O983))</f>
        <v>COD2299</v>
      </c>
      <c r="Q983" s="11" t="b">
        <f t="shared" si="31"/>
        <v>1</v>
      </c>
    </row>
    <row r="984" spans="1:17" x14ac:dyDescent="0.3">
      <c r="A984" s="12">
        <v>617103</v>
      </c>
      <c r="B984" s="13" t="s">
        <v>10</v>
      </c>
      <c r="C984" s="14">
        <v>78</v>
      </c>
      <c r="D984" s="25" t="s">
        <v>1493</v>
      </c>
      <c r="E984" s="16">
        <v>45351</v>
      </c>
      <c r="F984" s="17">
        <v>202402</v>
      </c>
      <c r="G984" s="18" t="s">
        <v>40</v>
      </c>
      <c r="H984" s="18" t="s">
        <v>12</v>
      </c>
      <c r="I984" s="19">
        <v>51020</v>
      </c>
      <c r="J984" s="13" t="s">
        <v>14</v>
      </c>
      <c r="K984" s="13" t="s">
        <v>15</v>
      </c>
      <c r="L984" s="20" t="str">
        <f t="shared" si="30"/>
        <v>51020617103COD2299_Z010201ART5_MBA</v>
      </c>
      <c r="M984" s="21" t="str">
        <f>IF(OR(A984=617105,A984=617110,COUNTIF([3]DernMois!L:L,I984&amp;A984&amp;H984&amp;K984)&gt;=1),"","PBLA Changé/Nouveau")</f>
        <v/>
      </c>
      <c r="N984" s="22">
        <f>ROUND(Ecritures[[#This Row],[Montant Devise]],2)</f>
        <v>78</v>
      </c>
      <c r="O984" s="11" t="str">
        <f>IFERROR(LEFT(ECRITURES!$H984,SEARCH("_",ECRITURES!$H984)-1),"")</f>
        <v>COD2299</v>
      </c>
      <c r="P984" s="11" t="str">
        <f>LEFT(ECRITURES!$G984,LEN(O984))</f>
        <v>COD2299</v>
      </c>
      <c r="Q984" s="11" t="b">
        <f t="shared" si="31"/>
        <v>1</v>
      </c>
    </row>
    <row r="985" spans="1:17" x14ac:dyDescent="0.3">
      <c r="A985" s="12">
        <v>617103</v>
      </c>
      <c r="B985" s="13" t="s">
        <v>10</v>
      </c>
      <c r="C985" s="14">
        <v>386.88</v>
      </c>
      <c r="D985" s="25" t="s">
        <v>1494</v>
      </c>
      <c r="E985" s="16">
        <v>45351</v>
      </c>
      <c r="F985" s="17">
        <v>202402</v>
      </c>
      <c r="G985" s="18" t="s">
        <v>40</v>
      </c>
      <c r="H985" s="18" t="s">
        <v>12</v>
      </c>
      <c r="I985" s="19">
        <v>51020</v>
      </c>
      <c r="J985" s="13" t="s">
        <v>14</v>
      </c>
      <c r="K985" s="13" t="s">
        <v>15</v>
      </c>
      <c r="L985" s="20" t="str">
        <f t="shared" si="30"/>
        <v>51020617103COD2299_Z010201ART5_MBA</v>
      </c>
      <c r="M985" s="21" t="str">
        <f>IF(OR(A985=617105,A985=617110,COUNTIF([3]DernMois!L:L,I985&amp;A985&amp;H985&amp;K985)&gt;=1),"","PBLA Changé/Nouveau")</f>
        <v/>
      </c>
      <c r="N985" s="22">
        <f>ROUND(Ecritures[[#This Row],[Montant Devise]],2)</f>
        <v>386.88</v>
      </c>
      <c r="O985" s="11" t="str">
        <f>IFERROR(LEFT(ECRITURES!$H985,SEARCH("_",ECRITURES!$H985)-1),"")</f>
        <v>COD2299</v>
      </c>
      <c r="P985" s="11" t="str">
        <f>LEFT(ECRITURES!$G985,LEN(O985))</f>
        <v>COD2299</v>
      </c>
      <c r="Q985" s="11" t="b">
        <f t="shared" si="31"/>
        <v>1</v>
      </c>
    </row>
    <row r="986" spans="1:17" x14ac:dyDescent="0.3">
      <c r="A986" s="12">
        <v>617190</v>
      </c>
      <c r="B986" s="13" t="s">
        <v>10</v>
      </c>
      <c r="C986" s="14">
        <v>5.95</v>
      </c>
      <c r="D986" s="25" t="s">
        <v>1495</v>
      </c>
      <c r="E986" s="16">
        <v>45351</v>
      </c>
      <c r="F986" s="17">
        <v>202402</v>
      </c>
      <c r="G986" s="18" t="s">
        <v>40</v>
      </c>
      <c r="H986" s="18" t="s">
        <v>12</v>
      </c>
      <c r="I986" s="19">
        <v>51020</v>
      </c>
      <c r="J986" s="13" t="s">
        <v>14</v>
      </c>
      <c r="K986" s="13" t="s">
        <v>15</v>
      </c>
      <c r="L986" s="20" t="str">
        <f t="shared" si="30"/>
        <v>51020617190COD2299_Z010201ART5_MBA</v>
      </c>
      <c r="M986" s="21" t="str">
        <f>IF(OR(A986=617105,A986=617110,COUNTIF([3]DernMois!L:L,I986&amp;A986&amp;H986&amp;K986)&gt;=1),"","PBLA Changé/Nouveau")</f>
        <v/>
      </c>
      <c r="N986" s="22">
        <f>ROUND(Ecritures[[#This Row],[Montant Devise]],2)</f>
        <v>5.95</v>
      </c>
      <c r="O986" s="11" t="str">
        <f>IFERROR(LEFT(ECRITURES!$H986,SEARCH("_",ECRITURES!$H986)-1),"")</f>
        <v>COD2299</v>
      </c>
      <c r="P986" s="11" t="str">
        <f>LEFT(ECRITURES!$G986,LEN(O986))</f>
        <v>COD2299</v>
      </c>
      <c r="Q986" s="11" t="b">
        <f t="shared" si="31"/>
        <v>1</v>
      </c>
    </row>
    <row r="987" spans="1:17" x14ac:dyDescent="0.3">
      <c r="A987" s="12">
        <v>617190</v>
      </c>
      <c r="B987" s="13" t="s">
        <v>10</v>
      </c>
      <c r="C987" s="14">
        <v>29.76</v>
      </c>
      <c r="D987" s="25" t="s">
        <v>1496</v>
      </c>
      <c r="E987" s="16">
        <v>45351</v>
      </c>
      <c r="F987" s="17">
        <v>202402</v>
      </c>
      <c r="G987" s="18" t="s">
        <v>40</v>
      </c>
      <c r="H987" s="18" t="s">
        <v>12</v>
      </c>
      <c r="I987" s="19">
        <v>51020</v>
      </c>
      <c r="J987" s="13" t="s">
        <v>14</v>
      </c>
      <c r="K987" s="13" t="s">
        <v>15</v>
      </c>
      <c r="L987" s="20" t="str">
        <f t="shared" si="30"/>
        <v>51020617190COD2299_Z010201ART5_MBA</v>
      </c>
      <c r="M987" s="21" t="str">
        <f>IF(OR(A987=617105,A987=617110,COUNTIF([3]DernMois!L:L,I987&amp;A987&amp;H987&amp;K987)&gt;=1),"","PBLA Changé/Nouveau")</f>
        <v/>
      </c>
      <c r="N987" s="22">
        <f>ROUND(Ecritures[[#This Row],[Montant Devise]],2)</f>
        <v>29.76</v>
      </c>
      <c r="O987" s="11" t="str">
        <f>IFERROR(LEFT(ECRITURES!$H987,SEARCH("_",ECRITURES!$H987)-1),"")</f>
        <v>COD2299</v>
      </c>
      <c r="P987" s="11" t="str">
        <f>LEFT(ECRITURES!$G987,LEN(O987))</f>
        <v>COD2299</v>
      </c>
      <c r="Q987" s="11" t="b">
        <f t="shared" si="31"/>
        <v>1</v>
      </c>
    </row>
    <row r="988" spans="1:17" x14ac:dyDescent="0.3">
      <c r="A988" s="12">
        <v>455200</v>
      </c>
      <c r="B988" s="13" t="s">
        <v>10</v>
      </c>
      <c r="C988" s="14">
        <v>-3187.44</v>
      </c>
      <c r="D988" s="25" t="s">
        <v>1497</v>
      </c>
      <c r="E988" s="16">
        <v>45351</v>
      </c>
      <c r="F988" s="17">
        <v>202402</v>
      </c>
      <c r="G988" s="18" t="s">
        <v>40</v>
      </c>
      <c r="H988" s="18"/>
      <c r="I988" s="19">
        <v>51020</v>
      </c>
      <c r="J988" s="13" t="s">
        <v>14</v>
      </c>
      <c r="K988" s="13" t="s">
        <v>15</v>
      </c>
      <c r="L988" s="20" t="str">
        <f t="shared" si="30"/>
        <v>51020455200ART5_MBA</v>
      </c>
      <c r="M988" s="21" t="str">
        <f>IF(OR(A988=617105,A988=617110,COUNTIF([3]DernMois!L:L,I988&amp;A988&amp;H988&amp;K988)&gt;=1),"","PBLA Changé/Nouveau")</f>
        <v/>
      </c>
      <c r="N988" s="22">
        <f>ROUND(Ecritures[[#This Row],[Montant Devise]],2)</f>
        <v>-3187.44</v>
      </c>
      <c r="O988" s="11" t="str">
        <f>IFERROR(LEFT(ECRITURES!$H988,SEARCH("_",ECRITURES!$H988)-1),"")</f>
        <v/>
      </c>
      <c r="P988" s="11" t="str">
        <f>LEFT(ECRITURES!$G988,LEN(O988))</f>
        <v/>
      </c>
      <c r="Q988" s="11" t="b">
        <f t="shared" si="31"/>
        <v>1</v>
      </c>
    </row>
    <row r="989" spans="1:17" x14ac:dyDescent="0.3">
      <c r="A989" s="12">
        <v>617101</v>
      </c>
      <c r="B989" s="13" t="s">
        <v>10</v>
      </c>
      <c r="C989" s="14">
        <v>1916</v>
      </c>
      <c r="D989" s="25" t="s">
        <v>1498</v>
      </c>
      <c r="E989" s="16">
        <v>45351</v>
      </c>
      <c r="F989" s="17">
        <v>202402</v>
      </c>
      <c r="G989" s="18" t="s">
        <v>67</v>
      </c>
      <c r="H989" s="18" t="s">
        <v>68</v>
      </c>
      <c r="I989" s="19">
        <v>51034</v>
      </c>
      <c r="J989" s="13" t="s">
        <v>70</v>
      </c>
      <c r="K989" s="13" t="s">
        <v>71</v>
      </c>
      <c r="L989" s="20" t="str">
        <f t="shared" si="30"/>
        <v>51034617101Z010200ART5M</v>
      </c>
      <c r="M989" s="21" t="str">
        <f>IF(OR(A989=617105,A989=617110,COUNTIF([3]DernMois!L:L,I989&amp;A989&amp;H989&amp;K989)&gt;=1),"","PBLA Changé/Nouveau")</f>
        <v/>
      </c>
      <c r="N989" s="22">
        <f>ROUND(Ecritures[[#This Row],[Montant Devise]],2)</f>
        <v>1916</v>
      </c>
      <c r="O989" s="11" t="str">
        <f>IFERROR(LEFT(ECRITURES!$H989,SEARCH("_",ECRITURES!$H989)-1),"")</f>
        <v/>
      </c>
      <c r="P989" s="11" t="str">
        <f>LEFT(ECRITURES!$G989,LEN(O989))</f>
        <v/>
      </c>
      <c r="Q989" s="11" t="b">
        <f t="shared" si="31"/>
        <v>1</v>
      </c>
    </row>
    <row r="990" spans="1:17" x14ac:dyDescent="0.3">
      <c r="A990" s="12">
        <v>617108</v>
      </c>
      <c r="B990" s="13" t="s">
        <v>10</v>
      </c>
      <c r="C990" s="14">
        <v>882.68</v>
      </c>
      <c r="D990" s="25" t="s">
        <v>1499</v>
      </c>
      <c r="E990" s="16">
        <v>45351</v>
      </c>
      <c r="F990" s="17">
        <v>202402</v>
      </c>
      <c r="G990" s="18" t="s">
        <v>67</v>
      </c>
      <c r="H990" s="18" t="s">
        <v>68</v>
      </c>
      <c r="I990" s="19">
        <v>51034</v>
      </c>
      <c r="J990" s="13" t="s">
        <v>70</v>
      </c>
      <c r="K990" s="13" t="s">
        <v>71</v>
      </c>
      <c r="L990" s="20" t="str">
        <f t="shared" si="30"/>
        <v>51034617108Z010200ART5M</v>
      </c>
      <c r="M990" s="21" t="str">
        <f>IF(OR(A990=617105,A990=617110,COUNTIF([3]DernMois!L:L,I990&amp;A990&amp;H990&amp;K990)&gt;=1),"","PBLA Changé/Nouveau")</f>
        <v/>
      </c>
      <c r="N990" s="22">
        <f>ROUND(Ecritures[[#This Row],[Montant Devise]],2)</f>
        <v>882.68</v>
      </c>
      <c r="O990" s="11" t="str">
        <f>IFERROR(LEFT(ECRITURES!$H990,SEARCH("_",ECRITURES!$H990)-1),"")</f>
        <v/>
      </c>
      <c r="P990" s="11" t="str">
        <f>LEFT(ECRITURES!$G990,LEN(O990))</f>
        <v/>
      </c>
      <c r="Q990" s="11" t="b">
        <f t="shared" si="31"/>
        <v>1</v>
      </c>
    </row>
    <row r="991" spans="1:17" x14ac:dyDescent="0.3">
      <c r="A991" s="12">
        <v>617106</v>
      </c>
      <c r="B991" s="13" t="s">
        <v>10</v>
      </c>
      <c r="C991" s="14">
        <v>195</v>
      </c>
      <c r="D991" s="25" t="s">
        <v>1500</v>
      </c>
      <c r="E991" s="16">
        <v>45351</v>
      </c>
      <c r="F991" s="17">
        <v>202402</v>
      </c>
      <c r="G991" s="18" t="s">
        <v>67</v>
      </c>
      <c r="H991" s="18" t="s">
        <v>68</v>
      </c>
      <c r="I991" s="19">
        <v>51034</v>
      </c>
      <c r="J991" s="13" t="s">
        <v>70</v>
      </c>
      <c r="K991" s="13" t="s">
        <v>71</v>
      </c>
      <c r="L991" s="20" t="str">
        <f t="shared" si="30"/>
        <v>51034617106Z010200ART5M</v>
      </c>
      <c r="M991" s="21" t="str">
        <f>IF(OR(A991=617105,A991=617110,COUNTIF([3]DernMois!L:L,I991&amp;A991&amp;H991&amp;K991)&gt;=1),"","PBLA Changé/Nouveau")</f>
        <v/>
      </c>
      <c r="N991" s="22">
        <f>ROUND(Ecritures[[#This Row],[Montant Devise]],2)</f>
        <v>195</v>
      </c>
      <c r="O991" s="11" t="str">
        <f>IFERROR(LEFT(ECRITURES!$H991,SEARCH("_",ECRITURES!$H991)-1),"")</f>
        <v/>
      </c>
      <c r="P991" s="11" t="str">
        <f>LEFT(ECRITURES!$G991,LEN(O991))</f>
        <v/>
      </c>
      <c r="Q991" s="11" t="b">
        <f t="shared" si="31"/>
        <v>1</v>
      </c>
    </row>
    <row r="992" spans="1:17" x14ac:dyDescent="0.3">
      <c r="A992" s="12">
        <v>617110</v>
      </c>
      <c r="B992" s="13" t="s">
        <v>10</v>
      </c>
      <c r="C992" s="14">
        <v>1026.25</v>
      </c>
      <c r="D992" s="25" t="s">
        <v>1501</v>
      </c>
      <c r="E992" s="16">
        <v>45351</v>
      </c>
      <c r="F992" s="17">
        <v>202402</v>
      </c>
      <c r="G992" s="18" t="s">
        <v>67</v>
      </c>
      <c r="H992" s="18" t="s">
        <v>68</v>
      </c>
      <c r="I992" s="19">
        <v>51034</v>
      </c>
      <c r="J992" s="13" t="s">
        <v>70</v>
      </c>
      <c r="K992" s="13" t="s">
        <v>71</v>
      </c>
      <c r="L992" s="20" t="str">
        <f t="shared" si="30"/>
        <v>51034617110Z010200ART5M</v>
      </c>
      <c r="M992" s="21" t="str">
        <f>IF(OR(A992=617105,A992=617110,COUNTIF([3]DernMois!L:L,I992&amp;A992&amp;H992&amp;K992)&gt;=1),"","PBLA Changé/Nouveau")</f>
        <v/>
      </c>
      <c r="N992" s="22">
        <f>ROUND(Ecritures[[#This Row],[Montant Devise]],2)</f>
        <v>1026.25</v>
      </c>
      <c r="O992" s="11" t="str">
        <f>IFERROR(LEFT(ECRITURES!$H992,SEARCH("_",ECRITURES!$H992)-1),"")</f>
        <v/>
      </c>
      <c r="P992" s="11" t="str">
        <f>LEFT(ECRITURES!$G992,LEN(O992))</f>
        <v/>
      </c>
      <c r="Q992" s="11" t="b">
        <f t="shared" si="31"/>
        <v>1</v>
      </c>
    </row>
    <row r="993" spans="1:17" x14ac:dyDescent="0.3">
      <c r="A993" s="12">
        <v>617103</v>
      </c>
      <c r="B993" s="13" t="s">
        <v>10</v>
      </c>
      <c r="C993" s="14">
        <v>382.49</v>
      </c>
      <c r="D993" s="25" t="s">
        <v>1502</v>
      </c>
      <c r="E993" s="16">
        <v>45351</v>
      </c>
      <c r="F993" s="17">
        <v>202402</v>
      </c>
      <c r="G993" s="18" t="s">
        <v>67</v>
      </c>
      <c r="H993" s="18" t="s">
        <v>68</v>
      </c>
      <c r="I993" s="19">
        <v>51034</v>
      </c>
      <c r="J993" s="13" t="s">
        <v>70</v>
      </c>
      <c r="K993" s="13" t="s">
        <v>71</v>
      </c>
      <c r="L993" s="20" t="str">
        <f t="shared" si="30"/>
        <v>51034617103Z010200ART5M</v>
      </c>
      <c r="M993" s="21" t="str">
        <f>IF(OR(A993=617105,A993=617110,COUNTIF([3]DernMois!L:L,I993&amp;A993&amp;H993&amp;K993)&gt;=1),"","PBLA Changé/Nouveau")</f>
        <v/>
      </c>
      <c r="N993" s="22">
        <f>ROUND(Ecritures[[#This Row],[Montant Devise]],2)</f>
        <v>382.49</v>
      </c>
      <c r="O993" s="11" t="str">
        <f>IFERROR(LEFT(ECRITURES!$H993,SEARCH("_",ECRITURES!$H993)-1),"")</f>
        <v/>
      </c>
      <c r="P993" s="11" t="str">
        <f>LEFT(ECRITURES!$G993,LEN(O993))</f>
        <v/>
      </c>
      <c r="Q993" s="11" t="b">
        <f t="shared" si="31"/>
        <v>1</v>
      </c>
    </row>
    <row r="994" spans="1:17" x14ac:dyDescent="0.3">
      <c r="A994" s="12">
        <v>617190</v>
      </c>
      <c r="B994" s="13" t="s">
        <v>10</v>
      </c>
      <c r="C994" s="14">
        <v>5.88</v>
      </c>
      <c r="D994" s="25" t="s">
        <v>1503</v>
      </c>
      <c r="E994" s="16">
        <v>45351</v>
      </c>
      <c r="F994" s="17">
        <v>202402</v>
      </c>
      <c r="G994" s="18" t="s">
        <v>67</v>
      </c>
      <c r="H994" s="18" t="s">
        <v>68</v>
      </c>
      <c r="I994" s="19">
        <v>51034</v>
      </c>
      <c r="J994" s="13" t="s">
        <v>70</v>
      </c>
      <c r="K994" s="13" t="s">
        <v>71</v>
      </c>
      <c r="L994" s="20" t="str">
        <f t="shared" si="30"/>
        <v>51034617190Z010200ART5M</v>
      </c>
      <c r="M994" s="21" t="str">
        <f>IF(OR(A994=617105,A994=617110,COUNTIF([3]DernMois!L:L,I994&amp;A994&amp;H994&amp;K994)&gt;=1),"","PBLA Changé/Nouveau")</f>
        <v/>
      </c>
      <c r="N994" s="22">
        <f>ROUND(Ecritures[[#This Row],[Montant Devise]],2)</f>
        <v>5.88</v>
      </c>
      <c r="O994" s="11" t="str">
        <f>IFERROR(LEFT(ECRITURES!$H994,SEARCH("_",ECRITURES!$H994)-1),"")</f>
        <v/>
      </c>
      <c r="P994" s="11" t="str">
        <f>LEFT(ECRITURES!$G994,LEN(O994))</f>
        <v/>
      </c>
      <c r="Q994" s="11" t="b">
        <f t="shared" si="31"/>
        <v>1</v>
      </c>
    </row>
    <row r="995" spans="1:17" x14ac:dyDescent="0.3">
      <c r="A995" s="12">
        <v>617190</v>
      </c>
      <c r="B995" s="13" t="s">
        <v>10</v>
      </c>
      <c r="C995" s="14">
        <v>29.42</v>
      </c>
      <c r="D995" s="25" t="s">
        <v>1504</v>
      </c>
      <c r="E995" s="16">
        <v>45351</v>
      </c>
      <c r="F995" s="17">
        <v>202402</v>
      </c>
      <c r="G995" s="18" t="s">
        <v>67</v>
      </c>
      <c r="H995" s="18" t="s">
        <v>68</v>
      </c>
      <c r="I995" s="19">
        <v>51034</v>
      </c>
      <c r="J995" s="13" t="s">
        <v>70</v>
      </c>
      <c r="K995" s="13" t="s">
        <v>71</v>
      </c>
      <c r="L995" s="20" t="str">
        <f t="shared" si="30"/>
        <v>51034617190Z010200ART5M</v>
      </c>
      <c r="M995" s="21" t="str">
        <f>IF(OR(A995=617105,A995=617110,COUNTIF([3]DernMois!L:L,I995&amp;A995&amp;H995&amp;K995)&gt;=1),"","PBLA Changé/Nouveau")</f>
        <v/>
      </c>
      <c r="N995" s="22">
        <f>ROUND(Ecritures[[#This Row],[Montant Devise]],2)</f>
        <v>29.42</v>
      </c>
      <c r="O995" s="11" t="str">
        <f>IFERROR(LEFT(ECRITURES!$H995,SEARCH("_",ECRITURES!$H995)-1),"")</f>
        <v/>
      </c>
      <c r="P995" s="11" t="str">
        <f>LEFT(ECRITURES!$G995,LEN(O995))</f>
        <v/>
      </c>
      <c r="Q995" s="11" t="b">
        <f t="shared" si="31"/>
        <v>1</v>
      </c>
    </row>
    <row r="996" spans="1:17" x14ac:dyDescent="0.3">
      <c r="A996" s="12">
        <v>455200</v>
      </c>
      <c r="B996" s="13" t="s">
        <v>10</v>
      </c>
      <c r="C996" s="14">
        <v>-3034.28</v>
      </c>
      <c r="D996" s="25" t="s">
        <v>1505</v>
      </c>
      <c r="E996" s="16">
        <v>45351</v>
      </c>
      <c r="F996" s="17">
        <v>202402</v>
      </c>
      <c r="G996" s="18" t="s">
        <v>67</v>
      </c>
      <c r="H996" s="18"/>
      <c r="I996" s="19">
        <v>51034</v>
      </c>
      <c r="J996" s="13" t="s">
        <v>70</v>
      </c>
      <c r="K996" s="13" t="s">
        <v>71</v>
      </c>
      <c r="L996" s="20" t="str">
        <f t="shared" si="30"/>
        <v>51034455200ART5M</v>
      </c>
      <c r="M996" s="21" t="str">
        <f>IF(OR(A996=617105,A996=617110,COUNTIF([3]DernMois!L:L,I996&amp;A996&amp;H996&amp;K996)&gt;=1),"","PBLA Changé/Nouveau")</f>
        <v/>
      </c>
      <c r="N996" s="22">
        <f>ROUND(Ecritures[[#This Row],[Montant Devise]],2)</f>
        <v>-3034.28</v>
      </c>
      <c r="O996" s="11" t="str">
        <f>IFERROR(LEFT(ECRITURES!$H996,SEARCH("_",ECRITURES!$H996)-1),"")</f>
        <v/>
      </c>
      <c r="P996" s="11" t="str">
        <f>LEFT(ECRITURES!$G996,LEN(O996))</f>
        <v/>
      </c>
      <c r="Q996" s="11" t="b">
        <f t="shared" si="31"/>
        <v>1</v>
      </c>
    </row>
    <row r="997" spans="1:17" x14ac:dyDescent="0.3">
      <c r="A997" s="12">
        <v>617101</v>
      </c>
      <c r="B997" s="13" t="s">
        <v>10</v>
      </c>
      <c r="C997" s="14">
        <v>699.99</v>
      </c>
      <c r="D997" s="25" t="s">
        <v>1506</v>
      </c>
      <c r="E997" s="16">
        <v>45351</v>
      </c>
      <c r="F997" s="17">
        <v>202402</v>
      </c>
      <c r="G997" s="18" t="s">
        <v>133</v>
      </c>
      <c r="H997" s="18" t="s">
        <v>12</v>
      </c>
      <c r="I997" s="19">
        <v>51117</v>
      </c>
      <c r="J997" s="13" t="s">
        <v>14</v>
      </c>
      <c r="K997" s="13" t="s">
        <v>15</v>
      </c>
      <c r="L997" s="20" t="str">
        <f t="shared" si="30"/>
        <v>51117617101COD2299_Z010201ART5_MBA</v>
      </c>
      <c r="M997" s="21" t="str">
        <f>IF(OR(A997=617105,A997=617110,COUNTIF([3]DernMois!L:L,I997&amp;A997&amp;H997&amp;K997)&gt;=1),"","PBLA Changé/Nouveau")</f>
        <v/>
      </c>
      <c r="N997" s="22">
        <f>ROUND(Ecritures[[#This Row],[Montant Devise]],2)</f>
        <v>699.99</v>
      </c>
      <c r="O997" s="11" t="str">
        <f>IFERROR(LEFT(ECRITURES!$H997,SEARCH("_",ECRITURES!$H997)-1),"")</f>
        <v>COD2299</v>
      </c>
      <c r="P997" s="11" t="str">
        <f>LEFT(ECRITURES!$G997,LEN(O997))</f>
        <v>COD2299</v>
      </c>
      <c r="Q997" s="11" t="b">
        <f t="shared" si="31"/>
        <v>1</v>
      </c>
    </row>
    <row r="998" spans="1:17" x14ac:dyDescent="0.3">
      <c r="A998" s="12">
        <v>617101</v>
      </c>
      <c r="B998" s="13" t="s">
        <v>10</v>
      </c>
      <c r="C998" s="14">
        <v>229.37</v>
      </c>
      <c r="D998" s="25" t="s">
        <v>1507</v>
      </c>
      <c r="E998" s="16">
        <v>45351</v>
      </c>
      <c r="F998" s="17">
        <v>202402</v>
      </c>
      <c r="G998" s="18" t="s">
        <v>133</v>
      </c>
      <c r="H998" s="18" t="s">
        <v>12</v>
      </c>
      <c r="I998" s="19">
        <v>51117</v>
      </c>
      <c r="J998" s="13" t="s">
        <v>14</v>
      </c>
      <c r="K998" s="13" t="s">
        <v>15</v>
      </c>
      <c r="L998" s="20" t="str">
        <f t="shared" si="30"/>
        <v>51117617101COD2299_Z010201ART5_MBA</v>
      </c>
      <c r="M998" s="21" t="str">
        <f>IF(OR(A998=617105,A998=617110,COUNTIF([3]DernMois!L:L,I998&amp;A998&amp;H998&amp;K998)&gt;=1),"","PBLA Changé/Nouveau")</f>
        <v/>
      </c>
      <c r="N998" s="22">
        <f>ROUND(Ecritures[[#This Row],[Montant Devise]],2)</f>
        <v>229.37</v>
      </c>
      <c r="O998" s="11" t="str">
        <f>IFERROR(LEFT(ECRITURES!$H998,SEARCH("_",ECRITURES!$H998)-1),"")</f>
        <v>COD2299</v>
      </c>
      <c r="P998" s="11" t="str">
        <f>LEFT(ECRITURES!$G998,LEN(O998))</f>
        <v>COD2299</v>
      </c>
      <c r="Q998" s="11" t="b">
        <f t="shared" si="31"/>
        <v>1</v>
      </c>
    </row>
    <row r="999" spans="1:17" x14ac:dyDescent="0.3">
      <c r="A999" s="12">
        <v>617108</v>
      </c>
      <c r="B999" s="13" t="s">
        <v>10</v>
      </c>
      <c r="C999" s="14">
        <v>210</v>
      </c>
      <c r="D999" s="25" t="s">
        <v>1508</v>
      </c>
      <c r="E999" s="16">
        <v>45351</v>
      </c>
      <c r="F999" s="17">
        <v>202402</v>
      </c>
      <c r="G999" s="18" t="s">
        <v>133</v>
      </c>
      <c r="H999" s="18" t="s">
        <v>12</v>
      </c>
      <c r="I999" s="19">
        <v>51117</v>
      </c>
      <c r="J999" s="13" t="s">
        <v>14</v>
      </c>
      <c r="K999" s="13" t="s">
        <v>15</v>
      </c>
      <c r="L999" s="20" t="str">
        <f t="shared" si="30"/>
        <v>51117617108COD2299_Z010201ART5_MBA</v>
      </c>
      <c r="M999" s="21" t="str">
        <f>IF(OR(A999=617105,A999=617110,COUNTIF([3]DernMois!L:L,I999&amp;A999&amp;H999&amp;K999)&gt;=1),"","PBLA Changé/Nouveau")</f>
        <v/>
      </c>
      <c r="N999" s="22">
        <f>ROUND(Ecritures[[#This Row],[Montant Devise]],2)</f>
        <v>210</v>
      </c>
      <c r="O999" s="11" t="str">
        <f>IFERROR(LEFT(ECRITURES!$H999,SEARCH("_",ECRITURES!$H999)-1),"")</f>
        <v>COD2299</v>
      </c>
      <c r="P999" s="11" t="str">
        <f>LEFT(ECRITURES!$G999,LEN(O999))</f>
        <v>COD2299</v>
      </c>
      <c r="Q999" s="11" t="b">
        <f t="shared" si="31"/>
        <v>1</v>
      </c>
    </row>
    <row r="1000" spans="1:17" x14ac:dyDescent="0.3">
      <c r="A1000" s="12">
        <v>617106</v>
      </c>
      <c r="B1000" s="13" t="s">
        <v>10</v>
      </c>
      <c r="C1000" s="14">
        <v>195</v>
      </c>
      <c r="D1000" s="25" t="s">
        <v>1509</v>
      </c>
      <c r="E1000" s="16">
        <v>45351</v>
      </c>
      <c r="F1000" s="17">
        <v>202402</v>
      </c>
      <c r="G1000" s="18" t="s">
        <v>133</v>
      </c>
      <c r="H1000" s="18" t="s">
        <v>12</v>
      </c>
      <c r="I1000" s="19">
        <v>51117</v>
      </c>
      <c r="J1000" s="13" t="s">
        <v>14</v>
      </c>
      <c r="K1000" s="13" t="s">
        <v>15</v>
      </c>
      <c r="L1000" s="20" t="str">
        <f t="shared" si="30"/>
        <v>51117617106COD2299_Z010201ART5_MBA</v>
      </c>
      <c r="M1000" s="21" t="str">
        <f>IF(OR(A1000=617105,A1000=617110,COUNTIF([3]DernMois!L:L,I1000&amp;A1000&amp;H1000&amp;K1000)&gt;=1),"","PBLA Changé/Nouveau")</f>
        <v/>
      </c>
      <c r="N1000" s="22">
        <f>ROUND(Ecritures[[#This Row],[Montant Devise]],2)</f>
        <v>195</v>
      </c>
      <c r="O1000" s="11" t="str">
        <f>IFERROR(LEFT(ECRITURES!$H1000,SEARCH("_",ECRITURES!$H1000)-1),"")</f>
        <v>COD2299</v>
      </c>
      <c r="P1000" s="11" t="str">
        <f>LEFT(ECRITURES!$G1000,LEN(O1000))</f>
        <v>COD2299</v>
      </c>
      <c r="Q1000" s="11" t="b">
        <f t="shared" si="31"/>
        <v>1</v>
      </c>
    </row>
    <row r="1001" spans="1:17" x14ac:dyDescent="0.3">
      <c r="A1001" s="12">
        <v>617103</v>
      </c>
      <c r="B1001" s="13" t="s">
        <v>10</v>
      </c>
      <c r="C1001" s="14">
        <v>58.5</v>
      </c>
      <c r="D1001" s="25" t="s">
        <v>1510</v>
      </c>
      <c r="E1001" s="16">
        <v>45351</v>
      </c>
      <c r="F1001" s="17">
        <v>202402</v>
      </c>
      <c r="G1001" s="18" t="s">
        <v>133</v>
      </c>
      <c r="H1001" s="18" t="s">
        <v>12</v>
      </c>
      <c r="I1001" s="19">
        <v>51117</v>
      </c>
      <c r="J1001" s="13" t="s">
        <v>14</v>
      </c>
      <c r="K1001" s="13" t="s">
        <v>15</v>
      </c>
      <c r="L1001" s="20" t="str">
        <f t="shared" si="30"/>
        <v>51117617103COD2299_Z010201ART5_MBA</v>
      </c>
      <c r="M1001" s="21" t="str">
        <f>IF(OR(A1001=617105,A1001=617110,COUNTIF([3]DernMois!L:L,I1001&amp;A1001&amp;H1001&amp;K1001)&gt;=1),"","PBLA Changé/Nouveau")</f>
        <v/>
      </c>
      <c r="N1001" s="22">
        <f>ROUND(Ecritures[[#This Row],[Montant Devise]],2)</f>
        <v>58.5</v>
      </c>
      <c r="O1001" s="11" t="str">
        <f>IFERROR(LEFT(ECRITURES!$H1001,SEARCH("_",ECRITURES!$H1001)-1),"")</f>
        <v>COD2299</v>
      </c>
      <c r="P1001" s="11" t="str">
        <f>LEFT(ECRITURES!$G1001,LEN(O1001))</f>
        <v>COD2299</v>
      </c>
      <c r="Q1001" s="11" t="b">
        <f t="shared" si="31"/>
        <v>1</v>
      </c>
    </row>
    <row r="1002" spans="1:17" x14ac:dyDescent="0.3">
      <c r="A1002" s="12">
        <v>617103</v>
      </c>
      <c r="B1002" s="13" t="s">
        <v>10</v>
      </c>
      <c r="C1002" s="14">
        <v>120.82</v>
      </c>
      <c r="D1002" s="25" t="s">
        <v>1511</v>
      </c>
      <c r="E1002" s="16">
        <v>45351</v>
      </c>
      <c r="F1002" s="17">
        <v>202402</v>
      </c>
      <c r="G1002" s="18" t="s">
        <v>133</v>
      </c>
      <c r="H1002" s="18" t="s">
        <v>12</v>
      </c>
      <c r="I1002" s="19">
        <v>51117</v>
      </c>
      <c r="J1002" s="13" t="s">
        <v>14</v>
      </c>
      <c r="K1002" s="13" t="s">
        <v>15</v>
      </c>
      <c r="L1002" s="20" t="str">
        <f t="shared" si="30"/>
        <v>51117617103COD2299_Z010201ART5_MBA</v>
      </c>
      <c r="M1002" s="21" t="str">
        <f>IF(OR(A1002=617105,A1002=617110,COUNTIF([3]DernMois!L:L,I1002&amp;A1002&amp;H1002&amp;K1002)&gt;=1),"","PBLA Changé/Nouveau")</f>
        <v/>
      </c>
      <c r="N1002" s="22">
        <f>ROUND(Ecritures[[#This Row],[Montant Devise]],2)</f>
        <v>120.82</v>
      </c>
      <c r="O1002" s="11" t="str">
        <f>IFERROR(LEFT(ECRITURES!$H1002,SEARCH("_",ECRITURES!$H1002)-1),"")</f>
        <v>COD2299</v>
      </c>
      <c r="P1002" s="11" t="str">
        <f>LEFT(ECRITURES!$G1002,LEN(O1002))</f>
        <v>COD2299</v>
      </c>
      <c r="Q1002" s="11" t="b">
        <f t="shared" si="31"/>
        <v>1</v>
      </c>
    </row>
    <row r="1003" spans="1:17" x14ac:dyDescent="0.3">
      <c r="A1003" s="12">
        <v>617190</v>
      </c>
      <c r="B1003" s="13" t="s">
        <v>10</v>
      </c>
      <c r="C1003" s="14">
        <v>1.86</v>
      </c>
      <c r="D1003" s="25" t="s">
        <v>1512</v>
      </c>
      <c r="E1003" s="16">
        <v>45351</v>
      </c>
      <c r="F1003" s="17">
        <v>202402</v>
      </c>
      <c r="G1003" s="18" t="s">
        <v>133</v>
      </c>
      <c r="H1003" s="18" t="s">
        <v>12</v>
      </c>
      <c r="I1003" s="19">
        <v>51117</v>
      </c>
      <c r="J1003" s="13" t="s">
        <v>14</v>
      </c>
      <c r="K1003" s="13" t="s">
        <v>15</v>
      </c>
      <c r="L1003" s="20" t="str">
        <f t="shared" si="30"/>
        <v>51117617190COD2299_Z010201ART5_MBA</v>
      </c>
      <c r="M1003" s="21" t="str">
        <f>IF(OR(A1003=617105,A1003=617110,COUNTIF([3]DernMois!L:L,I1003&amp;A1003&amp;H1003&amp;K1003)&gt;=1),"","PBLA Changé/Nouveau")</f>
        <v/>
      </c>
      <c r="N1003" s="22">
        <f>ROUND(Ecritures[[#This Row],[Montant Devise]],2)</f>
        <v>1.86</v>
      </c>
      <c r="O1003" s="11" t="str">
        <f>IFERROR(LEFT(ECRITURES!$H1003,SEARCH("_",ECRITURES!$H1003)-1),"")</f>
        <v>COD2299</v>
      </c>
      <c r="P1003" s="11" t="str">
        <f>LEFT(ECRITURES!$G1003,LEN(O1003))</f>
        <v>COD2299</v>
      </c>
      <c r="Q1003" s="11" t="b">
        <f t="shared" si="31"/>
        <v>1</v>
      </c>
    </row>
    <row r="1004" spans="1:17" x14ac:dyDescent="0.3">
      <c r="A1004" s="12">
        <v>617190</v>
      </c>
      <c r="B1004" s="13" t="s">
        <v>10</v>
      </c>
      <c r="C1004" s="14">
        <v>9.2899999999999991</v>
      </c>
      <c r="D1004" s="25" t="s">
        <v>1513</v>
      </c>
      <c r="E1004" s="16">
        <v>45351</v>
      </c>
      <c r="F1004" s="17">
        <v>202402</v>
      </c>
      <c r="G1004" s="18" t="s">
        <v>133</v>
      </c>
      <c r="H1004" s="18" t="s">
        <v>12</v>
      </c>
      <c r="I1004" s="19">
        <v>51117</v>
      </c>
      <c r="J1004" s="13" t="s">
        <v>14</v>
      </c>
      <c r="K1004" s="13" t="s">
        <v>15</v>
      </c>
      <c r="L1004" s="20" t="str">
        <f t="shared" si="30"/>
        <v>51117617190COD2299_Z010201ART5_MBA</v>
      </c>
      <c r="M1004" s="21" t="str">
        <f>IF(OR(A1004=617105,A1004=617110,COUNTIF([3]DernMois!L:L,I1004&amp;A1004&amp;H1004&amp;K1004)&gt;=1),"","PBLA Changé/Nouveau")</f>
        <v/>
      </c>
      <c r="N1004" s="22">
        <f>ROUND(Ecritures[[#This Row],[Montant Devise]],2)</f>
        <v>9.2899999999999991</v>
      </c>
      <c r="O1004" s="11" t="str">
        <f>IFERROR(LEFT(ECRITURES!$H1004,SEARCH("_",ECRITURES!$H1004)-1),"")</f>
        <v>COD2299</v>
      </c>
      <c r="P1004" s="11" t="str">
        <f>LEFT(ECRITURES!$G1004,LEN(O1004))</f>
        <v>COD2299</v>
      </c>
      <c r="Q1004" s="11" t="b">
        <f t="shared" si="31"/>
        <v>1</v>
      </c>
    </row>
    <row r="1005" spans="1:17" x14ac:dyDescent="0.3">
      <c r="A1005" s="12">
        <v>455200</v>
      </c>
      <c r="B1005" s="13" t="s">
        <v>10</v>
      </c>
      <c r="C1005" s="14">
        <v>-1199.4000000000001</v>
      </c>
      <c r="D1005" s="25" t="s">
        <v>1514</v>
      </c>
      <c r="E1005" s="16">
        <v>45351</v>
      </c>
      <c r="F1005" s="17">
        <v>202402</v>
      </c>
      <c r="G1005" s="18" t="s">
        <v>133</v>
      </c>
      <c r="H1005" s="18"/>
      <c r="I1005" s="19">
        <v>51117</v>
      </c>
      <c r="J1005" s="13" t="s">
        <v>14</v>
      </c>
      <c r="K1005" s="13" t="s">
        <v>15</v>
      </c>
      <c r="L1005" s="20" t="str">
        <f t="shared" si="30"/>
        <v>51117455200ART5_MBA</v>
      </c>
      <c r="M1005" s="21" t="str">
        <f>IF(OR(A1005=617105,A1005=617110,COUNTIF([3]DernMois!L:L,I1005&amp;A1005&amp;H1005&amp;K1005)&gt;=1),"","PBLA Changé/Nouveau")</f>
        <v/>
      </c>
      <c r="N1005" s="22">
        <f>ROUND(Ecritures[[#This Row],[Montant Devise]],2)</f>
        <v>-1199.4000000000001</v>
      </c>
      <c r="O1005" s="11" t="str">
        <f>IFERROR(LEFT(ECRITURES!$H1005,SEARCH("_",ECRITURES!$H1005)-1),"")</f>
        <v/>
      </c>
      <c r="P1005" s="11" t="str">
        <f>LEFT(ECRITURES!$G1005,LEN(O1005))</f>
        <v/>
      </c>
      <c r="Q1005" s="11" t="b">
        <f t="shared" si="31"/>
        <v>1</v>
      </c>
    </row>
    <row r="1006" spans="1:17" x14ac:dyDescent="0.3">
      <c r="A1006" s="12">
        <v>617101</v>
      </c>
      <c r="B1006" s="13" t="s">
        <v>10</v>
      </c>
      <c r="C1006" s="14">
        <v>522</v>
      </c>
      <c r="D1006" s="25" t="s">
        <v>1515</v>
      </c>
      <c r="E1006" s="16">
        <v>45351</v>
      </c>
      <c r="F1006" s="17">
        <v>202402</v>
      </c>
      <c r="G1006" s="18" t="s">
        <v>133</v>
      </c>
      <c r="H1006" s="18" t="s">
        <v>12</v>
      </c>
      <c r="I1006" s="19">
        <v>51257</v>
      </c>
      <c r="J1006" s="13" t="s">
        <v>14</v>
      </c>
      <c r="K1006" s="13" t="s">
        <v>15</v>
      </c>
      <c r="L1006" s="20" t="str">
        <f t="shared" si="30"/>
        <v>51257617101COD2299_Z010201ART5_MBA</v>
      </c>
      <c r="M1006" s="21" t="str">
        <f>IF(OR(A1006=617105,A1006=617110,COUNTIF([3]DernMois!L:L,I1006&amp;A1006&amp;H1006&amp;K1006)&gt;=1),"","PBLA Changé/Nouveau")</f>
        <v/>
      </c>
      <c r="N1006" s="22">
        <f>ROUND(Ecritures[[#This Row],[Montant Devise]],2)</f>
        <v>522</v>
      </c>
      <c r="O1006" s="11" t="str">
        <f>IFERROR(LEFT(ECRITURES!$H1006,SEARCH("_",ECRITURES!$H1006)-1),"")</f>
        <v>COD2299</v>
      </c>
      <c r="P1006" s="11" t="str">
        <f>LEFT(ECRITURES!$G1006,LEN(O1006))</f>
        <v>COD2299</v>
      </c>
      <c r="Q1006" s="11" t="b">
        <f t="shared" si="31"/>
        <v>1</v>
      </c>
    </row>
    <row r="1007" spans="1:17" x14ac:dyDescent="0.3">
      <c r="A1007" s="12">
        <v>617101</v>
      </c>
      <c r="B1007" s="13" t="s">
        <v>10</v>
      </c>
      <c r="C1007" s="14">
        <v>130.88</v>
      </c>
      <c r="D1007" s="25" t="s">
        <v>1516</v>
      </c>
      <c r="E1007" s="16">
        <v>45351</v>
      </c>
      <c r="F1007" s="17">
        <v>202402</v>
      </c>
      <c r="G1007" s="18" t="s">
        <v>133</v>
      </c>
      <c r="H1007" s="18" t="s">
        <v>12</v>
      </c>
      <c r="I1007" s="19">
        <v>51257</v>
      </c>
      <c r="J1007" s="13" t="s">
        <v>14</v>
      </c>
      <c r="K1007" s="13" t="s">
        <v>15</v>
      </c>
      <c r="L1007" s="20" t="str">
        <f t="shared" si="30"/>
        <v>51257617101COD2299_Z010201ART5_MBA</v>
      </c>
      <c r="M1007" s="21" t="str">
        <f>IF(OR(A1007=617105,A1007=617110,COUNTIF([3]DernMois!L:L,I1007&amp;A1007&amp;H1007&amp;K1007)&gt;=1),"","PBLA Changé/Nouveau")</f>
        <v/>
      </c>
      <c r="N1007" s="22">
        <f>ROUND(Ecritures[[#This Row],[Montant Devise]],2)</f>
        <v>130.88</v>
      </c>
      <c r="O1007" s="11" t="str">
        <f>IFERROR(LEFT(ECRITURES!$H1007,SEARCH("_",ECRITURES!$H1007)-1),"")</f>
        <v>COD2299</v>
      </c>
      <c r="P1007" s="11" t="str">
        <f>LEFT(ECRITURES!$G1007,LEN(O1007))</f>
        <v>COD2299</v>
      </c>
      <c r="Q1007" s="11" t="b">
        <f t="shared" si="31"/>
        <v>1</v>
      </c>
    </row>
    <row r="1008" spans="1:17" x14ac:dyDescent="0.3">
      <c r="A1008" s="12">
        <v>617108</v>
      </c>
      <c r="B1008" s="13" t="s">
        <v>10</v>
      </c>
      <c r="C1008" s="14">
        <v>156.6</v>
      </c>
      <c r="D1008" s="25" t="s">
        <v>1517</v>
      </c>
      <c r="E1008" s="16">
        <v>45351</v>
      </c>
      <c r="F1008" s="17">
        <v>202402</v>
      </c>
      <c r="G1008" s="18" t="s">
        <v>133</v>
      </c>
      <c r="H1008" s="18" t="s">
        <v>12</v>
      </c>
      <c r="I1008" s="19">
        <v>51257</v>
      </c>
      <c r="J1008" s="13" t="s">
        <v>14</v>
      </c>
      <c r="K1008" s="13" t="s">
        <v>15</v>
      </c>
      <c r="L1008" s="20" t="str">
        <f t="shared" si="30"/>
        <v>51257617108COD2299_Z010201ART5_MBA</v>
      </c>
      <c r="M1008" s="21" t="str">
        <f>IF(OR(A1008=617105,A1008=617110,COUNTIF([3]DernMois!L:L,I1008&amp;A1008&amp;H1008&amp;K1008)&gt;=1),"","PBLA Changé/Nouveau")</f>
        <v/>
      </c>
      <c r="N1008" s="22">
        <f>ROUND(Ecritures[[#This Row],[Montant Devise]],2)</f>
        <v>156.6</v>
      </c>
      <c r="O1008" s="11" t="str">
        <f>IFERROR(LEFT(ECRITURES!$H1008,SEARCH("_",ECRITURES!$H1008)-1),"")</f>
        <v>COD2299</v>
      </c>
      <c r="P1008" s="11" t="str">
        <f>LEFT(ECRITURES!$G1008,LEN(O1008))</f>
        <v>COD2299</v>
      </c>
      <c r="Q1008" s="11" t="b">
        <f t="shared" si="31"/>
        <v>1</v>
      </c>
    </row>
    <row r="1009" spans="1:17" x14ac:dyDescent="0.3">
      <c r="A1009" s="12">
        <v>617106</v>
      </c>
      <c r="B1009" s="13" t="s">
        <v>10</v>
      </c>
      <c r="C1009" s="14">
        <v>195</v>
      </c>
      <c r="D1009" s="25" t="s">
        <v>1518</v>
      </c>
      <c r="E1009" s="16">
        <v>45351</v>
      </c>
      <c r="F1009" s="17">
        <v>202402</v>
      </c>
      <c r="G1009" s="18" t="s">
        <v>133</v>
      </c>
      <c r="H1009" s="18" t="s">
        <v>12</v>
      </c>
      <c r="I1009" s="19">
        <v>51257</v>
      </c>
      <c r="J1009" s="13" t="s">
        <v>14</v>
      </c>
      <c r="K1009" s="13" t="s">
        <v>15</v>
      </c>
      <c r="L1009" s="20" t="str">
        <f t="shared" si="30"/>
        <v>51257617106COD2299_Z010201ART5_MBA</v>
      </c>
      <c r="M1009" s="21" t="str">
        <f>IF(OR(A1009=617105,A1009=617110,COUNTIF([3]DernMois!L:L,I1009&amp;A1009&amp;H1009&amp;K1009)&gt;=1),"","PBLA Changé/Nouveau")</f>
        <v/>
      </c>
      <c r="N1009" s="22">
        <f>ROUND(Ecritures[[#This Row],[Montant Devise]],2)</f>
        <v>195</v>
      </c>
      <c r="O1009" s="11" t="str">
        <f>IFERROR(LEFT(ECRITURES!$H1009,SEARCH("_",ECRITURES!$H1009)-1),"")</f>
        <v>COD2299</v>
      </c>
      <c r="P1009" s="11" t="str">
        <f>LEFT(ECRITURES!$G1009,LEN(O1009))</f>
        <v>COD2299</v>
      </c>
      <c r="Q1009" s="11" t="b">
        <f t="shared" si="31"/>
        <v>1</v>
      </c>
    </row>
    <row r="1010" spans="1:17" x14ac:dyDescent="0.3">
      <c r="A1010" s="12">
        <v>617103</v>
      </c>
      <c r="B1010" s="13" t="s">
        <v>10</v>
      </c>
      <c r="C1010" s="14">
        <v>156</v>
      </c>
      <c r="D1010" s="25" t="s">
        <v>1519</v>
      </c>
      <c r="E1010" s="16">
        <v>45351</v>
      </c>
      <c r="F1010" s="17">
        <v>202402</v>
      </c>
      <c r="G1010" s="18" t="s">
        <v>133</v>
      </c>
      <c r="H1010" s="18" t="s">
        <v>12</v>
      </c>
      <c r="I1010" s="19">
        <v>51257</v>
      </c>
      <c r="J1010" s="13" t="s">
        <v>14</v>
      </c>
      <c r="K1010" s="13" t="s">
        <v>15</v>
      </c>
      <c r="L1010" s="20" t="str">
        <f t="shared" si="30"/>
        <v>51257617103COD2299_Z010201ART5_MBA</v>
      </c>
      <c r="M1010" s="21" t="str">
        <f>IF(OR(A1010=617105,A1010=617110,COUNTIF([3]DernMois!L:L,I1010&amp;A1010&amp;H1010&amp;K1010)&gt;=1),"","PBLA Changé/Nouveau")</f>
        <v/>
      </c>
      <c r="N1010" s="22">
        <f>ROUND(Ecritures[[#This Row],[Montant Devise]],2)</f>
        <v>156</v>
      </c>
      <c r="O1010" s="11" t="str">
        <f>IFERROR(LEFT(ECRITURES!$H1010,SEARCH("_",ECRITURES!$H1010)-1),"")</f>
        <v>COD2299</v>
      </c>
      <c r="P1010" s="11" t="str">
        <f>LEFT(ECRITURES!$G1010,LEN(O1010))</f>
        <v>COD2299</v>
      </c>
      <c r="Q1010" s="11" t="b">
        <f t="shared" si="31"/>
        <v>1</v>
      </c>
    </row>
    <row r="1011" spans="1:17" x14ac:dyDescent="0.3">
      <c r="A1011" s="12">
        <v>617103</v>
      </c>
      <c r="B1011" s="13" t="s">
        <v>10</v>
      </c>
      <c r="C1011" s="14">
        <v>84.87</v>
      </c>
      <c r="D1011" s="25" t="s">
        <v>1520</v>
      </c>
      <c r="E1011" s="16">
        <v>45351</v>
      </c>
      <c r="F1011" s="17">
        <v>202402</v>
      </c>
      <c r="G1011" s="18" t="s">
        <v>133</v>
      </c>
      <c r="H1011" s="18" t="s">
        <v>12</v>
      </c>
      <c r="I1011" s="19">
        <v>51257</v>
      </c>
      <c r="J1011" s="13" t="s">
        <v>14</v>
      </c>
      <c r="K1011" s="13" t="s">
        <v>15</v>
      </c>
      <c r="L1011" s="20" t="str">
        <f t="shared" si="30"/>
        <v>51257617103COD2299_Z010201ART5_MBA</v>
      </c>
      <c r="M1011" s="21" t="str">
        <f>IF(OR(A1011=617105,A1011=617110,COUNTIF([3]DernMois!L:L,I1011&amp;A1011&amp;H1011&amp;K1011)&gt;=1),"","PBLA Changé/Nouveau")</f>
        <v/>
      </c>
      <c r="N1011" s="22">
        <f>ROUND(Ecritures[[#This Row],[Montant Devise]],2)</f>
        <v>84.87</v>
      </c>
      <c r="O1011" s="11" t="str">
        <f>IFERROR(LEFT(ECRITURES!$H1011,SEARCH("_",ECRITURES!$H1011)-1),"")</f>
        <v>COD2299</v>
      </c>
      <c r="P1011" s="11" t="str">
        <f>LEFT(ECRITURES!$G1011,LEN(O1011))</f>
        <v>COD2299</v>
      </c>
      <c r="Q1011" s="11" t="b">
        <f t="shared" si="31"/>
        <v>1</v>
      </c>
    </row>
    <row r="1012" spans="1:17" x14ac:dyDescent="0.3">
      <c r="A1012" s="12">
        <v>617190</v>
      </c>
      <c r="B1012" s="13" t="s">
        <v>10</v>
      </c>
      <c r="C1012" s="14">
        <v>1.31</v>
      </c>
      <c r="D1012" s="25" t="s">
        <v>1521</v>
      </c>
      <c r="E1012" s="16">
        <v>45351</v>
      </c>
      <c r="F1012" s="17">
        <v>202402</v>
      </c>
      <c r="G1012" s="18" t="s">
        <v>133</v>
      </c>
      <c r="H1012" s="18" t="s">
        <v>12</v>
      </c>
      <c r="I1012" s="19">
        <v>51257</v>
      </c>
      <c r="J1012" s="13" t="s">
        <v>14</v>
      </c>
      <c r="K1012" s="13" t="s">
        <v>15</v>
      </c>
      <c r="L1012" s="20" t="str">
        <f t="shared" si="30"/>
        <v>51257617190COD2299_Z010201ART5_MBA</v>
      </c>
      <c r="M1012" s="21" t="str">
        <f>IF(OR(A1012=617105,A1012=617110,COUNTIF([3]DernMois!L:L,I1012&amp;A1012&amp;H1012&amp;K1012)&gt;=1),"","PBLA Changé/Nouveau")</f>
        <v/>
      </c>
      <c r="N1012" s="22">
        <f>ROUND(Ecritures[[#This Row],[Montant Devise]],2)</f>
        <v>1.31</v>
      </c>
      <c r="O1012" s="11" t="str">
        <f>IFERROR(LEFT(ECRITURES!$H1012,SEARCH("_",ECRITURES!$H1012)-1),"")</f>
        <v>COD2299</v>
      </c>
      <c r="P1012" s="11" t="str">
        <f>LEFT(ECRITURES!$G1012,LEN(O1012))</f>
        <v>COD2299</v>
      </c>
      <c r="Q1012" s="11" t="b">
        <f t="shared" si="31"/>
        <v>1</v>
      </c>
    </row>
    <row r="1013" spans="1:17" x14ac:dyDescent="0.3">
      <c r="A1013" s="12">
        <v>617190</v>
      </c>
      <c r="B1013" s="13" t="s">
        <v>10</v>
      </c>
      <c r="C1013" s="14">
        <v>6.53</v>
      </c>
      <c r="D1013" s="25" t="s">
        <v>1522</v>
      </c>
      <c r="E1013" s="16">
        <v>45351</v>
      </c>
      <c r="F1013" s="17">
        <v>202402</v>
      </c>
      <c r="G1013" s="18" t="s">
        <v>133</v>
      </c>
      <c r="H1013" s="18" t="s">
        <v>12</v>
      </c>
      <c r="I1013" s="19">
        <v>51257</v>
      </c>
      <c r="J1013" s="13" t="s">
        <v>14</v>
      </c>
      <c r="K1013" s="13" t="s">
        <v>15</v>
      </c>
      <c r="L1013" s="20" t="str">
        <f t="shared" si="30"/>
        <v>51257617190COD2299_Z010201ART5_MBA</v>
      </c>
      <c r="M1013" s="21" t="str">
        <f>IF(OR(A1013=617105,A1013=617110,COUNTIF([3]DernMois!L:L,I1013&amp;A1013&amp;H1013&amp;K1013)&gt;=1),"","PBLA Changé/Nouveau")</f>
        <v/>
      </c>
      <c r="N1013" s="22">
        <f>ROUND(Ecritures[[#This Row],[Montant Devise]],2)</f>
        <v>6.53</v>
      </c>
      <c r="O1013" s="11" t="str">
        <f>IFERROR(LEFT(ECRITURES!$H1013,SEARCH("_",ECRITURES!$H1013)-1),"")</f>
        <v>COD2299</v>
      </c>
      <c r="P1013" s="11" t="str">
        <f>LEFT(ECRITURES!$G1013,LEN(O1013))</f>
        <v>COD2299</v>
      </c>
      <c r="Q1013" s="11" t="b">
        <f t="shared" si="31"/>
        <v>1</v>
      </c>
    </row>
    <row r="1014" spans="1:17" x14ac:dyDescent="0.3">
      <c r="A1014" s="12">
        <v>455200</v>
      </c>
      <c r="B1014" s="13" t="s">
        <v>10</v>
      </c>
      <c r="C1014" s="14">
        <v>-1057.3399999999999</v>
      </c>
      <c r="D1014" s="25" t="s">
        <v>1523</v>
      </c>
      <c r="E1014" s="16">
        <v>45351</v>
      </c>
      <c r="F1014" s="17">
        <v>202402</v>
      </c>
      <c r="G1014" s="18" t="s">
        <v>133</v>
      </c>
      <c r="H1014" s="18"/>
      <c r="I1014" s="19">
        <v>51257</v>
      </c>
      <c r="J1014" s="13" t="s">
        <v>14</v>
      </c>
      <c r="K1014" s="13" t="s">
        <v>15</v>
      </c>
      <c r="L1014" s="20" t="str">
        <f t="shared" si="30"/>
        <v>51257455200ART5_MBA</v>
      </c>
      <c r="M1014" s="21" t="str">
        <f>IF(OR(A1014=617105,A1014=617110,COUNTIF([3]DernMois!L:L,I1014&amp;A1014&amp;H1014&amp;K1014)&gt;=1),"","PBLA Changé/Nouveau")</f>
        <v/>
      </c>
      <c r="N1014" s="22">
        <f>ROUND(Ecritures[[#This Row],[Montant Devise]],2)</f>
        <v>-1057.3399999999999</v>
      </c>
      <c r="O1014" s="11" t="str">
        <f>IFERROR(LEFT(ECRITURES!$H1014,SEARCH("_",ECRITURES!$H1014)-1),"")</f>
        <v/>
      </c>
      <c r="P1014" s="11" t="str">
        <f>LEFT(ECRITURES!$G1014,LEN(O1014))</f>
        <v/>
      </c>
      <c r="Q1014" s="11" t="b">
        <f t="shared" si="31"/>
        <v>1</v>
      </c>
    </row>
    <row r="1015" spans="1:17" x14ac:dyDescent="0.3">
      <c r="A1015" s="12">
        <v>617101</v>
      </c>
      <c r="B1015" s="13" t="s">
        <v>10</v>
      </c>
      <c r="C1015" s="14">
        <v>1848</v>
      </c>
      <c r="D1015" s="25" t="s">
        <v>1524</v>
      </c>
      <c r="E1015" s="16">
        <v>45351</v>
      </c>
      <c r="F1015" s="17">
        <v>202402</v>
      </c>
      <c r="G1015" s="18" t="s">
        <v>63</v>
      </c>
      <c r="H1015" s="18" t="s">
        <v>301</v>
      </c>
      <c r="I1015" s="19">
        <v>51389</v>
      </c>
      <c r="J1015" s="13" t="s">
        <v>14</v>
      </c>
      <c r="K1015" s="13" t="s">
        <v>66</v>
      </c>
      <c r="L1015" s="20" t="str">
        <f t="shared" si="30"/>
        <v>51389617101RDC182081T_Z010107ART9_FONAREDD</v>
      </c>
      <c r="M1015" s="21" t="str">
        <f>IF(OR(A1015=617105,A1015=617110,COUNTIF([3]DernMois!L:L,I1015&amp;A1015&amp;H1015&amp;K1015)&gt;=1),"","PBLA Changé/Nouveau")</f>
        <v/>
      </c>
      <c r="N1015" s="22">
        <f>ROUND(Ecritures[[#This Row],[Montant Devise]],2)</f>
        <v>1848</v>
      </c>
      <c r="O1015" s="11" t="str">
        <f>IFERROR(LEFT(ECRITURES!$H1015,SEARCH("_",ECRITURES!$H1015)-1),"")</f>
        <v>RDC182081T</v>
      </c>
      <c r="P1015" s="11" t="str">
        <f>LEFT(ECRITURES!$G1015,LEN(O1015))</f>
        <v>RDC182081T</v>
      </c>
      <c r="Q1015" s="11" t="b">
        <f t="shared" si="31"/>
        <v>1</v>
      </c>
    </row>
    <row r="1016" spans="1:17" x14ac:dyDescent="0.3">
      <c r="A1016" s="12">
        <v>617108</v>
      </c>
      <c r="B1016" s="13" t="s">
        <v>10</v>
      </c>
      <c r="C1016" s="14">
        <v>554.4</v>
      </c>
      <c r="D1016" s="25" t="s">
        <v>1525</v>
      </c>
      <c r="E1016" s="16">
        <v>45351</v>
      </c>
      <c r="F1016" s="17">
        <v>202402</v>
      </c>
      <c r="G1016" s="18" t="s">
        <v>63</v>
      </c>
      <c r="H1016" s="18" t="s">
        <v>301</v>
      </c>
      <c r="I1016" s="19">
        <v>51389</v>
      </c>
      <c r="J1016" s="13" t="s">
        <v>14</v>
      </c>
      <c r="K1016" s="13" t="s">
        <v>66</v>
      </c>
      <c r="L1016" s="20" t="str">
        <f t="shared" si="30"/>
        <v>51389617108RDC182081T_Z010107ART9_FONAREDD</v>
      </c>
      <c r="M1016" s="21" t="str">
        <f>IF(OR(A1016=617105,A1016=617110,COUNTIF([3]DernMois!L:L,I1016&amp;A1016&amp;H1016&amp;K1016)&gt;=1),"","PBLA Changé/Nouveau")</f>
        <v/>
      </c>
      <c r="N1016" s="22">
        <f>ROUND(Ecritures[[#This Row],[Montant Devise]],2)</f>
        <v>554.4</v>
      </c>
      <c r="O1016" s="11" t="str">
        <f>IFERROR(LEFT(ECRITURES!$H1016,SEARCH("_",ECRITURES!$H1016)-1),"")</f>
        <v>RDC182081T</v>
      </c>
      <c r="P1016" s="11" t="str">
        <f>LEFT(ECRITURES!$G1016,LEN(O1016))</f>
        <v>RDC182081T</v>
      </c>
      <c r="Q1016" s="11" t="b">
        <f t="shared" si="31"/>
        <v>1</v>
      </c>
    </row>
    <row r="1017" spans="1:17" x14ac:dyDescent="0.3">
      <c r="A1017" s="12">
        <v>617106</v>
      </c>
      <c r="B1017" s="13" t="s">
        <v>10</v>
      </c>
      <c r="C1017" s="14">
        <v>195</v>
      </c>
      <c r="D1017" s="25" t="s">
        <v>1526</v>
      </c>
      <c r="E1017" s="16">
        <v>45351</v>
      </c>
      <c r="F1017" s="17">
        <v>202402</v>
      </c>
      <c r="G1017" s="18" t="s">
        <v>63</v>
      </c>
      <c r="H1017" s="18" t="s">
        <v>301</v>
      </c>
      <c r="I1017" s="19">
        <v>51389</v>
      </c>
      <c r="J1017" s="13" t="s">
        <v>14</v>
      </c>
      <c r="K1017" s="13" t="s">
        <v>66</v>
      </c>
      <c r="L1017" s="20" t="str">
        <f t="shared" si="30"/>
        <v>51389617106RDC182081T_Z010107ART9_FONAREDD</v>
      </c>
      <c r="M1017" s="21" t="str">
        <f>IF(OR(A1017=617105,A1017=617110,COUNTIF([3]DernMois!L:L,I1017&amp;A1017&amp;H1017&amp;K1017)&gt;=1),"","PBLA Changé/Nouveau")</f>
        <v/>
      </c>
      <c r="N1017" s="22">
        <f>ROUND(Ecritures[[#This Row],[Montant Devise]],2)</f>
        <v>195</v>
      </c>
      <c r="O1017" s="11" t="str">
        <f>IFERROR(LEFT(ECRITURES!$H1017,SEARCH("_",ECRITURES!$H1017)-1),"")</f>
        <v>RDC182081T</v>
      </c>
      <c r="P1017" s="11" t="str">
        <f>LEFT(ECRITURES!$G1017,LEN(O1017))</f>
        <v>RDC182081T</v>
      </c>
      <c r="Q1017" s="11" t="b">
        <f t="shared" si="31"/>
        <v>1</v>
      </c>
    </row>
    <row r="1018" spans="1:17" x14ac:dyDescent="0.3">
      <c r="A1018" s="12">
        <v>617103</v>
      </c>
      <c r="B1018" s="13" t="s">
        <v>10</v>
      </c>
      <c r="C1018" s="14">
        <v>58.5</v>
      </c>
      <c r="D1018" s="25" t="s">
        <v>1527</v>
      </c>
      <c r="E1018" s="16">
        <v>45351</v>
      </c>
      <c r="F1018" s="17">
        <v>202402</v>
      </c>
      <c r="G1018" s="18" t="s">
        <v>63</v>
      </c>
      <c r="H1018" s="18" t="s">
        <v>301</v>
      </c>
      <c r="I1018" s="19">
        <v>51389</v>
      </c>
      <c r="J1018" s="13" t="s">
        <v>14</v>
      </c>
      <c r="K1018" s="13" t="s">
        <v>66</v>
      </c>
      <c r="L1018" s="20" t="str">
        <f t="shared" si="30"/>
        <v>51389617103RDC182081T_Z010107ART9_FONAREDD</v>
      </c>
      <c r="M1018" s="21" t="str">
        <f>IF(OR(A1018=617105,A1018=617110,COUNTIF([3]DernMois!L:L,I1018&amp;A1018&amp;H1018&amp;K1018)&gt;=1),"","PBLA Changé/Nouveau")</f>
        <v/>
      </c>
      <c r="N1018" s="22">
        <f>ROUND(Ecritures[[#This Row],[Montant Devise]],2)</f>
        <v>58.5</v>
      </c>
      <c r="O1018" s="11" t="str">
        <f>IFERROR(LEFT(ECRITURES!$H1018,SEARCH("_",ECRITURES!$H1018)-1),"")</f>
        <v>RDC182081T</v>
      </c>
      <c r="P1018" s="11" t="str">
        <f>LEFT(ECRITURES!$G1018,LEN(O1018))</f>
        <v>RDC182081T</v>
      </c>
      <c r="Q1018" s="11" t="b">
        <f t="shared" si="31"/>
        <v>1</v>
      </c>
    </row>
    <row r="1019" spans="1:17" x14ac:dyDescent="0.3">
      <c r="A1019" s="12">
        <v>617103</v>
      </c>
      <c r="B1019" s="13" t="s">
        <v>10</v>
      </c>
      <c r="C1019" s="14">
        <v>240.24</v>
      </c>
      <c r="D1019" s="25" t="s">
        <v>1528</v>
      </c>
      <c r="E1019" s="16">
        <v>45351</v>
      </c>
      <c r="F1019" s="17">
        <v>202402</v>
      </c>
      <c r="G1019" s="18" t="s">
        <v>63</v>
      </c>
      <c r="H1019" s="18" t="s">
        <v>301</v>
      </c>
      <c r="I1019" s="19">
        <v>51389</v>
      </c>
      <c r="J1019" s="13" t="s">
        <v>14</v>
      </c>
      <c r="K1019" s="13" t="s">
        <v>66</v>
      </c>
      <c r="L1019" s="20" t="str">
        <f t="shared" si="30"/>
        <v>51389617103RDC182081T_Z010107ART9_FONAREDD</v>
      </c>
      <c r="M1019" s="21" t="str">
        <f>IF(OR(A1019=617105,A1019=617110,COUNTIF([3]DernMois!L:L,I1019&amp;A1019&amp;H1019&amp;K1019)&gt;=1),"","PBLA Changé/Nouveau")</f>
        <v/>
      </c>
      <c r="N1019" s="22">
        <f>ROUND(Ecritures[[#This Row],[Montant Devise]],2)</f>
        <v>240.24</v>
      </c>
      <c r="O1019" s="11" t="str">
        <f>IFERROR(LEFT(ECRITURES!$H1019,SEARCH("_",ECRITURES!$H1019)-1),"")</f>
        <v>RDC182081T</v>
      </c>
      <c r="P1019" s="11" t="str">
        <f>LEFT(ECRITURES!$G1019,LEN(O1019))</f>
        <v>RDC182081T</v>
      </c>
      <c r="Q1019" s="11" t="b">
        <f t="shared" si="31"/>
        <v>1</v>
      </c>
    </row>
    <row r="1020" spans="1:17" x14ac:dyDescent="0.3">
      <c r="A1020" s="12">
        <v>617190</v>
      </c>
      <c r="B1020" s="13" t="s">
        <v>10</v>
      </c>
      <c r="C1020" s="14">
        <v>3.7</v>
      </c>
      <c r="D1020" s="25" t="s">
        <v>1529</v>
      </c>
      <c r="E1020" s="16">
        <v>45351</v>
      </c>
      <c r="F1020" s="17">
        <v>202402</v>
      </c>
      <c r="G1020" s="18" t="s">
        <v>63</v>
      </c>
      <c r="H1020" s="18" t="s">
        <v>301</v>
      </c>
      <c r="I1020" s="19">
        <v>51389</v>
      </c>
      <c r="J1020" s="13" t="s">
        <v>14</v>
      </c>
      <c r="K1020" s="13" t="s">
        <v>66</v>
      </c>
      <c r="L1020" s="20" t="str">
        <f t="shared" si="30"/>
        <v>51389617190RDC182081T_Z010107ART9_FONAREDD</v>
      </c>
      <c r="M1020" s="21" t="str">
        <f>IF(OR(A1020=617105,A1020=617110,COUNTIF([3]DernMois!L:L,I1020&amp;A1020&amp;H1020&amp;K1020)&gt;=1),"","PBLA Changé/Nouveau")</f>
        <v/>
      </c>
      <c r="N1020" s="22">
        <f>ROUND(Ecritures[[#This Row],[Montant Devise]],2)</f>
        <v>3.7</v>
      </c>
      <c r="O1020" s="11" t="str">
        <f>IFERROR(LEFT(ECRITURES!$H1020,SEARCH("_",ECRITURES!$H1020)-1),"")</f>
        <v>RDC182081T</v>
      </c>
      <c r="P1020" s="11" t="str">
        <f>LEFT(ECRITURES!$G1020,LEN(O1020))</f>
        <v>RDC182081T</v>
      </c>
      <c r="Q1020" s="11" t="b">
        <f t="shared" si="31"/>
        <v>1</v>
      </c>
    </row>
    <row r="1021" spans="1:17" x14ac:dyDescent="0.3">
      <c r="A1021" s="12">
        <v>617190</v>
      </c>
      <c r="B1021" s="13" t="s">
        <v>10</v>
      </c>
      <c r="C1021" s="14">
        <v>18.48</v>
      </c>
      <c r="D1021" s="25" t="s">
        <v>1530</v>
      </c>
      <c r="E1021" s="16">
        <v>45351</v>
      </c>
      <c r="F1021" s="17">
        <v>202402</v>
      </c>
      <c r="G1021" s="18" t="s">
        <v>63</v>
      </c>
      <c r="H1021" s="18" t="s">
        <v>301</v>
      </c>
      <c r="I1021" s="19">
        <v>51389</v>
      </c>
      <c r="J1021" s="13" t="s">
        <v>14</v>
      </c>
      <c r="K1021" s="13" t="s">
        <v>66</v>
      </c>
      <c r="L1021" s="20" t="str">
        <f t="shared" si="30"/>
        <v>51389617190RDC182081T_Z010107ART9_FONAREDD</v>
      </c>
      <c r="M1021" s="21" t="str">
        <f>IF(OR(A1021=617105,A1021=617110,COUNTIF([3]DernMois!L:L,I1021&amp;A1021&amp;H1021&amp;K1021)&gt;=1),"","PBLA Changé/Nouveau")</f>
        <v/>
      </c>
      <c r="N1021" s="22">
        <f>ROUND(Ecritures[[#This Row],[Montant Devise]],2)</f>
        <v>18.48</v>
      </c>
      <c r="O1021" s="11" t="str">
        <f>IFERROR(LEFT(ECRITURES!$H1021,SEARCH("_",ECRITURES!$H1021)-1),"")</f>
        <v>RDC182081T</v>
      </c>
      <c r="P1021" s="11" t="str">
        <f>LEFT(ECRITURES!$G1021,LEN(O1021))</f>
        <v>RDC182081T</v>
      </c>
      <c r="Q1021" s="11" t="b">
        <f t="shared" si="31"/>
        <v>1</v>
      </c>
    </row>
    <row r="1022" spans="1:17" x14ac:dyDescent="0.3">
      <c r="A1022" s="12">
        <v>455200</v>
      </c>
      <c r="B1022" s="13" t="s">
        <v>10</v>
      </c>
      <c r="C1022" s="14">
        <v>-500</v>
      </c>
      <c r="D1022" s="25" t="s">
        <v>1531</v>
      </c>
      <c r="E1022" s="16">
        <v>45351</v>
      </c>
      <c r="F1022" s="17">
        <v>202402</v>
      </c>
      <c r="G1022" s="18" t="s">
        <v>63</v>
      </c>
      <c r="H1022" s="18"/>
      <c r="I1022" s="19">
        <v>51389</v>
      </c>
      <c r="J1022" s="13" t="s">
        <v>14</v>
      </c>
      <c r="K1022" s="13" t="s">
        <v>66</v>
      </c>
      <c r="L1022" s="20" t="str">
        <f t="shared" si="30"/>
        <v>51389455200ART9_FONAREDD</v>
      </c>
      <c r="M1022" s="21" t="str">
        <f>IF(OR(A1022=617105,A1022=617110,COUNTIF([3]DernMois!L:L,I1022&amp;A1022&amp;H1022&amp;K1022)&gt;=1),"","PBLA Changé/Nouveau")</f>
        <v/>
      </c>
      <c r="N1022" s="22">
        <f>ROUND(Ecritures[[#This Row],[Montant Devise]],2)</f>
        <v>-500</v>
      </c>
      <c r="O1022" s="11" t="str">
        <f>IFERROR(LEFT(ECRITURES!$H1022,SEARCH("_",ECRITURES!$H1022)-1),"")</f>
        <v/>
      </c>
      <c r="P1022" s="11" t="str">
        <f>LEFT(ECRITURES!$G1022,LEN(O1022))</f>
        <v/>
      </c>
      <c r="Q1022" s="11" t="b">
        <f t="shared" si="31"/>
        <v>1</v>
      </c>
    </row>
    <row r="1023" spans="1:17" x14ac:dyDescent="0.3">
      <c r="A1023" s="12">
        <v>455200</v>
      </c>
      <c r="B1023" s="13" t="s">
        <v>10</v>
      </c>
      <c r="C1023" s="14">
        <v>-1634.39</v>
      </c>
      <c r="D1023" s="25" t="s">
        <v>1532</v>
      </c>
      <c r="E1023" s="16">
        <v>45351</v>
      </c>
      <c r="F1023" s="17">
        <v>202402</v>
      </c>
      <c r="G1023" s="18" t="s">
        <v>63</v>
      </c>
      <c r="H1023" s="18"/>
      <c r="I1023" s="19">
        <v>51389</v>
      </c>
      <c r="J1023" s="13" t="s">
        <v>14</v>
      </c>
      <c r="K1023" s="13" t="s">
        <v>66</v>
      </c>
      <c r="L1023" s="20" t="str">
        <f t="shared" si="30"/>
        <v>51389455200ART9_FONAREDD</v>
      </c>
      <c r="M1023" s="21" t="str">
        <f>IF(OR(A1023=617105,A1023=617110,COUNTIF([3]DernMois!L:L,I1023&amp;A1023&amp;H1023&amp;K1023)&gt;=1),"","PBLA Changé/Nouveau")</f>
        <v/>
      </c>
      <c r="N1023" s="22">
        <f>ROUND(Ecritures[[#This Row],[Montant Devise]],2)</f>
        <v>-1634.39</v>
      </c>
      <c r="O1023" s="11" t="str">
        <f>IFERROR(LEFT(ECRITURES!$H1023,SEARCH("_",ECRITURES!$H1023)-1),"")</f>
        <v/>
      </c>
      <c r="P1023" s="11" t="str">
        <f>LEFT(ECRITURES!$G1023,LEN(O1023))</f>
        <v/>
      </c>
      <c r="Q1023" s="11" t="b">
        <f t="shared" si="31"/>
        <v>1</v>
      </c>
    </row>
    <row r="1024" spans="1:17" x14ac:dyDescent="0.3">
      <c r="A1024" s="12">
        <v>617101</v>
      </c>
      <c r="B1024" s="13" t="s">
        <v>10</v>
      </c>
      <c r="C1024" s="14">
        <v>2874</v>
      </c>
      <c r="D1024" s="25" t="s">
        <v>1533</v>
      </c>
      <c r="E1024" s="16">
        <v>45351</v>
      </c>
      <c r="F1024" s="17">
        <v>202402</v>
      </c>
      <c r="G1024" s="18" t="s">
        <v>42</v>
      </c>
      <c r="H1024" s="18" t="s">
        <v>131</v>
      </c>
      <c r="I1024" s="19">
        <v>51447</v>
      </c>
      <c r="J1024" s="13" t="s">
        <v>14</v>
      </c>
      <c r="K1024" s="13" t="s">
        <v>15</v>
      </c>
      <c r="L1024" s="20" t="str">
        <f t="shared" si="30"/>
        <v>51447617101COD22015_A010501ART5_MBA</v>
      </c>
      <c r="M1024" s="21" t="str">
        <f>IF(OR(A1024=617105,A1024=617110,COUNTIF([3]DernMois!L:L,I1024&amp;A1024&amp;H1024&amp;K1024)&gt;=1),"","PBLA Changé/Nouveau")</f>
        <v/>
      </c>
      <c r="N1024" s="22">
        <f>ROUND(Ecritures[[#This Row],[Montant Devise]],2)</f>
        <v>2874</v>
      </c>
      <c r="O1024" s="11" t="str">
        <f>IFERROR(LEFT(ECRITURES!$H1024,SEARCH("_",ECRITURES!$H1024)-1),"")</f>
        <v>COD22015</v>
      </c>
      <c r="P1024" s="11" t="str">
        <f>LEFT(ECRITURES!$G1024,LEN(O1024))</f>
        <v>COD22015</v>
      </c>
      <c r="Q1024" s="11" t="b">
        <f t="shared" si="31"/>
        <v>1</v>
      </c>
    </row>
    <row r="1025" spans="1:17" x14ac:dyDescent="0.3">
      <c r="A1025" s="12">
        <v>617108</v>
      </c>
      <c r="B1025" s="13" t="s">
        <v>10</v>
      </c>
      <c r="C1025" s="14">
        <v>862.2</v>
      </c>
      <c r="D1025" s="25" t="s">
        <v>1534</v>
      </c>
      <c r="E1025" s="16">
        <v>45351</v>
      </c>
      <c r="F1025" s="17">
        <v>202402</v>
      </c>
      <c r="G1025" s="18" t="s">
        <v>42</v>
      </c>
      <c r="H1025" s="18" t="s">
        <v>131</v>
      </c>
      <c r="I1025" s="19">
        <v>51447</v>
      </c>
      <c r="J1025" s="13" t="s">
        <v>14</v>
      </c>
      <c r="K1025" s="13" t="s">
        <v>15</v>
      </c>
      <c r="L1025" s="20" t="str">
        <f t="shared" si="30"/>
        <v>51447617108COD22015_A010501ART5_MBA</v>
      </c>
      <c r="M1025" s="21" t="str">
        <f>IF(OR(A1025=617105,A1025=617110,COUNTIF([3]DernMois!L:L,I1025&amp;A1025&amp;H1025&amp;K1025)&gt;=1),"","PBLA Changé/Nouveau")</f>
        <v/>
      </c>
      <c r="N1025" s="22">
        <f>ROUND(Ecritures[[#This Row],[Montant Devise]],2)</f>
        <v>862.2</v>
      </c>
      <c r="O1025" s="11" t="str">
        <f>IFERROR(LEFT(ECRITURES!$H1025,SEARCH("_",ECRITURES!$H1025)-1),"")</f>
        <v>COD22015</v>
      </c>
      <c r="P1025" s="11" t="str">
        <f>LEFT(ECRITURES!$G1025,LEN(O1025))</f>
        <v>COD22015</v>
      </c>
      <c r="Q1025" s="11" t="b">
        <f t="shared" si="31"/>
        <v>1</v>
      </c>
    </row>
    <row r="1026" spans="1:17" x14ac:dyDescent="0.3">
      <c r="A1026" s="12">
        <v>617106</v>
      </c>
      <c r="B1026" s="13" t="s">
        <v>10</v>
      </c>
      <c r="C1026" s="14">
        <v>195</v>
      </c>
      <c r="D1026" s="25" t="s">
        <v>1535</v>
      </c>
      <c r="E1026" s="16">
        <v>45351</v>
      </c>
      <c r="F1026" s="17">
        <v>202402</v>
      </c>
      <c r="G1026" s="18" t="s">
        <v>42</v>
      </c>
      <c r="H1026" s="18" t="s">
        <v>131</v>
      </c>
      <c r="I1026" s="19">
        <v>51447</v>
      </c>
      <c r="J1026" s="13" t="s">
        <v>14</v>
      </c>
      <c r="K1026" s="13" t="s">
        <v>15</v>
      </c>
      <c r="L1026" s="20" t="str">
        <f t="shared" ref="L1026:L1089" si="32">I1026&amp;A1026&amp;H1026&amp;K1026</f>
        <v>51447617106COD22015_A010501ART5_MBA</v>
      </c>
      <c r="M1026" s="21" t="str">
        <f>IF(OR(A1026=617105,A1026=617110,COUNTIF([3]DernMois!L:L,I1026&amp;A1026&amp;H1026&amp;K1026)&gt;=1),"","PBLA Changé/Nouveau")</f>
        <v/>
      </c>
      <c r="N1026" s="22">
        <f>ROUND(Ecritures[[#This Row],[Montant Devise]],2)</f>
        <v>195</v>
      </c>
      <c r="O1026" s="11" t="str">
        <f>IFERROR(LEFT(ECRITURES!$H1026,SEARCH("_",ECRITURES!$H1026)-1),"")</f>
        <v>COD22015</v>
      </c>
      <c r="P1026" s="11" t="str">
        <f>LEFT(ECRITURES!$G1026,LEN(O1026))</f>
        <v>COD22015</v>
      </c>
      <c r="Q1026" s="11" t="b">
        <f t="shared" si="31"/>
        <v>1</v>
      </c>
    </row>
    <row r="1027" spans="1:17" x14ac:dyDescent="0.3">
      <c r="A1027" s="12">
        <v>617103</v>
      </c>
      <c r="B1027" s="13" t="s">
        <v>10</v>
      </c>
      <c r="C1027" s="14">
        <v>19.5</v>
      </c>
      <c r="D1027" s="25" t="s">
        <v>1536</v>
      </c>
      <c r="E1027" s="16">
        <v>45351</v>
      </c>
      <c r="F1027" s="17">
        <v>202402</v>
      </c>
      <c r="G1027" s="18" t="s">
        <v>42</v>
      </c>
      <c r="H1027" s="18" t="s">
        <v>131</v>
      </c>
      <c r="I1027" s="19">
        <v>51447</v>
      </c>
      <c r="J1027" s="13" t="s">
        <v>14</v>
      </c>
      <c r="K1027" s="13" t="s">
        <v>15</v>
      </c>
      <c r="L1027" s="20" t="str">
        <f t="shared" si="32"/>
        <v>51447617103COD22015_A010501ART5_MBA</v>
      </c>
      <c r="M1027" s="21" t="str">
        <f>IF(OR(A1027=617105,A1027=617110,COUNTIF([3]DernMois!L:L,I1027&amp;A1027&amp;H1027&amp;K1027)&gt;=1),"","PBLA Changé/Nouveau")</f>
        <v/>
      </c>
      <c r="N1027" s="22">
        <f>ROUND(Ecritures[[#This Row],[Montant Devise]],2)</f>
        <v>19.5</v>
      </c>
      <c r="O1027" s="11" t="str">
        <f>IFERROR(LEFT(ECRITURES!$H1027,SEARCH("_",ECRITURES!$H1027)-1),"")</f>
        <v>COD22015</v>
      </c>
      <c r="P1027" s="11" t="str">
        <f>LEFT(ECRITURES!$G1027,LEN(O1027))</f>
        <v>COD22015</v>
      </c>
      <c r="Q1027" s="11" t="b">
        <f t="shared" si="31"/>
        <v>1</v>
      </c>
    </row>
    <row r="1028" spans="1:17" x14ac:dyDescent="0.3">
      <c r="A1028" s="12">
        <v>617103</v>
      </c>
      <c r="B1028" s="13" t="s">
        <v>10</v>
      </c>
      <c r="C1028" s="14">
        <v>373.62</v>
      </c>
      <c r="D1028" s="25" t="s">
        <v>1537</v>
      </c>
      <c r="E1028" s="16">
        <v>45351</v>
      </c>
      <c r="F1028" s="17">
        <v>202402</v>
      </c>
      <c r="G1028" s="18" t="s">
        <v>42</v>
      </c>
      <c r="H1028" s="18" t="s">
        <v>131</v>
      </c>
      <c r="I1028" s="19">
        <v>51447</v>
      </c>
      <c r="J1028" s="13" t="s">
        <v>14</v>
      </c>
      <c r="K1028" s="13" t="s">
        <v>15</v>
      </c>
      <c r="L1028" s="20" t="str">
        <f t="shared" si="32"/>
        <v>51447617103COD22015_A010501ART5_MBA</v>
      </c>
      <c r="M1028" s="21" t="str">
        <f>IF(OR(A1028=617105,A1028=617110,COUNTIF([3]DernMois!L:L,I1028&amp;A1028&amp;H1028&amp;K1028)&gt;=1),"","PBLA Changé/Nouveau")</f>
        <v/>
      </c>
      <c r="N1028" s="22">
        <f>ROUND(Ecritures[[#This Row],[Montant Devise]],2)</f>
        <v>373.62</v>
      </c>
      <c r="O1028" s="11" t="str">
        <f>IFERROR(LEFT(ECRITURES!$H1028,SEARCH("_",ECRITURES!$H1028)-1),"")</f>
        <v>COD22015</v>
      </c>
      <c r="P1028" s="11" t="str">
        <f>LEFT(ECRITURES!$G1028,LEN(O1028))</f>
        <v>COD22015</v>
      </c>
      <c r="Q1028" s="11" t="b">
        <f t="shared" ref="Q1028:Q1091" si="33">EXACT(O1028,P1028)</f>
        <v>1</v>
      </c>
    </row>
    <row r="1029" spans="1:17" x14ac:dyDescent="0.3">
      <c r="A1029" s="12">
        <v>617190</v>
      </c>
      <c r="B1029" s="13" t="s">
        <v>10</v>
      </c>
      <c r="C1029" s="14">
        <v>5.75</v>
      </c>
      <c r="D1029" s="25" t="s">
        <v>1538</v>
      </c>
      <c r="E1029" s="16">
        <v>45351</v>
      </c>
      <c r="F1029" s="17">
        <v>202402</v>
      </c>
      <c r="G1029" s="18" t="s">
        <v>42</v>
      </c>
      <c r="H1029" s="18" t="s">
        <v>131</v>
      </c>
      <c r="I1029" s="19">
        <v>51447</v>
      </c>
      <c r="J1029" s="13" t="s">
        <v>14</v>
      </c>
      <c r="K1029" s="13" t="s">
        <v>15</v>
      </c>
      <c r="L1029" s="20" t="str">
        <f t="shared" si="32"/>
        <v>51447617190COD22015_A010501ART5_MBA</v>
      </c>
      <c r="M1029" s="21" t="str">
        <f>IF(OR(A1029=617105,A1029=617110,COUNTIF([3]DernMois!L:L,I1029&amp;A1029&amp;H1029&amp;K1029)&gt;=1),"","PBLA Changé/Nouveau")</f>
        <v/>
      </c>
      <c r="N1029" s="22">
        <f>ROUND(Ecritures[[#This Row],[Montant Devise]],2)</f>
        <v>5.75</v>
      </c>
      <c r="O1029" s="11" t="str">
        <f>IFERROR(LEFT(ECRITURES!$H1029,SEARCH("_",ECRITURES!$H1029)-1),"")</f>
        <v>COD22015</v>
      </c>
      <c r="P1029" s="11" t="str">
        <f>LEFT(ECRITURES!$G1029,LEN(O1029))</f>
        <v>COD22015</v>
      </c>
      <c r="Q1029" s="11" t="b">
        <f t="shared" si="33"/>
        <v>1</v>
      </c>
    </row>
    <row r="1030" spans="1:17" x14ac:dyDescent="0.3">
      <c r="A1030" s="12">
        <v>617190</v>
      </c>
      <c r="B1030" s="13" t="s">
        <v>10</v>
      </c>
      <c r="C1030" s="14">
        <v>28.74</v>
      </c>
      <c r="D1030" s="25" t="s">
        <v>1539</v>
      </c>
      <c r="E1030" s="16">
        <v>45351</v>
      </c>
      <c r="F1030" s="17">
        <v>202402</v>
      </c>
      <c r="G1030" s="18" t="s">
        <v>42</v>
      </c>
      <c r="H1030" s="18" t="s">
        <v>131</v>
      </c>
      <c r="I1030" s="19">
        <v>51447</v>
      </c>
      <c r="J1030" s="13" t="s">
        <v>14</v>
      </c>
      <c r="K1030" s="13" t="s">
        <v>15</v>
      </c>
      <c r="L1030" s="20" t="str">
        <f t="shared" si="32"/>
        <v>51447617190COD22015_A010501ART5_MBA</v>
      </c>
      <c r="M1030" s="21" t="str">
        <f>IF(OR(A1030=617105,A1030=617110,COUNTIF([3]DernMois!L:L,I1030&amp;A1030&amp;H1030&amp;K1030)&gt;=1),"","PBLA Changé/Nouveau")</f>
        <v/>
      </c>
      <c r="N1030" s="22">
        <f>ROUND(Ecritures[[#This Row],[Montant Devise]],2)</f>
        <v>28.74</v>
      </c>
      <c r="O1030" s="11" t="str">
        <f>IFERROR(LEFT(ECRITURES!$H1030,SEARCH("_",ECRITURES!$H1030)-1),"")</f>
        <v>COD22015</v>
      </c>
      <c r="P1030" s="11" t="str">
        <f>LEFT(ECRITURES!$G1030,LEN(O1030))</f>
        <v>COD22015</v>
      </c>
      <c r="Q1030" s="11" t="b">
        <f t="shared" si="33"/>
        <v>1</v>
      </c>
    </row>
    <row r="1031" spans="1:17" x14ac:dyDescent="0.3">
      <c r="A1031" s="12">
        <v>455200</v>
      </c>
      <c r="B1031" s="13" t="s">
        <v>10</v>
      </c>
      <c r="C1031" s="14">
        <v>-2987.91</v>
      </c>
      <c r="D1031" s="25" t="s">
        <v>1540</v>
      </c>
      <c r="E1031" s="16">
        <v>45351</v>
      </c>
      <c r="F1031" s="17">
        <v>202402</v>
      </c>
      <c r="G1031" s="18" t="s">
        <v>42</v>
      </c>
      <c r="H1031" s="18"/>
      <c r="I1031" s="19">
        <v>51447</v>
      </c>
      <c r="J1031" s="13" t="s">
        <v>14</v>
      </c>
      <c r="K1031" s="13" t="s">
        <v>15</v>
      </c>
      <c r="L1031" s="20" t="str">
        <f t="shared" si="32"/>
        <v>51447455200ART5_MBA</v>
      </c>
      <c r="M1031" s="21" t="str">
        <f>IF(OR(A1031=617105,A1031=617110,COUNTIF([3]DernMois!L:L,I1031&amp;A1031&amp;H1031&amp;K1031)&gt;=1),"","PBLA Changé/Nouveau")</f>
        <v/>
      </c>
      <c r="N1031" s="22">
        <f>ROUND(Ecritures[[#This Row],[Montant Devise]],2)</f>
        <v>-2987.91</v>
      </c>
      <c r="O1031" s="11" t="str">
        <f>IFERROR(LEFT(ECRITURES!$H1031,SEARCH("_",ECRITURES!$H1031)-1),"")</f>
        <v/>
      </c>
      <c r="P1031" s="11" t="str">
        <f>LEFT(ECRITURES!$G1031,LEN(O1031))</f>
        <v/>
      </c>
      <c r="Q1031" s="11" t="b">
        <f t="shared" si="33"/>
        <v>1</v>
      </c>
    </row>
    <row r="1032" spans="1:17" x14ac:dyDescent="0.3">
      <c r="A1032" s="12">
        <v>617101</v>
      </c>
      <c r="B1032" s="13" t="s">
        <v>10</v>
      </c>
      <c r="C1032" s="14">
        <v>2976</v>
      </c>
      <c r="D1032" s="25" t="s">
        <v>1541</v>
      </c>
      <c r="E1032" s="16">
        <v>45351</v>
      </c>
      <c r="F1032" s="17">
        <v>202402</v>
      </c>
      <c r="G1032" s="18" t="s">
        <v>16</v>
      </c>
      <c r="H1032" s="18" t="s">
        <v>17</v>
      </c>
      <c r="I1032" s="19">
        <v>51451</v>
      </c>
      <c r="J1032" s="13" t="s">
        <v>14</v>
      </c>
      <c r="K1032" s="13" t="s">
        <v>15</v>
      </c>
      <c r="L1032" s="20" t="str">
        <f t="shared" si="32"/>
        <v>51451617101COD22021_A020401ART5_MBA</v>
      </c>
      <c r="M1032" s="21" t="str">
        <f>IF(OR(A1032=617105,A1032=617110,COUNTIF([3]DernMois!L:L,I1032&amp;A1032&amp;H1032&amp;K1032)&gt;=1),"","PBLA Changé/Nouveau")</f>
        <v/>
      </c>
      <c r="N1032" s="22">
        <f>ROUND(Ecritures[[#This Row],[Montant Devise]],2)</f>
        <v>2976</v>
      </c>
      <c r="O1032" s="11" t="str">
        <f>IFERROR(LEFT(ECRITURES!$H1032,SEARCH("_",ECRITURES!$H1032)-1),"")</f>
        <v>COD22021</v>
      </c>
      <c r="P1032" s="11" t="str">
        <f>LEFT(ECRITURES!$G1032,LEN(O1032))</f>
        <v>COD22021</v>
      </c>
      <c r="Q1032" s="11" t="b">
        <f t="shared" si="33"/>
        <v>1</v>
      </c>
    </row>
    <row r="1033" spans="1:17" x14ac:dyDescent="0.3">
      <c r="A1033" s="12">
        <v>617108</v>
      </c>
      <c r="B1033" s="13" t="s">
        <v>10</v>
      </c>
      <c r="C1033" s="14">
        <v>930.76</v>
      </c>
      <c r="D1033" s="25" t="s">
        <v>1542</v>
      </c>
      <c r="E1033" s="16">
        <v>45351</v>
      </c>
      <c r="F1033" s="17">
        <v>202402</v>
      </c>
      <c r="G1033" s="18" t="s">
        <v>16</v>
      </c>
      <c r="H1033" s="18" t="s">
        <v>17</v>
      </c>
      <c r="I1033" s="19">
        <v>51451</v>
      </c>
      <c r="J1033" s="13" t="s">
        <v>14</v>
      </c>
      <c r="K1033" s="13" t="s">
        <v>15</v>
      </c>
      <c r="L1033" s="20" t="str">
        <f t="shared" si="32"/>
        <v>51451617108COD22021_A020401ART5_MBA</v>
      </c>
      <c r="M1033" s="21" t="str">
        <f>IF(OR(A1033=617105,A1033=617110,COUNTIF([3]DernMois!L:L,I1033&amp;A1033&amp;H1033&amp;K1033)&gt;=1),"","PBLA Changé/Nouveau")</f>
        <v/>
      </c>
      <c r="N1033" s="22">
        <f>ROUND(Ecritures[[#This Row],[Montant Devise]],2)</f>
        <v>930.76</v>
      </c>
      <c r="O1033" s="11" t="str">
        <f>IFERROR(LEFT(ECRITURES!$H1033,SEARCH("_",ECRITURES!$H1033)-1),"")</f>
        <v>COD22021</v>
      </c>
      <c r="P1033" s="11" t="str">
        <f>LEFT(ECRITURES!$G1033,LEN(O1033))</f>
        <v>COD22021</v>
      </c>
      <c r="Q1033" s="11" t="b">
        <f t="shared" si="33"/>
        <v>1</v>
      </c>
    </row>
    <row r="1034" spans="1:17" x14ac:dyDescent="0.3">
      <c r="A1034" s="12">
        <v>617106</v>
      </c>
      <c r="B1034" s="13" t="s">
        <v>10</v>
      </c>
      <c r="C1034" s="14">
        <v>195</v>
      </c>
      <c r="D1034" s="25" t="s">
        <v>1543</v>
      </c>
      <c r="E1034" s="16">
        <v>45351</v>
      </c>
      <c r="F1034" s="17">
        <v>202402</v>
      </c>
      <c r="G1034" s="18" t="s">
        <v>16</v>
      </c>
      <c r="H1034" s="18" t="s">
        <v>17</v>
      </c>
      <c r="I1034" s="19">
        <v>51451</v>
      </c>
      <c r="J1034" s="13" t="s">
        <v>14</v>
      </c>
      <c r="K1034" s="13" t="s">
        <v>15</v>
      </c>
      <c r="L1034" s="20" t="str">
        <f t="shared" si="32"/>
        <v>51451617106COD22021_A020401ART5_MBA</v>
      </c>
      <c r="M1034" s="21" t="str">
        <f>IF(OR(A1034=617105,A1034=617110,COUNTIF([3]DernMois!L:L,I1034&amp;A1034&amp;H1034&amp;K1034)&gt;=1),"","PBLA Changé/Nouveau")</f>
        <v/>
      </c>
      <c r="N1034" s="22">
        <f>ROUND(Ecritures[[#This Row],[Montant Devise]],2)</f>
        <v>195</v>
      </c>
      <c r="O1034" s="11" t="str">
        <f>IFERROR(LEFT(ECRITURES!$H1034,SEARCH("_",ECRITURES!$H1034)-1),"")</f>
        <v>COD22021</v>
      </c>
      <c r="P1034" s="11" t="str">
        <f>LEFT(ECRITURES!$G1034,LEN(O1034))</f>
        <v>COD22021</v>
      </c>
      <c r="Q1034" s="11" t="b">
        <f t="shared" si="33"/>
        <v>1</v>
      </c>
    </row>
    <row r="1035" spans="1:17" x14ac:dyDescent="0.3">
      <c r="A1035" s="12">
        <v>617110</v>
      </c>
      <c r="B1035" s="13" t="s">
        <v>10</v>
      </c>
      <c r="C1035" s="14">
        <v>126.54</v>
      </c>
      <c r="D1035" s="25" t="s">
        <v>1544</v>
      </c>
      <c r="E1035" s="16">
        <v>45351</v>
      </c>
      <c r="F1035" s="17">
        <v>202402</v>
      </c>
      <c r="G1035" s="18" t="s">
        <v>16</v>
      </c>
      <c r="H1035" s="18" t="s">
        <v>17</v>
      </c>
      <c r="I1035" s="19">
        <v>51451</v>
      </c>
      <c r="J1035" s="13" t="s">
        <v>14</v>
      </c>
      <c r="K1035" s="13" t="s">
        <v>15</v>
      </c>
      <c r="L1035" s="20" t="str">
        <f t="shared" si="32"/>
        <v>51451617110COD22021_A020401ART5_MBA</v>
      </c>
      <c r="M1035" s="21" t="str">
        <f>IF(OR(A1035=617105,A1035=617110,COUNTIF([3]DernMois!L:L,I1035&amp;A1035&amp;H1035&amp;K1035)&gt;=1),"","PBLA Changé/Nouveau")</f>
        <v/>
      </c>
      <c r="N1035" s="22">
        <f>ROUND(Ecritures[[#This Row],[Montant Devise]],2)</f>
        <v>126.54</v>
      </c>
      <c r="O1035" s="11" t="str">
        <f>IFERROR(LEFT(ECRITURES!$H1035,SEARCH("_",ECRITURES!$H1035)-1),"")</f>
        <v>COD22021</v>
      </c>
      <c r="P1035" s="11" t="str">
        <f>LEFT(ECRITURES!$G1035,LEN(O1035))</f>
        <v>COD22021</v>
      </c>
      <c r="Q1035" s="11" t="b">
        <f t="shared" si="33"/>
        <v>1</v>
      </c>
    </row>
    <row r="1036" spans="1:17" x14ac:dyDescent="0.3">
      <c r="A1036" s="12">
        <v>617103</v>
      </c>
      <c r="B1036" s="13" t="s">
        <v>10</v>
      </c>
      <c r="C1036" s="14">
        <v>97.5</v>
      </c>
      <c r="D1036" s="25" t="s">
        <v>1545</v>
      </c>
      <c r="E1036" s="16">
        <v>45351</v>
      </c>
      <c r="F1036" s="17">
        <v>202402</v>
      </c>
      <c r="G1036" s="18" t="s">
        <v>16</v>
      </c>
      <c r="H1036" s="18" t="s">
        <v>17</v>
      </c>
      <c r="I1036" s="19">
        <v>51451</v>
      </c>
      <c r="J1036" s="13" t="s">
        <v>14</v>
      </c>
      <c r="K1036" s="13" t="s">
        <v>15</v>
      </c>
      <c r="L1036" s="20" t="str">
        <f t="shared" si="32"/>
        <v>51451617103COD22021_A020401ART5_MBA</v>
      </c>
      <c r="M1036" s="21" t="str">
        <f>IF(OR(A1036=617105,A1036=617110,COUNTIF([3]DernMois!L:L,I1036&amp;A1036&amp;H1036&amp;K1036)&gt;=1),"","PBLA Changé/Nouveau")</f>
        <v/>
      </c>
      <c r="N1036" s="22">
        <f>ROUND(Ecritures[[#This Row],[Montant Devise]],2)</f>
        <v>97.5</v>
      </c>
      <c r="O1036" s="11" t="str">
        <f>IFERROR(LEFT(ECRITURES!$H1036,SEARCH("_",ECRITURES!$H1036)-1),"")</f>
        <v>COD22021</v>
      </c>
      <c r="P1036" s="11" t="str">
        <f>LEFT(ECRITURES!$G1036,LEN(O1036))</f>
        <v>COD22021</v>
      </c>
      <c r="Q1036" s="11" t="b">
        <f t="shared" si="33"/>
        <v>1</v>
      </c>
    </row>
    <row r="1037" spans="1:17" x14ac:dyDescent="0.3">
      <c r="A1037" s="12">
        <v>617103</v>
      </c>
      <c r="B1037" s="13" t="s">
        <v>10</v>
      </c>
      <c r="C1037" s="14">
        <v>403.33</v>
      </c>
      <c r="D1037" s="25" t="s">
        <v>1546</v>
      </c>
      <c r="E1037" s="16">
        <v>45351</v>
      </c>
      <c r="F1037" s="17">
        <v>202402</v>
      </c>
      <c r="G1037" s="18" t="s">
        <v>16</v>
      </c>
      <c r="H1037" s="18" t="s">
        <v>17</v>
      </c>
      <c r="I1037" s="19">
        <v>51451</v>
      </c>
      <c r="J1037" s="13" t="s">
        <v>14</v>
      </c>
      <c r="K1037" s="13" t="s">
        <v>15</v>
      </c>
      <c r="L1037" s="20" t="str">
        <f t="shared" si="32"/>
        <v>51451617103COD22021_A020401ART5_MBA</v>
      </c>
      <c r="M1037" s="21" t="str">
        <f>IF(OR(A1037=617105,A1037=617110,COUNTIF([3]DernMois!L:L,I1037&amp;A1037&amp;H1037&amp;K1037)&gt;=1),"","PBLA Changé/Nouveau")</f>
        <v/>
      </c>
      <c r="N1037" s="22">
        <f>ROUND(Ecritures[[#This Row],[Montant Devise]],2)</f>
        <v>403.33</v>
      </c>
      <c r="O1037" s="11" t="str">
        <f>IFERROR(LEFT(ECRITURES!$H1037,SEARCH("_",ECRITURES!$H1037)-1),"")</f>
        <v>COD22021</v>
      </c>
      <c r="P1037" s="11" t="str">
        <f>LEFT(ECRITURES!$G1037,LEN(O1037))</f>
        <v>COD22021</v>
      </c>
      <c r="Q1037" s="11" t="b">
        <f t="shared" si="33"/>
        <v>1</v>
      </c>
    </row>
    <row r="1038" spans="1:17" x14ac:dyDescent="0.3">
      <c r="A1038" s="12">
        <v>617190</v>
      </c>
      <c r="B1038" s="13" t="s">
        <v>10</v>
      </c>
      <c r="C1038" s="14">
        <v>6.21</v>
      </c>
      <c r="D1038" s="25" t="s">
        <v>1547</v>
      </c>
      <c r="E1038" s="16">
        <v>45351</v>
      </c>
      <c r="F1038" s="17">
        <v>202402</v>
      </c>
      <c r="G1038" s="18" t="s">
        <v>16</v>
      </c>
      <c r="H1038" s="18" t="s">
        <v>17</v>
      </c>
      <c r="I1038" s="19">
        <v>51451</v>
      </c>
      <c r="J1038" s="13" t="s">
        <v>14</v>
      </c>
      <c r="K1038" s="13" t="s">
        <v>15</v>
      </c>
      <c r="L1038" s="20" t="str">
        <f t="shared" si="32"/>
        <v>51451617190COD22021_A020401ART5_MBA</v>
      </c>
      <c r="M1038" s="21" t="str">
        <f>IF(OR(A1038=617105,A1038=617110,COUNTIF([3]DernMois!L:L,I1038&amp;A1038&amp;H1038&amp;K1038)&gt;=1),"","PBLA Changé/Nouveau")</f>
        <v/>
      </c>
      <c r="N1038" s="22">
        <f>ROUND(Ecritures[[#This Row],[Montant Devise]],2)</f>
        <v>6.21</v>
      </c>
      <c r="O1038" s="11" t="str">
        <f>IFERROR(LEFT(ECRITURES!$H1038,SEARCH("_",ECRITURES!$H1038)-1),"")</f>
        <v>COD22021</v>
      </c>
      <c r="P1038" s="11" t="str">
        <f>LEFT(ECRITURES!$G1038,LEN(O1038))</f>
        <v>COD22021</v>
      </c>
      <c r="Q1038" s="11" t="b">
        <f t="shared" si="33"/>
        <v>1</v>
      </c>
    </row>
    <row r="1039" spans="1:17" x14ac:dyDescent="0.3">
      <c r="A1039" s="12">
        <v>617190</v>
      </c>
      <c r="B1039" s="13" t="s">
        <v>10</v>
      </c>
      <c r="C1039" s="14">
        <v>31.03</v>
      </c>
      <c r="D1039" s="25" t="s">
        <v>1548</v>
      </c>
      <c r="E1039" s="16">
        <v>45351</v>
      </c>
      <c r="F1039" s="17">
        <v>202402</v>
      </c>
      <c r="G1039" s="18" t="s">
        <v>16</v>
      </c>
      <c r="H1039" s="18" t="s">
        <v>17</v>
      </c>
      <c r="I1039" s="19">
        <v>51451</v>
      </c>
      <c r="J1039" s="13" t="s">
        <v>14</v>
      </c>
      <c r="K1039" s="13" t="s">
        <v>15</v>
      </c>
      <c r="L1039" s="20" t="str">
        <f t="shared" si="32"/>
        <v>51451617190COD22021_A020401ART5_MBA</v>
      </c>
      <c r="M1039" s="21" t="str">
        <f>IF(OR(A1039=617105,A1039=617110,COUNTIF([3]DernMois!L:L,I1039&amp;A1039&amp;H1039&amp;K1039)&gt;=1),"","PBLA Changé/Nouveau")</f>
        <v/>
      </c>
      <c r="N1039" s="22">
        <f>ROUND(Ecritures[[#This Row],[Montant Devise]],2)</f>
        <v>31.03</v>
      </c>
      <c r="O1039" s="11" t="str">
        <f>IFERROR(LEFT(ECRITURES!$H1039,SEARCH("_",ECRITURES!$H1039)-1),"")</f>
        <v>COD22021</v>
      </c>
      <c r="P1039" s="11" t="str">
        <f>LEFT(ECRITURES!$G1039,LEN(O1039))</f>
        <v>COD22021</v>
      </c>
      <c r="Q1039" s="11" t="b">
        <f t="shared" si="33"/>
        <v>1</v>
      </c>
    </row>
    <row r="1040" spans="1:17" x14ac:dyDescent="0.3">
      <c r="A1040" s="12">
        <v>455200</v>
      </c>
      <c r="B1040" s="13" t="s">
        <v>10</v>
      </c>
      <c r="C1040" s="14">
        <v>-1500</v>
      </c>
      <c r="D1040" s="25" t="s">
        <v>1549</v>
      </c>
      <c r="E1040" s="16">
        <v>45351</v>
      </c>
      <c r="F1040" s="17">
        <v>202402</v>
      </c>
      <c r="G1040" s="18" t="s">
        <v>16</v>
      </c>
      <c r="H1040" s="18"/>
      <c r="I1040" s="19">
        <v>51451</v>
      </c>
      <c r="J1040" s="13" t="s">
        <v>14</v>
      </c>
      <c r="K1040" s="13" t="s">
        <v>15</v>
      </c>
      <c r="L1040" s="20" t="str">
        <f t="shared" si="32"/>
        <v>51451455200ART5_MBA</v>
      </c>
      <c r="M1040" s="21" t="str">
        <f>IF(OR(A1040=617105,A1040=617110,COUNTIF([3]DernMois!L:L,I1040&amp;A1040&amp;H1040&amp;K1040)&gt;=1),"","PBLA Changé/Nouveau")</f>
        <v/>
      </c>
      <c r="N1040" s="22">
        <f>ROUND(Ecritures[[#This Row],[Montant Devise]],2)</f>
        <v>-1500</v>
      </c>
      <c r="O1040" s="11" t="str">
        <f>IFERROR(LEFT(ECRITURES!$H1040,SEARCH("_",ECRITURES!$H1040)-1),"")</f>
        <v/>
      </c>
      <c r="P1040" s="11" t="str">
        <f>LEFT(ECRITURES!$G1040,LEN(O1040))</f>
        <v/>
      </c>
      <c r="Q1040" s="11" t="b">
        <f t="shared" si="33"/>
        <v>1</v>
      </c>
    </row>
    <row r="1041" spans="1:17" x14ac:dyDescent="0.3">
      <c r="A1041" s="12">
        <v>455200</v>
      </c>
      <c r="B1041" s="13" t="s">
        <v>10</v>
      </c>
      <c r="C1041" s="14">
        <v>-1840.7</v>
      </c>
      <c r="D1041" s="25" t="s">
        <v>1550</v>
      </c>
      <c r="E1041" s="16">
        <v>45351</v>
      </c>
      <c r="F1041" s="17">
        <v>202402</v>
      </c>
      <c r="G1041" s="18" t="s">
        <v>16</v>
      </c>
      <c r="H1041" s="18"/>
      <c r="I1041" s="19">
        <v>51451</v>
      </c>
      <c r="J1041" s="13" t="s">
        <v>14</v>
      </c>
      <c r="K1041" s="13" t="s">
        <v>15</v>
      </c>
      <c r="L1041" s="20" t="str">
        <f t="shared" si="32"/>
        <v>51451455200ART5_MBA</v>
      </c>
      <c r="M1041" s="21" t="str">
        <f>IF(OR(A1041=617105,A1041=617110,COUNTIF([3]DernMois!L:L,I1041&amp;A1041&amp;H1041&amp;K1041)&gt;=1),"","PBLA Changé/Nouveau")</f>
        <v/>
      </c>
      <c r="N1041" s="22">
        <f>ROUND(Ecritures[[#This Row],[Montant Devise]],2)</f>
        <v>-1840.7</v>
      </c>
      <c r="O1041" s="11" t="str">
        <f>IFERROR(LEFT(ECRITURES!$H1041,SEARCH("_",ECRITURES!$H1041)-1),"")</f>
        <v/>
      </c>
      <c r="P1041" s="11" t="str">
        <f>LEFT(ECRITURES!$G1041,LEN(O1041))</f>
        <v/>
      </c>
      <c r="Q1041" s="11" t="b">
        <f t="shared" si="33"/>
        <v>1</v>
      </c>
    </row>
    <row r="1042" spans="1:17" x14ac:dyDescent="0.3">
      <c r="A1042" s="12">
        <v>617101</v>
      </c>
      <c r="B1042" s="13" t="s">
        <v>10</v>
      </c>
      <c r="C1042" s="14">
        <v>2976</v>
      </c>
      <c r="D1042" s="25" t="s">
        <v>1551</v>
      </c>
      <c r="E1042" s="16">
        <v>45351</v>
      </c>
      <c r="F1042" s="17">
        <v>202402</v>
      </c>
      <c r="G1042" s="18" t="s">
        <v>34</v>
      </c>
      <c r="H1042" s="18" t="s">
        <v>387</v>
      </c>
      <c r="I1042" s="19">
        <v>51515</v>
      </c>
      <c r="J1042" s="13" t="s">
        <v>14</v>
      </c>
      <c r="K1042" s="13" t="s">
        <v>37</v>
      </c>
      <c r="L1042" s="20" t="str">
        <f t="shared" si="32"/>
        <v>51515617101COD21004_Z010101ART9_EU</v>
      </c>
      <c r="M1042" s="21" t="str">
        <f>IF(OR(A1042=617105,A1042=617110,COUNTIF([3]DernMois!L:L,I1042&amp;A1042&amp;H1042&amp;K1042)&gt;=1),"","PBLA Changé/Nouveau")</f>
        <v/>
      </c>
      <c r="N1042" s="22">
        <f>ROUND(Ecritures[[#This Row],[Montant Devise]],2)</f>
        <v>2976</v>
      </c>
      <c r="O1042" s="11" t="str">
        <f>IFERROR(LEFT(ECRITURES!$H1042,SEARCH("_",ECRITURES!$H1042)-1),"")</f>
        <v>COD21004</v>
      </c>
      <c r="P1042" s="11" t="str">
        <f>LEFT(ECRITURES!$G1042,LEN(O1042))</f>
        <v>COD21004</v>
      </c>
      <c r="Q1042" s="11" t="b">
        <f t="shared" si="33"/>
        <v>1</v>
      </c>
    </row>
    <row r="1043" spans="1:17" x14ac:dyDescent="0.3">
      <c r="A1043" s="12">
        <v>617108</v>
      </c>
      <c r="B1043" s="13" t="s">
        <v>10</v>
      </c>
      <c r="C1043" s="14">
        <v>892.8</v>
      </c>
      <c r="D1043" s="25" t="s">
        <v>1552</v>
      </c>
      <c r="E1043" s="16">
        <v>45351</v>
      </c>
      <c r="F1043" s="17">
        <v>202402</v>
      </c>
      <c r="G1043" s="18" t="s">
        <v>34</v>
      </c>
      <c r="H1043" s="18" t="s">
        <v>387</v>
      </c>
      <c r="I1043" s="19">
        <v>51515</v>
      </c>
      <c r="J1043" s="13" t="s">
        <v>14</v>
      </c>
      <c r="K1043" s="13" t="s">
        <v>37</v>
      </c>
      <c r="L1043" s="20" t="str">
        <f t="shared" si="32"/>
        <v>51515617108COD21004_Z010101ART9_EU</v>
      </c>
      <c r="M1043" s="21" t="str">
        <f>IF(OR(A1043=617105,A1043=617110,COUNTIF([3]DernMois!L:L,I1043&amp;A1043&amp;H1043&amp;K1043)&gt;=1),"","PBLA Changé/Nouveau")</f>
        <v/>
      </c>
      <c r="N1043" s="22">
        <f>ROUND(Ecritures[[#This Row],[Montant Devise]],2)</f>
        <v>892.8</v>
      </c>
      <c r="O1043" s="11" t="str">
        <f>IFERROR(LEFT(ECRITURES!$H1043,SEARCH("_",ECRITURES!$H1043)-1),"")</f>
        <v>COD21004</v>
      </c>
      <c r="P1043" s="11" t="str">
        <f>LEFT(ECRITURES!$G1043,LEN(O1043))</f>
        <v>COD21004</v>
      </c>
      <c r="Q1043" s="11" t="b">
        <f t="shared" si="33"/>
        <v>1</v>
      </c>
    </row>
    <row r="1044" spans="1:17" x14ac:dyDescent="0.3">
      <c r="A1044" s="12">
        <v>617106</v>
      </c>
      <c r="B1044" s="13" t="s">
        <v>10</v>
      </c>
      <c r="C1044" s="14">
        <v>195</v>
      </c>
      <c r="D1044" s="25" t="s">
        <v>1553</v>
      </c>
      <c r="E1044" s="16">
        <v>45351</v>
      </c>
      <c r="F1044" s="17">
        <v>202402</v>
      </c>
      <c r="G1044" s="18" t="s">
        <v>34</v>
      </c>
      <c r="H1044" s="18" t="s">
        <v>387</v>
      </c>
      <c r="I1044" s="19">
        <v>51515</v>
      </c>
      <c r="J1044" s="13" t="s">
        <v>14</v>
      </c>
      <c r="K1044" s="13" t="s">
        <v>37</v>
      </c>
      <c r="L1044" s="20" t="str">
        <f t="shared" si="32"/>
        <v>51515617106COD21004_Z010101ART9_EU</v>
      </c>
      <c r="M1044" s="21" t="str">
        <f>IF(OR(A1044=617105,A1044=617110,COUNTIF([3]DernMois!L:L,I1044&amp;A1044&amp;H1044&amp;K1044)&gt;=1),"","PBLA Changé/Nouveau")</f>
        <v/>
      </c>
      <c r="N1044" s="22">
        <f>ROUND(Ecritures[[#This Row],[Montant Devise]],2)</f>
        <v>195</v>
      </c>
      <c r="O1044" s="11" t="str">
        <f>IFERROR(LEFT(ECRITURES!$H1044,SEARCH("_",ECRITURES!$H1044)-1),"")</f>
        <v>COD21004</v>
      </c>
      <c r="P1044" s="11" t="str">
        <f>LEFT(ECRITURES!$G1044,LEN(O1044))</f>
        <v>COD21004</v>
      </c>
      <c r="Q1044" s="11" t="b">
        <f t="shared" si="33"/>
        <v>1</v>
      </c>
    </row>
    <row r="1045" spans="1:17" x14ac:dyDescent="0.3">
      <c r="A1045" s="12">
        <v>617110</v>
      </c>
      <c r="B1045" s="13" t="s">
        <v>10</v>
      </c>
      <c r="C1045" s="14">
        <v>800</v>
      </c>
      <c r="D1045" s="25" t="s">
        <v>1554</v>
      </c>
      <c r="E1045" s="16">
        <v>45351</v>
      </c>
      <c r="F1045" s="17">
        <v>202402</v>
      </c>
      <c r="G1045" s="18" t="s">
        <v>34</v>
      </c>
      <c r="H1045" s="18" t="s">
        <v>387</v>
      </c>
      <c r="I1045" s="19">
        <v>51515</v>
      </c>
      <c r="J1045" s="13" t="s">
        <v>14</v>
      </c>
      <c r="K1045" s="13" t="s">
        <v>37</v>
      </c>
      <c r="L1045" s="20" t="str">
        <f t="shared" si="32"/>
        <v>51515617110COD21004_Z010101ART9_EU</v>
      </c>
      <c r="M1045" s="21" t="str">
        <f>IF(OR(A1045=617105,A1045=617110,COUNTIF([3]DernMois!L:L,I1045&amp;A1045&amp;H1045&amp;K1045)&gt;=1),"","PBLA Changé/Nouveau")</f>
        <v/>
      </c>
      <c r="N1045" s="22">
        <f>ROUND(Ecritures[[#This Row],[Montant Devise]],2)</f>
        <v>800</v>
      </c>
      <c r="O1045" s="11" t="str">
        <f>IFERROR(LEFT(ECRITURES!$H1045,SEARCH("_",ECRITURES!$H1045)-1),"")</f>
        <v>COD21004</v>
      </c>
      <c r="P1045" s="11" t="str">
        <f>LEFT(ECRITURES!$G1045,LEN(O1045))</f>
        <v>COD21004</v>
      </c>
      <c r="Q1045" s="11" t="b">
        <f t="shared" si="33"/>
        <v>1</v>
      </c>
    </row>
    <row r="1046" spans="1:17" x14ac:dyDescent="0.3">
      <c r="A1046" s="12">
        <v>617103</v>
      </c>
      <c r="B1046" s="13" t="s">
        <v>10</v>
      </c>
      <c r="C1046" s="14">
        <v>386.88</v>
      </c>
      <c r="D1046" s="25" t="s">
        <v>1555</v>
      </c>
      <c r="E1046" s="16">
        <v>45351</v>
      </c>
      <c r="F1046" s="17">
        <v>202402</v>
      </c>
      <c r="G1046" s="18" t="s">
        <v>34</v>
      </c>
      <c r="H1046" s="18" t="s">
        <v>387</v>
      </c>
      <c r="I1046" s="19">
        <v>51515</v>
      </c>
      <c r="J1046" s="13" t="s">
        <v>14</v>
      </c>
      <c r="K1046" s="13" t="s">
        <v>37</v>
      </c>
      <c r="L1046" s="20" t="str">
        <f t="shared" si="32"/>
        <v>51515617103COD21004_Z010101ART9_EU</v>
      </c>
      <c r="M1046" s="21" t="str">
        <f>IF(OR(A1046=617105,A1046=617110,COUNTIF([3]DernMois!L:L,I1046&amp;A1046&amp;H1046&amp;K1046)&gt;=1),"","PBLA Changé/Nouveau")</f>
        <v/>
      </c>
      <c r="N1046" s="22">
        <f>ROUND(Ecritures[[#This Row],[Montant Devise]],2)</f>
        <v>386.88</v>
      </c>
      <c r="O1046" s="11" t="str">
        <f>IFERROR(LEFT(ECRITURES!$H1046,SEARCH("_",ECRITURES!$H1046)-1),"")</f>
        <v>COD21004</v>
      </c>
      <c r="P1046" s="11" t="str">
        <f>LEFT(ECRITURES!$G1046,LEN(O1046))</f>
        <v>COD21004</v>
      </c>
      <c r="Q1046" s="11" t="b">
        <f t="shared" si="33"/>
        <v>1</v>
      </c>
    </row>
    <row r="1047" spans="1:17" x14ac:dyDescent="0.3">
      <c r="A1047" s="12">
        <v>617190</v>
      </c>
      <c r="B1047" s="13" t="s">
        <v>10</v>
      </c>
      <c r="C1047" s="14">
        <v>5.95</v>
      </c>
      <c r="D1047" s="25" t="s">
        <v>1556</v>
      </c>
      <c r="E1047" s="16">
        <v>45351</v>
      </c>
      <c r="F1047" s="17">
        <v>202402</v>
      </c>
      <c r="G1047" s="18" t="s">
        <v>34</v>
      </c>
      <c r="H1047" s="18" t="s">
        <v>387</v>
      </c>
      <c r="I1047" s="19">
        <v>51515</v>
      </c>
      <c r="J1047" s="13" t="s">
        <v>14</v>
      </c>
      <c r="K1047" s="13" t="s">
        <v>37</v>
      </c>
      <c r="L1047" s="20" t="str">
        <f t="shared" si="32"/>
        <v>51515617190COD21004_Z010101ART9_EU</v>
      </c>
      <c r="M1047" s="21" t="str">
        <f>IF(OR(A1047=617105,A1047=617110,COUNTIF([3]DernMois!L:L,I1047&amp;A1047&amp;H1047&amp;K1047)&gt;=1),"","PBLA Changé/Nouveau")</f>
        <v/>
      </c>
      <c r="N1047" s="22">
        <f>ROUND(Ecritures[[#This Row],[Montant Devise]],2)</f>
        <v>5.95</v>
      </c>
      <c r="O1047" s="11" t="str">
        <f>IFERROR(LEFT(ECRITURES!$H1047,SEARCH("_",ECRITURES!$H1047)-1),"")</f>
        <v>COD21004</v>
      </c>
      <c r="P1047" s="11" t="str">
        <f>LEFT(ECRITURES!$G1047,LEN(O1047))</f>
        <v>COD21004</v>
      </c>
      <c r="Q1047" s="11" t="b">
        <f t="shared" si="33"/>
        <v>1</v>
      </c>
    </row>
    <row r="1048" spans="1:17" x14ac:dyDescent="0.3">
      <c r="A1048" s="12">
        <v>617190</v>
      </c>
      <c r="B1048" s="13" t="s">
        <v>10</v>
      </c>
      <c r="C1048" s="14">
        <v>29.76</v>
      </c>
      <c r="D1048" s="25" t="s">
        <v>1557</v>
      </c>
      <c r="E1048" s="16">
        <v>45351</v>
      </c>
      <c r="F1048" s="17">
        <v>202402</v>
      </c>
      <c r="G1048" s="18" t="s">
        <v>34</v>
      </c>
      <c r="H1048" s="18" t="s">
        <v>387</v>
      </c>
      <c r="I1048" s="19">
        <v>51515</v>
      </c>
      <c r="J1048" s="13" t="s">
        <v>14</v>
      </c>
      <c r="K1048" s="13" t="s">
        <v>37</v>
      </c>
      <c r="L1048" s="20" t="str">
        <f t="shared" si="32"/>
        <v>51515617190COD21004_Z010101ART9_EU</v>
      </c>
      <c r="M1048" s="21" t="str">
        <f>IF(OR(A1048=617105,A1048=617110,COUNTIF([3]DernMois!L:L,I1048&amp;A1048&amp;H1048&amp;K1048)&gt;=1),"","PBLA Changé/Nouveau")</f>
        <v/>
      </c>
      <c r="N1048" s="22">
        <f>ROUND(Ecritures[[#This Row],[Montant Devise]],2)</f>
        <v>29.76</v>
      </c>
      <c r="O1048" s="11" t="str">
        <f>IFERROR(LEFT(ECRITURES!$H1048,SEARCH("_",ECRITURES!$H1048)-1),"")</f>
        <v>COD21004</v>
      </c>
      <c r="P1048" s="11" t="str">
        <f>LEFT(ECRITURES!$G1048,LEN(O1048))</f>
        <v>COD21004</v>
      </c>
      <c r="Q1048" s="11" t="b">
        <f t="shared" si="33"/>
        <v>1</v>
      </c>
    </row>
    <row r="1049" spans="1:17" x14ac:dyDescent="0.3">
      <c r="A1049" s="12">
        <v>455200</v>
      </c>
      <c r="B1049" s="13" t="s">
        <v>10</v>
      </c>
      <c r="C1049" s="14">
        <v>-3866.84</v>
      </c>
      <c r="D1049" s="25" t="s">
        <v>1558</v>
      </c>
      <c r="E1049" s="16">
        <v>45351</v>
      </c>
      <c r="F1049" s="17">
        <v>202402</v>
      </c>
      <c r="G1049" s="18" t="s">
        <v>34</v>
      </c>
      <c r="H1049" s="18"/>
      <c r="I1049" s="19">
        <v>51515</v>
      </c>
      <c r="J1049" s="13" t="s">
        <v>14</v>
      </c>
      <c r="K1049" s="13" t="s">
        <v>37</v>
      </c>
      <c r="L1049" s="20" t="str">
        <f t="shared" si="32"/>
        <v>51515455200ART9_EU</v>
      </c>
      <c r="M1049" s="21" t="str">
        <f>IF(OR(A1049=617105,A1049=617110,COUNTIF([3]DernMois!L:L,I1049&amp;A1049&amp;H1049&amp;K1049)&gt;=1),"","PBLA Changé/Nouveau")</f>
        <v/>
      </c>
      <c r="N1049" s="22">
        <f>ROUND(Ecritures[[#This Row],[Montant Devise]],2)</f>
        <v>-3866.84</v>
      </c>
      <c r="O1049" s="11" t="str">
        <f>IFERROR(LEFT(ECRITURES!$H1049,SEARCH("_",ECRITURES!$H1049)-1),"")</f>
        <v/>
      </c>
      <c r="P1049" s="11" t="str">
        <f>LEFT(ECRITURES!$G1049,LEN(O1049))</f>
        <v/>
      </c>
      <c r="Q1049" s="11" t="b">
        <f t="shared" si="33"/>
        <v>1</v>
      </c>
    </row>
    <row r="1050" spans="1:17" x14ac:dyDescent="0.3">
      <c r="A1050" s="12">
        <v>617101</v>
      </c>
      <c r="B1050" s="13" t="s">
        <v>10</v>
      </c>
      <c r="C1050" s="14">
        <v>512</v>
      </c>
      <c r="D1050" s="25" t="s">
        <v>1559</v>
      </c>
      <c r="E1050" s="16">
        <v>45351</v>
      </c>
      <c r="F1050" s="17">
        <v>202402</v>
      </c>
      <c r="G1050" s="18" t="s">
        <v>40</v>
      </c>
      <c r="H1050" s="18" t="s">
        <v>12</v>
      </c>
      <c r="I1050" s="19">
        <v>51540</v>
      </c>
      <c r="J1050" s="13" t="s">
        <v>14</v>
      </c>
      <c r="K1050" s="13" t="s">
        <v>15</v>
      </c>
      <c r="L1050" s="20" t="str">
        <f t="shared" si="32"/>
        <v>51540617101COD2299_Z010201ART5_MBA</v>
      </c>
      <c r="M1050" s="21" t="str">
        <f>IF(OR(A1050=617105,A1050=617110,COUNTIF([3]DernMois!L:L,I1050&amp;A1050&amp;H1050&amp;K1050)&gt;=1),"","PBLA Changé/Nouveau")</f>
        <v/>
      </c>
      <c r="N1050" s="22">
        <f>ROUND(Ecritures[[#This Row],[Montant Devise]],2)</f>
        <v>512</v>
      </c>
      <c r="O1050" s="11" t="str">
        <f>IFERROR(LEFT(ECRITURES!$H1050,SEARCH("_",ECRITURES!$H1050)-1),"")</f>
        <v>COD2299</v>
      </c>
      <c r="P1050" s="11" t="str">
        <f>LEFT(ECRITURES!$G1050,LEN(O1050))</f>
        <v>COD2299</v>
      </c>
      <c r="Q1050" s="11" t="b">
        <f t="shared" si="33"/>
        <v>1</v>
      </c>
    </row>
    <row r="1051" spans="1:17" x14ac:dyDescent="0.3">
      <c r="A1051" s="12">
        <v>617108</v>
      </c>
      <c r="B1051" s="13" t="s">
        <v>10</v>
      </c>
      <c r="C1051" s="14">
        <v>153.6</v>
      </c>
      <c r="D1051" s="25" t="s">
        <v>1560</v>
      </c>
      <c r="E1051" s="16">
        <v>45351</v>
      </c>
      <c r="F1051" s="17">
        <v>202402</v>
      </c>
      <c r="G1051" s="18" t="s">
        <v>40</v>
      </c>
      <c r="H1051" s="18" t="s">
        <v>12</v>
      </c>
      <c r="I1051" s="19">
        <v>51540</v>
      </c>
      <c r="J1051" s="13" t="s">
        <v>14</v>
      </c>
      <c r="K1051" s="13" t="s">
        <v>15</v>
      </c>
      <c r="L1051" s="20" t="str">
        <f t="shared" si="32"/>
        <v>51540617108COD2299_Z010201ART5_MBA</v>
      </c>
      <c r="M1051" s="21" t="str">
        <f>IF(OR(A1051=617105,A1051=617110,COUNTIF([3]DernMois!L:L,I1051&amp;A1051&amp;H1051&amp;K1051)&gt;=1),"","PBLA Changé/Nouveau")</f>
        <v/>
      </c>
      <c r="N1051" s="22">
        <f>ROUND(Ecritures[[#This Row],[Montant Devise]],2)</f>
        <v>153.6</v>
      </c>
      <c r="O1051" s="11" t="str">
        <f>IFERROR(LEFT(ECRITURES!$H1051,SEARCH("_",ECRITURES!$H1051)-1),"")</f>
        <v>COD2299</v>
      </c>
      <c r="P1051" s="11" t="str">
        <f>LEFT(ECRITURES!$G1051,LEN(O1051))</f>
        <v>COD2299</v>
      </c>
      <c r="Q1051" s="11" t="b">
        <f t="shared" si="33"/>
        <v>1</v>
      </c>
    </row>
    <row r="1052" spans="1:17" x14ac:dyDescent="0.3">
      <c r="A1052" s="12">
        <v>617106</v>
      </c>
      <c r="B1052" s="13" t="s">
        <v>10</v>
      </c>
      <c r="C1052" s="14">
        <v>195</v>
      </c>
      <c r="D1052" s="25" t="s">
        <v>1561</v>
      </c>
      <c r="E1052" s="16">
        <v>45351</v>
      </c>
      <c r="F1052" s="17">
        <v>202402</v>
      </c>
      <c r="G1052" s="18" t="s">
        <v>40</v>
      </c>
      <c r="H1052" s="18" t="s">
        <v>12</v>
      </c>
      <c r="I1052" s="19">
        <v>51540</v>
      </c>
      <c r="J1052" s="13" t="s">
        <v>14</v>
      </c>
      <c r="K1052" s="13" t="s">
        <v>15</v>
      </c>
      <c r="L1052" s="20" t="str">
        <f t="shared" si="32"/>
        <v>51540617106COD2299_Z010201ART5_MBA</v>
      </c>
      <c r="M1052" s="21" t="str">
        <f>IF(OR(A1052=617105,A1052=617110,COUNTIF([3]DernMois!L:L,I1052&amp;A1052&amp;H1052&amp;K1052)&gt;=1),"","PBLA Changé/Nouveau")</f>
        <v/>
      </c>
      <c r="N1052" s="22">
        <f>ROUND(Ecritures[[#This Row],[Montant Devise]],2)</f>
        <v>195</v>
      </c>
      <c r="O1052" s="11" t="str">
        <f>IFERROR(LEFT(ECRITURES!$H1052,SEARCH("_",ECRITURES!$H1052)-1),"")</f>
        <v>COD2299</v>
      </c>
      <c r="P1052" s="11" t="str">
        <f>LEFT(ECRITURES!$G1052,LEN(O1052))</f>
        <v>COD2299</v>
      </c>
      <c r="Q1052" s="11" t="b">
        <f t="shared" si="33"/>
        <v>1</v>
      </c>
    </row>
    <row r="1053" spans="1:17" x14ac:dyDescent="0.3">
      <c r="A1053" s="12">
        <v>617103</v>
      </c>
      <c r="B1053" s="13" t="s">
        <v>10</v>
      </c>
      <c r="C1053" s="14">
        <v>19.5</v>
      </c>
      <c r="D1053" s="25" t="s">
        <v>1562</v>
      </c>
      <c r="E1053" s="16">
        <v>45351</v>
      </c>
      <c r="F1053" s="17">
        <v>202402</v>
      </c>
      <c r="G1053" s="18" t="s">
        <v>40</v>
      </c>
      <c r="H1053" s="18" t="s">
        <v>12</v>
      </c>
      <c r="I1053" s="19">
        <v>51540</v>
      </c>
      <c r="J1053" s="13" t="s">
        <v>14</v>
      </c>
      <c r="K1053" s="13" t="s">
        <v>15</v>
      </c>
      <c r="L1053" s="20" t="str">
        <f t="shared" si="32"/>
        <v>51540617103COD2299_Z010201ART5_MBA</v>
      </c>
      <c r="M1053" s="21" t="str">
        <f>IF(OR(A1053=617105,A1053=617110,COUNTIF([3]DernMois!L:L,I1053&amp;A1053&amp;H1053&amp;K1053)&gt;=1),"","PBLA Changé/Nouveau")</f>
        <v/>
      </c>
      <c r="N1053" s="22">
        <f>ROUND(Ecritures[[#This Row],[Montant Devise]],2)</f>
        <v>19.5</v>
      </c>
      <c r="O1053" s="11" t="str">
        <f>IFERROR(LEFT(ECRITURES!$H1053,SEARCH("_",ECRITURES!$H1053)-1),"")</f>
        <v>COD2299</v>
      </c>
      <c r="P1053" s="11" t="str">
        <f>LEFT(ECRITURES!$G1053,LEN(O1053))</f>
        <v>COD2299</v>
      </c>
      <c r="Q1053" s="11" t="b">
        <f t="shared" si="33"/>
        <v>1</v>
      </c>
    </row>
    <row r="1054" spans="1:17" x14ac:dyDescent="0.3">
      <c r="A1054" s="12">
        <v>617103</v>
      </c>
      <c r="B1054" s="13" t="s">
        <v>10</v>
      </c>
      <c r="C1054" s="14">
        <v>66.56</v>
      </c>
      <c r="D1054" s="25" t="s">
        <v>1563</v>
      </c>
      <c r="E1054" s="16">
        <v>45351</v>
      </c>
      <c r="F1054" s="17">
        <v>202402</v>
      </c>
      <c r="G1054" s="18" t="s">
        <v>40</v>
      </c>
      <c r="H1054" s="18" t="s">
        <v>12</v>
      </c>
      <c r="I1054" s="19">
        <v>51540</v>
      </c>
      <c r="J1054" s="13" t="s">
        <v>14</v>
      </c>
      <c r="K1054" s="13" t="s">
        <v>15</v>
      </c>
      <c r="L1054" s="20" t="str">
        <f t="shared" si="32"/>
        <v>51540617103COD2299_Z010201ART5_MBA</v>
      </c>
      <c r="M1054" s="21" t="str">
        <f>IF(OR(A1054=617105,A1054=617110,COUNTIF([3]DernMois!L:L,I1054&amp;A1054&amp;H1054&amp;K1054)&gt;=1),"","PBLA Changé/Nouveau")</f>
        <v/>
      </c>
      <c r="N1054" s="22">
        <f>ROUND(Ecritures[[#This Row],[Montant Devise]],2)</f>
        <v>66.56</v>
      </c>
      <c r="O1054" s="11" t="str">
        <f>IFERROR(LEFT(ECRITURES!$H1054,SEARCH("_",ECRITURES!$H1054)-1),"")</f>
        <v>COD2299</v>
      </c>
      <c r="P1054" s="11" t="str">
        <f>LEFT(ECRITURES!$G1054,LEN(O1054))</f>
        <v>COD2299</v>
      </c>
      <c r="Q1054" s="11" t="b">
        <f t="shared" si="33"/>
        <v>1</v>
      </c>
    </row>
    <row r="1055" spans="1:17" x14ac:dyDescent="0.3">
      <c r="A1055" s="12">
        <v>617190</v>
      </c>
      <c r="B1055" s="13" t="s">
        <v>10</v>
      </c>
      <c r="C1055" s="14">
        <v>1.02</v>
      </c>
      <c r="D1055" s="25" t="s">
        <v>1564</v>
      </c>
      <c r="E1055" s="16">
        <v>45351</v>
      </c>
      <c r="F1055" s="17">
        <v>202402</v>
      </c>
      <c r="G1055" s="18" t="s">
        <v>40</v>
      </c>
      <c r="H1055" s="18" t="s">
        <v>12</v>
      </c>
      <c r="I1055" s="19">
        <v>51540</v>
      </c>
      <c r="J1055" s="13" t="s">
        <v>14</v>
      </c>
      <c r="K1055" s="13" t="s">
        <v>15</v>
      </c>
      <c r="L1055" s="20" t="str">
        <f t="shared" si="32"/>
        <v>51540617190COD2299_Z010201ART5_MBA</v>
      </c>
      <c r="M1055" s="21" t="str">
        <f>IF(OR(A1055=617105,A1055=617110,COUNTIF([3]DernMois!L:L,I1055&amp;A1055&amp;H1055&amp;K1055)&gt;=1),"","PBLA Changé/Nouveau")</f>
        <v/>
      </c>
      <c r="N1055" s="22">
        <f>ROUND(Ecritures[[#This Row],[Montant Devise]],2)</f>
        <v>1.02</v>
      </c>
      <c r="O1055" s="11" t="str">
        <f>IFERROR(LEFT(ECRITURES!$H1055,SEARCH("_",ECRITURES!$H1055)-1),"")</f>
        <v>COD2299</v>
      </c>
      <c r="P1055" s="11" t="str">
        <f>LEFT(ECRITURES!$G1055,LEN(O1055))</f>
        <v>COD2299</v>
      </c>
      <c r="Q1055" s="11" t="b">
        <f t="shared" si="33"/>
        <v>1</v>
      </c>
    </row>
    <row r="1056" spans="1:17" x14ac:dyDescent="0.3">
      <c r="A1056" s="12">
        <v>617190</v>
      </c>
      <c r="B1056" s="13" t="s">
        <v>10</v>
      </c>
      <c r="C1056" s="14">
        <v>5.12</v>
      </c>
      <c r="D1056" s="25" t="s">
        <v>1565</v>
      </c>
      <c r="E1056" s="16">
        <v>45351</v>
      </c>
      <c r="F1056" s="17">
        <v>202402</v>
      </c>
      <c r="G1056" s="18" t="s">
        <v>40</v>
      </c>
      <c r="H1056" s="18" t="s">
        <v>12</v>
      </c>
      <c r="I1056" s="19">
        <v>51540</v>
      </c>
      <c r="J1056" s="13" t="s">
        <v>14</v>
      </c>
      <c r="K1056" s="13" t="s">
        <v>15</v>
      </c>
      <c r="L1056" s="20" t="str">
        <f t="shared" si="32"/>
        <v>51540617190COD2299_Z010201ART5_MBA</v>
      </c>
      <c r="M1056" s="21" t="str">
        <f>IF(OR(A1056=617105,A1056=617110,COUNTIF([3]DernMois!L:L,I1056&amp;A1056&amp;H1056&amp;K1056)&gt;=1),"","PBLA Changé/Nouveau")</f>
        <v/>
      </c>
      <c r="N1056" s="22">
        <f>ROUND(Ecritures[[#This Row],[Montant Devise]],2)</f>
        <v>5.12</v>
      </c>
      <c r="O1056" s="11" t="str">
        <f>IFERROR(LEFT(ECRITURES!$H1056,SEARCH("_",ECRITURES!$H1056)-1),"")</f>
        <v>COD2299</v>
      </c>
      <c r="P1056" s="11" t="str">
        <f>LEFT(ECRITURES!$G1056,LEN(O1056))</f>
        <v>COD2299</v>
      </c>
      <c r="Q1056" s="11" t="b">
        <f t="shared" si="33"/>
        <v>1</v>
      </c>
    </row>
    <row r="1057" spans="1:17" x14ac:dyDescent="0.3">
      <c r="A1057" s="12">
        <v>455200</v>
      </c>
      <c r="B1057" s="13" t="s">
        <v>10</v>
      </c>
      <c r="C1057" s="14">
        <v>-300</v>
      </c>
      <c r="D1057" s="25" t="s">
        <v>1566</v>
      </c>
      <c r="E1057" s="16">
        <v>45351</v>
      </c>
      <c r="F1057" s="17">
        <v>202402</v>
      </c>
      <c r="G1057" s="18" t="s">
        <v>40</v>
      </c>
      <c r="H1057" s="18"/>
      <c r="I1057" s="19">
        <v>51540</v>
      </c>
      <c r="J1057" s="13" t="s">
        <v>14</v>
      </c>
      <c r="K1057" s="13" t="s">
        <v>15</v>
      </c>
      <c r="L1057" s="20" t="str">
        <f t="shared" si="32"/>
        <v>51540455200ART5_MBA</v>
      </c>
      <c r="M1057" s="21" t="str">
        <f>IF(OR(A1057=617105,A1057=617110,COUNTIF([3]DernMois!L:L,I1057&amp;A1057&amp;H1057&amp;K1057)&gt;=1),"","PBLA Changé/Nouveau")</f>
        <v/>
      </c>
      <c r="N1057" s="22">
        <f>ROUND(Ecritures[[#This Row],[Montant Devise]],2)</f>
        <v>-300</v>
      </c>
      <c r="O1057" s="11" t="str">
        <f>IFERROR(LEFT(ECRITURES!$H1057,SEARCH("_",ECRITURES!$H1057)-1),"")</f>
        <v/>
      </c>
      <c r="P1057" s="11" t="str">
        <f>LEFT(ECRITURES!$G1057,LEN(O1057))</f>
        <v/>
      </c>
      <c r="Q1057" s="11" t="b">
        <f t="shared" si="33"/>
        <v>1</v>
      </c>
    </row>
    <row r="1058" spans="1:17" x14ac:dyDescent="0.3">
      <c r="A1058" s="12">
        <v>455200</v>
      </c>
      <c r="B1058" s="13" t="s">
        <v>10</v>
      </c>
      <c r="C1058" s="14">
        <v>-491.23</v>
      </c>
      <c r="D1058" s="25" t="s">
        <v>1567</v>
      </c>
      <c r="E1058" s="16">
        <v>45351</v>
      </c>
      <c r="F1058" s="17">
        <v>202402</v>
      </c>
      <c r="G1058" s="18" t="s">
        <v>40</v>
      </c>
      <c r="H1058" s="18"/>
      <c r="I1058" s="19">
        <v>51540</v>
      </c>
      <c r="J1058" s="13" t="s">
        <v>14</v>
      </c>
      <c r="K1058" s="13" t="s">
        <v>15</v>
      </c>
      <c r="L1058" s="20" t="str">
        <f t="shared" si="32"/>
        <v>51540455200ART5_MBA</v>
      </c>
      <c r="M1058" s="21" t="str">
        <f>IF(OR(A1058=617105,A1058=617110,COUNTIF([3]DernMois!L:L,I1058&amp;A1058&amp;H1058&amp;K1058)&gt;=1),"","PBLA Changé/Nouveau")</f>
        <v/>
      </c>
      <c r="N1058" s="22">
        <f>ROUND(Ecritures[[#This Row],[Montant Devise]],2)</f>
        <v>-491.23</v>
      </c>
      <c r="O1058" s="11" t="str">
        <f>IFERROR(LEFT(ECRITURES!$H1058,SEARCH("_",ECRITURES!$H1058)-1),"")</f>
        <v/>
      </c>
      <c r="P1058" s="11" t="str">
        <f>LEFT(ECRITURES!$G1058,LEN(O1058))</f>
        <v/>
      </c>
      <c r="Q1058" s="11" t="b">
        <f t="shared" si="33"/>
        <v>1</v>
      </c>
    </row>
    <row r="1059" spans="1:17" x14ac:dyDescent="0.3">
      <c r="A1059" s="12">
        <v>617101</v>
      </c>
      <c r="B1059" s="13" t="s">
        <v>10</v>
      </c>
      <c r="C1059" s="14">
        <v>2976.01</v>
      </c>
      <c r="D1059" s="25" t="s">
        <v>1568</v>
      </c>
      <c r="E1059" s="16">
        <v>45351</v>
      </c>
      <c r="F1059" s="17">
        <v>202402</v>
      </c>
      <c r="G1059" s="18" t="s">
        <v>81</v>
      </c>
      <c r="H1059" s="18" t="s">
        <v>475</v>
      </c>
      <c r="I1059" s="19">
        <v>51574</v>
      </c>
      <c r="J1059" s="13" t="s">
        <v>14</v>
      </c>
      <c r="K1059" s="13" t="s">
        <v>15</v>
      </c>
      <c r="L1059" s="20" t="str">
        <f t="shared" si="32"/>
        <v>51574617101COD22018_A030501ART5_MBA</v>
      </c>
      <c r="M1059" s="21" t="str">
        <f>IF(OR(A1059=617105,A1059=617110,COUNTIF([3]DernMois!L:L,I1059&amp;A1059&amp;H1059&amp;K1059)&gt;=1),"","PBLA Changé/Nouveau")</f>
        <v/>
      </c>
      <c r="N1059" s="22">
        <f>ROUND(Ecritures[[#This Row],[Montant Devise]],2)</f>
        <v>2976.01</v>
      </c>
      <c r="O1059" s="11" t="str">
        <f>IFERROR(LEFT(ECRITURES!$H1059,SEARCH("_",ECRITURES!$H1059)-1),"")</f>
        <v>COD22018</v>
      </c>
      <c r="P1059" s="11" t="str">
        <f>LEFT(ECRITURES!$G1059,LEN(O1059))</f>
        <v>COD22018</v>
      </c>
      <c r="Q1059" s="11" t="b">
        <f t="shared" si="33"/>
        <v>1</v>
      </c>
    </row>
    <row r="1060" spans="1:17" x14ac:dyDescent="0.3">
      <c r="A1060" s="12">
        <v>617108</v>
      </c>
      <c r="B1060" s="13" t="s">
        <v>10</v>
      </c>
      <c r="C1060" s="14">
        <v>892.8</v>
      </c>
      <c r="D1060" s="25" t="s">
        <v>1569</v>
      </c>
      <c r="E1060" s="16">
        <v>45351</v>
      </c>
      <c r="F1060" s="17">
        <v>202402</v>
      </c>
      <c r="G1060" s="18" t="s">
        <v>81</v>
      </c>
      <c r="H1060" s="18" t="s">
        <v>475</v>
      </c>
      <c r="I1060" s="19">
        <v>51574</v>
      </c>
      <c r="J1060" s="13" t="s">
        <v>14</v>
      </c>
      <c r="K1060" s="13" t="s">
        <v>15</v>
      </c>
      <c r="L1060" s="20" t="str">
        <f t="shared" si="32"/>
        <v>51574617108COD22018_A030501ART5_MBA</v>
      </c>
      <c r="M1060" s="21" t="str">
        <f>IF(OR(A1060=617105,A1060=617110,COUNTIF([3]DernMois!L:L,I1060&amp;A1060&amp;H1060&amp;K1060)&gt;=1),"","PBLA Changé/Nouveau")</f>
        <v/>
      </c>
      <c r="N1060" s="22">
        <f>ROUND(Ecritures[[#This Row],[Montant Devise]],2)</f>
        <v>892.8</v>
      </c>
      <c r="O1060" s="11" t="str">
        <f>IFERROR(LEFT(ECRITURES!$H1060,SEARCH("_",ECRITURES!$H1060)-1),"")</f>
        <v>COD22018</v>
      </c>
      <c r="P1060" s="11" t="str">
        <f>LEFT(ECRITURES!$G1060,LEN(O1060))</f>
        <v>COD22018</v>
      </c>
      <c r="Q1060" s="11" t="b">
        <f t="shared" si="33"/>
        <v>1</v>
      </c>
    </row>
    <row r="1061" spans="1:17" x14ac:dyDescent="0.3">
      <c r="A1061" s="12">
        <v>617106</v>
      </c>
      <c r="B1061" s="13" t="s">
        <v>10</v>
      </c>
      <c r="C1061" s="14">
        <v>195</v>
      </c>
      <c r="D1061" s="25" t="s">
        <v>1570</v>
      </c>
      <c r="E1061" s="16">
        <v>45351</v>
      </c>
      <c r="F1061" s="17">
        <v>202402</v>
      </c>
      <c r="G1061" s="18" t="s">
        <v>81</v>
      </c>
      <c r="H1061" s="18" t="s">
        <v>475</v>
      </c>
      <c r="I1061" s="19">
        <v>51574</v>
      </c>
      <c r="J1061" s="13" t="s">
        <v>14</v>
      </c>
      <c r="K1061" s="13" t="s">
        <v>15</v>
      </c>
      <c r="L1061" s="20" t="str">
        <f t="shared" si="32"/>
        <v>51574617106COD22018_A030501ART5_MBA</v>
      </c>
      <c r="M1061" s="21" t="str">
        <f>IF(OR(A1061=617105,A1061=617110,COUNTIF([3]DernMois!L:L,I1061&amp;A1061&amp;H1061&amp;K1061)&gt;=1),"","PBLA Changé/Nouveau")</f>
        <v/>
      </c>
      <c r="N1061" s="22">
        <f>ROUND(Ecritures[[#This Row],[Montant Devise]],2)</f>
        <v>195</v>
      </c>
      <c r="O1061" s="11" t="str">
        <f>IFERROR(LEFT(ECRITURES!$H1061,SEARCH("_",ECRITURES!$H1061)-1),"")</f>
        <v>COD22018</v>
      </c>
      <c r="P1061" s="11" t="str">
        <f>LEFT(ECRITURES!$G1061,LEN(O1061))</f>
        <v>COD22018</v>
      </c>
      <c r="Q1061" s="11" t="b">
        <f t="shared" si="33"/>
        <v>1</v>
      </c>
    </row>
    <row r="1062" spans="1:17" x14ac:dyDescent="0.3">
      <c r="A1062" s="12">
        <v>617103</v>
      </c>
      <c r="B1062" s="13" t="s">
        <v>10</v>
      </c>
      <c r="C1062" s="14">
        <v>117</v>
      </c>
      <c r="D1062" s="25" t="s">
        <v>1571</v>
      </c>
      <c r="E1062" s="16">
        <v>45351</v>
      </c>
      <c r="F1062" s="17">
        <v>202402</v>
      </c>
      <c r="G1062" s="18" t="s">
        <v>81</v>
      </c>
      <c r="H1062" s="18" t="s">
        <v>475</v>
      </c>
      <c r="I1062" s="19">
        <v>51574</v>
      </c>
      <c r="J1062" s="13" t="s">
        <v>14</v>
      </c>
      <c r="K1062" s="13" t="s">
        <v>15</v>
      </c>
      <c r="L1062" s="20" t="str">
        <f t="shared" si="32"/>
        <v>51574617103COD22018_A030501ART5_MBA</v>
      </c>
      <c r="M1062" s="21" t="str">
        <f>IF(OR(A1062=617105,A1062=617110,COUNTIF([3]DernMois!L:L,I1062&amp;A1062&amp;H1062&amp;K1062)&gt;=1),"","PBLA Changé/Nouveau")</f>
        <v/>
      </c>
      <c r="N1062" s="22">
        <f>ROUND(Ecritures[[#This Row],[Montant Devise]],2)</f>
        <v>117</v>
      </c>
      <c r="O1062" s="11" t="str">
        <f>IFERROR(LEFT(ECRITURES!$H1062,SEARCH("_",ECRITURES!$H1062)-1),"")</f>
        <v>COD22018</v>
      </c>
      <c r="P1062" s="11" t="str">
        <f>LEFT(ECRITURES!$G1062,LEN(O1062))</f>
        <v>COD22018</v>
      </c>
      <c r="Q1062" s="11" t="b">
        <f t="shared" si="33"/>
        <v>1</v>
      </c>
    </row>
    <row r="1063" spans="1:17" x14ac:dyDescent="0.3">
      <c r="A1063" s="12">
        <v>617103</v>
      </c>
      <c r="B1063" s="13" t="s">
        <v>10</v>
      </c>
      <c r="C1063" s="14">
        <v>386.88</v>
      </c>
      <c r="D1063" s="25" t="s">
        <v>1572</v>
      </c>
      <c r="E1063" s="16">
        <v>45351</v>
      </c>
      <c r="F1063" s="17">
        <v>202402</v>
      </c>
      <c r="G1063" s="18" t="s">
        <v>81</v>
      </c>
      <c r="H1063" s="18" t="s">
        <v>475</v>
      </c>
      <c r="I1063" s="19">
        <v>51574</v>
      </c>
      <c r="J1063" s="13" t="s">
        <v>14</v>
      </c>
      <c r="K1063" s="13" t="s">
        <v>15</v>
      </c>
      <c r="L1063" s="20" t="str">
        <f t="shared" si="32"/>
        <v>51574617103COD22018_A030501ART5_MBA</v>
      </c>
      <c r="M1063" s="21" t="str">
        <f>IF(OR(A1063=617105,A1063=617110,COUNTIF([3]DernMois!L:L,I1063&amp;A1063&amp;H1063&amp;K1063)&gt;=1),"","PBLA Changé/Nouveau")</f>
        <v/>
      </c>
      <c r="N1063" s="22">
        <f>ROUND(Ecritures[[#This Row],[Montant Devise]],2)</f>
        <v>386.88</v>
      </c>
      <c r="O1063" s="11" t="str">
        <f>IFERROR(LEFT(ECRITURES!$H1063,SEARCH("_",ECRITURES!$H1063)-1),"")</f>
        <v>COD22018</v>
      </c>
      <c r="P1063" s="11" t="str">
        <f>LEFT(ECRITURES!$G1063,LEN(O1063))</f>
        <v>COD22018</v>
      </c>
      <c r="Q1063" s="11" t="b">
        <f t="shared" si="33"/>
        <v>1</v>
      </c>
    </row>
    <row r="1064" spans="1:17" x14ac:dyDescent="0.3">
      <c r="A1064" s="12">
        <v>617190</v>
      </c>
      <c r="B1064" s="13" t="s">
        <v>10</v>
      </c>
      <c r="C1064" s="14">
        <v>5.95</v>
      </c>
      <c r="D1064" s="25" t="s">
        <v>1573</v>
      </c>
      <c r="E1064" s="16">
        <v>45351</v>
      </c>
      <c r="F1064" s="17">
        <v>202402</v>
      </c>
      <c r="G1064" s="18" t="s">
        <v>81</v>
      </c>
      <c r="H1064" s="18" t="s">
        <v>475</v>
      </c>
      <c r="I1064" s="19">
        <v>51574</v>
      </c>
      <c r="J1064" s="13" t="s">
        <v>14</v>
      </c>
      <c r="K1064" s="13" t="s">
        <v>15</v>
      </c>
      <c r="L1064" s="20" t="str">
        <f t="shared" si="32"/>
        <v>51574617190COD22018_A030501ART5_MBA</v>
      </c>
      <c r="M1064" s="21" t="str">
        <f>IF(OR(A1064=617105,A1064=617110,COUNTIF([3]DernMois!L:L,I1064&amp;A1064&amp;H1064&amp;K1064)&gt;=1),"","PBLA Changé/Nouveau")</f>
        <v/>
      </c>
      <c r="N1064" s="22">
        <f>ROUND(Ecritures[[#This Row],[Montant Devise]],2)</f>
        <v>5.95</v>
      </c>
      <c r="O1064" s="11" t="str">
        <f>IFERROR(LEFT(ECRITURES!$H1064,SEARCH("_",ECRITURES!$H1064)-1),"")</f>
        <v>COD22018</v>
      </c>
      <c r="P1064" s="11" t="str">
        <f>LEFT(ECRITURES!$G1064,LEN(O1064))</f>
        <v>COD22018</v>
      </c>
      <c r="Q1064" s="11" t="b">
        <f t="shared" si="33"/>
        <v>1</v>
      </c>
    </row>
    <row r="1065" spans="1:17" x14ac:dyDescent="0.3">
      <c r="A1065" s="12">
        <v>617190</v>
      </c>
      <c r="B1065" s="13" t="s">
        <v>10</v>
      </c>
      <c r="C1065" s="14">
        <v>29.76</v>
      </c>
      <c r="D1065" s="25" t="s">
        <v>1574</v>
      </c>
      <c r="E1065" s="16">
        <v>45351</v>
      </c>
      <c r="F1065" s="17">
        <v>202402</v>
      </c>
      <c r="G1065" s="18" t="s">
        <v>81</v>
      </c>
      <c r="H1065" s="18" t="s">
        <v>475</v>
      </c>
      <c r="I1065" s="19">
        <v>51574</v>
      </c>
      <c r="J1065" s="13" t="s">
        <v>14</v>
      </c>
      <c r="K1065" s="13" t="s">
        <v>15</v>
      </c>
      <c r="L1065" s="20" t="str">
        <f t="shared" si="32"/>
        <v>51574617190COD22018_A030501ART5_MBA</v>
      </c>
      <c r="M1065" s="21" t="str">
        <f>IF(OR(A1065=617105,A1065=617110,COUNTIF([3]DernMois!L:L,I1065&amp;A1065&amp;H1065&amp;K1065)&gt;=1),"","PBLA Changé/Nouveau")</f>
        <v/>
      </c>
      <c r="N1065" s="22">
        <f>ROUND(Ecritures[[#This Row],[Montant Devise]],2)</f>
        <v>29.76</v>
      </c>
      <c r="O1065" s="11" t="str">
        <f>IFERROR(LEFT(ECRITURES!$H1065,SEARCH("_",ECRITURES!$H1065)-1),"")</f>
        <v>COD22018</v>
      </c>
      <c r="P1065" s="11" t="str">
        <f>LEFT(ECRITURES!$G1065,LEN(O1065))</f>
        <v>COD22018</v>
      </c>
      <c r="Q1065" s="11" t="b">
        <f t="shared" si="33"/>
        <v>1</v>
      </c>
    </row>
    <row r="1066" spans="1:17" x14ac:dyDescent="0.3">
      <c r="A1066" s="12">
        <v>455200</v>
      </c>
      <c r="B1066" s="13" t="s">
        <v>10</v>
      </c>
      <c r="C1066" s="14">
        <v>-3262.25</v>
      </c>
      <c r="D1066" s="25" t="s">
        <v>1575</v>
      </c>
      <c r="E1066" s="16">
        <v>45351</v>
      </c>
      <c r="F1066" s="17">
        <v>202402</v>
      </c>
      <c r="G1066" s="18" t="s">
        <v>81</v>
      </c>
      <c r="H1066" s="18"/>
      <c r="I1066" s="19">
        <v>51574</v>
      </c>
      <c r="J1066" s="13" t="s">
        <v>14</v>
      </c>
      <c r="K1066" s="13" t="s">
        <v>15</v>
      </c>
      <c r="L1066" s="20" t="str">
        <f t="shared" si="32"/>
        <v>51574455200ART5_MBA</v>
      </c>
      <c r="M1066" s="21" t="str">
        <f>IF(OR(A1066=617105,A1066=617110,COUNTIF([3]DernMois!L:L,I1066&amp;A1066&amp;H1066&amp;K1066)&gt;=1),"","PBLA Changé/Nouveau")</f>
        <v/>
      </c>
      <c r="N1066" s="22">
        <f>ROUND(Ecritures[[#This Row],[Montant Devise]],2)</f>
        <v>-3262.25</v>
      </c>
      <c r="O1066" s="11" t="str">
        <f>IFERROR(LEFT(ECRITURES!$H1066,SEARCH("_",ECRITURES!$H1066)-1),"")</f>
        <v/>
      </c>
      <c r="P1066" s="11" t="str">
        <f>LEFT(ECRITURES!$G1066,LEN(O1066))</f>
        <v/>
      </c>
      <c r="Q1066" s="11" t="b">
        <f t="shared" si="33"/>
        <v>1</v>
      </c>
    </row>
    <row r="1067" spans="1:17" x14ac:dyDescent="0.3">
      <c r="A1067" s="12">
        <v>617101</v>
      </c>
      <c r="B1067" s="13" t="s">
        <v>10</v>
      </c>
      <c r="C1067" s="14">
        <v>2976</v>
      </c>
      <c r="D1067" s="25" t="s">
        <v>1576</v>
      </c>
      <c r="E1067" s="16">
        <v>45351</v>
      </c>
      <c r="F1067" s="17">
        <v>202402</v>
      </c>
      <c r="G1067" s="18" t="s">
        <v>163</v>
      </c>
      <c r="H1067" s="18" t="s">
        <v>220</v>
      </c>
      <c r="I1067" s="19">
        <v>51575</v>
      </c>
      <c r="J1067" s="13" t="s">
        <v>14</v>
      </c>
      <c r="K1067" s="13" t="s">
        <v>15</v>
      </c>
      <c r="L1067" s="20" t="str">
        <f t="shared" si="32"/>
        <v>51575617101COD22017_B020701ART5_MBA</v>
      </c>
      <c r="M1067" s="21" t="str">
        <f>IF(OR(A1067=617105,A1067=617110,COUNTIF([3]DernMois!L:L,I1067&amp;A1067&amp;H1067&amp;K1067)&gt;=1),"","PBLA Changé/Nouveau")</f>
        <v/>
      </c>
      <c r="N1067" s="22">
        <f>ROUND(Ecritures[[#This Row],[Montant Devise]],2)</f>
        <v>2976</v>
      </c>
      <c r="O1067" s="11" t="str">
        <f>IFERROR(LEFT(ECRITURES!$H1067,SEARCH("_",ECRITURES!$H1067)-1),"")</f>
        <v>COD22017</v>
      </c>
      <c r="P1067" s="11" t="str">
        <f>LEFT(ECRITURES!$G1067,LEN(O1067))</f>
        <v>COD22017</v>
      </c>
      <c r="Q1067" s="11" t="b">
        <f t="shared" si="33"/>
        <v>1</v>
      </c>
    </row>
    <row r="1068" spans="1:17" x14ac:dyDescent="0.3">
      <c r="A1068" s="12">
        <v>617108</v>
      </c>
      <c r="B1068" s="13" t="s">
        <v>10</v>
      </c>
      <c r="C1068" s="14">
        <v>892.8</v>
      </c>
      <c r="D1068" s="25" t="s">
        <v>1577</v>
      </c>
      <c r="E1068" s="16">
        <v>45351</v>
      </c>
      <c r="F1068" s="17">
        <v>202402</v>
      </c>
      <c r="G1068" s="18" t="s">
        <v>163</v>
      </c>
      <c r="H1068" s="18" t="s">
        <v>220</v>
      </c>
      <c r="I1068" s="19">
        <v>51575</v>
      </c>
      <c r="J1068" s="13" t="s">
        <v>14</v>
      </c>
      <c r="K1068" s="13" t="s">
        <v>15</v>
      </c>
      <c r="L1068" s="20" t="str">
        <f t="shared" si="32"/>
        <v>51575617108COD22017_B020701ART5_MBA</v>
      </c>
      <c r="M1068" s="21" t="str">
        <f>IF(OR(A1068=617105,A1068=617110,COUNTIF([3]DernMois!L:L,I1068&amp;A1068&amp;H1068&amp;K1068)&gt;=1),"","PBLA Changé/Nouveau")</f>
        <v/>
      </c>
      <c r="N1068" s="22">
        <f>ROUND(Ecritures[[#This Row],[Montant Devise]],2)</f>
        <v>892.8</v>
      </c>
      <c r="O1068" s="11" t="str">
        <f>IFERROR(LEFT(ECRITURES!$H1068,SEARCH("_",ECRITURES!$H1068)-1),"")</f>
        <v>COD22017</v>
      </c>
      <c r="P1068" s="11" t="str">
        <f>LEFT(ECRITURES!$G1068,LEN(O1068))</f>
        <v>COD22017</v>
      </c>
      <c r="Q1068" s="11" t="b">
        <f t="shared" si="33"/>
        <v>1</v>
      </c>
    </row>
    <row r="1069" spans="1:17" x14ac:dyDescent="0.3">
      <c r="A1069" s="12">
        <v>617106</v>
      </c>
      <c r="B1069" s="13" t="s">
        <v>10</v>
      </c>
      <c r="C1069" s="14">
        <v>195</v>
      </c>
      <c r="D1069" s="25" t="s">
        <v>1578</v>
      </c>
      <c r="E1069" s="16">
        <v>45351</v>
      </c>
      <c r="F1069" s="17">
        <v>202402</v>
      </c>
      <c r="G1069" s="18" t="s">
        <v>163</v>
      </c>
      <c r="H1069" s="18" t="s">
        <v>220</v>
      </c>
      <c r="I1069" s="19">
        <v>51575</v>
      </c>
      <c r="J1069" s="13" t="s">
        <v>14</v>
      </c>
      <c r="K1069" s="13" t="s">
        <v>15</v>
      </c>
      <c r="L1069" s="20" t="str">
        <f t="shared" si="32"/>
        <v>51575617106COD22017_B020701ART5_MBA</v>
      </c>
      <c r="M1069" s="21" t="str">
        <f>IF(OR(A1069=617105,A1069=617110,COUNTIF([3]DernMois!L:L,I1069&amp;A1069&amp;H1069&amp;K1069)&gt;=1),"","PBLA Changé/Nouveau")</f>
        <v/>
      </c>
      <c r="N1069" s="22">
        <f>ROUND(Ecritures[[#This Row],[Montant Devise]],2)</f>
        <v>195</v>
      </c>
      <c r="O1069" s="11" t="str">
        <f>IFERROR(LEFT(ECRITURES!$H1069,SEARCH("_",ECRITURES!$H1069)-1),"")</f>
        <v>COD22017</v>
      </c>
      <c r="P1069" s="11" t="str">
        <f>LEFT(ECRITURES!$G1069,LEN(O1069))</f>
        <v>COD22017</v>
      </c>
      <c r="Q1069" s="11" t="b">
        <f t="shared" si="33"/>
        <v>1</v>
      </c>
    </row>
    <row r="1070" spans="1:17" x14ac:dyDescent="0.3">
      <c r="A1070" s="12">
        <v>617103</v>
      </c>
      <c r="B1070" s="13" t="s">
        <v>10</v>
      </c>
      <c r="C1070" s="14">
        <v>19.5</v>
      </c>
      <c r="D1070" s="25" t="s">
        <v>1579</v>
      </c>
      <c r="E1070" s="16">
        <v>45351</v>
      </c>
      <c r="F1070" s="17">
        <v>202402</v>
      </c>
      <c r="G1070" s="18" t="s">
        <v>163</v>
      </c>
      <c r="H1070" s="18" t="s">
        <v>220</v>
      </c>
      <c r="I1070" s="19">
        <v>51575</v>
      </c>
      <c r="J1070" s="13" t="s">
        <v>14</v>
      </c>
      <c r="K1070" s="13" t="s">
        <v>15</v>
      </c>
      <c r="L1070" s="20" t="str">
        <f t="shared" si="32"/>
        <v>51575617103COD22017_B020701ART5_MBA</v>
      </c>
      <c r="M1070" s="21" t="str">
        <f>IF(OR(A1070=617105,A1070=617110,COUNTIF([3]DernMois!L:L,I1070&amp;A1070&amp;H1070&amp;K1070)&gt;=1),"","PBLA Changé/Nouveau")</f>
        <v/>
      </c>
      <c r="N1070" s="22">
        <f>ROUND(Ecritures[[#This Row],[Montant Devise]],2)</f>
        <v>19.5</v>
      </c>
      <c r="O1070" s="11" t="str">
        <f>IFERROR(LEFT(ECRITURES!$H1070,SEARCH("_",ECRITURES!$H1070)-1),"")</f>
        <v>COD22017</v>
      </c>
      <c r="P1070" s="11" t="str">
        <f>LEFT(ECRITURES!$G1070,LEN(O1070))</f>
        <v>COD22017</v>
      </c>
      <c r="Q1070" s="11" t="b">
        <f t="shared" si="33"/>
        <v>1</v>
      </c>
    </row>
    <row r="1071" spans="1:17" x14ac:dyDescent="0.3">
      <c r="A1071" s="12">
        <v>617103</v>
      </c>
      <c r="B1071" s="13" t="s">
        <v>10</v>
      </c>
      <c r="C1071" s="14">
        <v>386.88</v>
      </c>
      <c r="D1071" s="25" t="s">
        <v>1580</v>
      </c>
      <c r="E1071" s="16">
        <v>45351</v>
      </c>
      <c r="F1071" s="17">
        <v>202402</v>
      </c>
      <c r="G1071" s="18" t="s">
        <v>163</v>
      </c>
      <c r="H1071" s="18" t="s">
        <v>220</v>
      </c>
      <c r="I1071" s="19">
        <v>51575</v>
      </c>
      <c r="J1071" s="13" t="s">
        <v>14</v>
      </c>
      <c r="K1071" s="13" t="s">
        <v>15</v>
      </c>
      <c r="L1071" s="20" t="str">
        <f t="shared" si="32"/>
        <v>51575617103COD22017_B020701ART5_MBA</v>
      </c>
      <c r="M1071" s="21" t="str">
        <f>IF(OR(A1071=617105,A1071=617110,COUNTIF([3]DernMois!L:L,I1071&amp;A1071&amp;H1071&amp;K1071)&gt;=1),"","PBLA Changé/Nouveau")</f>
        <v/>
      </c>
      <c r="N1071" s="22">
        <f>ROUND(Ecritures[[#This Row],[Montant Devise]],2)</f>
        <v>386.88</v>
      </c>
      <c r="O1071" s="11" t="str">
        <f>IFERROR(LEFT(ECRITURES!$H1071,SEARCH("_",ECRITURES!$H1071)-1),"")</f>
        <v>COD22017</v>
      </c>
      <c r="P1071" s="11" t="str">
        <f>LEFT(ECRITURES!$G1071,LEN(O1071))</f>
        <v>COD22017</v>
      </c>
      <c r="Q1071" s="11" t="b">
        <f t="shared" si="33"/>
        <v>1</v>
      </c>
    </row>
    <row r="1072" spans="1:17" x14ac:dyDescent="0.3">
      <c r="A1072" s="12">
        <v>617190</v>
      </c>
      <c r="B1072" s="13" t="s">
        <v>10</v>
      </c>
      <c r="C1072" s="14">
        <v>5.95</v>
      </c>
      <c r="D1072" s="25" t="s">
        <v>1581</v>
      </c>
      <c r="E1072" s="16">
        <v>45351</v>
      </c>
      <c r="F1072" s="17">
        <v>202402</v>
      </c>
      <c r="G1072" s="18" t="s">
        <v>163</v>
      </c>
      <c r="H1072" s="18" t="s">
        <v>220</v>
      </c>
      <c r="I1072" s="19">
        <v>51575</v>
      </c>
      <c r="J1072" s="13" t="s">
        <v>14</v>
      </c>
      <c r="K1072" s="13" t="s">
        <v>15</v>
      </c>
      <c r="L1072" s="20" t="str">
        <f t="shared" si="32"/>
        <v>51575617190COD22017_B020701ART5_MBA</v>
      </c>
      <c r="M1072" s="21" t="str">
        <f>IF(OR(A1072=617105,A1072=617110,COUNTIF([3]DernMois!L:L,I1072&amp;A1072&amp;H1072&amp;K1072)&gt;=1),"","PBLA Changé/Nouveau")</f>
        <v/>
      </c>
      <c r="N1072" s="22">
        <f>ROUND(Ecritures[[#This Row],[Montant Devise]],2)</f>
        <v>5.95</v>
      </c>
      <c r="O1072" s="11" t="str">
        <f>IFERROR(LEFT(ECRITURES!$H1072,SEARCH("_",ECRITURES!$H1072)-1),"")</f>
        <v>COD22017</v>
      </c>
      <c r="P1072" s="11" t="str">
        <f>LEFT(ECRITURES!$G1072,LEN(O1072))</f>
        <v>COD22017</v>
      </c>
      <c r="Q1072" s="11" t="b">
        <f t="shared" si="33"/>
        <v>1</v>
      </c>
    </row>
    <row r="1073" spans="1:17" x14ac:dyDescent="0.3">
      <c r="A1073" s="12">
        <v>617190</v>
      </c>
      <c r="B1073" s="13" t="s">
        <v>10</v>
      </c>
      <c r="C1073" s="14">
        <v>29.76</v>
      </c>
      <c r="D1073" s="25" t="s">
        <v>1582</v>
      </c>
      <c r="E1073" s="16">
        <v>45351</v>
      </c>
      <c r="F1073" s="17">
        <v>202402</v>
      </c>
      <c r="G1073" s="18" t="s">
        <v>163</v>
      </c>
      <c r="H1073" s="18" t="s">
        <v>220</v>
      </c>
      <c r="I1073" s="19">
        <v>51575</v>
      </c>
      <c r="J1073" s="13" t="s">
        <v>14</v>
      </c>
      <c r="K1073" s="13" t="s">
        <v>15</v>
      </c>
      <c r="L1073" s="20" t="str">
        <f t="shared" si="32"/>
        <v>51575617190COD22017_B020701ART5_MBA</v>
      </c>
      <c r="M1073" s="21" t="str">
        <f>IF(OR(A1073=617105,A1073=617110,COUNTIF([3]DernMois!L:L,I1073&amp;A1073&amp;H1073&amp;K1073)&gt;=1),"","PBLA Changé/Nouveau")</f>
        <v/>
      </c>
      <c r="N1073" s="22">
        <f>ROUND(Ecritures[[#This Row],[Montant Devise]],2)</f>
        <v>29.76</v>
      </c>
      <c r="O1073" s="11" t="str">
        <f>IFERROR(LEFT(ECRITURES!$H1073,SEARCH("_",ECRITURES!$H1073)-1),"")</f>
        <v>COD22017</v>
      </c>
      <c r="P1073" s="11" t="str">
        <f>LEFT(ECRITURES!$G1073,LEN(O1073))</f>
        <v>COD22017</v>
      </c>
      <c r="Q1073" s="11" t="b">
        <f t="shared" si="33"/>
        <v>1</v>
      </c>
    </row>
    <row r="1074" spans="1:17" x14ac:dyDescent="0.3">
      <c r="A1074" s="12">
        <v>455200</v>
      </c>
      <c r="B1074" s="13" t="s">
        <v>10</v>
      </c>
      <c r="C1074" s="14">
        <v>-500</v>
      </c>
      <c r="D1074" s="25" t="s">
        <v>1583</v>
      </c>
      <c r="E1074" s="16">
        <v>45351</v>
      </c>
      <c r="F1074" s="17">
        <v>202402</v>
      </c>
      <c r="G1074" s="18" t="s">
        <v>163</v>
      </c>
      <c r="H1074" s="18"/>
      <c r="I1074" s="19">
        <v>51575</v>
      </c>
      <c r="J1074" s="13" t="s">
        <v>14</v>
      </c>
      <c r="K1074" s="13" t="s">
        <v>15</v>
      </c>
      <c r="L1074" s="20" t="str">
        <f t="shared" si="32"/>
        <v>51575455200ART5_MBA</v>
      </c>
      <c r="M1074" s="21" t="str">
        <f>IF(OR(A1074=617105,A1074=617110,COUNTIF([3]DernMois!L:L,I1074&amp;A1074&amp;H1074&amp;K1074)&gt;=1),"","PBLA Changé/Nouveau")</f>
        <v/>
      </c>
      <c r="N1074" s="22">
        <f>ROUND(Ecritures[[#This Row],[Montant Devise]],2)</f>
        <v>-500</v>
      </c>
      <c r="O1074" s="11" t="str">
        <f>IFERROR(LEFT(ECRITURES!$H1074,SEARCH("_",ECRITURES!$H1074)-1),"")</f>
        <v/>
      </c>
      <c r="P1074" s="11" t="str">
        <f>LEFT(ECRITURES!$G1074,LEN(O1074))</f>
        <v/>
      </c>
      <c r="Q1074" s="11" t="b">
        <f t="shared" si="33"/>
        <v>1</v>
      </c>
    </row>
    <row r="1075" spans="1:17" x14ac:dyDescent="0.3">
      <c r="A1075" s="12">
        <v>455200</v>
      </c>
      <c r="B1075" s="13" t="s">
        <v>10</v>
      </c>
      <c r="C1075" s="14">
        <v>-2586.34</v>
      </c>
      <c r="D1075" s="25" t="s">
        <v>1584</v>
      </c>
      <c r="E1075" s="16">
        <v>45351</v>
      </c>
      <c r="F1075" s="17">
        <v>202402</v>
      </c>
      <c r="G1075" s="18" t="s">
        <v>163</v>
      </c>
      <c r="H1075" s="18"/>
      <c r="I1075" s="19">
        <v>51575</v>
      </c>
      <c r="J1075" s="13" t="s">
        <v>14</v>
      </c>
      <c r="K1075" s="13" t="s">
        <v>15</v>
      </c>
      <c r="L1075" s="20" t="str">
        <f t="shared" si="32"/>
        <v>51575455200ART5_MBA</v>
      </c>
      <c r="M1075" s="21" t="str">
        <f>IF(OR(A1075=617105,A1075=617110,COUNTIF([3]DernMois!L:L,I1075&amp;A1075&amp;H1075&amp;K1075)&gt;=1),"","PBLA Changé/Nouveau")</f>
        <v/>
      </c>
      <c r="N1075" s="22">
        <f>ROUND(Ecritures[[#This Row],[Montant Devise]],2)</f>
        <v>-2586.34</v>
      </c>
      <c r="O1075" s="11" t="str">
        <f>IFERROR(LEFT(ECRITURES!$H1075,SEARCH("_",ECRITURES!$H1075)-1),"")</f>
        <v/>
      </c>
      <c r="P1075" s="11" t="str">
        <f>LEFT(ECRITURES!$G1075,LEN(O1075))</f>
        <v/>
      </c>
      <c r="Q1075" s="11" t="b">
        <f t="shared" si="33"/>
        <v>1</v>
      </c>
    </row>
    <row r="1076" spans="1:17" x14ac:dyDescent="0.3">
      <c r="A1076" s="12">
        <v>617101</v>
      </c>
      <c r="B1076" s="13" t="s">
        <v>10</v>
      </c>
      <c r="C1076" s="14">
        <v>3027</v>
      </c>
      <c r="D1076" s="25" t="s">
        <v>1585</v>
      </c>
      <c r="E1076" s="16">
        <v>45351</v>
      </c>
      <c r="F1076" s="17">
        <v>202402</v>
      </c>
      <c r="G1076" s="18" t="s">
        <v>1303</v>
      </c>
      <c r="H1076" s="18" t="s">
        <v>192</v>
      </c>
      <c r="I1076" s="19">
        <v>51594</v>
      </c>
      <c r="J1076" s="13" t="s">
        <v>14</v>
      </c>
      <c r="K1076" s="13" t="s">
        <v>15</v>
      </c>
      <c r="L1076" s="20" t="str">
        <f t="shared" si="32"/>
        <v>51594617101COD22007_A010501ART5_MBA</v>
      </c>
      <c r="M1076" s="21" t="str">
        <f>IF(OR(A1076=617105,A1076=617110,COUNTIF([3]DernMois!L:L,I1076&amp;A1076&amp;H1076&amp;K1076)&gt;=1),"","PBLA Changé/Nouveau")</f>
        <v/>
      </c>
      <c r="N1076" s="22">
        <f>ROUND(Ecritures[[#This Row],[Montant Devise]],2)</f>
        <v>3027</v>
      </c>
      <c r="O1076" s="11" t="str">
        <f>IFERROR(LEFT(ECRITURES!$H1076,SEARCH("_",ECRITURES!$H1076)-1),"")</f>
        <v>COD22007</v>
      </c>
      <c r="P1076" s="11" t="str">
        <f>LEFT(ECRITURES!$G1076,LEN(O1076))</f>
        <v>COD22007</v>
      </c>
      <c r="Q1076" s="11" t="b">
        <f t="shared" si="33"/>
        <v>1</v>
      </c>
    </row>
    <row r="1077" spans="1:17" x14ac:dyDescent="0.3">
      <c r="A1077" s="12">
        <v>617108</v>
      </c>
      <c r="B1077" s="13" t="s">
        <v>10</v>
      </c>
      <c r="C1077" s="14">
        <v>908.1</v>
      </c>
      <c r="D1077" s="25" t="s">
        <v>1586</v>
      </c>
      <c r="E1077" s="16">
        <v>45351</v>
      </c>
      <c r="F1077" s="17">
        <v>202402</v>
      </c>
      <c r="G1077" s="18" t="s">
        <v>1303</v>
      </c>
      <c r="H1077" s="18" t="s">
        <v>192</v>
      </c>
      <c r="I1077" s="19">
        <v>51594</v>
      </c>
      <c r="J1077" s="13" t="s">
        <v>14</v>
      </c>
      <c r="K1077" s="13" t="s">
        <v>15</v>
      </c>
      <c r="L1077" s="20" t="str">
        <f t="shared" si="32"/>
        <v>51594617108COD22007_A010501ART5_MBA</v>
      </c>
      <c r="M1077" s="21" t="str">
        <f>IF(OR(A1077=617105,A1077=617110,COUNTIF([3]DernMois!L:L,I1077&amp;A1077&amp;H1077&amp;K1077)&gt;=1),"","PBLA Changé/Nouveau")</f>
        <v/>
      </c>
      <c r="N1077" s="22">
        <f>ROUND(Ecritures[[#This Row],[Montant Devise]],2)</f>
        <v>908.1</v>
      </c>
      <c r="O1077" s="11" t="str">
        <f>IFERROR(LEFT(ECRITURES!$H1077,SEARCH("_",ECRITURES!$H1077)-1),"")</f>
        <v>COD22007</v>
      </c>
      <c r="P1077" s="11" t="str">
        <f>LEFT(ECRITURES!$G1077,LEN(O1077))</f>
        <v>COD22007</v>
      </c>
      <c r="Q1077" s="11" t="b">
        <f t="shared" si="33"/>
        <v>1</v>
      </c>
    </row>
    <row r="1078" spans="1:17" x14ac:dyDescent="0.3">
      <c r="A1078" s="12">
        <v>617106</v>
      </c>
      <c r="B1078" s="13" t="s">
        <v>10</v>
      </c>
      <c r="C1078" s="14">
        <v>195</v>
      </c>
      <c r="D1078" s="25" t="s">
        <v>1587</v>
      </c>
      <c r="E1078" s="16">
        <v>45351</v>
      </c>
      <c r="F1078" s="17">
        <v>202402</v>
      </c>
      <c r="G1078" s="18" t="s">
        <v>1303</v>
      </c>
      <c r="H1078" s="18" t="s">
        <v>192</v>
      </c>
      <c r="I1078" s="19">
        <v>51594</v>
      </c>
      <c r="J1078" s="13" t="s">
        <v>14</v>
      </c>
      <c r="K1078" s="13" t="s">
        <v>15</v>
      </c>
      <c r="L1078" s="20" t="str">
        <f t="shared" si="32"/>
        <v>51594617106COD22007_A010501ART5_MBA</v>
      </c>
      <c r="M1078" s="21" t="str">
        <f>IF(OR(A1078=617105,A1078=617110,COUNTIF([3]DernMois!L:L,I1078&amp;A1078&amp;H1078&amp;K1078)&gt;=1),"","PBLA Changé/Nouveau")</f>
        <v/>
      </c>
      <c r="N1078" s="22">
        <f>ROUND(Ecritures[[#This Row],[Montant Devise]],2)</f>
        <v>195</v>
      </c>
      <c r="O1078" s="11" t="str">
        <f>IFERROR(LEFT(ECRITURES!$H1078,SEARCH("_",ECRITURES!$H1078)-1),"")</f>
        <v>COD22007</v>
      </c>
      <c r="P1078" s="11" t="str">
        <f>LEFT(ECRITURES!$G1078,LEN(O1078))</f>
        <v>COD22007</v>
      </c>
      <c r="Q1078" s="11" t="b">
        <f t="shared" si="33"/>
        <v>1</v>
      </c>
    </row>
    <row r="1079" spans="1:17" x14ac:dyDescent="0.3">
      <c r="A1079" s="12">
        <v>617103</v>
      </c>
      <c r="B1079" s="13" t="s">
        <v>10</v>
      </c>
      <c r="C1079" s="14">
        <v>58.5</v>
      </c>
      <c r="D1079" s="25" t="s">
        <v>1588</v>
      </c>
      <c r="E1079" s="16">
        <v>45351</v>
      </c>
      <c r="F1079" s="17">
        <v>202402</v>
      </c>
      <c r="G1079" s="18" t="s">
        <v>1303</v>
      </c>
      <c r="H1079" s="18" t="s">
        <v>192</v>
      </c>
      <c r="I1079" s="19">
        <v>51594</v>
      </c>
      <c r="J1079" s="13" t="s">
        <v>14</v>
      </c>
      <c r="K1079" s="13" t="s">
        <v>15</v>
      </c>
      <c r="L1079" s="20" t="str">
        <f t="shared" si="32"/>
        <v>51594617103COD22007_A010501ART5_MBA</v>
      </c>
      <c r="M1079" s="21" t="str">
        <f>IF(OR(A1079=617105,A1079=617110,COUNTIF([3]DernMois!L:L,I1079&amp;A1079&amp;H1079&amp;K1079)&gt;=1),"","PBLA Changé/Nouveau")</f>
        <v/>
      </c>
      <c r="N1079" s="22">
        <f>ROUND(Ecritures[[#This Row],[Montant Devise]],2)</f>
        <v>58.5</v>
      </c>
      <c r="O1079" s="11" t="str">
        <f>IFERROR(LEFT(ECRITURES!$H1079,SEARCH("_",ECRITURES!$H1079)-1),"")</f>
        <v>COD22007</v>
      </c>
      <c r="P1079" s="11" t="str">
        <f>LEFT(ECRITURES!$G1079,LEN(O1079))</f>
        <v>COD22007</v>
      </c>
      <c r="Q1079" s="11" t="b">
        <f t="shared" si="33"/>
        <v>1</v>
      </c>
    </row>
    <row r="1080" spans="1:17" x14ac:dyDescent="0.3">
      <c r="A1080" s="12">
        <v>617103</v>
      </c>
      <c r="B1080" s="13" t="s">
        <v>10</v>
      </c>
      <c r="C1080" s="14">
        <v>393.51</v>
      </c>
      <c r="D1080" s="25" t="s">
        <v>1589</v>
      </c>
      <c r="E1080" s="16">
        <v>45351</v>
      </c>
      <c r="F1080" s="17">
        <v>202402</v>
      </c>
      <c r="G1080" s="18" t="s">
        <v>1303</v>
      </c>
      <c r="H1080" s="18" t="s">
        <v>192</v>
      </c>
      <c r="I1080" s="19">
        <v>51594</v>
      </c>
      <c r="J1080" s="13" t="s">
        <v>14</v>
      </c>
      <c r="K1080" s="13" t="s">
        <v>15</v>
      </c>
      <c r="L1080" s="20" t="str">
        <f t="shared" si="32"/>
        <v>51594617103COD22007_A010501ART5_MBA</v>
      </c>
      <c r="M1080" s="21" t="str">
        <f>IF(OR(A1080=617105,A1080=617110,COUNTIF([3]DernMois!L:L,I1080&amp;A1080&amp;H1080&amp;K1080)&gt;=1),"","PBLA Changé/Nouveau")</f>
        <v/>
      </c>
      <c r="N1080" s="22">
        <f>ROUND(Ecritures[[#This Row],[Montant Devise]],2)</f>
        <v>393.51</v>
      </c>
      <c r="O1080" s="11" t="str">
        <f>IFERROR(LEFT(ECRITURES!$H1080,SEARCH("_",ECRITURES!$H1080)-1),"")</f>
        <v>COD22007</v>
      </c>
      <c r="P1080" s="11" t="str">
        <f>LEFT(ECRITURES!$G1080,LEN(O1080))</f>
        <v>COD22007</v>
      </c>
      <c r="Q1080" s="11" t="b">
        <f t="shared" si="33"/>
        <v>1</v>
      </c>
    </row>
    <row r="1081" spans="1:17" x14ac:dyDescent="0.3">
      <c r="A1081" s="12">
        <v>617190</v>
      </c>
      <c r="B1081" s="13" t="s">
        <v>10</v>
      </c>
      <c r="C1081" s="14">
        <v>6.05</v>
      </c>
      <c r="D1081" s="25" t="s">
        <v>1590</v>
      </c>
      <c r="E1081" s="16">
        <v>45351</v>
      </c>
      <c r="F1081" s="17">
        <v>202402</v>
      </c>
      <c r="G1081" s="18" t="s">
        <v>1303</v>
      </c>
      <c r="H1081" s="18" t="s">
        <v>192</v>
      </c>
      <c r="I1081" s="19">
        <v>51594</v>
      </c>
      <c r="J1081" s="13" t="s">
        <v>14</v>
      </c>
      <c r="K1081" s="13" t="s">
        <v>15</v>
      </c>
      <c r="L1081" s="20" t="str">
        <f t="shared" si="32"/>
        <v>51594617190COD22007_A010501ART5_MBA</v>
      </c>
      <c r="M1081" s="21" t="str">
        <f>IF(OR(A1081=617105,A1081=617110,COUNTIF([3]DernMois!L:L,I1081&amp;A1081&amp;H1081&amp;K1081)&gt;=1),"","PBLA Changé/Nouveau")</f>
        <v/>
      </c>
      <c r="N1081" s="22">
        <f>ROUND(Ecritures[[#This Row],[Montant Devise]],2)</f>
        <v>6.05</v>
      </c>
      <c r="O1081" s="11" t="str">
        <f>IFERROR(LEFT(ECRITURES!$H1081,SEARCH("_",ECRITURES!$H1081)-1),"")</f>
        <v>COD22007</v>
      </c>
      <c r="P1081" s="11" t="str">
        <f>LEFT(ECRITURES!$G1081,LEN(O1081))</f>
        <v>COD22007</v>
      </c>
      <c r="Q1081" s="11" t="b">
        <f t="shared" si="33"/>
        <v>1</v>
      </c>
    </row>
    <row r="1082" spans="1:17" x14ac:dyDescent="0.3">
      <c r="A1082" s="12">
        <v>617190</v>
      </c>
      <c r="B1082" s="13" t="s">
        <v>10</v>
      </c>
      <c r="C1082" s="14">
        <v>30.27</v>
      </c>
      <c r="D1082" s="25" t="s">
        <v>1591</v>
      </c>
      <c r="E1082" s="16">
        <v>45351</v>
      </c>
      <c r="F1082" s="17">
        <v>202402</v>
      </c>
      <c r="G1082" s="18" t="s">
        <v>1303</v>
      </c>
      <c r="H1082" s="18" t="s">
        <v>192</v>
      </c>
      <c r="I1082" s="19">
        <v>51594</v>
      </c>
      <c r="J1082" s="13" t="s">
        <v>14</v>
      </c>
      <c r="K1082" s="13" t="s">
        <v>15</v>
      </c>
      <c r="L1082" s="20" t="str">
        <f t="shared" si="32"/>
        <v>51594617190COD22007_A010501ART5_MBA</v>
      </c>
      <c r="M1082" s="21" t="str">
        <f>IF(OR(A1082=617105,A1082=617110,COUNTIF([3]DernMois!L:L,I1082&amp;A1082&amp;H1082&amp;K1082)&gt;=1),"","PBLA Changé/Nouveau")</f>
        <v/>
      </c>
      <c r="N1082" s="22">
        <f>ROUND(Ecritures[[#This Row],[Montant Devise]],2)</f>
        <v>30.27</v>
      </c>
      <c r="O1082" s="11" t="str">
        <f>IFERROR(LEFT(ECRITURES!$H1082,SEARCH("_",ECRITURES!$H1082)-1),"")</f>
        <v>COD22007</v>
      </c>
      <c r="P1082" s="11" t="str">
        <f>LEFT(ECRITURES!$G1082,LEN(O1082))</f>
        <v>COD22007</v>
      </c>
      <c r="Q1082" s="11" t="b">
        <f t="shared" si="33"/>
        <v>1</v>
      </c>
    </row>
    <row r="1083" spans="1:17" x14ac:dyDescent="0.3">
      <c r="A1083" s="12">
        <v>455200</v>
      </c>
      <c r="B1083" s="13" t="s">
        <v>10</v>
      </c>
      <c r="C1083" s="14">
        <v>-3195.96</v>
      </c>
      <c r="D1083" s="25" t="s">
        <v>1592</v>
      </c>
      <c r="E1083" s="16">
        <v>45351</v>
      </c>
      <c r="F1083" s="17">
        <v>202402</v>
      </c>
      <c r="G1083" s="18" t="s">
        <v>1303</v>
      </c>
      <c r="H1083" s="18"/>
      <c r="I1083" s="19">
        <v>51594</v>
      </c>
      <c r="J1083" s="13" t="s">
        <v>14</v>
      </c>
      <c r="K1083" s="13" t="s">
        <v>15</v>
      </c>
      <c r="L1083" s="20" t="str">
        <f t="shared" si="32"/>
        <v>51594455200ART5_MBA</v>
      </c>
      <c r="M1083" s="21" t="str">
        <f>IF(OR(A1083=617105,A1083=617110,COUNTIF([3]DernMois!L:L,I1083&amp;A1083&amp;H1083&amp;K1083)&gt;=1),"","PBLA Changé/Nouveau")</f>
        <v/>
      </c>
      <c r="N1083" s="22">
        <f>ROUND(Ecritures[[#This Row],[Montant Devise]],2)</f>
        <v>-3195.96</v>
      </c>
      <c r="O1083" s="11" t="str">
        <f>IFERROR(LEFT(ECRITURES!$H1083,SEARCH("_",ECRITURES!$H1083)-1),"")</f>
        <v/>
      </c>
      <c r="P1083" s="11" t="str">
        <f>LEFT(ECRITURES!$G1083,LEN(O1083))</f>
        <v/>
      </c>
      <c r="Q1083" s="11" t="b">
        <f t="shared" si="33"/>
        <v>1</v>
      </c>
    </row>
    <row r="1084" spans="1:17" x14ac:dyDescent="0.3">
      <c r="A1084" s="12">
        <v>617101</v>
      </c>
      <c r="B1084" s="13" t="s">
        <v>10</v>
      </c>
      <c r="C1084" s="14">
        <v>1103</v>
      </c>
      <c r="D1084" s="25" t="s">
        <v>1593</v>
      </c>
      <c r="E1084" s="16">
        <v>45351</v>
      </c>
      <c r="F1084" s="17">
        <v>202402</v>
      </c>
      <c r="G1084" s="18" t="s">
        <v>67</v>
      </c>
      <c r="H1084" s="18" t="s">
        <v>68</v>
      </c>
      <c r="I1084" s="19">
        <v>51609</v>
      </c>
      <c r="J1084" s="13" t="s">
        <v>70</v>
      </c>
      <c r="K1084" s="13" t="s">
        <v>71</v>
      </c>
      <c r="L1084" s="20" t="str">
        <f t="shared" si="32"/>
        <v>51609617101Z010200ART5M</v>
      </c>
      <c r="M1084" s="21" t="str">
        <f>IF(OR(A1084=617105,A1084=617110,COUNTIF([3]DernMois!L:L,I1084&amp;A1084&amp;H1084&amp;K1084)&gt;=1),"","PBLA Changé/Nouveau")</f>
        <v/>
      </c>
      <c r="N1084" s="22">
        <f>ROUND(Ecritures[[#This Row],[Montant Devise]],2)</f>
        <v>1103</v>
      </c>
      <c r="O1084" s="11" t="str">
        <f>IFERROR(LEFT(ECRITURES!$H1084,SEARCH("_",ECRITURES!$H1084)-1),"")</f>
        <v/>
      </c>
      <c r="P1084" s="11" t="str">
        <f>LEFT(ECRITURES!$G1084,LEN(O1084))</f>
        <v/>
      </c>
      <c r="Q1084" s="11" t="b">
        <f t="shared" si="33"/>
        <v>1</v>
      </c>
    </row>
    <row r="1085" spans="1:17" x14ac:dyDescent="0.3">
      <c r="A1085" s="12">
        <v>617108</v>
      </c>
      <c r="B1085" s="13" t="s">
        <v>10</v>
      </c>
      <c r="C1085" s="14">
        <v>330.9</v>
      </c>
      <c r="D1085" s="25" t="s">
        <v>1594</v>
      </c>
      <c r="E1085" s="16">
        <v>45351</v>
      </c>
      <c r="F1085" s="17">
        <v>202402</v>
      </c>
      <c r="G1085" s="18" t="s">
        <v>67</v>
      </c>
      <c r="H1085" s="18" t="s">
        <v>68</v>
      </c>
      <c r="I1085" s="19">
        <v>51609</v>
      </c>
      <c r="J1085" s="13" t="s">
        <v>70</v>
      </c>
      <c r="K1085" s="13" t="s">
        <v>71</v>
      </c>
      <c r="L1085" s="20" t="str">
        <f t="shared" si="32"/>
        <v>51609617108Z010200ART5M</v>
      </c>
      <c r="M1085" s="21" t="str">
        <f>IF(OR(A1085=617105,A1085=617110,COUNTIF([3]DernMois!L:L,I1085&amp;A1085&amp;H1085&amp;K1085)&gt;=1),"","PBLA Changé/Nouveau")</f>
        <v/>
      </c>
      <c r="N1085" s="22">
        <f>ROUND(Ecritures[[#This Row],[Montant Devise]],2)</f>
        <v>330.9</v>
      </c>
      <c r="O1085" s="11" t="str">
        <f>IFERROR(LEFT(ECRITURES!$H1085,SEARCH("_",ECRITURES!$H1085)-1),"")</f>
        <v/>
      </c>
      <c r="P1085" s="11" t="str">
        <f>LEFT(ECRITURES!$G1085,LEN(O1085))</f>
        <v/>
      </c>
      <c r="Q1085" s="11" t="b">
        <f t="shared" si="33"/>
        <v>1</v>
      </c>
    </row>
    <row r="1086" spans="1:17" x14ac:dyDescent="0.3">
      <c r="A1086" s="12">
        <v>617106</v>
      </c>
      <c r="B1086" s="13" t="s">
        <v>10</v>
      </c>
      <c r="C1086" s="14">
        <v>195</v>
      </c>
      <c r="D1086" s="25" t="s">
        <v>1595</v>
      </c>
      <c r="E1086" s="16">
        <v>45351</v>
      </c>
      <c r="F1086" s="17">
        <v>202402</v>
      </c>
      <c r="G1086" s="18" t="s">
        <v>67</v>
      </c>
      <c r="H1086" s="18" t="s">
        <v>68</v>
      </c>
      <c r="I1086" s="19">
        <v>51609</v>
      </c>
      <c r="J1086" s="13" t="s">
        <v>70</v>
      </c>
      <c r="K1086" s="13" t="s">
        <v>71</v>
      </c>
      <c r="L1086" s="20" t="str">
        <f t="shared" si="32"/>
        <v>51609617106Z010200ART5M</v>
      </c>
      <c r="M1086" s="21" t="str">
        <f>IF(OR(A1086=617105,A1086=617110,COUNTIF([3]DernMois!L:L,I1086&amp;A1086&amp;H1086&amp;K1086)&gt;=1),"","PBLA Changé/Nouveau")</f>
        <v/>
      </c>
      <c r="N1086" s="22">
        <f>ROUND(Ecritures[[#This Row],[Montant Devise]],2)</f>
        <v>195</v>
      </c>
      <c r="O1086" s="11" t="str">
        <f>IFERROR(LEFT(ECRITURES!$H1086,SEARCH("_",ECRITURES!$H1086)-1),"")</f>
        <v/>
      </c>
      <c r="P1086" s="11" t="str">
        <f>LEFT(ECRITURES!$G1086,LEN(O1086))</f>
        <v/>
      </c>
      <c r="Q1086" s="11" t="b">
        <f t="shared" si="33"/>
        <v>1</v>
      </c>
    </row>
    <row r="1087" spans="1:17" x14ac:dyDescent="0.3">
      <c r="A1087" s="12">
        <v>617103</v>
      </c>
      <c r="B1087" s="13" t="s">
        <v>10</v>
      </c>
      <c r="C1087" s="14">
        <v>143.38999999999999</v>
      </c>
      <c r="D1087" s="25" t="s">
        <v>1596</v>
      </c>
      <c r="E1087" s="16">
        <v>45351</v>
      </c>
      <c r="F1087" s="17">
        <v>202402</v>
      </c>
      <c r="G1087" s="18" t="s">
        <v>67</v>
      </c>
      <c r="H1087" s="18" t="s">
        <v>68</v>
      </c>
      <c r="I1087" s="19">
        <v>51609</v>
      </c>
      <c r="J1087" s="13" t="s">
        <v>70</v>
      </c>
      <c r="K1087" s="13" t="s">
        <v>71</v>
      </c>
      <c r="L1087" s="20" t="str">
        <f t="shared" si="32"/>
        <v>51609617103Z010200ART5M</v>
      </c>
      <c r="M1087" s="21" t="str">
        <f>IF(OR(A1087=617105,A1087=617110,COUNTIF([3]DernMois!L:L,I1087&amp;A1087&amp;H1087&amp;K1087)&gt;=1),"","PBLA Changé/Nouveau")</f>
        <v/>
      </c>
      <c r="N1087" s="22">
        <f>ROUND(Ecritures[[#This Row],[Montant Devise]],2)</f>
        <v>143.38999999999999</v>
      </c>
      <c r="O1087" s="11" t="str">
        <f>IFERROR(LEFT(ECRITURES!$H1087,SEARCH("_",ECRITURES!$H1087)-1),"")</f>
        <v/>
      </c>
      <c r="P1087" s="11" t="str">
        <f>LEFT(ECRITURES!$G1087,LEN(O1087))</f>
        <v/>
      </c>
      <c r="Q1087" s="11" t="b">
        <f t="shared" si="33"/>
        <v>1</v>
      </c>
    </row>
    <row r="1088" spans="1:17" x14ac:dyDescent="0.3">
      <c r="A1088" s="12">
        <v>617190</v>
      </c>
      <c r="B1088" s="13" t="s">
        <v>10</v>
      </c>
      <c r="C1088" s="14">
        <v>2.21</v>
      </c>
      <c r="D1088" s="25" t="s">
        <v>1597</v>
      </c>
      <c r="E1088" s="16">
        <v>45351</v>
      </c>
      <c r="F1088" s="17">
        <v>202402</v>
      </c>
      <c r="G1088" s="18" t="s">
        <v>67</v>
      </c>
      <c r="H1088" s="18" t="s">
        <v>68</v>
      </c>
      <c r="I1088" s="19">
        <v>51609</v>
      </c>
      <c r="J1088" s="13" t="s">
        <v>70</v>
      </c>
      <c r="K1088" s="13" t="s">
        <v>71</v>
      </c>
      <c r="L1088" s="20" t="str">
        <f t="shared" si="32"/>
        <v>51609617190Z010200ART5M</v>
      </c>
      <c r="M1088" s="21" t="str">
        <f>IF(OR(A1088=617105,A1088=617110,COUNTIF([3]DernMois!L:L,I1088&amp;A1088&amp;H1088&amp;K1088)&gt;=1),"","PBLA Changé/Nouveau")</f>
        <v/>
      </c>
      <c r="N1088" s="22">
        <f>ROUND(Ecritures[[#This Row],[Montant Devise]],2)</f>
        <v>2.21</v>
      </c>
      <c r="O1088" s="11" t="str">
        <f>IFERROR(LEFT(ECRITURES!$H1088,SEARCH("_",ECRITURES!$H1088)-1),"")</f>
        <v/>
      </c>
      <c r="P1088" s="11" t="str">
        <f>LEFT(ECRITURES!$G1088,LEN(O1088))</f>
        <v/>
      </c>
      <c r="Q1088" s="11" t="b">
        <f t="shared" si="33"/>
        <v>1</v>
      </c>
    </row>
    <row r="1089" spans="1:17" x14ac:dyDescent="0.3">
      <c r="A1089" s="12">
        <v>617190</v>
      </c>
      <c r="B1089" s="13" t="s">
        <v>10</v>
      </c>
      <c r="C1089" s="14">
        <v>11.03</v>
      </c>
      <c r="D1089" s="25" t="s">
        <v>1598</v>
      </c>
      <c r="E1089" s="16">
        <v>45351</v>
      </c>
      <c r="F1089" s="17">
        <v>202402</v>
      </c>
      <c r="G1089" s="18" t="s">
        <v>67</v>
      </c>
      <c r="H1089" s="18" t="s">
        <v>68</v>
      </c>
      <c r="I1089" s="19">
        <v>51609</v>
      </c>
      <c r="J1089" s="13" t="s">
        <v>70</v>
      </c>
      <c r="K1089" s="13" t="s">
        <v>71</v>
      </c>
      <c r="L1089" s="20" t="str">
        <f t="shared" si="32"/>
        <v>51609617190Z010200ART5M</v>
      </c>
      <c r="M1089" s="21" t="str">
        <f>IF(OR(A1089=617105,A1089=617110,COUNTIF([3]DernMois!L:L,I1089&amp;A1089&amp;H1089&amp;K1089)&gt;=1),"","PBLA Changé/Nouveau")</f>
        <v/>
      </c>
      <c r="N1089" s="22">
        <f>ROUND(Ecritures[[#This Row],[Montant Devise]],2)</f>
        <v>11.03</v>
      </c>
      <c r="O1089" s="11" t="str">
        <f>IFERROR(LEFT(ECRITURES!$H1089,SEARCH("_",ECRITURES!$H1089)-1),"")</f>
        <v/>
      </c>
      <c r="P1089" s="11" t="str">
        <f>LEFT(ECRITURES!$G1089,LEN(O1089))</f>
        <v/>
      </c>
      <c r="Q1089" s="11" t="b">
        <f t="shared" si="33"/>
        <v>1</v>
      </c>
    </row>
    <row r="1090" spans="1:17" x14ac:dyDescent="0.3">
      <c r="A1090" s="12">
        <v>455200</v>
      </c>
      <c r="B1090" s="13" t="s">
        <v>10</v>
      </c>
      <c r="C1090" s="14">
        <v>-450</v>
      </c>
      <c r="D1090" s="25" t="s">
        <v>1599</v>
      </c>
      <c r="E1090" s="16">
        <v>45351</v>
      </c>
      <c r="F1090" s="17">
        <v>202402</v>
      </c>
      <c r="G1090" s="18" t="s">
        <v>67</v>
      </c>
      <c r="H1090" s="18"/>
      <c r="I1090" s="19">
        <v>51609</v>
      </c>
      <c r="J1090" s="13" t="s">
        <v>70</v>
      </c>
      <c r="K1090" s="13" t="s">
        <v>71</v>
      </c>
      <c r="L1090" s="20" t="str">
        <f t="shared" ref="L1090:L1153" si="34">I1090&amp;A1090&amp;H1090&amp;K1090</f>
        <v>51609455200ART5M</v>
      </c>
      <c r="M1090" s="21" t="str">
        <f>IF(OR(A1090=617105,A1090=617110,COUNTIF([3]DernMois!L:L,I1090&amp;A1090&amp;H1090&amp;K1090)&gt;=1),"","PBLA Changé/Nouveau")</f>
        <v/>
      </c>
      <c r="N1090" s="22">
        <f>ROUND(Ecritures[[#This Row],[Montant Devise]],2)</f>
        <v>-450</v>
      </c>
      <c r="O1090" s="11" t="str">
        <f>IFERROR(LEFT(ECRITURES!$H1090,SEARCH("_",ECRITURES!$H1090)-1),"")</f>
        <v/>
      </c>
      <c r="P1090" s="11" t="str">
        <f>LEFT(ECRITURES!$G1090,LEN(O1090))</f>
        <v/>
      </c>
      <c r="Q1090" s="11" t="b">
        <f t="shared" si="33"/>
        <v>1</v>
      </c>
    </row>
    <row r="1091" spans="1:17" x14ac:dyDescent="0.3">
      <c r="A1091" s="12">
        <v>455200</v>
      </c>
      <c r="B1091" s="13" t="s">
        <v>10</v>
      </c>
      <c r="C1091" s="14">
        <v>-914.49</v>
      </c>
      <c r="D1091" s="25" t="s">
        <v>1600</v>
      </c>
      <c r="E1091" s="16">
        <v>45351</v>
      </c>
      <c r="F1091" s="17">
        <v>202402</v>
      </c>
      <c r="G1091" s="18" t="s">
        <v>67</v>
      </c>
      <c r="H1091" s="18"/>
      <c r="I1091" s="19">
        <v>51609</v>
      </c>
      <c r="J1091" s="13" t="s">
        <v>70</v>
      </c>
      <c r="K1091" s="13" t="s">
        <v>71</v>
      </c>
      <c r="L1091" s="20" t="str">
        <f t="shared" si="34"/>
        <v>51609455200ART5M</v>
      </c>
      <c r="M1091" s="21" t="str">
        <f>IF(OR(A1091=617105,A1091=617110,COUNTIF([3]DernMois!L:L,I1091&amp;A1091&amp;H1091&amp;K1091)&gt;=1),"","PBLA Changé/Nouveau")</f>
        <v/>
      </c>
      <c r="N1091" s="22">
        <f>ROUND(Ecritures[[#This Row],[Montant Devise]],2)</f>
        <v>-914.49</v>
      </c>
      <c r="O1091" s="11" t="str">
        <f>IFERROR(LEFT(ECRITURES!$H1091,SEARCH("_",ECRITURES!$H1091)-1),"")</f>
        <v/>
      </c>
      <c r="P1091" s="11" t="str">
        <f>LEFT(ECRITURES!$G1091,LEN(O1091))</f>
        <v/>
      </c>
      <c r="Q1091" s="11" t="b">
        <f t="shared" si="33"/>
        <v>1</v>
      </c>
    </row>
    <row r="1092" spans="1:17" x14ac:dyDescent="0.3">
      <c r="A1092" s="12">
        <v>617101</v>
      </c>
      <c r="B1092" s="13" t="s">
        <v>10</v>
      </c>
      <c r="C1092" s="14">
        <v>1040</v>
      </c>
      <c r="D1092" s="25" t="s">
        <v>1601</v>
      </c>
      <c r="E1092" s="16">
        <v>45351</v>
      </c>
      <c r="F1092" s="17">
        <v>202402</v>
      </c>
      <c r="G1092" s="18" t="s">
        <v>271</v>
      </c>
      <c r="H1092" s="18" t="s">
        <v>272</v>
      </c>
      <c r="I1092" s="19">
        <v>51692</v>
      </c>
      <c r="J1092" s="13" t="s">
        <v>14</v>
      </c>
      <c r="K1092" s="13" t="s">
        <v>15</v>
      </c>
      <c r="L1092" s="20" t="str">
        <f t="shared" si="34"/>
        <v>51692617101COD22004_A010601ART5_MBA</v>
      </c>
      <c r="M1092" s="21" t="str">
        <f>IF(OR(A1092=617105,A1092=617110,COUNTIF([3]DernMois!L:L,I1092&amp;A1092&amp;H1092&amp;K1092)&gt;=1),"","PBLA Changé/Nouveau")</f>
        <v/>
      </c>
      <c r="N1092" s="22">
        <f>ROUND(Ecritures[[#This Row],[Montant Devise]],2)</f>
        <v>1040</v>
      </c>
      <c r="O1092" s="11" t="str">
        <f>IFERROR(LEFT(ECRITURES!$H1092,SEARCH("_",ECRITURES!$H1092)-1),"")</f>
        <v>COD22004</v>
      </c>
      <c r="P1092" s="11" t="str">
        <f>LEFT(ECRITURES!$G1092,LEN(O1092))</f>
        <v>COD22004</v>
      </c>
      <c r="Q1092" s="11" t="b">
        <f t="shared" ref="Q1092:Q1155" si="35">EXACT(O1092,P1092)</f>
        <v>1</v>
      </c>
    </row>
    <row r="1093" spans="1:17" x14ac:dyDescent="0.3">
      <c r="A1093" s="12">
        <v>617108</v>
      </c>
      <c r="B1093" s="13" t="s">
        <v>10</v>
      </c>
      <c r="C1093" s="14">
        <v>312</v>
      </c>
      <c r="D1093" s="25" t="s">
        <v>1602</v>
      </c>
      <c r="E1093" s="16">
        <v>45351</v>
      </c>
      <c r="F1093" s="17">
        <v>202402</v>
      </c>
      <c r="G1093" s="18" t="s">
        <v>271</v>
      </c>
      <c r="H1093" s="18" t="s">
        <v>272</v>
      </c>
      <c r="I1093" s="19">
        <v>51692</v>
      </c>
      <c r="J1093" s="13" t="s">
        <v>14</v>
      </c>
      <c r="K1093" s="13" t="s">
        <v>15</v>
      </c>
      <c r="L1093" s="20" t="str">
        <f t="shared" si="34"/>
        <v>51692617108COD22004_A010601ART5_MBA</v>
      </c>
      <c r="M1093" s="21" t="str">
        <f>IF(OR(A1093=617105,A1093=617110,COUNTIF([3]DernMois!L:L,I1093&amp;A1093&amp;H1093&amp;K1093)&gt;=1),"","PBLA Changé/Nouveau")</f>
        <v/>
      </c>
      <c r="N1093" s="22">
        <f>ROUND(Ecritures[[#This Row],[Montant Devise]],2)</f>
        <v>312</v>
      </c>
      <c r="O1093" s="11" t="str">
        <f>IFERROR(LEFT(ECRITURES!$H1093,SEARCH("_",ECRITURES!$H1093)-1),"")</f>
        <v>COD22004</v>
      </c>
      <c r="P1093" s="11" t="str">
        <f>LEFT(ECRITURES!$G1093,LEN(O1093))</f>
        <v>COD22004</v>
      </c>
      <c r="Q1093" s="11" t="b">
        <f t="shared" si="35"/>
        <v>1</v>
      </c>
    </row>
    <row r="1094" spans="1:17" x14ac:dyDescent="0.3">
      <c r="A1094" s="12">
        <v>617106</v>
      </c>
      <c r="B1094" s="13" t="s">
        <v>10</v>
      </c>
      <c r="C1094" s="14">
        <v>195</v>
      </c>
      <c r="D1094" s="25" t="s">
        <v>1603</v>
      </c>
      <c r="E1094" s="16">
        <v>45351</v>
      </c>
      <c r="F1094" s="17">
        <v>202402</v>
      </c>
      <c r="G1094" s="18" t="s">
        <v>271</v>
      </c>
      <c r="H1094" s="18" t="s">
        <v>272</v>
      </c>
      <c r="I1094" s="19">
        <v>51692</v>
      </c>
      <c r="J1094" s="13" t="s">
        <v>14</v>
      </c>
      <c r="K1094" s="13" t="s">
        <v>15</v>
      </c>
      <c r="L1094" s="20" t="str">
        <f t="shared" si="34"/>
        <v>51692617106COD22004_A010601ART5_MBA</v>
      </c>
      <c r="M1094" s="21" t="str">
        <f>IF(OR(A1094=617105,A1094=617110,COUNTIF([3]DernMois!L:L,I1094&amp;A1094&amp;H1094&amp;K1094)&gt;=1),"","PBLA Changé/Nouveau")</f>
        <v/>
      </c>
      <c r="N1094" s="22">
        <f>ROUND(Ecritures[[#This Row],[Montant Devise]],2)</f>
        <v>195</v>
      </c>
      <c r="O1094" s="11" t="str">
        <f>IFERROR(LEFT(ECRITURES!$H1094,SEARCH("_",ECRITURES!$H1094)-1),"")</f>
        <v>COD22004</v>
      </c>
      <c r="P1094" s="11" t="str">
        <f>LEFT(ECRITURES!$G1094,LEN(O1094))</f>
        <v>COD22004</v>
      </c>
      <c r="Q1094" s="11" t="b">
        <f t="shared" si="35"/>
        <v>1</v>
      </c>
    </row>
    <row r="1095" spans="1:17" x14ac:dyDescent="0.3">
      <c r="A1095" s="12">
        <v>617103</v>
      </c>
      <c r="B1095" s="13" t="s">
        <v>10</v>
      </c>
      <c r="C1095" s="14">
        <v>39</v>
      </c>
      <c r="D1095" s="25" t="s">
        <v>1604</v>
      </c>
      <c r="E1095" s="16">
        <v>45351</v>
      </c>
      <c r="F1095" s="17">
        <v>202402</v>
      </c>
      <c r="G1095" s="18" t="s">
        <v>271</v>
      </c>
      <c r="H1095" s="18" t="s">
        <v>272</v>
      </c>
      <c r="I1095" s="19">
        <v>51692</v>
      </c>
      <c r="J1095" s="13" t="s">
        <v>14</v>
      </c>
      <c r="K1095" s="13" t="s">
        <v>15</v>
      </c>
      <c r="L1095" s="20" t="str">
        <f t="shared" si="34"/>
        <v>51692617103COD22004_A010601ART5_MBA</v>
      </c>
      <c r="M1095" s="21" t="str">
        <f>IF(OR(A1095=617105,A1095=617110,COUNTIF([3]DernMois!L:L,I1095&amp;A1095&amp;H1095&amp;K1095)&gt;=1),"","PBLA Changé/Nouveau")</f>
        <v/>
      </c>
      <c r="N1095" s="22">
        <f>ROUND(Ecritures[[#This Row],[Montant Devise]],2)</f>
        <v>39</v>
      </c>
      <c r="O1095" s="11" t="str">
        <f>IFERROR(LEFT(ECRITURES!$H1095,SEARCH("_",ECRITURES!$H1095)-1),"")</f>
        <v>COD22004</v>
      </c>
      <c r="P1095" s="11" t="str">
        <f>LEFT(ECRITURES!$G1095,LEN(O1095))</f>
        <v>COD22004</v>
      </c>
      <c r="Q1095" s="11" t="b">
        <f t="shared" si="35"/>
        <v>1</v>
      </c>
    </row>
    <row r="1096" spans="1:17" x14ac:dyDescent="0.3">
      <c r="A1096" s="12">
        <v>617103</v>
      </c>
      <c r="B1096" s="13" t="s">
        <v>10</v>
      </c>
      <c r="C1096" s="14">
        <v>135.19999999999999</v>
      </c>
      <c r="D1096" s="25" t="s">
        <v>1605</v>
      </c>
      <c r="E1096" s="16">
        <v>45351</v>
      </c>
      <c r="F1096" s="17">
        <v>202402</v>
      </c>
      <c r="G1096" s="18" t="s">
        <v>271</v>
      </c>
      <c r="H1096" s="18" t="s">
        <v>272</v>
      </c>
      <c r="I1096" s="19">
        <v>51692</v>
      </c>
      <c r="J1096" s="13" t="s">
        <v>14</v>
      </c>
      <c r="K1096" s="13" t="s">
        <v>15</v>
      </c>
      <c r="L1096" s="20" t="str">
        <f t="shared" si="34"/>
        <v>51692617103COD22004_A010601ART5_MBA</v>
      </c>
      <c r="M1096" s="21" t="str">
        <f>IF(OR(A1096=617105,A1096=617110,COUNTIF([3]DernMois!L:L,I1096&amp;A1096&amp;H1096&amp;K1096)&gt;=1),"","PBLA Changé/Nouveau")</f>
        <v/>
      </c>
      <c r="N1096" s="22">
        <f>ROUND(Ecritures[[#This Row],[Montant Devise]],2)</f>
        <v>135.19999999999999</v>
      </c>
      <c r="O1096" s="11" t="str">
        <f>IFERROR(LEFT(ECRITURES!$H1096,SEARCH("_",ECRITURES!$H1096)-1),"")</f>
        <v>COD22004</v>
      </c>
      <c r="P1096" s="11" t="str">
        <f>LEFT(ECRITURES!$G1096,LEN(O1096))</f>
        <v>COD22004</v>
      </c>
      <c r="Q1096" s="11" t="b">
        <f t="shared" si="35"/>
        <v>1</v>
      </c>
    </row>
    <row r="1097" spans="1:17" x14ac:dyDescent="0.3">
      <c r="A1097" s="12">
        <v>617190</v>
      </c>
      <c r="B1097" s="13" t="s">
        <v>10</v>
      </c>
      <c r="C1097" s="14">
        <v>2.08</v>
      </c>
      <c r="D1097" s="25" t="s">
        <v>1606</v>
      </c>
      <c r="E1097" s="16">
        <v>45351</v>
      </c>
      <c r="F1097" s="17">
        <v>202402</v>
      </c>
      <c r="G1097" s="18" t="s">
        <v>271</v>
      </c>
      <c r="H1097" s="18" t="s">
        <v>272</v>
      </c>
      <c r="I1097" s="19">
        <v>51692</v>
      </c>
      <c r="J1097" s="13" t="s">
        <v>14</v>
      </c>
      <c r="K1097" s="13" t="s">
        <v>15</v>
      </c>
      <c r="L1097" s="20" t="str">
        <f t="shared" si="34"/>
        <v>51692617190COD22004_A010601ART5_MBA</v>
      </c>
      <c r="M1097" s="21" t="str">
        <f>IF(OR(A1097=617105,A1097=617110,COUNTIF([3]DernMois!L:L,I1097&amp;A1097&amp;H1097&amp;K1097)&gt;=1),"","PBLA Changé/Nouveau")</f>
        <v/>
      </c>
      <c r="N1097" s="22">
        <f>ROUND(Ecritures[[#This Row],[Montant Devise]],2)</f>
        <v>2.08</v>
      </c>
      <c r="O1097" s="11" t="str">
        <f>IFERROR(LEFT(ECRITURES!$H1097,SEARCH("_",ECRITURES!$H1097)-1),"")</f>
        <v>COD22004</v>
      </c>
      <c r="P1097" s="11" t="str">
        <f>LEFT(ECRITURES!$G1097,LEN(O1097))</f>
        <v>COD22004</v>
      </c>
      <c r="Q1097" s="11" t="b">
        <f t="shared" si="35"/>
        <v>1</v>
      </c>
    </row>
    <row r="1098" spans="1:17" x14ac:dyDescent="0.3">
      <c r="A1098" s="12">
        <v>617190</v>
      </c>
      <c r="B1098" s="13" t="s">
        <v>10</v>
      </c>
      <c r="C1098" s="14">
        <v>10.4</v>
      </c>
      <c r="D1098" s="25" t="s">
        <v>1607</v>
      </c>
      <c r="E1098" s="16">
        <v>45351</v>
      </c>
      <c r="F1098" s="17">
        <v>202402</v>
      </c>
      <c r="G1098" s="18" t="s">
        <v>271</v>
      </c>
      <c r="H1098" s="18" t="s">
        <v>272</v>
      </c>
      <c r="I1098" s="19">
        <v>51692</v>
      </c>
      <c r="J1098" s="13" t="s">
        <v>14</v>
      </c>
      <c r="K1098" s="13" t="s">
        <v>15</v>
      </c>
      <c r="L1098" s="20" t="str">
        <f t="shared" si="34"/>
        <v>51692617190COD22004_A010601ART5_MBA</v>
      </c>
      <c r="M1098" s="21" t="str">
        <f>IF(OR(A1098=617105,A1098=617110,COUNTIF([3]DernMois!L:L,I1098&amp;A1098&amp;H1098&amp;K1098)&gt;=1),"","PBLA Changé/Nouveau")</f>
        <v/>
      </c>
      <c r="N1098" s="22">
        <f>ROUND(Ecritures[[#This Row],[Montant Devise]],2)</f>
        <v>10.4</v>
      </c>
      <c r="O1098" s="11" t="str">
        <f>IFERROR(LEFT(ECRITURES!$H1098,SEARCH("_",ECRITURES!$H1098)-1),"")</f>
        <v>COD22004</v>
      </c>
      <c r="P1098" s="11" t="str">
        <f>LEFT(ECRITURES!$G1098,LEN(O1098))</f>
        <v>COD22004</v>
      </c>
      <c r="Q1098" s="11" t="b">
        <f t="shared" si="35"/>
        <v>1</v>
      </c>
    </row>
    <row r="1099" spans="1:17" x14ac:dyDescent="0.3">
      <c r="A1099" s="12">
        <v>455200</v>
      </c>
      <c r="B1099" s="13" t="s">
        <v>10</v>
      </c>
      <c r="C1099" s="14">
        <v>-1354.18</v>
      </c>
      <c r="D1099" s="25" t="s">
        <v>1608</v>
      </c>
      <c r="E1099" s="16">
        <v>45351</v>
      </c>
      <c r="F1099" s="17">
        <v>202402</v>
      </c>
      <c r="G1099" s="18" t="s">
        <v>271</v>
      </c>
      <c r="H1099" s="18"/>
      <c r="I1099" s="19">
        <v>51692</v>
      </c>
      <c r="J1099" s="13" t="s">
        <v>14</v>
      </c>
      <c r="K1099" s="13" t="s">
        <v>15</v>
      </c>
      <c r="L1099" s="20" t="str">
        <f t="shared" si="34"/>
        <v>51692455200ART5_MBA</v>
      </c>
      <c r="M1099" s="21" t="str">
        <f>IF(OR(A1099=617105,A1099=617110,COUNTIF([3]DernMois!L:L,I1099&amp;A1099&amp;H1099&amp;K1099)&gt;=1),"","PBLA Changé/Nouveau")</f>
        <v/>
      </c>
      <c r="N1099" s="22">
        <f>ROUND(Ecritures[[#This Row],[Montant Devise]],2)</f>
        <v>-1354.18</v>
      </c>
      <c r="O1099" s="11" t="str">
        <f>IFERROR(LEFT(ECRITURES!$H1099,SEARCH("_",ECRITURES!$H1099)-1),"")</f>
        <v/>
      </c>
      <c r="P1099" s="11" t="str">
        <f>LEFT(ECRITURES!$G1099,LEN(O1099))</f>
        <v/>
      </c>
      <c r="Q1099" s="11" t="b">
        <f t="shared" si="35"/>
        <v>1</v>
      </c>
    </row>
    <row r="1100" spans="1:17" x14ac:dyDescent="0.3">
      <c r="A1100" s="12">
        <v>617101</v>
      </c>
      <c r="B1100" s="13" t="s">
        <v>10</v>
      </c>
      <c r="C1100" s="14">
        <v>1187</v>
      </c>
      <c r="D1100" s="25" t="s">
        <v>1609</v>
      </c>
      <c r="E1100" s="16">
        <v>45351</v>
      </c>
      <c r="F1100" s="17">
        <v>202402</v>
      </c>
      <c r="G1100" s="18" t="s">
        <v>53</v>
      </c>
      <c r="H1100" s="18" t="s">
        <v>12</v>
      </c>
      <c r="I1100" s="19">
        <v>51694</v>
      </c>
      <c r="J1100" s="13" t="s">
        <v>14</v>
      </c>
      <c r="K1100" s="13" t="s">
        <v>15</v>
      </c>
      <c r="L1100" s="20" t="str">
        <f t="shared" si="34"/>
        <v>51694617101COD2299_Z010201ART5_MBA</v>
      </c>
      <c r="M1100" s="21" t="str">
        <f>IF(OR(A1100=617105,A1100=617110,COUNTIF([3]DernMois!L:L,I1100&amp;A1100&amp;H1100&amp;K1100)&gt;=1),"","PBLA Changé/Nouveau")</f>
        <v/>
      </c>
      <c r="N1100" s="22">
        <f>ROUND(Ecritures[[#This Row],[Montant Devise]],2)</f>
        <v>1187</v>
      </c>
      <c r="O1100" s="11" t="str">
        <f>IFERROR(LEFT(ECRITURES!$H1100,SEARCH("_",ECRITURES!$H1100)-1),"")</f>
        <v>COD2299</v>
      </c>
      <c r="P1100" s="11" t="str">
        <f>LEFT(ECRITURES!$G1100,LEN(O1100))</f>
        <v>COD2299</v>
      </c>
      <c r="Q1100" s="11" t="b">
        <f t="shared" si="35"/>
        <v>1</v>
      </c>
    </row>
    <row r="1101" spans="1:17" x14ac:dyDescent="0.3">
      <c r="A1101" s="12">
        <v>617108</v>
      </c>
      <c r="B1101" s="13" t="s">
        <v>10</v>
      </c>
      <c r="C1101" s="14">
        <v>356.1</v>
      </c>
      <c r="D1101" s="25" t="s">
        <v>1610</v>
      </c>
      <c r="E1101" s="16">
        <v>45351</v>
      </c>
      <c r="F1101" s="17">
        <v>202402</v>
      </c>
      <c r="G1101" s="18" t="s">
        <v>53</v>
      </c>
      <c r="H1101" s="18" t="s">
        <v>12</v>
      </c>
      <c r="I1101" s="19">
        <v>51694</v>
      </c>
      <c r="J1101" s="13" t="s">
        <v>14</v>
      </c>
      <c r="K1101" s="13" t="s">
        <v>15</v>
      </c>
      <c r="L1101" s="20" t="str">
        <f t="shared" si="34"/>
        <v>51694617108COD2299_Z010201ART5_MBA</v>
      </c>
      <c r="M1101" s="21" t="str">
        <f>IF(OR(A1101=617105,A1101=617110,COUNTIF([3]DernMois!L:L,I1101&amp;A1101&amp;H1101&amp;K1101)&gt;=1),"","PBLA Changé/Nouveau")</f>
        <v/>
      </c>
      <c r="N1101" s="22">
        <f>ROUND(Ecritures[[#This Row],[Montant Devise]],2)</f>
        <v>356.1</v>
      </c>
      <c r="O1101" s="11" t="str">
        <f>IFERROR(LEFT(ECRITURES!$H1101,SEARCH("_",ECRITURES!$H1101)-1),"")</f>
        <v>COD2299</v>
      </c>
      <c r="P1101" s="11" t="str">
        <f>LEFT(ECRITURES!$G1101,LEN(O1101))</f>
        <v>COD2299</v>
      </c>
      <c r="Q1101" s="11" t="b">
        <f t="shared" si="35"/>
        <v>1</v>
      </c>
    </row>
    <row r="1102" spans="1:17" x14ac:dyDescent="0.3">
      <c r="A1102" s="12">
        <v>617106</v>
      </c>
      <c r="B1102" s="13" t="s">
        <v>10</v>
      </c>
      <c r="C1102" s="14">
        <v>195</v>
      </c>
      <c r="D1102" s="25" t="s">
        <v>1611</v>
      </c>
      <c r="E1102" s="16">
        <v>45351</v>
      </c>
      <c r="F1102" s="17">
        <v>202402</v>
      </c>
      <c r="G1102" s="18" t="s">
        <v>53</v>
      </c>
      <c r="H1102" s="18" t="s">
        <v>12</v>
      </c>
      <c r="I1102" s="19">
        <v>51694</v>
      </c>
      <c r="J1102" s="13" t="s">
        <v>14</v>
      </c>
      <c r="K1102" s="13" t="s">
        <v>15</v>
      </c>
      <c r="L1102" s="20" t="str">
        <f t="shared" si="34"/>
        <v>51694617106COD2299_Z010201ART5_MBA</v>
      </c>
      <c r="M1102" s="21" t="str">
        <f>IF(OR(A1102=617105,A1102=617110,COUNTIF([3]DernMois!L:L,I1102&amp;A1102&amp;H1102&amp;K1102)&gt;=1),"","PBLA Changé/Nouveau")</f>
        <v/>
      </c>
      <c r="N1102" s="22">
        <f>ROUND(Ecritures[[#This Row],[Montant Devise]],2)</f>
        <v>195</v>
      </c>
      <c r="O1102" s="11" t="str">
        <f>IFERROR(LEFT(ECRITURES!$H1102,SEARCH("_",ECRITURES!$H1102)-1),"")</f>
        <v>COD2299</v>
      </c>
      <c r="P1102" s="11" t="str">
        <f>LEFT(ECRITURES!$G1102,LEN(O1102))</f>
        <v>COD2299</v>
      </c>
      <c r="Q1102" s="11" t="b">
        <f t="shared" si="35"/>
        <v>1</v>
      </c>
    </row>
    <row r="1103" spans="1:17" x14ac:dyDescent="0.3">
      <c r="A1103" s="12">
        <v>617103</v>
      </c>
      <c r="B1103" s="13" t="s">
        <v>10</v>
      </c>
      <c r="C1103" s="14">
        <v>39</v>
      </c>
      <c r="D1103" s="25" t="s">
        <v>1612</v>
      </c>
      <c r="E1103" s="16">
        <v>45351</v>
      </c>
      <c r="F1103" s="17">
        <v>202402</v>
      </c>
      <c r="G1103" s="18" t="s">
        <v>53</v>
      </c>
      <c r="H1103" s="18" t="s">
        <v>12</v>
      </c>
      <c r="I1103" s="19">
        <v>51694</v>
      </c>
      <c r="J1103" s="13" t="s">
        <v>14</v>
      </c>
      <c r="K1103" s="13" t="s">
        <v>15</v>
      </c>
      <c r="L1103" s="20" t="str">
        <f t="shared" si="34"/>
        <v>51694617103COD2299_Z010201ART5_MBA</v>
      </c>
      <c r="M1103" s="21" t="str">
        <f>IF(OR(A1103=617105,A1103=617110,COUNTIF([3]DernMois!L:L,I1103&amp;A1103&amp;H1103&amp;K1103)&gt;=1),"","PBLA Changé/Nouveau")</f>
        <v/>
      </c>
      <c r="N1103" s="22">
        <f>ROUND(Ecritures[[#This Row],[Montant Devise]],2)</f>
        <v>39</v>
      </c>
      <c r="O1103" s="11" t="str">
        <f>IFERROR(LEFT(ECRITURES!$H1103,SEARCH("_",ECRITURES!$H1103)-1),"")</f>
        <v>COD2299</v>
      </c>
      <c r="P1103" s="11" t="str">
        <f>LEFT(ECRITURES!$G1103,LEN(O1103))</f>
        <v>COD2299</v>
      </c>
      <c r="Q1103" s="11" t="b">
        <f t="shared" si="35"/>
        <v>1</v>
      </c>
    </row>
    <row r="1104" spans="1:17" x14ac:dyDescent="0.3">
      <c r="A1104" s="12">
        <v>617103</v>
      </c>
      <c r="B1104" s="13" t="s">
        <v>10</v>
      </c>
      <c r="C1104" s="14">
        <v>154.31</v>
      </c>
      <c r="D1104" s="25" t="s">
        <v>1613</v>
      </c>
      <c r="E1104" s="16">
        <v>45351</v>
      </c>
      <c r="F1104" s="17">
        <v>202402</v>
      </c>
      <c r="G1104" s="18" t="s">
        <v>53</v>
      </c>
      <c r="H1104" s="18" t="s">
        <v>12</v>
      </c>
      <c r="I1104" s="19">
        <v>51694</v>
      </c>
      <c r="J1104" s="13" t="s">
        <v>14</v>
      </c>
      <c r="K1104" s="13" t="s">
        <v>15</v>
      </c>
      <c r="L1104" s="20" t="str">
        <f t="shared" si="34"/>
        <v>51694617103COD2299_Z010201ART5_MBA</v>
      </c>
      <c r="M1104" s="21" t="str">
        <f>IF(OR(A1104=617105,A1104=617110,COUNTIF([3]DernMois!L:L,I1104&amp;A1104&amp;H1104&amp;K1104)&gt;=1),"","PBLA Changé/Nouveau")</f>
        <v/>
      </c>
      <c r="N1104" s="22">
        <f>ROUND(Ecritures[[#This Row],[Montant Devise]],2)</f>
        <v>154.31</v>
      </c>
      <c r="O1104" s="11" t="str">
        <f>IFERROR(LEFT(ECRITURES!$H1104,SEARCH("_",ECRITURES!$H1104)-1),"")</f>
        <v>COD2299</v>
      </c>
      <c r="P1104" s="11" t="str">
        <f>LEFT(ECRITURES!$G1104,LEN(O1104))</f>
        <v>COD2299</v>
      </c>
      <c r="Q1104" s="11" t="b">
        <f t="shared" si="35"/>
        <v>1</v>
      </c>
    </row>
    <row r="1105" spans="1:17" x14ac:dyDescent="0.3">
      <c r="A1105" s="12">
        <v>617190</v>
      </c>
      <c r="B1105" s="13" t="s">
        <v>10</v>
      </c>
      <c r="C1105" s="14">
        <v>2.37</v>
      </c>
      <c r="D1105" s="25" t="s">
        <v>1614</v>
      </c>
      <c r="E1105" s="16">
        <v>45351</v>
      </c>
      <c r="F1105" s="17">
        <v>202402</v>
      </c>
      <c r="G1105" s="18" t="s">
        <v>53</v>
      </c>
      <c r="H1105" s="18" t="s">
        <v>12</v>
      </c>
      <c r="I1105" s="19">
        <v>51694</v>
      </c>
      <c r="J1105" s="13" t="s">
        <v>14</v>
      </c>
      <c r="K1105" s="13" t="s">
        <v>15</v>
      </c>
      <c r="L1105" s="20" t="str">
        <f t="shared" si="34"/>
        <v>51694617190COD2299_Z010201ART5_MBA</v>
      </c>
      <c r="M1105" s="21" t="str">
        <f>IF(OR(A1105=617105,A1105=617110,COUNTIF([3]DernMois!L:L,I1105&amp;A1105&amp;H1105&amp;K1105)&gt;=1),"","PBLA Changé/Nouveau")</f>
        <v/>
      </c>
      <c r="N1105" s="22">
        <f>ROUND(Ecritures[[#This Row],[Montant Devise]],2)</f>
        <v>2.37</v>
      </c>
      <c r="O1105" s="11" t="str">
        <f>IFERROR(LEFT(ECRITURES!$H1105,SEARCH("_",ECRITURES!$H1105)-1),"")</f>
        <v>COD2299</v>
      </c>
      <c r="P1105" s="11" t="str">
        <f>LEFT(ECRITURES!$G1105,LEN(O1105))</f>
        <v>COD2299</v>
      </c>
      <c r="Q1105" s="11" t="b">
        <f t="shared" si="35"/>
        <v>1</v>
      </c>
    </row>
    <row r="1106" spans="1:17" x14ac:dyDescent="0.3">
      <c r="A1106" s="12">
        <v>617190</v>
      </c>
      <c r="B1106" s="13" t="s">
        <v>10</v>
      </c>
      <c r="C1106" s="14">
        <v>11.87</v>
      </c>
      <c r="D1106" s="25" t="s">
        <v>1615</v>
      </c>
      <c r="E1106" s="16">
        <v>45351</v>
      </c>
      <c r="F1106" s="17">
        <v>202402</v>
      </c>
      <c r="G1106" s="18" t="s">
        <v>53</v>
      </c>
      <c r="H1106" s="18" t="s">
        <v>12</v>
      </c>
      <c r="I1106" s="19">
        <v>51694</v>
      </c>
      <c r="J1106" s="13" t="s">
        <v>14</v>
      </c>
      <c r="K1106" s="13" t="s">
        <v>15</v>
      </c>
      <c r="L1106" s="20" t="str">
        <f t="shared" si="34"/>
        <v>51694617190COD2299_Z010201ART5_MBA</v>
      </c>
      <c r="M1106" s="21" t="str">
        <f>IF(OR(A1106=617105,A1106=617110,COUNTIF([3]DernMois!L:L,I1106&amp;A1106&amp;H1106&amp;K1106)&gt;=1),"","PBLA Changé/Nouveau")</f>
        <v/>
      </c>
      <c r="N1106" s="22">
        <f>ROUND(Ecritures[[#This Row],[Montant Devise]],2)</f>
        <v>11.87</v>
      </c>
      <c r="O1106" s="11" t="str">
        <f>IFERROR(LEFT(ECRITURES!$H1106,SEARCH("_",ECRITURES!$H1106)-1),"")</f>
        <v>COD2299</v>
      </c>
      <c r="P1106" s="11" t="str">
        <f>LEFT(ECRITURES!$G1106,LEN(O1106))</f>
        <v>COD2299</v>
      </c>
      <c r="Q1106" s="11" t="b">
        <f t="shared" si="35"/>
        <v>1</v>
      </c>
    </row>
    <row r="1107" spans="1:17" x14ac:dyDescent="0.3">
      <c r="A1107" s="12">
        <v>455200</v>
      </c>
      <c r="B1107" s="13" t="s">
        <v>10</v>
      </c>
      <c r="C1107" s="14">
        <v>-1498.55</v>
      </c>
      <c r="D1107" s="25" t="s">
        <v>1616</v>
      </c>
      <c r="E1107" s="16">
        <v>45351</v>
      </c>
      <c r="F1107" s="17">
        <v>202402</v>
      </c>
      <c r="G1107" s="18" t="s">
        <v>53</v>
      </c>
      <c r="H1107" s="18"/>
      <c r="I1107" s="19">
        <v>51694</v>
      </c>
      <c r="J1107" s="13" t="s">
        <v>14</v>
      </c>
      <c r="K1107" s="13" t="s">
        <v>15</v>
      </c>
      <c r="L1107" s="20" t="str">
        <f t="shared" si="34"/>
        <v>51694455200ART5_MBA</v>
      </c>
      <c r="M1107" s="21" t="str">
        <f>IF(OR(A1107=617105,A1107=617110,COUNTIF([3]DernMois!L:L,I1107&amp;A1107&amp;H1107&amp;K1107)&gt;=1),"","PBLA Changé/Nouveau")</f>
        <v/>
      </c>
      <c r="N1107" s="22">
        <f>ROUND(Ecritures[[#This Row],[Montant Devise]],2)</f>
        <v>-1498.55</v>
      </c>
      <c r="O1107" s="11" t="str">
        <f>IFERROR(LEFT(ECRITURES!$H1107,SEARCH("_",ECRITURES!$H1107)-1),"")</f>
        <v/>
      </c>
      <c r="P1107" s="11" t="str">
        <f>LEFT(ECRITURES!$G1107,LEN(O1107))</f>
        <v/>
      </c>
      <c r="Q1107" s="11" t="b">
        <f t="shared" si="35"/>
        <v>1</v>
      </c>
    </row>
    <row r="1108" spans="1:17" x14ac:dyDescent="0.3">
      <c r="A1108" s="12">
        <v>617101</v>
      </c>
      <c r="B1108" s="13" t="s">
        <v>10</v>
      </c>
      <c r="C1108" s="14">
        <v>1082</v>
      </c>
      <c r="D1108" s="25" t="s">
        <v>1617</v>
      </c>
      <c r="E1108" s="16">
        <v>45351</v>
      </c>
      <c r="F1108" s="17">
        <v>202402</v>
      </c>
      <c r="G1108" s="18" t="s">
        <v>240</v>
      </c>
      <c r="H1108" s="18" t="s">
        <v>103</v>
      </c>
      <c r="I1108" s="19">
        <v>51696</v>
      </c>
      <c r="J1108" s="13" t="s">
        <v>14</v>
      </c>
      <c r="K1108" s="13" t="s">
        <v>15</v>
      </c>
      <c r="L1108" s="20" t="str">
        <f t="shared" si="34"/>
        <v>51696617101COD22010_A010501ART5_MBA</v>
      </c>
      <c r="M1108" s="21" t="str">
        <f>IF(OR(A1108=617105,A1108=617110,COUNTIF([3]DernMois!L:L,I1108&amp;A1108&amp;H1108&amp;K1108)&gt;=1),"","PBLA Changé/Nouveau")</f>
        <v/>
      </c>
      <c r="N1108" s="22">
        <f>ROUND(Ecritures[[#This Row],[Montant Devise]],2)</f>
        <v>1082</v>
      </c>
      <c r="O1108" s="11" t="str">
        <f>IFERROR(LEFT(ECRITURES!$H1108,SEARCH("_",ECRITURES!$H1108)-1),"")</f>
        <v>COD22010</v>
      </c>
      <c r="P1108" s="11" t="str">
        <f>LEFT(ECRITURES!$G1108,LEN(O1108))</f>
        <v>COD22010</v>
      </c>
      <c r="Q1108" s="11" t="b">
        <f t="shared" si="35"/>
        <v>1</v>
      </c>
    </row>
    <row r="1109" spans="1:17" x14ac:dyDescent="0.3">
      <c r="A1109" s="12">
        <v>617108</v>
      </c>
      <c r="B1109" s="13" t="s">
        <v>10</v>
      </c>
      <c r="C1109" s="14">
        <v>324.60000000000002</v>
      </c>
      <c r="D1109" s="25" t="s">
        <v>1618</v>
      </c>
      <c r="E1109" s="16">
        <v>45351</v>
      </c>
      <c r="F1109" s="17">
        <v>202402</v>
      </c>
      <c r="G1109" s="18" t="s">
        <v>240</v>
      </c>
      <c r="H1109" s="18" t="s">
        <v>103</v>
      </c>
      <c r="I1109" s="19">
        <v>51696</v>
      </c>
      <c r="J1109" s="13" t="s">
        <v>14</v>
      </c>
      <c r="K1109" s="13" t="s">
        <v>15</v>
      </c>
      <c r="L1109" s="20" t="str">
        <f t="shared" si="34"/>
        <v>51696617108COD22010_A010501ART5_MBA</v>
      </c>
      <c r="M1109" s="21" t="str">
        <f>IF(OR(A1109=617105,A1109=617110,COUNTIF([3]DernMois!L:L,I1109&amp;A1109&amp;H1109&amp;K1109)&gt;=1),"","PBLA Changé/Nouveau")</f>
        <v/>
      </c>
      <c r="N1109" s="22">
        <f>ROUND(Ecritures[[#This Row],[Montant Devise]],2)</f>
        <v>324.60000000000002</v>
      </c>
      <c r="O1109" s="11" t="str">
        <f>IFERROR(LEFT(ECRITURES!$H1109,SEARCH("_",ECRITURES!$H1109)-1),"")</f>
        <v>COD22010</v>
      </c>
      <c r="P1109" s="11" t="str">
        <f>LEFT(ECRITURES!$G1109,LEN(O1109))</f>
        <v>COD22010</v>
      </c>
      <c r="Q1109" s="11" t="b">
        <f t="shared" si="35"/>
        <v>1</v>
      </c>
    </row>
    <row r="1110" spans="1:17" x14ac:dyDescent="0.3">
      <c r="A1110" s="12">
        <v>617106</v>
      </c>
      <c r="B1110" s="13" t="s">
        <v>10</v>
      </c>
      <c r="C1110" s="14">
        <v>195</v>
      </c>
      <c r="D1110" s="25" t="s">
        <v>1619</v>
      </c>
      <c r="E1110" s="16">
        <v>45351</v>
      </c>
      <c r="F1110" s="17">
        <v>202402</v>
      </c>
      <c r="G1110" s="18" t="s">
        <v>240</v>
      </c>
      <c r="H1110" s="18" t="s">
        <v>103</v>
      </c>
      <c r="I1110" s="19">
        <v>51696</v>
      </c>
      <c r="J1110" s="13" t="s">
        <v>14</v>
      </c>
      <c r="K1110" s="13" t="s">
        <v>15</v>
      </c>
      <c r="L1110" s="20" t="str">
        <f t="shared" si="34"/>
        <v>51696617106COD22010_A010501ART5_MBA</v>
      </c>
      <c r="M1110" s="21" t="str">
        <f>IF(OR(A1110=617105,A1110=617110,COUNTIF([3]DernMois!L:L,I1110&amp;A1110&amp;H1110&amp;K1110)&gt;=1),"","PBLA Changé/Nouveau")</f>
        <v/>
      </c>
      <c r="N1110" s="22">
        <f>ROUND(Ecritures[[#This Row],[Montant Devise]],2)</f>
        <v>195</v>
      </c>
      <c r="O1110" s="11" t="str">
        <f>IFERROR(LEFT(ECRITURES!$H1110,SEARCH("_",ECRITURES!$H1110)-1),"")</f>
        <v>COD22010</v>
      </c>
      <c r="P1110" s="11" t="str">
        <f>LEFT(ECRITURES!$G1110,LEN(O1110))</f>
        <v>COD22010</v>
      </c>
      <c r="Q1110" s="11" t="b">
        <f t="shared" si="35"/>
        <v>1</v>
      </c>
    </row>
    <row r="1111" spans="1:17" x14ac:dyDescent="0.3">
      <c r="A1111" s="12">
        <v>617103</v>
      </c>
      <c r="B1111" s="13" t="s">
        <v>10</v>
      </c>
      <c r="C1111" s="14">
        <v>19.5</v>
      </c>
      <c r="D1111" s="25" t="s">
        <v>1620</v>
      </c>
      <c r="E1111" s="16">
        <v>45351</v>
      </c>
      <c r="F1111" s="17">
        <v>202402</v>
      </c>
      <c r="G1111" s="18" t="s">
        <v>240</v>
      </c>
      <c r="H1111" s="18" t="s">
        <v>103</v>
      </c>
      <c r="I1111" s="19">
        <v>51696</v>
      </c>
      <c r="J1111" s="13" t="s">
        <v>14</v>
      </c>
      <c r="K1111" s="13" t="s">
        <v>15</v>
      </c>
      <c r="L1111" s="20" t="str">
        <f t="shared" si="34"/>
        <v>51696617103COD22010_A010501ART5_MBA</v>
      </c>
      <c r="M1111" s="21" t="str">
        <f>IF(OR(A1111=617105,A1111=617110,COUNTIF([3]DernMois!L:L,I1111&amp;A1111&amp;H1111&amp;K1111)&gt;=1),"","PBLA Changé/Nouveau")</f>
        <v/>
      </c>
      <c r="N1111" s="22">
        <f>ROUND(Ecritures[[#This Row],[Montant Devise]],2)</f>
        <v>19.5</v>
      </c>
      <c r="O1111" s="11" t="str">
        <f>IFERROR(LEFT(ECRITURES!$H1111,SEARCH("_",ECRITURES!$H1111)-1),"")</f>
        <v>COD22010</v>
      </c>
      <c r="P1111" s="11" t="str">
        <f>LEFT(ECRITURES!$G1111,LEN(O1111))</f>
        <v>COD22010</v>
      </c>
      <c r="Q1111" s="11" t="b">
        <f t="shared" si="35"/>
        <v>1</v>
      </c>
    </row>
    <row r="1112" spans="1:17" x14ac:dyDescent="0.3">
      <c r="A1112" s="12">
        <v>617103</v>
      </c>
      <c r="B1112" s="13" t="s">
        <v>10</v>
      </c>
      <c r="C1112" s="14">
        <v>140.66</v>
      </c>
      <c r="D1112" s="25" t="s">
        <v>1621</v>
      </c>
      <c r="E1112" s="16">
        <v>45351</v>
      </c>
      <c r="F1112" s="17">
        <v>202402</v>
      </c>
      <c r="G1112" s="18" t="s">
        <v>240</v>
      </c>
      <c r="H1112" s="18" t="s">
        <v>103</v>
      </c>
      <c r="I1112" s="19">
        <v>51696</v>
      </c>
      <c r="J1112" s="13" t="s">
        <v>14</v>
      </c>
      <c r="K1112" s="13" t="s">
        <v>15</v>
      </c>
      <c r="L1112" s="20" t="str">
        <f t="shared" si="34"/>
        <v>51696617103COD22010_A010501ART5_MBA</v>
      </c>
      <c r="M1112" s="21" t="str">
        <f>IF(OR(A1112=617105,A1112=617110,COUNTIF([3]DernMois!L:L,I1112&amp;A1112&amp;H1112&amp;K1112)&gt;=1),"","PBLA Changé/Nouveau")</f>
        <v/>
      </c>
      <c r="N1112" s="22">
        <f>ROUND(Ecritures[[#This Row],[Montant Devise]],2)</f>
        <v>140.66</v>
      </c>
      <c r="O1112" s="11" t="str">
        <f>IFERROR(LEFT(ECRITURES!$H1112,SEARCH("_",ECRITURES!$H1112)-1),"")</f>
        <v>COD22010</v>
      </c>
      <c r="P1112" s="11" t="str">
        <f>LEFT(ECRITURES!$G1112,LEN(O1112))</f>
        <v>COD22010</v>
      </c>
      <c r="Q1112" s="11" t="b">
        <f t="shared" si="35"/>
        <v>1</v>
      </c>
    </row>
    <row r="1113" spans="1:17" x14ac:dyDescent="0.3">
      <c r="A1113" s="12">
        <v>617190</v>
      </c>
      <c r="B1113" s="13" t="s">
        <v>10</v>
      </c>
      <c r="C1113" s="14">
        <v>2.16</v>
      </c>
      <c r="D1113" s="25" t="s">
        <v>1622</v>
      </c>
      <c r="E1113" s="16">
        <v>45351</v>
      </c>
      <c r="F1113" s="17">
        <v>202402</v>
      </c>
      <c r="G1113" s="18" t="s">
        <v>240</v>
      </c>
      <c r="H1113" s="18" t="s">
        <v>103</v>
      </c>
      <c r="I1113" s="19">
        <v>51696</v>
      </c>
      <c r="J1113" s="13" t="s">
        <v>14</v>
      </c>
      <c r="K1113" s="13" t="s">
        <v>15</v>
      </c>
      <c r="L1113" s="20" t="str">
        <f t="shared" si="34"/>
        <v>51696617190COD22010_A010501ART5_MBA</v>
      </c>
      <c r="M1113" s="21" t="str">
        <f>IF(OR(A1113=617105,A1113=617110,COUNTIF([3]DernMois!L:L,I1113&amp;A1113&amp;H1113&amp;K1113)&gt;=1),"","PBLA Changé/Nouveau")</f>
        <v/>
      </c>
      <c r="N1113" s="22">
        <f>ROUND(Ecritures[[#This Row],[Montant Devise]],2)</f>
        <v>2.16</v>
      </c>
      <c r="O1113" s="11" t="str">
        <f>IFERROR(LEFT(ECRITURES!$H1113,SEARCH("_",ECRITURES!$H1113)-1),"")</f>
        <v>COD22010</v>
      </c>
      <c r="P1113" s="11" t="str">
        <f>LEFT(ECRITURES!$G1113,LEN(O1113))</f>
        <v>COD22010</v>
      </c>
      <c r="Q1113" s="11" t="b">
        <f t="shared" si="35"/>
        <v>1</v>
      </c>
    </row>
    <row r="1114" spans="1:17" x14ac:dyDescent="0.3">
      <c r="A1114" s="12">
        <v>617190</v>
      </c>
      <c r="B1114" s="13" t="s">
        <v>10</v>
      </c>
      <c r="C1114" s="14">
        <v>10.82</v>
      </c>
      <c r="D1114" s="25" t="s">
        <v>1623</v>
      </c>
      <c r="E1114" s="16">
        <v>45351</v>
      </c>
      <c r="F1114" s="17">
        <v>202402</v>
      </c>
      <c r="G1114" s="18" t="s">
        <v>240</v>
      </c>
      <c r="H1114" s="18" t="s">
        <v>103</v>
      </c>
      <c r="I1114" s="19">
        <v>51696</v>
      </c>
      <c r="J1114" s="13" t="s">
        <v>14</v>
      </c>
      <c r="K1114" s="13" t="s">
        <v>15</v>
      </c>
      <c r="L1114" s="20" t="str">
        <f t="shared" si="34"/>
        <v>51696617190COD22010_A010501ART5_MBA</v>
      </c>
      <c r="M1114" s="21" t="str">
        <f>IF(OR(A1114=617105,A1114=617110,COUNTIF([3]DernMois!L:L,I1114&amp;A1114&amp;H1114&amp;K1114)&gt;=1),"","PBLA Changé/Nouveau")</f>
        <v/>
      </c>
      <c r="N1114" s="22">
        <f>ROUND(Ecritures[[#This Row],[Montant Devise]],2)</f>
        <v>10.82</v>
      </c>
      <c r="O1114" s="11" t="str">
        <f>IFERROR(LEFT(ECRITURES!$H1114,SEARCH("_",ECRITURES!$H1114)-1),"")</f>
        <v>COD22010</v>
      </c>
      <c r="P1114" s="11" t="str">
        <f>LEFT(ECRITURES!$G1114,LEN(O1114))</f>
        <v>COD22010</v>
      </c>
      <c r="Q1114" s="11" t="b">
        <f t="shared" si="35"/>
        <v>1</v>
      </c>
    </row>
    <row r="1115" spans="1:17" x14ac:dyDescent="0.3">
      <c r="A1115" s="12">
        <v>455200</v>
      </c>
      <c r="B1115" s="13" t="s">
        <v>10</v>
      </c>
      <c r="C1115" s="14">
        <v>-1371.86</v>
      </c>
      <c r="D1115" s="25" t="s">
        <v>1624</v>
      </c>
      <c r="E1115" s="16">
        <v>45351</v>
      </c>
      <c r="F1115" s="17">
        <v>202402</v>
      </c>
      <c r="G1115" s="18" t="s">
        <v>240</v>
      </c>
      <c r="H1115" s="18"/>
      <c r="I1115" s="19">
        <v>51696</v>
      </c>
      <c r="J1115" s="13" t="s">
        <v>14</v>
      </c>
      <c r="K1115" s="13" t="s">
        <v>15</v>
      </c>
      <c r="L1115" s="20" t="str">
        <f t="shared" si="34"/>
        <v>51696455200ART5_MBA</v>
      </c>
      <c r="M1115" s="21" t="str">
        <f>IF(OR(A1115=617105,A1115=617110,COUNTIF([3]DernMois!L:L,I1115&amp;A1115&amp;H1115&amp;K1115)&gt;=1),"","PBLA Changé/Nouveau")</f>
        <v/>
      </c>
      <c r="N1115" s="22">
        <f>ROUND(Ecritures[[#This Row],[Montant Devise]],2)</f>
        <v>-1371.86</v>
      </c>
      <c r="O1115" s="11" t="str">
        <f>IFERROR(LEFT(ECRITURES!$H1115,SEARCH("_",ECRITURES!$H1115)-1),"")</f>
        <v/>
      </c>
      <c r="P1115" s="11" t="str">
        <f>LEFT(ECRITURES!$G1115,LEN(O1115))</f>
        <v/>
      </c>
      <c r="Q1115" s="11" t="b">
        <f t="shared" si="35"/>
        <v>1</v>
      </c>
    </row>
    <row r="1116" spans="1:17" x14ac:dyDescent="0.3">
      <c r="A1116" s="12">
        <v>617101</v>
      </c>
      <c r="B1116" s="13" t="s">
        <v>10</v>
      </c>
      <c r="C1116" s="14">
        <v>1145</v>
      </c>
      <c r="D1116" s="25" t="s">
        <v>1625</v>
      </c>
      <c r="E1116" s="16">
        <v>45351</v>
      </c>
      <c r="F1116" s="17">
        <v>202402</v>
      </c>
      <c r="G1116" s="18" t="s">
        <v>240</v>
      </c>
      <c r="H1116" s="18" t="s">
        <v>103</v>
      </c>
      <c r="I1116" s="19">
        <v>51699</v>
      </c>
      <c r="J1116" s="13" t="s">
        <v>14</v>
      </c>
      <c r="K1116" s="13" t="s">
        <v>15</v>
      </c>
      <c r="L1116" s="20" t="str">
        <f t="shared" si="34"/>
        <v>51699617101COD22010_A010501ART5_MBA</v>
      </c>
      <c r="M1116" s="21" t="str">
        <f>IF(OR(A1116=617105,A1116=617110,COUNTIF([3]DernMois!L:L,I1116&amp;A1116&amp;H1116&amp;K1116)&gt;=1),"","PBLA Changé/Nouveau")</f>
        <v/>
      </c>
      <c r="N1116" s="22">
        <f>ROUND(Ecritures[[#This Row],[Montant Devise]],2)</f>
        <v>1145</v>
      </c>
      <c r="O1116" s="11" t="str">
        <f>IFERROR(LEFT(ECRITURES!$H1116,SEARCH("_",ECRITURES!$H1116)-1),"")</f>
        <v>COD22010</v>
      </c>
      <c r="P1116" s="11" t="str">
        <f>LEFT(ECRITURES!$G1116,LEN(O1116))</f>
        <v>COD22010</v>
      </c>
      <c r="Q1116" s="11" t="b">
        <f t="shared" si="35"/>
        <v>1</v>
      </c>
    </row>
    <row r="1117" spans="1:17" x14ac:dyDescent="0.3">
      <c r="A1117" s="12">
        <v>617108</v>
      </c>
      <c r="B1117" s="13" t="s">
        <v>10</v>
      </c>
      <c r="C1117" s="14">
        <v>343.5</v>
      </c>
      <c r="D1117" s="25" t="s">
        <v>1626</v>
      </c>
      <c r="E1117" s="16">
        <v>45351</v>
      </c>
      <c r="F1117" s="17">
        <v>202402</v>
      </c>
      <c r="G1117" s="18" t="s">
        <v>240</v>
      </c>
      <c r="H1117" s="18" t="s">
        <v>103</v>
      </c>
      <c r="I1117" s="19">
        <v>51699</v>
      </c>
      <c r="J1117" s="13" t="s">
        <v>14</v>
      </c>
      <c r="K1117" s="13" t="s">
        <v>15</v>
      </c>
      <c r="L1117" s="20" t="str">
        <f t="shared" si="34"/>
        <v>51699617108COD22010_A010501ART5_MBA</v>
      </c>
      <c r="M1117" s="21" t="str">
        <f>IF(OR(A1117=617105,A1117=617110,COUNTIF([3]DernMois!L:L,I1117&amp;A1117&amp;H1117&amp;K1117)&gt;=1),"","PBLA Changé/Nouveau")</f>
        <v/>
      </c>
      <c r="N1117" s="22">
        <f>ROUND(Ecritures[[#This Row],[Montant Devise]],2)</f>
        <v>343.5</v>
      </c>
      <c r="O1117" s="11" t="str">
        <f>IFERROR(LEFT(ECRITURES!$H1117,SEARCH("_",ECRITURES!$H1117)-1),"")</f>
        <v>COD22010</v>
      </c>
      <c r="P1117" s="11" t="str">
        <f>LEFT(ECRITURES!$G1117,LEN(O1117))</f>
        <v>COD22010</v>
      </c>
      <c r="Q1117" s="11" t="b">
        <f t="shared" si="35"/>
        <v>1</v>
      </c>
    </row>
    <row r="1118" spans="1:17" x14ac:dyDescent="0.3">
      <c r="A1118" s="12">
        <v>617106</v>
      </c>
      <c r="B1118" s="13" t="s">
        <v>10</v>
      </c>
      <c r="C1118" s="14">
        <v>195</v>
      </c>
      <c r="D1118" s="25" t="s">
        <v>1627</v>
      </c>
      <c r="E1118" s="16">
        <v>45351</v>
      </c>
      <c r="F1118" s="17">
        <v>202402</v>
      </c>
      <c r="G1118" s="18" t="s">
        <v>240</v>
      </c>
      <c r="H1118" s="18" t="s">
        <v>103</v>
      </c>
      <c r="I1118" s="19">
        <v>51699</v>
      </c>
      <c r="J1118" s="13" t="s">
        <v>14</v>
      </c>
      <c r="K1118" s="13" t="s">
        <v>15</v>
      </c>
      <c r="L1118" s="20" t="str">
        <f t="shared" si="34"/>
        <v>51699617106COD22010_A010501ART5_MBA</v>
      </c>
      <c r="M1118" s="21" t="str">
        <f>IF(OR(A1118=617105,A1118=617110,COUNTIF([3]DernMois!L:L,I1118&amp;A1118&amp;H1118&amp;K1118)&gt;=1),"","PBLA Changé/Nouveau")</f>
        <v/>
      </c>
      <c r="N1118" s="22">
        <f>ROUND(Ecritures[[#This Row],[Montant Devise]],2)</f>
        <v>195</v>
      </c>
      <c r="O1118" s="11" t="str">
        <f>IFERROR(LEFT(ECRITURES!$H1118,SEARCH("_",ECRITURES!$H1118)-1),"")</f>
        <v>COD22010</v>
      </c>
      <c r="P1118" s="11" t="str">
        <f>LEFT(ECRITURES!$G1118,LEN(O1118))</f>
        <v>COD22010</v>
      </c>
      <c r="Q1118" s="11" t="b">
        <f t="shared" si="35"/>
        <v>1</v>
      </c>
    </row>
    <row r="1119" spans="1:17" x14ac:dyDescent="0.3">
      <c r="A1119" s="12">
        <v>617103</v>
      </c>
      <c r="B1119" s="13" t="s">
        <v>10</v>
      </c>
      <c r="C1119" s="14">
        <v>58.5</v>
      </c>
      <c r="D1119" s="25" t="s">
        <v>1628</v>
      </c>
      <c r="E1119" s="16">
        <v>45351</v>
      </c>
      <c r="F1119" s="17">
        <v>202402</v>
      </c>
      <c r="G1119" s="18" t="s">
        <v>240</v>
      </c>
      <c r="H1119" s="18" t="s">
        <v>103</v>
      </c>
      <c r="I1119" s="19">
        <v>51699</v>
      </c>
      <c r="J1119" s="13" t="s">
        <v>14</v>
      </c>
      <c r="K1119" s="13" t="s">
        <v>15</v>
      </c>
      <c r="L1119" s="20" t="str">
        <f t="shared" si="34"/>
        <v>51699617103COD22010_A010501ART5_MBA</v>
      </c>
      <c r="M1119" s="21" t="str">
        <f>IF(OR(A1119=617105,A1119=617110,COUNTIF([3]DernMois!L:L,I1119&amp;A1119&amp;H1119&amp;K1119)&gt;=1),"","PBLA Changé/Nouveau")</f>
        <v/>
      </c>
      <c r="N1119" s="22">
        <f>ROUND(Ecritures[[#This Row],[Montant Devise]],2)</f>
        <v>58.5</v>
      </c>
      <c r="O1119" s="11" t="str">
        <f>IFERROR(LEFT(ECRITURES!$H1119,SEARCH("_",ECRITURES!$H1119)-1),"")</f>
        <v>COD22010</v>
      </c>
      <c r="P1119" s="11" t="str">
        <f>LEFT(ECRITURES!$G1119,LEN(O1119))</f>
        <v>COD22010</v>
      </c>
      <c r="Q1119" s="11" t="b">
        <f t="shared" si="35"/>
        <v>1</v>
      </c>
    </row>
    <row r="1120" spans="1:17" x14ac:dyDescent="0.3">
      <c r="A1120" s="12">
        <v>617103</v>
      </c>
      <c r="B1120" s="13" t="s">
        <v>10</v>
      </c>
      <c r="C1120" s="14">
        <v>148.85</v>
      </c>
      <c r="D1120" s="25" t="s">
        <v>1629</v>
      </c>
      <c r="E1120" s="16">
        <v>45351</v>
      </c>
      <c r="F1120" s="17">
        <v>202402</v>
      </c>
      <c r="G1120" s="18" t="s">
        <v>240</v>
      </c>
      <c r="H1120" s="18" t="s">
        <v>103</v>
      </c>
      <c r="I1120" s="19">
        <v>51699</v>
      </c>
      <c r="J1120" s="13" t="s">
        <v>14</v>
      </c>
      <c r="K1120" s="13" t="s">
        <v>15</v>
      </c>
      <c r="L1120" s="20" t="str">
        <f t="shared" si="34"/>
        <v>51699617103COD22010_A010501ART5_MBA</v>
      </c>
      <c r="M1120" s="21" t="str">
        <f>IF(OR(A1120=617105,A1120=617110,COUNTIF([3]DernMois!L:L,I1120&amp;A1120&amp;H1120&amp;K1120)&gt;=1),"","PBLA Changé/Nouveau")</f>
        <v/>
      </c>
      <c r="N1120" s="22">
        <f>ROUND(Ecritures[[#This Row],[Montant Devise]],2)</f>
        <v>148.85</v>
      </c>
      <c r="O1120" s="11" t="str">
        <f>IFERROR(LEFT(ECRITURES!$H1120,SEARCH("_",ECRITURES!$H1120)-1),"")</f>
        <v>COD22010</v>
      </c>
      <c r="P1120" s="11" t="str">
        <f>LEFT(ECRITURES!$G1120,LEN(O1120))</f>
        <v>COD22010</v>
      </c>
      <c r="Q1120" s="11" t="b">
        <f t="shared" si="35"/>
        <v>1</v>
      </c>
    </row>
    <row r="1121" spans="1:17" x14ac:dyDescent="0.3">
      <c r="A1121" s="12">
        <v>617190</v>
      </c>
      <c r="B1121" s="13" t="s">
        <v>10</v>
      </c>
      <c r="C1121" s="14">
        <v>2.29</v>
      </c>
      <c r="D1121" s="25" t="s">
        <v>1630</v>
      </c>
      <c r="E1121" s="16">
        <v>45351</v>
      </c>
      <c r="F1121" s="17">
        <v>202402</v>
      </c>
      <c r="G1121" s="18" t="s">
        <v>240</v>
      </c>
      <c r="H1121" s="18" t="s">
        <v>103</v>
      </c>
      <c r="I1121" s="19">
        <v>51699</v>
      </c>
      <c r="J1121" s="13" t="s">
        <v>14</v>
      </c>
      <c r="K1121" s="13" t="s">
        <v>15</v>
      </c>
      <c r="L1121" s="20" t="str">
        <f t="shared" si="34"/>
        <v>51699617190COD22010_A010501ART5_MBA</v>
      </c>
      <c r="M1121" s="21" t="str">
        <f>IF(OR(A1121=617105,A1121=617110,COUNTIF([3]DernMois!L:L,I1121&amp;A1121&amp;H1121&amp;K1121)&gt;=1),"","PBLA Changé/Nouveau")</f>
        <v/>
      </c>
      <c r="N1121" s="22">
        <f>ROUND(Ecritures[[#This Row],[Montant Devise]],2)</f>
        <v>2.29</v>
      </c>
      <c r="O1121" s="11" t="str">
        <f>IFERROR(LEFT(ECRITURES!$H1121,SEARCH("_",ECRITURES!$H1121)-1),"")</f>
        <v>COD22010</v>
      </c>
      <c r="P1121" s="11" t="str">
        <f>LEFT(ECRITURES!$G1121,LEN(O1121))</f>
        <v>COD22010</v>
      </c>
      <c r="Q1121" s="11" t="b">
        <f t="shared" si="35"/>
        <v>1</v>
      </c>
    </row>
    <row r="1122" spans="1:17" x14ac:dyDescent="0.3">
      <c r="A1122" s="12">
        <v>617190</v>
      </c>
      <c r="B1122" s="13" t="s">
        <v>10</v>
      </c>
      <c r="C1122" s="14">
        <v>11.45</v>
      </c>
      <c r="D1122" s="25" t="s">
        <v>1631</v>
      </c>
      <c r="E1122" s="16">
        <v>45351</v>
      </c>
      <c r="F1122" s="17">
        <v>202402</v>
      </c>
      <c r="G1122" s="18" t="s">
        <v>240</v>
      </c>
      <c r="H1122" s="18" t="s">
        <v>103</v>
      </c>
      <c r="I1122" s="19">
        <v>51699</v>
      </c>
      <c r="J1122" s="13" t="s">
        <v>14</v>
      </c>
      <c r="K1122" s="13" t="s">
        <v>15</v>
      </c>
      <c r="L1122" s="20" t="str">
        <f t="shared" si="34"/>
        <v>51699617190COD22010_A010501ART5_MBA</v>
      </c>
      <c r="M1122" s="21" t="str">
        <f>IF(OR(A1122=617105,A1122=617110,COUNTIF([3]DernMois!L:L,I1122&amp;A1122&amp;H1122&amp;K1122)&gt;=1),"","PBLA Changé/Nouveau")</f>
        <v/>
      </c>
      <c r="N1122" s="22">
        <f>ROUND(Ecritures[[#This Row],[Montant Devise]],2)</f>
        <v>11.45</v>
      </c>
      <c r="O1122" s="11" t="str">
        <f>IFERROR(LEFT(ECRITURES!$H1122,SEARCH("_",ECRITURES!$H1122)-1),"")</f>
        <v>COD22010</v>
      </c>
      <c r="P1122" s="11" t="str">
        <f>LEFT(ECRITURES!$G1122,LEN(O1122))</f>
        <v>COD22010</v>
      </c>
      <c r="Q1122" s="11" t="b">
        <f t="shared" si="35"/>
        <v>1</v>
      </c>
    </row>
    <row r="1123" spans="1:17" x14ac:dyDescent="0.3">
      <c r="A1123" s="12">
        <v>455200</v>
      </c>
      <c r="B1123" s="13" t="s">
        <v>10</v>
      </c>
      <c r="C1123" s="14">
        <v>-1481.22</v>
      </c>
      <c r="D1123" s="25" t="s">
        <v>1632</v>
      </c>
      <c r="E1123" s="16">
        <v>45351</v>
      </c>
      <c r="F1123" s="17">
        <v>202402</v>
      </c>
      <c r="G1123" s="18" t="s">
        <v>240</v>
      </c>
      <c r="H1123" s="18"/>
      <c r="I1123" s="19">
        <v>51699</v>
      </c>
      <c r="J1123" s="13" t="s">
        <v>14</v>
      </c>
      <c r="K1123" s="13" t="s">
        <v>15</v>
      </c>
      <c r="L1123" s="20" t="str">
        <f t="shared" si="34"/>
        <v>51699455200ART5_MBA</v>
      </c>
      <c r="M1123" s="21" t="str">
        <f>IF(OR(A1123=617105,A1123=617110,COUNTIF([3]DernMois!L:L,I1123&amp;A1123&amp;H1123&amp;K1123)&gt;=1),"","PBLA Changé/Nouveau")</f>
        <v/>
      </c>
      <c r="N1123" s="22">
        <f>ROUND(Ecritures[[#This Row],[Montant Devise]],2)</f>
        <v>-1481.22</v>
      </c>
      <c r="O1123" s="11" t="str">
        <f>IFERROR(LEFT(ECRITURES!$H1123,SEARCH("_",ECRITURES!$H1123)-1),"")</f>
        <v/>
      </c>
      <c r="P1123" s="11" t="str">
        <f>LEFT(ECRITURES!$G1123,LEN(O1123))</f>
        <v/>
      </c>
      <c r="Q1123" s="11" t="b">
        <f t="shared" si="35"/>
        <v>1</v>
      </c>
    </row>
    <row r="1124" spans="1:17" x14ac:dyDescent="0.3">
      <c r="A1124" s="12">
        <v>617101</v>
      </c>
      <c r="B1124" s="13" t="s">
        <v>10</v>
      </c>
      <c r="C1124" s="14">
        <v>1082</v>
      </c>
      <c r="D1124" s="25" t="s">
        <v>1633</v>
      </c>
      <c r="E1124" s="16">
        <v>45351</v>
      </c>
      <c r="F1124" s="17">
        <v>202402</v>
      </c>
      <c r="G1124" s="18" t="s">
        <v>11</v>
      </c>
      <c r="H1124" s="18" t="s">
        <v>12</v>
      </c>
      <c r="I1124" s="19">
        <v>51702</v>
      </c>
      <c r="J1124" s="13" t="s">
        <v>14</v>
      </c>
      <c r="K1124" s="13" t="s">
        <v>15</v>
      </c>
      <c r="L1124" s="20" t="str">
        <f t="shared" si="34"/>
        <v>51702617101COD2299_Z010201ART5_MBA</v>
      </c>
      <c r="M1124" s="21" t="str">
        <f>IF(OR(A1124=617105,A1124=617110,COUNTIF([3]DernMois!L:L,I1124&amp;A1124&amp;H1124&amp;K1124)&gt;=1),"","PBLA Changé/Nouveau")</f>
        <v/>
      </c>
      <c r="N1124" s="22">
        <f>ROUND(Ecritures[[#This Row],[Montant Devise]],2)</f>
        <v>1082</v>
      </c>
      <c r="O1124" s="11" t="str">
        <f>IFERROR(LEFT(ECRITURES!$H1124,SEARCH("_",ECRITURES!$H1124)-1),"")</f>
        <v>COD2299</v>
      </c>
      <c r="P1124" s="11" t="str">
        <f>LEFT(ECRITURES!$G1124,LEN(O1124))</f>
        <v>COD2299</v>
      </c>
      <c r="Q1124" s="11" t="b">
        <f t="shared" si="35"/>
        <v>1</v>
      </c>
    </row>
    <row r="1125" spans="1:17" x14ac:dyDescent="0.3">
      <c r="A1125" s="12">
        <v>617108</v>
      </c>
      <c r="B1125" s="13" t="s">
        <v>10</v>
      </c>
      <c r="C1125" s="14">
        <v>324.60000000000002</v>
      </c>
      <c r="D1125" s="25" t="s">
        <v>1634</v>
      </c>
      <c r="E1125" s="16">
        <v>45351</v>
      </c>
      <c r="F1125" s="17">
        <v>202402</v>
      </c>
      <c r="G1125" s="18" t="s">
        <v>11</v>
      </c>
      <c r="H1125" s="18" t="s">
        <v>12</v>
      </c>
      <c r="I1125" s="19">
        <v>51702</v>
      </c>
      <c r="J1125" s="13" t="s">
        <v>14</v>
      </c>
      <c r="K1125" s="13" t="s">
        <v>15</v>
      </c>
      <c r="L1125" s="20" t="str">
        <f t="shared" si="34"/>
        <v>51702617108COD2299_Z010201ART5_MBA</v>
      </c>
      <c r="M1125" s="21" t="str">
        <f>IF(OR(A1125=617105,A1125=617110,COUNTIF([3]DernMois!L:L,I1125&amp;A1125&amp;H1125&amp;K1125)&gt;=1),"","PBLA Changé/Nouveau")</f>
        <v/>
      </c>
      <c r="N1125" s="22">
        <f>ROUND(Ecritures[[#This Row],[Montant Devise]],2)</f>
        <v>324.60000000000002</v>
      </c>
      <c r="O1125" s="11" t="str">
        <f>IFERROR(LEFT(ECRITURES!$H1125,SEARCH("_",ECRITURES!$H1125)-1),"")</f>
        <v>COD2299</v>
      </c>
      <c r="P1125" s="11" t="str">
        <f>LEFT(ECRITURES!$G1125,LEN(O1125))</f>
        <v>COD2299</v>
      </c>
      <c r="Q1125" s="11" t="b">
        <f t="shared" si="35"/>
        <v>1</v>
      </c>
    </row>
    <row r="1126" spans="1:17" x14ac:dyDescent="0.3">
      <c r="A1126" s="12">
        <v>617106</v>
      </c>
      <c r="B1126" s="13" t="s">
        <v>10</v>
      </c>
      <c r="C1126" s="14">
        <v>195</v>
      </c>
      <c r="D1126" s="25" t="s">
        <v>1635</v>
      </c>
      <c r="E1126" s="16">
        <v>45351</v>
      </c>
      <c r="F1126" s="17">
        <v>202402</v>
      </c>
      <c r="G1126" s="18" t="s">
        <v>11</v>
      </c>
      <c r="H1126" s="18" t="s">
        <v>12</v>
      </c>
      <c r="I1126" s="19">
        <v>51702</v>
      </c>
      <c r="J1126" s="13" t="s">
        <v>14</v>
      </c>
      <c r="K1126" s="13" t="s">
        <v>15</v>
      </c>
      <c r="L1126" s="20" t="str">
        <f t="shared" si="34"/>
        <v>51702617106COD2299_Z010201ART5_MBA</v>
      </c>
      <c r="M1126" s="21" t="str">
        <f>IF(OR(A1126=617105,A1126=617110,COUNTIF([3]DernMois!L:L,I1126&amp;A1126&amp;H1126&amp;K1126)&gt;=1),"","PBLA Changé/Nouveau")</f>
        <v/>
      </c>
      <c r="N1126" s="22">
        <f>ROUND(Ecritures[[#This Row],[Montant Devise]],2)</f>
        <v>195</v>
      </c>
      <c r="O1126" s="11" t="str">
        <f>IFERROR(LEFT(ECRITURES!$H1126,SEARCH("_",ECRITURES!$H1126)-1),"")</f>
        <v>COD2299</v>
      </c>
      <c r="P1126" s="11" t="str">
        <f>LEFT(ECRITURES!$G1126,LEN(O1126))</f>
        <v>COD2299</v>
      </c>
      <c r="Q1126" s="11" t="b">
        <f t="shared" si="35"/>
        <v>1</v>
      </c>
    </row>
    <row r="1127" spans="1:17" x14ac:dyDescent="0.3">
      <c r="A1127" s="12">
        <v>617103</v>
      </c>
      <c r="B1127" s="13" t="s">
        <v>10</v>
      </c>
      <c r="C1127" s="14">
        <v>140.66</v>
      </c>
      <c r="D1127" s="25" t="s">
        <v>1636</v>
      </c>
      <c r="E1127" s="16">
        <v>45351</v>
      </c>
      <c r="F1127" s="17">
        <v>202402</v>
      </c>
      <c r="G1127" s="18" t="s">
        <v>11</v>
      </c>
      <c r="H1127" s="18" t="s">
        <v>12</v>
      </c>
      <c r="I1127" s="19">
        <v>51702</v>
      </c>
      <c r="J1127" s="13" t="s">
        <v>14</v>
      </c>
      <c r="K1127" s="13" t="s">
        <v>15</v>
      </c>
      <c r="L1127" s="20" t="str">
        <f t="shared" si="34"/>
        <v>51702617103COD2299_Z010201ART5_MBA</v>
      </c>
      <c r="M1127" s="21" t="str">
        <f>IF(OR(A1127=617105,A1127=617110,COUNTIF([3]DernMois!L:L,I1127&amp;A1127&amp;H1127&amp;K1127)&gt;=1),"","PBLA Changé/Nouveau")</f>
        <v/>
      </c>
      <c r="N1127" s="22">
        <f>ROUND(Ecritures[[#This Row],[Montant Devise]],2)</f>
        <v>140.66</v>
      </c>
      <c r="O1127" s="11" t="str">
        <f>IFERROR(LEFT(ECRITURES!$H1127,SEARCH("_",ECRITURES!$H1127)-1),"")</f>
        <v>COD2299</v>
      </c>
      <c r="P1127" s="11" t="str">
        <f>LEFT(ECRITURES!$G1127,LEN(O1127))</f>
        <v>COD2299</v>
      </c>
      <c r="Q1127" s="11" t="b">
        <f t="shared" si="35"/>
        <v>1</v>
      </c>
    </row>
    <row r="1128" spans="1:17" x14ac:dyDescent="0.3">
      <c r="A1128" s="12">
        <v>617190</v>
      </c>
      <c r="B1128" s="13" t="s">
        <v>10</v>
      </c>
      <c r="C1128" s="14">
        <v>2.16</v>
      </c>
      <c r="D1128" s="25" t="s">
        <v>1637</v>
      </c>
      <c r="E1128" s="16">
        <v>45351</v>
      </c>
      <c r="F1128" s="17">
        <v>202402</v>
      </c>
      <c r="G1128" s="18" t="s">
        <v>11</v>
      </c>
      <c r="H1128" s="18" t="s">
        <v>12</v>
      </c>
      <c r="I1128" s="19">
        <v>51702</v>
      </c>
      <c r="J1128" s="13" t="s">
        <v>14</v>
      </c>
      <c r="K1128" s="13" t="s">
        <v>15</v>
      </c>
      <c r="L1128" s="20" t="str">
        <f t="shared" si="34"/>
        <v>51702617190COD2299_Z010201ART5_MBA</v>
      </c>
      <c r="M1128" s="21" t="str">
        <f>IF(OR(A1128=617105,A1128=617110,COUNTIF([3]DernMois!L:L,I1128&amp;A1128&amp;H1128&amp;K1128)&gt;=1),"","PBLA Changé/Nouveau")</f>
        <v/>
      </c>
      <c r="N1128" s="22">
        <f>ROUND(Ecritures[[#This Row],[Montant Devise]],2)</f>
        <v>2.16</v>
      </c>
      <c r="O1128" s="11" t="str">
        <f>IFERROR(LEFT(ECRITURES!$H1128,SEARCH("_",ECRITURES!$H1128)-1),"")</f>
        <v>COD2299</v>
      </c>
      <c r="P1128" s="11" t="str">
        <f>LEFT(ECRITURES!$G1128,LEN(O1128))</f>
        <v>COD2299</v>
      </c>
      <c r="Q1128" s="11" t="b">
        <f t="shared" si="35"/>
        <v>1</v>
      </c>
    </row>
    <row r="1129" spans="1:17" x14ac:dyDescent="0.3">
      <c r="A1129" s="12">
        <v>617190</v>
      </c>
      <c r="B1129" s="13" t="s">
        <v>10</v>
      </c>
      <c r="C1129" s="14">
        <v>10.82</v>
      </c>
      <c r="D1129" s="25" t="s">
        <v>1638</v>
      </c>
      <c r="E1129" s="16">
        <v>45351</v>
      </c>
      <c r="F1129" s="17">
        <v>202402</v>
      </c>
      <c r="G1129" s="18" t="s">
        <v>11</v>
      </c>
      <c r="H1129" s="18" t="s">
        <v>12</v>
      </c>
      <c r="I1129" s="19">
        <v>51702</v>
      </c>
      <c r="J1129" s="13" t="s">
        <v>14</v>
      </c>
      <c r="K1129" s="13" t="s">
        <v>15</v>
      </c>
      <c r="L1129" s="20" t="str">
        <f t="shared" si="34"/>
        <v>51702617190COD2299_Z010201ART5_MBA</v>
      </c>
      <c r="M1129" s="21" t="str">
        <f>IF(OR(A1129=617105,A1129=617110,COUNTIF([3]DernMois!L:L,I1129&amp;A1129&amp;H1129&amp;K1129)&gt;=1),"","PBLA Changé/Nouveau")</f>
        <v/>
      </c>
      <c r="N1129" s="22">
        <f>ROUND(Ecritures[[#This Row],[Montant Devise]],2)</f>
        <v>10.82</v>
      </c>
      <c r="O1129" s="11" t="str">
        <f>IFERROR(LEFT(ECRITURES!$H1129,SEARCH("_",ECRITURES!$H1129)-1),"")</f>
        <v>COD2299</v>
      </c>
      <c r="P1129" s="11" t="str">
        <f>LEFT(ECRITURES!$G1129,LEN(O1129))</f>
        <v>COD2299</v>
      </c>
      <c r="Q1129" s="11" t="b">
        <f t="shared" si="35"/>
        <v>1</v>
      </c>
    </row>
    <row r="1130" spans="1:17" x14ac:dyDescent="0.3">
      <c r="A1130" s="12">
        <v>455200</v>
      </c>
      <c r="B1130" s="13" t="s">
        <v>10</v>
      </c>
      <c r="C1130" s="14">
        <v>-1344.23</v>
      </c>
      <c r="D1130" s="25" t="s">
        <v>1639</v>
      </c>
      <c r="E1130" s="16">
        <v>45351</v>
      </c>
      <c r="F1130" s="17">
        <v>202402</v>
      </c>
      <c r="G1130" s="18" t="s">
        <v>11</v>
      </c>
      <c r="H1130" s="18"/>
      <c r="I1130" s="19">
        <v>51702</v>
      </c>
      <c r="J1130" s="13" t="s">
        <v>14</v>
      </c>
      <c r="K1130" s="13" t="s">
        <v>15</v>
      </c>
      <c r="L1130" s="20" t="str">
        <f t="shared" si="34"/>
        <v>51702455200ART5_MBA</v>
      </c>
      <c r="M1130" s="21" t="str">
        <f>IF(OR(A1130=617105,A1130=617110,COUNTIF([3]DernMois!L:L,I1130&amp;A1130&amp;H1130&amp;K1130)&gt;=1),"","PBLA Changé/Nouveau")</f>
        <v/>
      </c>
      <c r="N1130" s="22">
        <f>ROUND(Ecritures[[#This Row],[Montant Devise]],2)</f>
        <v>-1344.23</v>
      </c>
      <c r="O1130" s="11" t="str">
        <f>IFERROR(LEFT(ECRITURES!$H1130,SEARCH("_",ECRITURES!$H1130)-1),"")</f>
        <v/>
      </c>
      <c r="P1130" s="11" t="str">
        <f>LEFT(ECRITURES!$G1130,LEN(O1130))</f>
        <v/>
      </c>
      <c r="Q1130" s="11" t="b">
        <f t="shared" si="35"/>
        <v>1</v>
      </c>
    </row>
    <row r="1131" spans="1:17" x14ac:dyDescent="0.3">
      <c r="A1131" s="12">
        <v>617101</v>
      </c>
      <c r="B1131" s="13" t="s">
        <v>10</v>
      </c>
      <c r="C1131" s="14">
        <v>1478.4</v>
      </c>
      <c r="D1131" s="25" t="s">
        <v>1640</v>
      </c>
      <c r="E1131" s="16">
        <v>45351</v>
      </c>
      <c r="F1131" s="17">
        <v>202402</v>
      </c>
      <c r="G1131" s="18" t="s">
        <v>53</v>
      </c>
      <c r="H1131" s="18" t="s">
        <v>12</v>
      </c>
      <c r="I1131" s="19">
        <v>51726</v>
      </c>
      <c r="J1131" s="13" t="s">
        <v>14</v>
      </c>
      <c r="K1131" s="13" t="s">
        <v>15</v>
      </c>
      <c r="L1131" s="20" t="str">
        <f t="shared" si="34"/>
        <v>51726617101COD2299_Z010201ART5_MBA</v>
      </c>
      <c r="M1131" s="21" t="str">
        <f>IF(OR(A1131=617105,A1131=617110,COUNTIF([3]DernMois!L:L,I1131&amp;A1131&amp;H1131&amp;K1131)&gt;=1),"","PBLA Changé/Nouveau")</f>
        <v/>
      </c>
      <c r="N1131" s="22">
        <f>ROUND(Ecritures[[#This Row],[Montant Devise]],2)</f>
        <v>1478.4</v>
      </c>
      <c r="O1131" s="11" t="str">
        <f>IFERROR(LEFT(ECRITURES!$H1131,SEARCH("_",ECRITURES!$H1131)-1),"")</f>
        <v>COD2299</v>
      </c>
      <c r="P1131" s="11" t="str">
        <f>LEFT(ECRITURES!$G1131,LEN(O1131))</f>
        <v>COD2299</v>
      </c>
      <c r="Q1131" s="11" t="b">
        <f t="shared" si="35"/>
        <v>1</v>
      </c>
    </row>
    <row r="1132" spans="1:17" x14ac:dyDescent="0.3">
      <c r="A1132" s="12">
        <v>617108</v>
      </c>
      <c r="B1132" s="13" t="s">
        <v>10</v>
      </c>
      <c r="C1132" s="14">
        <v>443.52</v>
      </c>
      <c r="D1132" s="25" t="s">
        <v>1641</v>
      </c>
      <c r="E1132" s="16">
        <v>45351</v>
      </c>
      <c r="F1132" s="17">
        <v>202402</v>
      </c>
      <c r="G1132" s="18" t="s">
        <v>53</v>
      </c>
      <c r="H1132" s="18" t="s">
        <v>12</v>
      </c>
      <c r="I1132" s="19">
        <v>51726</v>
      </c>
      <c r="J1132" s="13" t="s">
        <v>14</v>
      </c>
      <c r="K1132" s="13" t="s">
        <v>15</v>
      </c>
      <c r="L1132" s="20" t="str">
        <f t="shared" si="34"/>
        <v>51726617108COD2299_Z010201ART5_MBA</v>
      </c>
      <c r="M1132" s="21" t="str">
        <f>IF(OR(A1132=617105,A1132=617110,COUNTIF([3]DernMois!L:L,I1132&amp;A1132&amp;H1132&amp;K1132)&gt;=1),"","PBLA Changé/Nouveau")</f>
        <v/>
      </c>
      <c r="N1132" s="22">
        <f>ROUND(Ecritures[[#This Row],[Montant Devise]],2)</f>
        <v>443.52</v>
      </c>
      <c r="O1132" s="11" t="str">
        <f>IFERROR(LEFT(ECRITURES!$H1132,SEARCH("_",ECRITURES!$H1132)-1),"")</f>
        <v>COD2299</v>
      </c>
      <c r="P1132" s="11" t="str">
        <f>LEFT(ECRITURES!$G1132,LEN(O1132))</f>
        <v>COD2299</v>
      </c>
      <c r="Q1132" s="11" t="b">
        <f t="shared" si="35"/>
        <v>1</v>
      </c>
    </row>
    <row r="1133" spans="1:17" x14ac:dyDescent="0.3">
      <c r="A1133" s="12">
        <v>617106</v>
      </c>
      <c r="B1133" s="13" t="s">
        <v>10</v>
      </c>
      <c r="C1133" s="14">
        <v>156</v>
      </c>
      <c r="D1133" s="25" t="s">
        <v>1642</v>
      </c>
      <c r="E1133" s="16">
        <v>45351</v>
      </c>
      <c r="F1133" s="17">
        <v>202402</v>
      </c>
      <c r="G1133" s="18" t="s">
        <v>53</v>
      </c>
      <c r="H1133" s="18" t="s">
        <v>12</v>
      </c>
      <c r="I1133" s="19">
        <v>51726</v>
      </c>
      <c r="J1133" s="13" t="s">
        <v>14</v>
      </c>
      <c r="K1133" s="13" t="s">
        <v>15</v>
      </c>
      <c r="L1133" s="20" t="str">
        <f t="shared" si="34"/>
        <v>51726617106COD2299_Z010201ART5_MBA</v>
      </c>
      <c r="M1133" s="21" t="str">
        <f>IF(OR(A1133=617105,A1133=617110,COUNTIF([3]DernMois!L:L,I1133&amp;A1133&amp;H1133&amp;K1133)&gt;=1),"","PBLA Changé/Nouveau")</f>
        <v/>
      </c>
      <c r="N1133" s="22">
        <f>ROUND(Ecritures[[#This Row],[Montant Devise]],2)</f>
        <v>156</v>
      </c>
      <c r="O1133" s="11" t="str">
        <f>IFERROR(LEFT(ECRITURES!$H1133,SEARCH("_",ECRITURES!$H1133)-1),"")</f>
        <v>COD2299</v>
      </c>
      <c r="P1133" s="11" t="str">
        <f>LEFT(ECRITURES!$G1133,LEN(O1133))</f>
        <v>COD2299</v>
      </c>
      <c r="Q1133" s="11" t="b">
        <f t="shared" si="35"/>
        <v>1</v>
      </c>
    </row>
    <row r="1134" spans="1:17" x14ac:dyDescent="0.3">
      <c r="A1134" s="12">
        <v>617103</v>
      </c>
      <c r="B1134" s="13" t="s">
        <v>10</v>
      </c>
      <c r="C1134" s="14">
        <v>31.2</v>
      </c>
      <c r="D1134" s="25" t="s">
        <v>1643</v>
      </c>
      <c r="E1134" s="16">
        <v>45351</v>
      </c>
      <c r="F1134" s="17">
        <v>202402</v>
      </c>
      <c r="G1134" s="18" t="s">
        <v>53</v>
      </c>
      <c r="H1134" s="18" t="s">
        <v>12</v>
      </c>
      <c r="I1134" s="19">
        <v>51726</v>
      </c>
      <c r="J1134" s="13" t="s">
        <v>14</v>
      </c>
      <c r="K1134" s="13" t="s">
        <v>15</v>
      </c>
      <c r="L1134" s="20" t="str">
        <f t="shared" si="34"/>
        <v>51726617103COD2299_Z010201ART5_MBA</v>
      </c>
      <c r="M1134" s="21" t="str">
        <f>IF(OR(A1134=617105,A1134=617110,COUNTIF([3]DernMois!L:L,I1134&amp;A1134&amp;H1134&amp;K1134)&gt;=1),"","PBLA Changé/Nouveau")</f>
        <v/>
      </c>
      <c r="N1134" s="22">
        <f>ROUND(Ecritures[[#This Row],[Montant Devise]],2)</f>
        <v>31.2</v>
      </c>
      <c r="O1134" s="11" t="str">
        <f>IFERROR(LEFT(ECRITURES!$H1134,SEARCH("_",ECRITURES!$H1134)-1),"")</f>
        <v>COD2299</v>
      </c>
      <c r="P1134" s="11" t="str">
        <f>LEFT(ECRITURES!$G1134,LEN(O1134))</f>
        <v>COD2299</v>
      </c>
      <c r="Q1134" s="11" t="b">
        <f t="shared" si="35"/>
        <v>1</v>
      </c>
    </row>
    <row r="1135" spans="1:17" x14ac:dyDescent="0.3">
      <c r="A1135" s="12">
        <v>617103</v>
      </c>
      <c r="B1135" s="13" t="s">
        <v>10</v>
      </c>
      <c r="C1135" s="14">
        <v>192.19</v>
      </c>
      <c r="D1135" s="25" t="s">
        <v>1644</v>
      </c>
      <c r="E1135" s="16">
        <v>45351</v>
      </c>
      <c r="F1135" s="17">
        <v>202402</v>
      </c>
      <c r="G1135" s="18" t="s">
        <v>53</v>
      </c>
      <c r="H1135" s="18" t="s">
        <v>12</v>
      </c>
      <c r="I1135" s="19">
        <v>51726</v>
      </c>
      <c r="J1135" s="13" t="s">
        <v>14</v>
      </c>
      <c r="K1135" s="13" t="s">
        <v>15</v>
      </c>
      <c r="L1135" s="20" t="str">
        <f t="shared" si="34"/>
        <v>51726617103COD2299_Z010201ART5_MBA</v>
      </c>
      <c r="M1135" s="21" t="str">
        <f>IF(OR(A1135=617105,A1135=617110,COUNTIF([3]DernMois!L:L,I1135&amp;A1135&amp;H1135&amp;K1135)&gt;=1),"","PBLA Changé/Nouveau")</f>
        <v/>
      </c>
      <c r="N1135" s="22">
        <f>ROUND(Ecritures[[#This Row],[Montant Devise]],2)</f>
        <v>192.19</v>
      </c>
      <c r="O1135" s="11" t="str">
        <f>IFERROR(LEFT(ECRITURES!$H1135,SEARCH("_",ECRITURES!$H1135)-1),"")</f>
        <v>COD2299</v>
      </c>
      <c r="P1135" s="11" t="str">
        <f>LEFT(ECRITURES!$G1135,LEN(O1135))</f>
        <v>COD2299</v>
      </c>
      <c r="Q1135" s="11" t="b">
        <f t="shared" si="35"/>
        <v>1</v>
      </c>
    </row>
    <row r="1136" spans="1:17" x14ac:dyDescent="0.3">
      <c r="A1136" s="12">
        <v>617190</v>
      </c>
      <c r="B1136" s="13" t="s">
        <v>10</v>
      </c>
      <c r="C1136" s="14">
        <v>2.96</v>
      </c>
      <c r="D1136" s="25" t="s">
        <v>1645</v>
      </c>
      <c r="E1136" s="16">
        <v>45351</v>
      </c>
      <c r="F1136" s="17">
        <v>202402</v>
      </c>
      <c r="G1136" s="18" t="s">
        <v>53</v>
      </c>
      <c r="H1136" s="18" t="s">
        <v>12</v>
      </c>
      <c r="I1136" s="19">
        <v>51726</v>
      </c>
      <c r="J1136" s="13" t="s">
        <v>14</v>
      </c>
      <c r="K1136" s="13" t="s">
        <v>15</v>
      </c>
      <c r="L1136" s="20" t="str">
        <f t="shared" si="34"/>
        <v>51726617190COD2299_Z010201ART5_MBA</v>
      </c>
      <c r="M1136" s="21" t="str">
        <f>IF(OR(A1136=617105,A1136=617110,COUNTIF([3]DernMois!L:L,I1136&amp;A1136&amp;H1136&amp;K1136)&gt;=1),"","PBLA Changé/Nouveau")</f>
        <v/>
      </c>
      <c r="N1136" s="22">
        <f>ROUND(Ecritures[[#This Row],[Montant Devise]],2)</f>
        <v>2.96</v>
      </c>
      <c r="O1136" s="11" t="str">
        <f>IFERROR(LEFT(ECRITURES!$H1136,SEARCH("_",ECRITURES!$H1136)-1),"")</f>
        <v>COD2299</v>
      </c>
      <c r="P1136" s="11" t="str">
        <f>LEFT(ECRITURES!$G1136,LEN(O1136))</f>
        <v>COD2299</v>
      </c>
      <c r="Q1136" s="11" t="b">
        <f t="shared" si="35"/>
        <v>1</v>
      </c>
    </row>
    <row r="1137" spans="1:17" x14ac:dyDescent="0.3">
      <c r="A1137" s="12">
        <v>617190</v>
      </c>
      <c r="B1137" s="13" t="s">
        <v>10</v>
      </c>
      <c r="C1137" s="14">
        <v>14.78</v>
      </c>
      <c r="D1137" s="25" t="s">
        <v>1646</v>
      </c>
      <c r="E1137" s="16">
        <v>45351</v>
      </c>
      <c r="F1137" s="17">
        <v>202402</v>
      </c>
      <c r="G1137" s="18" t="s">
        <v>53</v>
      </c>
      <c r="H1137" s="18" t="s">
        <v>12</v>
      </c>
      <c r="I1137" s="19">
        <v>51726</v>
      </c>
      <c r="J1137" s="13" t="s">
        <v>14</v>
      </c>
      <c r="K1137" s="13" t="s">
        <v>15</v>
      </c>
      <c r="L1137" s="20" t="str">
        <f t="shared" si="34"/>
        <v>51726617190COD2299_Z010201ART5_MBA</v>
      </c>
      <c r="M1137" s="21" t="str">
        <f>IF(OR(A1137=617105,A1137=617110,COUNTIF([3]DernMois!L:L,I1137&amp;A1137&amp;H1137&amp;K1137)&gt;=1),"","PBLA Changé/Nouveau")</f>
        <v/>
      </c>
      <c r="N1137" s="22">
        <f>ROUND(Ecritures[[#This Row],[Montant Devise]],2)</f>
        <v>14.78</v>
      </c>
      <c r="O1137" s="11" t="str">
        <f>IFERROR(LEFT(ECRITURES!$H1137,SEARCH("_",ECRITURES!$H1137)-1),"")</f>
        <v>COD2299</v>
      </c>
      <c r="P1137" s="11" t="str">
        <f>LEFT(ECRITURES!$G1137,LEN(O1137))</f>
        <v>COD2299</v>
      </c>
      <c r="Q1137" s="11" t="b">
        <f t="shared" si="35"/>
        <v>1</v>
      </c>
    </row>
    <row r="1138" spans="1:17" x14ac:dyDescent="0.3">
      <c r="A1138" s="12">
        <v>455200</v>
      </c>
      <c r="B1138" s="13" t="s">
        <v>10</v>
      </c>
      <c r="C1138" s="14">
        <v>-2105.56</v>
      </c>
      <c r="D1138" s="25" t="s">
        <v>1647</v>
      </c>
      <c r="E1138" s="16">
        <v>45351</v>
      </c>
      <c r="F1138" s="17">
        <v>202402</v>
      </c>
      <c r="G1138" s="18" t="s">
        <v>53</v>
      </c>
      <c r="H1138" s="18"/>
      <c r="I1138" s="19">
        <v>51726</v>
      </c>
      <c r="J1138" s="13" t="s">
        <v>14</v>
      </c>
      <c r="K1138" s="13" t="s">
        <v>15</v>
      </c>
      <c r="L1138" s="20" t="str">
        <f t="shared" si="34"/>
        <v>51726455200ART5_MBA</v>
      </c>
      <c r="M1138" s="21" t="str">
        <f>IF(OR(A1138=617105,A1138=617110,COUNTIF([3]DernMois!L:L,I1138&amp;A1138&amp;H1138&amp;K1138)&gt;=1),"","PBLA Changé/Nouveau")</f>
        <v/>
      </c>
      <c r="N1138" s="22">
        <f>ROUND(Ecritures[[#This Row],[Montant Devise]],2)</f>
        <v>-2105.56</v>
      </c>
      <c r="O1138" s="11" t="str">
        <f>IFERROR(LEFT(ECRITURES!$H1138,SEARCH("_",ECRITURES!$H1138)-1),"")</f>
        <v/>
      </c>
      <c r="P1138" s="11" t="str">
        <f>LEFT(ECRITURES!$G1138,LEN(O1138))</f>
        <v/>
      </c>
      <c r="Q1138" s="11" t="b">
        <f t="shared" si="35"/>
        <v>1</v>
      </c>
    </row>
    <row r="1139" spans="1:17" x14ac:dyDescent="0.3">
      <c r="A1139" s="12">
        <v>617101</v>
      </c>
      <c r="B1139" s="13" t="s">
        <v>10</v>
      </c>
      <c r="C1139" s="14">
        <v>369.6</v>
      </c>
      <c r="D1139" s="25" t="s">
        <v>1648</v>
      </c>
      <c r="E1139" s="16">
        <v>45351</v>
      </c>
      <c r="F1139" s="17">
        <v>202402</v>
      </c>
      <c r="G1139" s="18" t="s">
        <v>31</v>
      </c>
      <c r="H1139" s="18" t="s">
        <v>307</v>
      </c>
      <c r="I1139" s="19">
        <v>51726</v>
      </c>
      <c r="J1139" s="13" t="s">
        <v>14</v>
      </c>
      <c r="K1139" s="13" t="s">
        <v>15</v>
      </c>
      <c r="L1139" s="20" t="str">
        <f t="shared" si="34"/>
        <v>51726617101RDC1419111_Z010200ART5_MBA</v>
      </c>
      <c r="M1139" s="21" t="str">
        <f>IF(OR(A1139=617105,A1139=617110,COUNTIF([3]DernMois!L:L,I1139&amp;A1139&amp;H1139&amp;K1139)&gt;=1),"","PBLA Changé/Nouveau")</f>
        <v/>
      </c>
      <c r="N1139" s="22">
        <f>ROUND(Ecritures[[#This Row],[Montant Devise]],2)</f>
        <v>369.6</v>
      </c>
      <c r="O1139" s="11" t="str">
        <f>IFERROR(LEFT(ECRITURES!$H1139,SEARCH("_",ECRITURES!$H1139)-1),"")</f>
        <v>RDC1419111</v>
      </c>
      <c r="P1139" s="11" t="str">
        <f>LEFT(ECRITURES!$G1139,LEN(O1139))</f>
        <v>RDC1419111</v>
      </c>
      <c r="Q1139" s="11" t="b">
        <f t="shared" si="35"/>
        <v>1</v>
      </c>
    </row>
    <row r="1140" spans="1:17" x14ac:dyDescent="0.3">
      <c r="A1140" s="12">
        <v>617108</v>
      </c>
      <c r="B1140" s="13" t="s">
        <v>10</v>
      </c>
      <c r="C1140" s="14">
        <v>110.88</v>
      </c>
      <c r="D1140" s="25" t="s">
        <v>1649</v>
      </c>
      <c r="E1140" s="16">
        <v>45351</v>
      </c>
      <c r="F1140" s="17">
        <v>202402</v>
      </c>
      <c r="G1140" s="18" t="s">
        <v>31</v>
      </c>
      <c r="H1140" s="18" t="s">
        <v>307</v>
      </c>
      <c r="I1140" s="19">
        <v>51726</v>
      </c>
      <c r="J1140" s="13" t="s">
        <v>14</v>
      </c>
      <c r="K1140" s="13" t="s">
        <v>15</v>
      </c>
      <c r="L1140" s="20" t="str">
        <f t="shared" si="34"/>
        <v>51726617108RDC1419111_Z010200ART5_MBA</v>
      </c>
      <c r="M1140" s="21" t="str">
        <f>IF(OR(A1140=617105,A1140=617110,COUNTIF([3]DernMois!L:L,I1140&amp;A1140&amp;H1140&amp;K1140)&gt;=1),"","PBLA Changé/Nouveau")</f>
        <v/>
      </c>
      <c r="N1140" s="22">
        <f>ROUND(Ecritures[[#This Row],[Montant Devise]],2)</f>
        <v>110.88</v>
      </c>
      <c r="O1140" s="11" t="str">
        <f>IFERROR(LEFT(ECRITURES!$H1140,SEARCH("_",ECRITURES!$H1140)-1),"")</f>
        <v>RDC1419111</v>
      </c>
      <c r="P1140" s="11" t="str">
        <f>LEFT(ECRITURES!$G1140,LEN(O1140))</f>
        <v>RDC1419111</v>
      </c>
      <c r="Q1140" s="11" t="b">
        <f t="shared" si="35"/>
        <v>1</v>
      </c>
    </row>
    <row r="1141" spans="1:17" x14ac:dyDescent="0.3">
      <c r="A1141" s="12">
        <v>617106</v>
      </c>
      <c r="B1141" s="13" t="s">
        <v>10</v>
      </c>
      <c r="C1141" s="14">
        <v>39</v>
      </c>
      <c r="D1141" s="25" t="s">
        <v>1650</v>
      </c>
      <c r="E1141" s="16">
        <v>45351</v>
      </c>
      <c r="F1141" s="17">
        <v>202402</v>
      </c>
      <c r="G1141" s="18" t="s">
        <v>31</v>
      </c>
      <c r="H1141" s="18" t="s">
        <v>307</v>
      </c>
      <c r="I1141" s="19">
        <v>51726</v>
      </c>
      <c r="J1141" s="13" t="s">
        <v>14</v>
      </c>
      <c r="K1141" s="13" t="s">
        <v>15</v>
      </c>
      <c r="L1141" s="20" t="str">
        <f t="shared" si="34"/>
        <v>51726617106RDC1419111_Z010200ART5_MBA</v>
      </c>
      <c r="M1141" s="21" t="str">
        <f>IF(OR(A1141=617105,A1141=617110,COUNTIF([3]DernMois!L:L,I1141&amp;A1141&amp;H1141&amp;K1141)&gt;=1),"","PBLA Changé/Nouveau")</f>
        <v/>
      </c>
      <c r="N1141" s="22">
        <f>ROUND(Ecritures[[#This Row],[Montant Devise]],2)</f>
        <v>39</v>
      </c>
      <c r="O1141" s="11" t="str">
        <f>IFERROR(LEFT(ECRITURES!$H1141,SEARCH("_",ECRITURES!$H1141)-1),"")</f>
        <v>RDC1419111</v>
      </c>
      <c r="P1141" s="11" t="str">
        <f>LEFT(ECRITURES!$G1141,LEN(O1141))</f>
        <v>RDC1419111</v>
      </c>
      <c r="Q1141" s="11" t="b">
        <f t="shared" si="35"/>
        <v>1</v>
      </c>
    </row>
    <row r="1142" spans="1:17" x14ac:dyDescent="0.3">
      <c r="A1142" s="12">
        <v>617103</v>
      </c>
      <c r="B1142" s="13" t="s">
        <v>10</v>
      </c>
      <c r="C1142" s="14">
        <v>7.8</v>
      </c>
      <c r="D1142" s="25" t="s">
        <v>1651</v>
      </c>
      <c r="E1142" s="16">
        <v>45351</v>
      </c>
      <c r="F1142" s="17">
        <v>202402</v>
      </c>
      <c r="G1142" s="18" t="s">
        <v>31</v>
      </c>
      <c r="H1142" s="18" t="s">
        <v>307</v>
      </c>
      <c r="I1142" s="19">
        <v>51726</v>
      </c>
      <c r="J1142" s="13" t="s">
        <v>14</v>
      </c>
      <c r="K1142" s="13" t="s">
        <v>15</v>
      </c>
      <c r="L1142" s="20" t="str">
        <f t="shared" si="34"/>
        <v>51726617103RDC1419111_Z010200ART5_MBA</v>
      </c>
      <c r="M1142" s="21" t="str">
        <f>IF(OR(A1142=617105,A1142=617110,COUNTIF([3]DernMois!L:L,I1142&amp;A1142&amp;H1142&amp;K1142)&gt;=1),"","PBLA Changé/Nouveau")</f>
        <v/>
      </c>
      <c r="N1142" s="22">
        <f>ROUND(Ecritures[[#This Row],[Montant Devise]],2)</f>
        <v>7.8</v>
      </c>
      <c r="O1142" s="11" t="str">
        <f>IFERROR(LEFT(ECRITURES!$H1142,SEARCH("_",ECRITURES!$H1142)-1),"")</f>
        <v>RDC1419111</v>
      </c>
      <c r="P1142" s="11" t="str">
        <f>LEFT(ECRITURES!$G1142,LEN(O1142))</f>
        <v>RDC1419111</v>
      </c>
      <c r="Q1142" s="11" t="b">
        <f t="shared" si="35"/>
        <v>1</v>
      </c>
    </row>
    <row r="1143" spans="1:17" x14ac:dyDescent="0.3">
      <c r="A1143" s="12">
        <v>617103</v>
      </c>
      <c r="B1143" s="13" t="s">
        <v>10</v>
      </c>
      <c r="C1143" s="14">
        <v>48.05</v>
      </c>
      <c r="D1143" s="25" t="s">
        <v>1652</v>
      </c>
      <c r="E1143" s="16">
        <v>45351</v>
      </c>
      <c r="F1143" s="17">
        <v>202402</v>
      </c>
      <c r="G1143" s="18" t="s">
        <v>31</v>
      </c>
      <c r="H1143" s="18" t="s">
        <v>307</v>
      </c>
      <c r="I1143" s="19">
        <v>51726</v>
      </c>
      <c r="J1143" s="13" t="s">
        <v>14</v>
      </c>
      <c r="K1143" s="13" t="s">
        <v>15</v>
      </c>
      <c r="L1143" s="20" t="str">
        <f t="shared" si="34"/>
        <v>51726617103RDC1419111_Z010200ART5_MBA</v>
      </c>
      <c r="M1143" s="21" t="str">
        <f>IF(OR(A1143=617105,A1143=617110,COUNTIF([3]DernMois!L:L,I1143&amp;A1143&amp;H1143&amp;K1143)&gt;=1),"","PBLA Changé/Nouveau")</f>
        <v/>
      </c>
      <c r="N1143" s="22">
        <f>ROUND(Ecritures[[#This Row],[Montant Devise]],2)</f>
        <v>48.05</v>
      </c>
      <c r="O1143" s="11" t="str">
        <f>IFERROR(LEFT(ECRITURES!$H1143,SEARCH("_",ECRITURES!$H1143)-1),"")</f>
        <v>RDC1419111</v>
      </c>
      <c r="P1143" s="11" t="str">
        <f>LEFT(ECRITURES!$G1143,LEN(O1143))</f>
        <v>RDC1419111</v>
      </c>
      <c r="Q1143" s="11" t="b">
        <f t="shared" si="35"/>
        <v>1</v>
      </c>
    </row>
    <row r="1144" spans="1:17" x14ac:dyDescent="0.3">
      <c r="A1144" s="12">
        <v>617190</v>
      </c>
      <c r="B1144" s="13" t="s">
        <v>10</v>
      </c>
      <c r="C1144" s="14">
        <v>0.74</v>
      </c>
      <c r="D1144" s="25" t="s">
        <v>1653</v>
      </c>
      <c r="E1144" s="16">
        <v>45351</v>
      </c>
      <c r="F1144" s="17">
        <v>202402</v>
      </c>
      <c r="G1144" s="18" t="s">
        <v>31</v>
      </c>
      <c r="H1144" s="18" t="s">
        <v>307</v>
      </c>
      <c r="I1144" s="19">
        <v>51726</v>
      </c>
      <c r="J1144" s="13" t="s">
        <v>14</v>
      </c>
      <c r="K1144" s="13" t="s">
        <v>15</v>
      </c>
      <c r="L1144" s="20" t="str">
        <f t="shared" si="34"/>
        <v>51726617190RDC1419111_Z010200ART5_MBA</v>
      </c>
      <c r="M1144" s="21" t="str">
        <f>IF(OR(A1144=617105,A1144=617110,COUNTIF([3]DernMois!L:L,I1144&amp;A1144&amp;H1144&amp;K1144)&gt;=1),"","PBLA Changé/Nouveau")</f>
        <v/>
      </c>
      <c r="N1144" s="22">
        <f>ROUND(Ecritures[[#This Row],[Montant Devise]],2)</f>
        <v>0.74</v>
      </c>
      <c r="O1144" s="11" t="str">
        <f>IFERROR(LEFT(ECRITURES!$H1144,SEARCH("_",ECRITURES!$H1144)-1),"")</f>
        <v>RDC1419111</v>
      </c>
      <c r="P1144" s="11" t="str">
        <f>LEFT(ECRITURES!$G1144,LEN(O1144))</f>
        <v>RDC1419111</v>
      </c>
      <c r="Q1144" s="11" t="b">
        <f t="shared" si="35"/>
        <v>1</v>
      </c>
    </row>
    <row r="1145" spans="1:17" x14ac:dyDescent="0.3">
      <c r="A1145" s="12">
        <v>617190</v>
      </c>
      <c r="B1145" s="13" t="s">
        <v>10</v>
      </c>
      <c r="C1145" s="14">
        <v>3.7</v>
      </c>
      <c r="D1145" s="25" t="s">
        <v>1654</v>
      </c>
      <c r="E1145" s="16">
        <v>45351</v>
      </c>
      <c r="F1145" s="17">
        <v>202402</v>
      </c>
      <c r="G1145" s="18" t="s">
        <v>31</v>
      </c>
      <c r="H1145" s="18" t="s">
        <v>307</v>
      </c>
      <c r="I1145" s="19">
        <v>51726</v>
      </c>
      <c r="J1145" s="13" t="s">
        <v>14</v>
      </c>
      <c r="K1145" s="13" t="s">
        <v>15</v>
      </c>
      <c r="L1145" s="20" t="str">
        <f t="shared" si="34"/>
        <v>51726617190RDC1419111_Z010200ART5_MBA</v>
      </c>
      <c r="M1145" s="21" t="str">
        <f>IF(OR(A1145=617105,A1145=617110,COUNTIF([3]DernMois!L:L,I1145&amp;A1145&amp;H1145&amp;K1145)&gt;=1),"","PBLA Changé/Nouveau")</f>
        <v/>
      </c>
      <c r="N1145" s="22">
        <f>ROUND(Ecritures[[#This Row],[Montant Devise]],2)</f>
        <v>3.7</v>
      </c>
      <c r="O1145" s="11" t="str">
        <f>IFERROR(LEFT(ECRITURES!$H1145,SEARCH("_",ECRITURES!$H1145)-1),"")</f>
        <v>RDC1419111</v>
      </c>
      <c r="P1145" s="11" t="str">
        <f>LEFT(ECRITURES!$G1145,LEN(O1145))</f>
        <v>RDC1419111</v>
      </c>
      <c r="Q1145" s="11" t="b">
        <f t="shared" si="35"/>
        <v>1</v>
      </c>
    </row>
    <row r="1146" spans="1:17" x14ac:dyDescent="0.3">
      <c r="A1146" s="12">
        <v>617101</v>
      </c>
      <c r="B1146" s="13" t="s">
        <v>10</v>
      </c>
      <c r="C1146" s="14">
        <v>3741</v>
      </c>
      <c r="D1146" s="25" t="s">
        <v>1655</v>
      </c>
      <c r="E1146" s="16">
        <v>45351</v>
      </c>
      <c r="F1146" s="17">
        <v>202402</v>
      </c>
      <c r="G1146" s="18" t="s">
        <v>84</v>
      </c>
      <c r="H1146" s="18" t="s">
        <v>195</v>
      </c>
      <c r="I1146" s="19">
        <v>51733</v>
      </c>
      <c r="J1146" s="13" t="s">
        <v>14</v>
      </c>
      <c r="K1146" s="13" t="s">
        <v>87</v>
      </c>
      <c r="L1146" s="20" t="str">
        <f t="shared" si="34"/>
        <v>51733617101COD21002_Z010301ART9_EU-EDF</v>
      </c>
      <c r="M1146" s="21" t="str">
        <f>IF(OR(A1146=617105,A1146=617110,COUNTIF([3]DernMois!L:L,I1146&amp;A1146&amp;H1146&amp;K1146)&gt;=1),"","PBLA Changé/Nouveau")</f>
        <v/>
      </c>
      <c r="N1146" s="22">
        <f>ROUND(Ecritures[[#This Row],[Montant Devise]],2)</f>
        <v>3741</v>
      </c>
      <c r="O1146" s="11" t="str">
        <f>IFERROR(LEFT(ECRITURES!$H1146,SEARCH("_",ECRITURES!$H1146)-1),"")</f>
        <v>COD21002</v>
      </c>
      <c r="P1146" s="11" t="str">
        <f>LEFT(ECRITURES!$G1146,LEN(O1146))</f>
        <v>COD21002</v>
      </c>
      <c r="Q1146" s="11" t="b">
        <f t="shared" si="35"/>
        <v>1</v>
      </c>
    </row>
    <row r="1147" spans="1:17" x14ac:dyDescent="0.3">
      <c r="A1147" s="12">
        <v>617108</v>
      </c>
      <c r="B1147" s="13" t="s">
        <v>10</v>
      </c>
      <c r="C1147" s="14">
        <v>1122.3</v>
      </c>
      <c r="D1147" s="25" t="s">
        <v>1656</v>
      </c>
      <c r="E1147" s="16">
        <v>45351</v>
      </c>
      <c r="F1147" s="17">
        <v>202402</v>
      </c>
      <c r="G1147" s="18" t="s">
        <v>84</v>
      </c>
      <c r="H1147" s="18" t="s">
        <v>195</v>
      </c>
      <c r="I1147" s="19">
        <v>51733</v>
      </c>
      <c r="J1147" s="13" t="s">
        <v>14</v>
      </c>
      <c r="K1147" s="13" t="s">
        <v>87</v>
      </c>
      <c r="L1147" s="20" t="str">
        <f t="shared" si="34"/>
        <v>51733617108COD21002_Z010301ART9_EU-EDF</v>
      </c>
      <c r="M1147" s="21" t="str">
        <f>IF(OR(A1147=617105,A1147=617110,COUNTIF([3]DernMois!L:L,I1147&amp;A1147&amp;H1147&amp;K1147)&gt;=1),"","PBLA Changé/Nouveau")</f>
        <v/>
      </c>
      <c r="N1147" s="22">
        <f>ROUND(Ecritures[[#This Row],[Montant Devise]],2)</f>
        <v>1122.3</v>
      </c>
      <c r="O1147" s="11" t="str">
        <f>IFERROR(LEFT(ECRITURES!$H1147,SEARCH("_",ECRITURES!$H1147)-1),"")</f>
        <v>COD21002</v>
      </c>
      <c r="P1147" s="11" t="str">
        <f>LEFT(ECRITURES!$G1147,LEN(O1147))</f>
        <v>COD21002</v>
      </c>
      <c r="Q1147" s="11" t="b">
        <f t="shared" si="35"/>
        <v>1</v>
      </c>
    </row>
    <row r="1148" spans="1:17" x14ac:dyDescent="0.3">
      <c r="A1148" s="12">
        <v>617106</v>
      </c>
      <c r="B1148" s="13" t="s">
        <v>10</v>
      </c>
      <c r="C1148" s="14">
        <v>195</v>
      </c>
      <c r="D1148" s="25" t="s">
        <v>1657</v>
      </c>
      <c r="E1148" s="16">
        <v>45351</v>
      </c>
      <c r="F1148" s="17">
        <v>202402</v>
      </c>
      <c r="G1148" s="18" t="s">
        <v>84</v>
      </c>
      <c r="H1148" s="18" t="s">
        <v>195</v>
      </c>
      <c r="I1148" s="19">
        <v>51733</v>
      </c>
      <c r="J1148" s="13" t="s">
        <v>14</v>
      </c>
      <c r="K1148" s="13" t="s">
        <v>87</v>
      </c>
      <c r="L1148" s="20" t="str">
        <f t="shared" si="34"/>
        <v>51733617106COD21002_Z010301ART9_EU-EDF</v>
      </c>
      <c r="M1148" s="21" t="str">
        <f>IF(OR(A1148=617105,A1148=617110,COUNTIF([3]DernMois!L:L,I1148&amp;A1148&amp;H1148&amp;K1148)&gt;=1),"","PBLA Changé/Nouveau")</f>
        <v/>
      </c>
      <c r="N1148" s="22">
        <f>ROUND(Ecritures[[#This Row],[Montant Devise]],2)</f>
        <v>195</v>
      </c>
      <c r="O1148" s="11" t="str">
        <f>IFERROR(LEFT(ECRITURES!$H1148,SEARCH("_",ECRITURES!$H1148)-1),"")</f>
        <v>COD21002</v>
      </c>
      <c r="P1148" s="11" t="str">
        <f>LEFT(ECRITURES!$G1148,LEN(O1148))</f>
        <v>COD21002</v>
      </c>
      <c r="Q1148" s="11" t="b">
        <f t="shared" si="35"/>
        <v>1</v>
      </c>
    </row>
    <row r="1149" spans="1:17" x14ac:dyDescent="0.3">
      <c r="A1149" s="12">
        <v>617103</v>
      </c>
      <c r="B1149" s="13" t="s">
        <v>10</v>
      </c>
      <c r="C1149" s="14">
        <v>58.5</v>
      </c>
      <c r="D1149" s="25" t="s">
        <v>1658</v>
      </c>
      <c r="E1149" s="16">
        <v>45351</v>
      </c>
      <c r="F1149" s="17">
        <v>202402</v>
      </c>
      <c r="G1149" s="18" t="s">
        <v>84</v>
      </c>
      <c r="H1149" s="18" t="s">
        <v>195</v>
      </c>
      <c r="I1149" s="19">
        <v>51733</v>
      </c>
      <c r="J1149" s="13" t="s">
        <v>14</v>
      </c>
      <c r="K1149" s="13" t="s">
        <v>87</v>
      </c>
      <c r="L1149" s="20" t="str">
        <f t="shared" si="34"/>
        <v>51733617103COD21002_Z010301ART9_EU-EDF</v>
      </c>
      <c r="M1149" s="21" t="str">
        <f>IF(OR(A1149=617105,A1149=617110,COUNTIF([3]DernMois!L:L,I1149&amp;A1149&amp;H1149&amp;K1149)&gt;=1),"","PBLA Changé/Nouveau")</f>
        <v/>
      </c>
      <c r="N1149" s="22">
        <f>ROUND(Ecritures[[#This Row],[Montant Devise]],2)</f>
        <v>58.5</v>
      </c>
      <c r="O1149" s="11" t="str">
        <f>IFERROR(LEFT(ECRITURES!$H1149,SEARCH("_",ECRITURES!$H1149)-1),"")</f>
        <v>COD21002</v>
      </c>
      <c r="P1149" s="11" t="str">
        <f>LEFT(ECRITURES!$G1149,LEN(O1149))</f>
        <v>COD21002</v>
      </c>
      <c r="Q1149" s="11" t="b">
        <f t="shared" si="35"/>
        <v>1</v>
      </c>
    </row>
    <row r="1150" spans="1:17" x14ac:dyDescent="0.3">
      <c r="A1150" s="12">
        <v>617103</v>
      </c>
      <c r="B1150" s="13" t="s">
        <v>10</v>
      </c>
      <c r="C1150" s="14">
        <v>486.33</v>
      </c>
      <c r="D1150" s="25" t="s">
        <v>1659</v>
      </c>
      <c r="E1150" s="16">
        <v>45351</v>
      </c>
      <c r="F1150" s="17">
        <v>202402</v>
      </c>
      <c r="G1150" s="18" t="s">
        <v>84</v>
      </c>
      <c r="H1150" s="18" t="s">
        <v>195</v>
      </c>
      <c r="I1150" s="19">
        <v>51733</v>
      </c>
      <c r="J1150" s="13" t="s">
        <v>14</v>
      </c>
      <c r="K1150" s="13" t="s">
        <v>87</v>
      </c>
      <c r="L1150" s="20" t="str">
        <f t="shared" si="34"/>
        <v>51733617103COD21002_Z010301ART9_EU-EDF</v>
      </c>
      <c r="M1150" s="21" t="str">
        <f>IF(OR(A1150=617105,A1150=617110,COUNTIF([3]DernMois!L:L,I1150&amp;A1150&amp;H1150&amp;K1150)&gt;=1),"","PBLA Changé/Nouveau")</f>
        <v/>
      </c>
      <c r="N1150" s="22">
        <f>ROUND(Ecritures[[#This Row],[Montant Devise]],2)</f>
        <v>486.33</v>
      </c>
      <c r="O1150" s="11" t="str">
        <f>IFERROR(LEFT(ECRITURES!$H1150,SEARCH("_",ECRITURES!$H1150)-1),"")</f>
        <v>COD21002</v>
      </c>
      <c r="P1150" s="11" t="str">
        <f>LEFT(ECRITURES!$G1150,LEN(O1150))</f>
        <v>COD21002</v>
      </c>
      <c r="Q1150" s="11" t="b">
        <f t="shared" si="35"/>
        <v>1</v>
      </c>
    </row>
    <row r="1151" spans="1:17" x14ac:dyDescent="0.3">
      <c r="A1151" s="12">
        <v>617190</v>
      </c>
      <c r="B1151" s="13" t="s">
        <v>10</v>
      </c>
      <c r="C1151" s="14">
        <v>7.48</v>
      </c>
      <c r="D1151" s="25" t="s">
        <v>1660</v>
      </c>
      <c r="E1151" s="16">
        <v>45351</v>
      </c>
      <c r="F1151" s="17">
        <v>202402</v>
      </c>
      <c r="G1151" s="18" t="s">
        <v>84</v>
      </c>
      <c r="H1151" s="18" t="s">
        <v>195</v>
      </c>
      <c r="I1151" s="19">
        <v>51733</v>
      </c>
      <c r="J1151" s="13" t="s">
        <v>14</v>
      </c>
      <c r="K1151" s="13" t="s">
        <v>87</v>
      </c>
      <c r="L1151" s="20" t="str">
        <f t="shared" si="34"/>
        <v>51733617190COD21002_Z010301ART9_EU-EDF</v>
      </c>
      <c r="M1151" s="21" t="str">
        <f>IF(OR(A1151=617105,A1151=617110,COUNTIF([3]DernMois!L:L,I1151&amp;A1151&amp;H1151&amp;K1151)&gt;=1),"","PBLA Changé/Nouveau")</f>
        <v/>
      </c>
      <c r="N1151" s="22">
        <f>ROUND(Ecritures[[#This Row],[Montant Devise]],2)</f>
        <v>7.48</v>
      </c>
      <c r="O1151" s="11" t="str">
        <f>IFERROR(LEFT(ECRITURES!$H1151,SEARCH("_",ECRITURES!$H1151)-1),"")</f>
        <v>COD21002</v>
      </c>
      <c r="P1151" s="11" t="str">
        <f>LEFT(ECRITURES!$G1151,LEN(O1151))</f>
        <v>COD21002</v>
      </c>
      <c r="Q1151" s="11" t="b">
        <f t="shared" si="35"/>
        <v>1</v>
      </c>
    </row>
    <row r="1152" spans="1:17" x14ac:dyDescent="0.3">
      <c r="A1152" s="12">
        <v>617190</v>
      </c>
      <c r="B1152" s="13" t="s">
        <v>10</v>
      </c>
      <c r="C1152" s="14">
        <v>37.409999999999997</v>
      </c>
      <c r="D1152" s="25" t="s">
        <v>1661</v>
      </c>
      <c r="E1152" s="16">
        <v>45351</v>
      </c>
      <c r="F1152" s="17">
        <v>202402</v>
      </c>
      <c r="G1152" s="18" t="s">
        <v>84</v>
      </c>
      <c r="H1152" s="18" t="s">
        <v>195</v>
      </c>
      <c r="I1152" s="19">
        <v>51733</v>
      </c>
      <c r="J1152" s="13" t="s">
        <v>14</v>
      </c>
      <c r="K1152" s="13" t="s">
        <v>87</v>
      </c>
      <c r="L1152" s="20" t="str">
        <f t="shared" si="34"/>
        <v>51733617190COD21002_Z010301ART9_EU-EDF</v>
      </c>
      <c r="M1152" s="21" t="str">
        <f>IF(OR(A1152=617105,A1152=617110,COUNTIF([3]DernMois!L:L,I1152&amp;A1152&amp;H1152&amp;K1152)&gt;=1),"","PBLA Changé/Nouveau")</f>
        <v/>
      </c>
      <c r="N1152" s="22">
        <f>ROUND(Ecritures[[#This Row],[Montant Devise]],2)</f>
        <v>37.409999999999997</v>
      </c>
      <c r="O1152" s="11" t="str">
        <f>IFERROR(LEFT(ECRITURES!$H1152,SEARCH("_",ECRITURES!$H1152)-1),"")</f>
        <v>COD21002</v>
      </c>
      <c r="P1152" s="11" t="str">
        <f>LEFT(ECRITURES!$G1152,LEN(O1152))</f>
        <v>COD21002</v>
      </c>
      <c r="Q1152" s="11" t="b">
        <f t="shared" si="35"/>
        <v>1</v>
      </c>
    </row>
    <row r="1153" spans="1:17" x14ac:dyDescent="0.3">
      <c r="A1153" s="12">
        <v>455200</v>
      </c>
      <c r="B1153" s="13" t="s">
        <v>10</v>
      </c>
      <c r="C1153" s="14">
        <v>-3863.57</v>
      </c>
      <c r="D1153" s="25" t="s">
        <v>1662</v>
      </c>
      <c r="E1153" s="16">
        <v>45351</v>
      </c>
      <c r="F1153" s="17">
        <v>202402</v>
      </c>
      <c r="G1153" s="18" t="s">
        <v>84</v>
      </c>
      <c r="H1153" s="18"/>
      <c r="I1153" s="19">
        <v>51733</v>
      </c>
      <c r="J1153" s="13" t="s">
        <v>14</v>
      </c>
      <c r="K1153" s="13" t="s">
        <v>87</v>
      </c>
      <c r="L1153" s="20" t="str">
        <f t="shared" si="34"/>
        <v>51733455200ART9_EU-EDF</v>
      </c>
      <c r="M1153" s="21" t="str">
        <f>IF(OR(A1153=617105,A1153=617110,COUNTIF([3]DernMois!L:L,I1153&amp;A1153&amp;H1153&amp;K1153)&gt;=1),"","PBLA Changé/Nouveau")</f>
        <v/>
      </c>
      <c r="N1153" s="22">
        <f>ROUND(Ecritures[[#This Row],[Montant Devise]],2)</f>
        <v>-3863.57</v>
      </c>
      <c r="O1153" s="11" t="str">
        <f>IFERROR(LEFT(ECRITURES!$H1153,SEARCH("_",ECRITURES!$H1153)-1),"")</f>
        <v/>
      </c>
      <c r="P1153" s="11" t="str">
        <f>LEFT(ECRITURES!$G1153,LEN(O1153))</f>
        <v/>
      </c>
      <c r="Q1153" s="11" t="b">
        <f t="shared" si="35"/>
        <v>1</v>
      </c>
    </row>
    <row r="1154" spans="1:17" x14ac:dyDescent="0.3">
      <c r="A1154" s="12">
        <v>617101</v>
      </c>
      <c r="B1154" s="13" t="s">
        <v>10</v>
      </c>
      <c r="C1154" s="14">
        <v>687</v>
      </c>
      <c r="D1154" s="25" t="s">
        <v>1663</v>
      </c>
      <c r="E1154" s="16">
        <v>45351</v>
      </c>
      <c r="F1154" s="17">
        <v>202402</v>
      </c>
      <c r="G1154" s="18" t="s">
        <v>11</v>
      </c>
      <c r="H1154" s="18" t="s">
        <v>12</v>
      </c>
      <c r="I1154" s="19">
        <v>51744</v>
      </c>
      <c r="J1154" s="13" t="s">
        <v>14</v>
      </c>
      <c r="K1154" s="13" t="s">
        <v>15</v>
      </c>
      <c r="L1154" s="20" t="str">
        <f t="shared" ref="L1154:L1217" si="36">I1154&amp;A1154&amp;H1154&amp;K1154</f>
        <v>51744617101COD2299_Z010201ART5_MBA</v>
      </c>
      <c r="M1154" s="21" t="str">
        <f>IF(OR(A1154=617105,A1154=617110,COUNTIF([3]DernMois!L:L,I1154&amp;A1154&amp;H1154&amp;K1154)&gt;=1),"","PBLA Changé/Nouveau")</f>
        <v/>
      </c>
      <c r="N1154" s="22">
        <f>ROUND(Ecritures[[#This Row],[Montant Devise]],2)</f>
        <v>687</v>
      </c>
      <c r="O1154" s="11" t="str">
        <f>IFERROR(LEFT(ECRITURES!$H1154,SEARCH("_",ECRITURES!$H1154)-1),"")</f>
        <v>COD2299</v>
      </c>
      <c r="P1154" s="11" t="str">
        <f>LEFT(ECRITURES!$G1154,LEN(O1154))</f>
        <v>COD2299</v>
      </c>
      <c r="Q1154" s="11" t="b">
        <f t="shared" si="35"/>
        <v>1</v>
      </c>
    </row>
    <row r="1155" spans="1:17" x14ac:dyDescent="0.3">
      <c r="A1155" s="12">
        <v>617108</v>
      </c>
      <c r="B1155" s="13" t="s">
        <v>10</v>
      </c>
      <c r="C1155" s="14">
        <v>206.1</v>
      </c>
      <c r="D1155" s="25" t="s">
        <v>1664</v>
      </c>
      <c r="E1155" s="16">
        <v>45351</v>
      </c>
      <c r="F1155" s="17">
        <v>202402</v>
      </c>
      <c r="G1155" s="18" t="s">
        <v>11</v>
      </c>
      <c r="H1155" s="18" t="s">
        <v>12</v>
      </c>
      <c r="I1155" s="19">
        <v>51744</v>
      </c>
      <c r="J1155" s="13" t="s">
        <v>14</v>
      </c>
      <c r="K1155" s="13" t="s">
        <v>15</v>
      </c>
      <c r="L1155" s="20" t="str">
        <f t="shared" si="36"/>
        <v>51744617108COD2299_Z010201ART5_MBA</v>
      </c>
      <c r="M1155" s="21" t="str">
        <f>IF(OR(A1155=617105,A1155=617110,COUNTIF([3]DernMois!L:L,I1155&amp;A1155&amp;H1155&amp;K1155)&gt;=1),"","PBLA Changé/Nouveau")</f>
        <v/>
      </c>
      <c r="N1155" s="22">
        <f>ROUND(Ecritures[[#This Row],[Montant Devise]],2)</f>
        <v>206.1</v>
      </c>
      <c r="O1155" s="11" t="str">
        <f>IFERROR(LEFT(ECRITURES!$H1155,SEARCH("_",ECRITURES!$H1155)-1),"")</f>
        <v>COD2299</v>
      </c>
      <c r="P1155" s="11" t="str">
        <f>LEFT(ECRITURES!$G1155,LEN(O1155))</f>
        <v>COD2299</v>
      </c>
      <c r="Q1155" s="11" t="b">
        <f t="shared" si="35"/>
        <v>1</v>
      </c>
    </row>
    <row r="1156" spans="1:17" x14ac:dyDescent="0.3">
      <c r="A1156" s="12">
        <v>617106</v>
      </c>
      <c r="B1156" s="13" t="s">
        <v>10</v>
      </c>
      <c r="C1156" s="14">
        <v>195</v>
      </c>
      <c r="D1156" s="25" t="s">
        <v>1665</v>
      </c>
      <c r="E1156" s="16">
        <v>45351</v>
      </c>
      <c r="F1156" s="17">
        <v>202402</v>
      </c>
      <c r="G1156" s="18" t="s">
        <v>11</v>
      </c>
      <c r="H1156" s="18" t="s">
        <v>12</v>
      </c>
      <c r="I1156" s="19">
        <v>51744</v>
      </c>
      <c r="J1156" s="13" t="s">
        <v>14</v>
      </c>
      <c r="K1156" s="13" t="s">
        <v>15</v>
      </c>
      <c r="L1156" s="20" t="str">
        <f t="shared" si="36"/>
        <v>51744617106COD2299_Z010201ART5_MBA</v>
      </c>
      <c r="M1156" s="21" t="str">
        <f>IF(OR(A1156=617105,A1156=617110,COUNTIF([3]DernMois!L:L,I1156&amp;A1156&amp;H1156&amp;K1156)&gt;=1),"","PBLA Changé/Nouveau")</f>
        <v/>
      </c>
      <c r="N1156" s="22">
        <f>ROUND(Ecritures[[#This Row],[Montant Devise]],2)</f>
        <v>195</v>
      </c>
      <c r="O1156" s="11" t="str">
        <f>IFERROR(LEFT(ECRITURES!$H1156,SEARCH("_",ECRITURES!$H1156)-1),"")</f>
        <v>COD2299</v>
      </c>
      <c r="P1156" s="11" t="str">
        <f>LEFT(ECRITURES!$G1156,LEN(O1156))</f>
        <v>COD2299</v>
      </c>
      <c r="Q1156" s="11" t="b">
        <f t="shared" ref="Q1156:Q1219" si="37">EXACT(O1156,P1156)</f>
        <v>1</v>
      </c>
    </row>
    <row r="1157" spans="1:17" x14ac:dyDescent="0.3">
      <c r="A1157" s="12">
        <v>617103</v>
      </c>
      <c r="B1157" s="13" t="s">
        <v>10</v>
      </c>
      <c r="C1157" s="14">
        <v>89.31</v>
      </c>
      <c r="D1157" s="25" t="s">
        <v>1666</v>
      </c>
      <c r="E1157" s="16">
        <v>45351</v>
      </c>
      <c r="F1157" s="17">
        <v>202402</v>
      </c>
      <c r="G1157" s="18" t="s">
        <v>11</v>
      </c>
      <c r="H1157" s="18" t="s">
        <v>12</v>
      </c>
      <c r="I1157" s="19">
        <v>51744</v>
      </c>
      <c r="J1157" s="13" t="s">
        <v>14</v>
      </c>
      <c r="K1157" s="13" t="s">
        <v>15</v>
      </c>
      <c r="L1157" s="20" t="str">
        <f t="shared" si="36"/>
        <v>51744617103COD2299_Z010201ART5_MBA</v>
      </c>
      <c r="M1157" s="21" t="str">
        <f>IF(OR(A1157=617105,A1157=617110,COUNTIF([3]DernMois!L:L,I1157&amp;A1157&amp;H1157&amp;K1157)&gt;=1),"","PBLA Changé/Nouveau")</f>
        <v/>
      </c>
      <c r="N1157" s="22">
        <f>ROUND(Ecritures[[#This Row],[Montant Devise]],2)</f>
        <v>89.31</v>
      </c>
      <c r="O1157" s="11" t="str">
        <f>IFERROR(LEFT(ECRITURES!$H1157,SEARCH("_",ECRITURES!$H1157)-1),"")</f>
        <v>COD2299</v>
      </c>
      <c r="P1157" s="11" t="str">
        <f>LEFT(ECRITURES!$G1157,LEN(O1157))</f>
        <v>COD2299</v>
      </c>
      <c r="Q1157" s="11" t="b">
        <f t="shared" si="37"/>
        <v>1</v>
      </c>
    </row>
    <row r="1158" spans="1:17" x14ac:dyDescent="0.3">
      <c r="A1158" s="12">
        <v>617190</v>
      </c>
      <c r="B1158" s="13" t="s">
        <v>10</v>
      </c>
      <c r="C1158" s="14">
        <v>1.37</v>
      </c>
      <c r="D1158" s="25" t="s">
        <v>1667</v>
      </c>
      <c r="E1158" s="16">
        <v>45351</v>
      </c>
      <c r="F1158" s="17">
        <v>202402</v>
      </c>
      <c r="G1158" s="18" t="s">
        <v>11</v>
      </c>
      <c r="H1158" s="18" t="s">
        <v>12</v>
      </c>
      <c r="I1158" s="19">
        <v>51744</v>
      </c>
      <c r="J1158" s="13" t="s">
        <v>14</v>
      </c>
      <c r="K1158" s="13" t="s">
        <v>15</v>
      </c>
      <c r="L1158" s="20" t="str">
        <f t="shared" si="36"/>
        <v>51744617190COD2299_Z010201ART5_MBA</v>
      </c>
      <c r="M1158" s="21" t="str">
        <f>IF(OR(A1158=617105,A1158=617110,COUNTIF([3]DernMois!L:L,I1158&amp;A1158&amp;H1158&amp;K1158)&gt;=1),"","PBLA Changé/Nouveau")</f>
        <v/>
      </c>
      <c r="N1158" s="22">
        <f>ROUND(Ecritures[[#This Row],[Montant Devise]],2)</f>
        <v>1.37</v>
      </c>
      <c r="O1158" s="11" t="str">
        <f>IFERROR(LEFT(ECRITURES!$H1158,SEARCH("_",ECRITURES!$H1158)-1),"")</f>
        <v>COD2299</v>
      </c>
      <c r="P1158" s="11" t="str">
        <f>LEFT(ECRITURES!$G1158,LEN(O1158))</f>
        <v>COD2299</v>
      </c>
      <c r="Q1158" s="11" t="b">
        <f t="shared" si="37"/>
        <v>1</v>
      </c>
    </row>
    <row r="1159" spans="1:17" x14ac:dyDescent="0.3">
      <c r="A1159" s="12">
        <v>617190</v>
      </c>
      <c r="B1159" s="13" t="s">
        <v>10</v>
      </c>
      <c r="C1159" s="14">
        <v>6.87</v>
      </c>
      <c r="D1159" s="25" t="s">
        <v>1668</v>
      </c>
      <c r="E1159" s="16">
        <v>45351</v>
      </c>
      <c r="F1159" s="17">
        <v>202402</v>
      </c>
      <c r="G1159" s="18" t="s">
        <v>11</v>
      </c>
      <c r="H1159" s="18" t="s">
        <v>12</v>
      </c>
      <c r="I1159" s="19">
        <v>51744</v>
      </c>
      <c r="J1159" s="13" t="s">
        <v>14</v>
      </c>
      <c r="K1159" s="13" t="s">
        <v>15</v>
      </c>
      <c r="L1159" s="20" t="str">
        <f t="shared" si="36"/>
        <v>51744617190COD2299_Z010201ART5_MBA</v>
      </c>
      <c r="M1159" s="21" t="str">
        <f>IF(OR(A1159=617105,A1159=617110,COUNTIF([3]DernMois!L:L,I1159&amp;A1159&amp;H1159&amp;K1159)&gt;=1),"","PBLA Changé/Nouveau")</f>
        <v/>
      </c>
      <c r="N1159" s="22">
        <f>ROUND(Ecritures[[#This Row],[Montant Devise]],2)</f>
        <v>6.87</v>
      </c>
      <c r="O1159" s="11" t="str">
        <f>IFERROR(LEFT(ECRITURES!$H1159,SEARCH("_",ECRITURES!$H1159)-1),"")</f>
        <v>COD2299</v>
      </c>
      <c r="P1159" s="11" t="str">
        <f>LEFT(ECRITURES!$G1159,LEN(O1159))</f>
        <v>COD2299</v>
      </c>
      <c r="Q1159" s="11" t="b">
        <f t="shared" si="37"/>
        <v>1</v>
      </c>
    </row>
    <row r="1160" spans="1:17" x14ac:dyDescent="0.3">
      <c r="A1160" s="12">
        <v>455200</v>
      </c>
      <c r="B1160" s="13" t="s">
        <v>10</v>
      </c>
      <c r="C1160" s="14">
        <v>-962.91</v>
      </c>
      <c r="D1160" s="25" t="s">
        <v>1669</v>
      </c>
      <c r="E1160" s="16">
        <v>45351</v>
      </c>
      <c r="F1160" s="17">
        <v>202402</v>
      </c>
      <c r="G1160" s="18" t="s">
        <v>11</v>
      </c>
      <c r="H1160" s="18"/>
      <c r="I1160" s="19">
        <v>51744</v>
      </c>
      <c r="J1160" s="13" t="s">
        <v>14</v>
      </c>
      <c r="K1160" s="13" t="s">
        <v>15</v>
      </c>
      <c r="L1160" s="20" t="str">
        <f t="shared" si="36"/>
        <v>51744455200ART5_MBA</v>
      </c>
      <c r="M1160" s="21" t="str">
        <f>IF(OR(A1160=617105,A1160=617110,COUNTIF([3]DernMois!L:L,I1160&amp;A1160&amp;H1160&amp;K1160)&gt;=1),"","PBLA Changé/Nouveau")</f>
        <v/>
      </c>
      <c r="N1160" s="22">
        <f>ROUND(Ecritures[[#This Row],[Montant Devise]],2)</f>
        <v>-962.91</v>
      </c>
      <c r="O1160" s="11" t="str">
        <f>IFERROR(LEFT(ECRITURES!$H1160,SEARCH("_",ECRITURES!$H1160)-1),"")</f>
        <v/>
      </c>
      <c r="P1160" s="11" t="str">
        <f>LEFT(ECRITURES!$G1160,LEN(O1160))</f>
        <v/>
      </c>
      <c r="Q1160" s="11" t="b">
        <f t="shared" si="37"/>
        <v>1</v>
      </c>
    </row>
    <row r="1161" spans="1:17" x14ac:dyDescent="0.3">
      <c r="A1161" s="12">
        <v>617101</v>
      </c>
      <c r="B1161" s="13" t="s">
        <v>10</v>
      </c>
      <c r="C1161" s="14">
        <v>2976</v>
      </c>
      <c r="D1161" s="25" t="s">
        <v>1670</v>
      </c>
      <c r="E1161" s="16">
        <v>45351</v>
      </c>
      <c r="F1161" s="17">
        <v>202402</v>
      </c>
      <c r="G1161" s="18" t="s">
        <v>1303</v>
      </c>
      <c r="H1161" s="18" t="s">
        <v>382</v>
      </c>
      <c r="I1161" s="19">
        <v>51748</v>
      </c>
      <c r="J1161" s="13" t="s">
        <v>14</v>
      </c>
      <c r="K1161" s="13" t="s">
        <v>15</v>
      </c>
      <c r="L1161" s="20" t="str">
        <f t="shared" si="36"/>
        <v>51748617101COD22007_A020701ART5_MBA</v>
      </c>
      <c r="M1161" s="21" t="str">
        <f>IF(OR(A1161=617105,A1161=617110,COUNTIF([3]DernMois!L:L,I1161&amp;A1161&amp;H1161&amp;K1161)&gt;=1),"","PBLA Changé/Nouveau")</f>
        <v/>
      </c>
      <c r="N1161" s="22">
        <f>ROUND(Ecritures[[#This Row],[Montant Devise]],2)</f>
        <v>2976</v>
      </c>
      <c r="O1161" s="11" t="str">
        <f>IFERROR(LEFT(ECRITURES!$H1161,SEARCH("_",ECRITURES!$H1161)-1),"")</f>
        <v>COD22007</v>
      </c>
      <c r="P1161" s="11" t="str">
        <f>LEFT(ECRITURES!$G1161,LEN(O1161))</f>
        <v>COD22007</v>
      </c>
      <c r="Q1161" s="11" t="b">
        <f t="shared" si="37"/>
        <v>1</v>
      </c>
    </row>
    <row r="1162" spans="1:17" x14ac:dyDescent="0.3">
      <c r="A1162" s="12">
        <v>617108</v>
      </c>
      <c r="B1162" s="13" t="s">
        <v>10</v>
      </c>
      <c r="C1162" s="14">
        <v>892.8</v>
      </c>
      <c r="D1162" s="25" t="s">
        <v>1671</v>
      </c>
      <c r="E1162" s="16">
        <v>45351</v>
      </c>
      <c r="F1162" s="17">
        <v>202402</v>
      </c>
      <c r="G1162" s="18" t="s">
        <v>1303</v>
      </c>
      <c r="H1162" s="18" t="s">
        <v>382</v>
      </c>
      <c r="I1162" s="19">
        <v>51748</v>
      </c>
      <c r="J1162" s="13" t="s">
        <v>14</v>
      </c>
      <c r="K1162" s="13" t="s">
        <v>15</v>
      </c>
      <c r="L1162" s="20" t="str">
        <f t="shared" si="36"/>
        <v>51748617108COD22007_A020701ART5_MBA</v>
      </c>
      <c r="M1162" s="21" t="str">
        <f>IF(OR(A1162=617105,A1162=617110,COUNTIF([3]DernMois!L:L,I1162&amp;A1162&amp;H1162&amp;K1162)&gt;=1),"","PBLA Changé/Nouveau")</f>
        <v/>
      </c>
      <c r="N1162" s="22">
        <f>ROUND(Ecritures[[#This Row],[Montant Devise]],2)</f>
        <v>892.8</v>
      </c>
      <c r="O1162" s="11" t="str">
        <f>IFERROR(LEFT(ECRITURES!$H1162,SEARCH("_",ECRITURES!$H1162)-1),"")</f>
        <v>COD22007</v>
      </c>
      <c r="P1162" s="11" t="str">
        <f>LEFT(ECRITURES!$G1162,LEN(O1162))</f>
        <v>COD22007</v>
      </c>
      <c r="Q1162" s="11" t="b">
        <f t="shared" si="37"/>
        <v>1</v>
      </c>
    </row>
    <row r="1163" spans="1:17" x14ac:dyDescent="0.3">
      <c r="A1163" s="12">
        <v>617106</v>
      </c>
      <c r="B1163" s="13" t="s">
        <v>10</v>
      </c>
      <c r="C1163" s="14">
        <v>195</v>
      </c>
      <c r="D1163" s="25" t="s">
        <v>1672</v>
      </c>
      <c r="E1163" s="16">
        <v>45351</v>
      </c>
      <c r="F1163" s="17">
        <v>202402</v>
      </c>
      <c r="G1163" s="18" t="s">
        <v>1303</v>
      </c>
      <c r="H1163" s="18" t="s">
        <v>382</v>
      </c>
      <c r="I1163" s="19">
        <v>51748</v>
      </c>
      <c r="J1163" s="13" t="s">
        <v>14</v>
      </c>
      <c r="K1163" s="13" t="s">
        <v>15</v>
      </c>
      <c r="L1163" s="20" t="str">
        <f t="shared" si="36"/>
        <v>51748617106COD22007_A020701ART5_MBA</v>
      </c>
      <c r="M1163" s="21" t="str">
        <f>IF(OR(A1163=617105,A1163=617110,COUNTIF([3]DernMois!L:L,I1163&amp;A1163&amp;H1163&amp;K1163)&gt;=1),"","PBLA Changé/Nouveau")</f>
        <v/>
      </c>
      <c r="N1163" s="22">
        <f>ROUND(Ecritures[[#This Row],[Montant Devise]],2)</f>
        <v>195</v>
      </c>
      <c r="O1163" s="11" t="str">
        <f>IFERROR(LEFT(ECRITURES!$H1163,SEARCH("_",ECRITURES!$H1163)-1),"")</f>
        <v>COD22007</v>
      </c>
      <c r="P1163" s="11" t="str">
        <f>LEFT(ECRITURES!$G1163,LEN(O1163))</f>
        <v>COD22007</v>
      </c>
      <c r="Q1163" s="11" t="b">
        <f t="shared" si="37"/>
        <v>1</v>
      </c>
    </row>
    <row r="1164" spans="1:17" x14ac:dyDescent="0.3">
      <c r="A1164" s="12">
        <v>617103</v>
      </c>
      <c r="B1164" s="13" t="s">
        <v>10</v>
      </c>
      <c r="C1164" s="14">
        <v>386.88</v>
      </c>
      <c r="D1164" s="25" t="s">
        <v>1673</v>
      </c>
      <c r="E1164" s="16">
        <v>45351</v>
      </c>
      <c r="F1164" s="17">
        <v>202402</v>
      </c>
      <c r="G1164" s="18" t="s">
        <v>1303</v>
      </c>
      <c r="H1164" s="18" t="s">
        <v>382</v>
      </c>
      <c r="I1164" s="19">
        <v>51748</v>
      </c>
      <c r="J1164" s="13" t="s">
        <v>14</v>
      </c>
      <c r="K1164" s="13" t="s">
        <v>15</v>
      </c>
      <c r="L1164" s="20" t="str">
        <f t="shared" si="36"/>
        <v>51748617103COD22007_A020701ART5_MBA</v>
      </c>
      <c r="M1164" s="21" t="str">
        <f>IF(OR(A1164=617105,A1164=617110,COUNTIF([3]DernMois!L:L,I1164&amp;A1164&amp;H1164&amp;K1164)&gt;=1),"","PBLA Changé/Nouveau")</f>
        <v/>
      </c>
      <c r="N1164" s="22">
        <f>ROUND(Ecritures[[#This Row],[Montant Devise]],2)</f>
        <v>386.88</v>
      </c>
      <c r="O1164" s="11" t="str">
        <f>IFERROR(LEFT(ECRITURES!$H1164,SEARCH("_",ECRITURES!$H1164)-1),"")</f>
        <v>COD22007</v>
      </c>
      <c r="P1164" s="11" t="str">
        <f>LEFT(ECRITURES!$G1164,LEN(O1164))</f>
        <v>COD22007</v>
      </c>
      <c r="Q1164" s="11" t="b">
        <f t="shared" si="37"/>
        <v>1</v>
      </c>
    </row>
    <row r="1165" spans="1:17" x14ac:dyDescent="0.3">
      <c r="A1165" s="12">
        <v>617190</v>
      </c>
      <c r="B1165" s="13" t="s">
        <v>10</v>
      </c>
      <c r="C1165" s="14">
        <v>5.95</v>
      </c>
      <c r="D1165" s="25" t="s">
        <v>1674</v>
      </c>
      <c r="E1165" s="16">
        <v>45351</v>
      </c>
      <c r="F1165" s="17">
        <v>202402</v>
      </c>
      <c r="G1165" s="18" t="s">
        <v>1303</v>
      </c>
      <c r="H1165" s="18" t="s">
        <v>382</v>
      </c>
      <c r="I1165" s="19">
        <v>51748</v>
      </c>
      <c r="J1165" s="13" t="s">
        <v>14</v>
      </c>
      <c r="K1165" s="13" t="s">
        <v>15</v>
      </c>
      <c r="L1165" s="20" t="str">
        <f t="shared" si="36"/>
        <v>51748617190COD22007_A020701ART5_MBA</v>
      </c>
      <c r="M1165" s="21" t="str">
        <f>IF(OR(A1165=617105,A1165=617110,COUNTIF([3]DernMois!L:L,I1165&amp;A1165&amp;H1165&amp;K1165)&gt;=1),"","PBLA Changé/Nouveau")</f>
        <v/>
      </c>
      <c r="N1165" s="22">
        <f>ROUND(Ecritures[[#This Row],[Montant Devise]],2)</f>
        <v>5.95</v>
      </c>
      <c r="O1165" s="11" t="str">
        <f>IFERROR(LEFT(ECRITURES!$H1165,SEARCH("_",ECRITURES!$H1165)-1),"")</f>
        <v>COD22007</v>
      </c>
      <c r="P1165" s="11" t="str">
        <f>LEFT(ECRITURES!$G1165,LEN(O1165))</f>
        <v>COD22007</v>
      </c>
      <c r="Q1165" s="11" t="b">
        <f t="shared" si="37"/>
        <v>1</v>
      </c>
    </row>
    <row r="1166" spans="1:17" x14ac:dyDescent="0.3">
      <c r="A1166" s="12">
        <v>617190</v>
      </c>
      <c r="B1166" s="13" t="s">
        <v>10</v>
      </c>
      <c r="C1166" s="14">
        <v>29.76</v>
      </c>
      <c r="D1166" s="25" t="s">
        <v>1675</v>
      </c>
      <c r="E1166" s="16">
        <v>45351</v>
      </c>
      <c r="F1166" s="17">
        <v>202402</v>
      </c>
      <c r="G1166" s="18" t="s">
        <v>1303</v>
      </c>
      <c r="H1166" s="18" t="s">
        <v>382</v>
      </c>
      <c r="I1166" s="19">
        <v>51748</v>
      </c>
      <c r="J1166" s="13" t="s">
        <v>14</v>
      </c>
      <c r="K1166" s="13" t="s">
        <v>15</v>
      </c>
      <c r="L1166" s="20" t="str">
        <f t="shared" si="36"/>
        <v>51748617190COD22007_A020701ART5_MBA</v>
      </c>
      <c r="M1166" s="21" t="str">
        <f>IF(OR(A1166=617105,A1166=617110,COUNTIF([3]DernMois!L:L,I1166&amp;A1166&amp;H1166&amp;K1166)&gt;=1),"","PBLA Changé/Nouveau")</f>
        <v/>
      </c>
      <c r="N1166" s="22">
        <f>ROUND(Ecritures[[#This Row],[Montant Devise]],2)</f>
        <v>29.76</v>
      </c>
      <c r="O1166" s="11" t="str">
        <f>IFERROR(LEFT(ECRITURES!$H1166,SEARCH("_",ECRITURES!$H1166)-1),"")</f>
        <v>COD22007</v>
      </c>
      <c r="P1166" s="11" t="str">
        <f>LEFT(ECRITURES!$G1166,LEN(O1166))</f>
        <v>COD22007</v>
      </c>
      <c r="Q1166" s="11" t="b">
        <f t="shared" si="37"/>
        <v>1</v>
      </c>
    </row>
    <row r="1167" spans="1:17" x14ac:dyDescent="0.3">
      <c r="A1167" s="12">
        <v>455200</v>
      </c>
      <c r="B1167" s="13" t="s">
        <v>10</v>
      </c>
      <c r="C1167" s="14">
        <v>-3066.84</v>
      </c>
      <c r="D1167" s="25" t="s">
        <v>1676</v>
      </c>
      <c r="E1167" s="16">
        <v>45351</v>
      </c>
      <c r="F1167" s="17">
        <v>202402</v>
      </c>
      <c r="G1167" s="18" t="s">
        <v>1303</v>
      </c>
      <c r="H1167" s="18"/>
      <c r="I1167" s="19">
        <v>51748</v>
      </c>
      <c r="J1167" s="13" t="s">
        <v>14</v>
      </c>
      <c r="K1167" s="13" t="s">
        <v>15</v>
      </c>
      <c r="L1167" s="20" t="str">
        <f t="shared" si="36"/>
        <v>51748455200ART5_MBA</v>
      </c>
      <c r="M1167" s="21" t="str">
        <f>IF(OR(A1167=617105,A1167=617110,COUNTIF([3]DernMois!L:L,I1167&amp;A1167&amp;H1167&amp;K1167)&gt;=1),"","PBLA Changé/Nouveau")</f>
        <v/>
      </c>
      <c r="N1167" s="22">
        <f>ROUND(Ecritures[[#This Row],[Montant Devise]],2)</f>
        <v>-3066.84</v>
      </c>
      <c r="O1167" s="11" t="str">
        <f>IFERROR(LEFT(ECRITURES!$H1167,SEARCH("_",ECRITURES!$H1167)-1),"")</f>
        <v/>
      </c>
      <c r="P1167" s="11" t="str">
        <f>LEFT(ECRITURES!$G1167,LEN(O1167))</f>
        <v/>
      </c>
      <c r="Q1167" s="11" t="b">
        <f t="shared" si="37"/>
        <v>1</v>
      </c>
    </row>
    <row r="1168" spans="1:17" x14ac:dyDescent="0.3">
      <c r="A1168" s="12">
        <v>617101</v>
      </c>
      <c r="B1168" s="13" t="s">
        <v>10</v>
      </c>
      <c r="C1168" s="14">
        <v>2976</v>
      </c>
      <c r="D1168" s="25" t="s">
        <v>1677</v>
      </c>
      <c r="E1168" s="16">
        <v>45351</v>
      </c>
      <c r="F1168" s="17">
        <v>202402</v>
      </c>
      <c r="G1168" s="18" t="s">
        <v>40</v>
      </c>
      <c r="H1168" s="18" t="s">
        <v>45</v>
      </c>
      <c r="I1168" s="19">
        <v>51811</v>
      </c>
      <c r="J1168" s="13" t="s">
        <v>14</v>
      </c>
      <c r="K1168" s="13" t="s">
        <v>15</v>
      </c>
      <c r="L1168" s="20" t="str">
        <f t="shared" si="36"/>
        <v>51811617101COD2299_Z010301ART5_MBA</v>
      </c>
      <c r="M1168" s="21" t="str">
        <f>IF(OR(A1168=617105,A1168=617110,COUNTIF([3]DernMois!L:L,I1168&amp;A1168&amp;H1168&amp;K1168)&gt;=1),"","PBLA Changé/Nouveau")</f>
        <v/>
      </c>
      <c r="N1168" s="22">
        <f>ROUND(Ecritures[[#This Row],[Montant Devise]],2)</f>
        <v>2976</v>
      </c>
      <c r="O1168" s="11" t="str">
        <f>IFERROR(LEFT(ECRITURES!$H1168,SEARCH("_",ECRITURES!$H1168)-1),"")</f>
        <v>COD2299</v>
      </c>
      <c r="P1168" s="11" t="str">
        <f>LEFT(ECRITURES!$G1168,LEN(O1168))</f>
        <v>COD2299</v>
      </c>
      <c r="Q1168" s="11" t="b">
        <f t="shared" si="37"/>
        <v>1</v>
      </c>
    </row>
    <row r="1169" spans="1:17" x14ac:dyDescent="0.3">
      <c r="A1169" s="12">
        <v>617108</v>
      </c>
      <c r="B1169" s="13" t="s">
        <v>10</v>
      </c>
      <c r="C1169" s="14">
        <v>892.8</v>
      </c>
      <c r="D1169" s="25" t="s">
        <v>1678</v>
      </c>
      <c r="E1169" s="16">
        <v>45351</v>
      </c>
      <c r="F1169" s="17">
        <v>202402</v>
      </c>
      <c r="G1169" s="18" t="s">
        <v>40</v>
      </c>
      <c r="H1169" s="18" t="s">
        <v>45</v>
      </c>
      <c r="I1169" s="19">
        <v>51811</v>
      </c>
      <c r="J1169" s="13" t="s">
        <v>14</v>
      </c>
      <c r="K1169" s="13" t="s">
        <v>15</v>
      </c>
      <c r="L1169" s="20" t="str">
        <f t="shared" si="36"/>
        <v>51811617108COD2299_Z010301ART5_MBA</v>
      </c>
      <c r="M1169" s="21" t="str">
        <f>IF(OR(A1169=617105,A1169=617110,COUNTIF([3]DernMois!L:L,I1169&amp;A1169&amp;H1169&amp;K1169)&gt;=1),"","PBLA Changé/Nouveau")</f>
        <v/>
      </c>
      <c r="N1169" s="22">
        <f>ROUND(Ecritures[[#This Row],[Montant Devise]],2)</f>
        <v>892.8</v>
      </c>
      <c r="O1169" s="11" t="str">
        <f>IFERROR(LEFT(ECRITURES!$H1169,SEARCH("_",ECRITURES!$H1169)-1),"")</f>
        <v>COD2299</v>
      </c>
      <c r="P1169" s="11" t="str">
        <f>LEFT(ECRITURES!$G1169,LEN(O1169))</f>
        <v>COD2299</v>
      </c>
      <c r="Q1169" s="11" t="b">
        <f t="shared" si="37"/>
        <v>1</v>
      </c>
    </row>
    <row r="1170" spans="1:17" x14ac:dyDescent="0.3">
      <c r="A1170" s="12">
        <v>617106</v>
      </c>
      <c r="B1170" s="13" t="s">
        <v>10</v>
      </c>
      <c r="C1170" s="14">
        <v>195</v>
      </c>
      <c r="D1170" s="25" t="s">
        <v>1679</v>
      </c>
      <c r="E1170" s="16">
        <v>45351</v>
      </c>
      <c r="F1170" s="17">
        <v>202402</v>
      </c>
      <c r="G1170" s="18" t="s">
        <v>40</v>
      </c>
      <c r="H1170" s="18" t="s">
        <v>45</v>
      </c>
      <c r="I1170" s="19">
        <v>51811</v>
      </c>
      <c r="J1170" s="13" t="s">
        <v>14</v>
      </c>
      <c r="K1170" s="13" t="s">
        <v>15</v>
      </c>
      <c r="L1170" s="20" t="str">
        <f t="shared" si="36"/>
        <v>51811617106COD2299_Z010301ART5_MBA</v>
      </c>
      <c r="M1170" s="21" t="str">
        <f>IF(OR(A1170=617105,A1170=617110,COUNTIF([3]DernMois!L:L,I1170&amp;A1170&amp;H1170&amp;K1170)&gt;=1),"","PBLA Changé/Nouveau")</f>
        <v/>
      </c>
      <c r="N1170" s="22">
        <f>ROUND(Ecritures[[#This Row],[Montant Devise]],2)</f>
        <v>195</v>
      </c>
      <c r="O1170" s="11" t="str">
        <f>IFERROR(LEFT(ECRITURES!$H1170,SEARCH("_",ECRITURES!$H1170)-1),"")</f>
        <v>COD2299</v>
      </c>
      <c r="P1170" s="11" t="str">
        <f>LEFT(ECRITURES!$G1170,LEN(O1170))</f>
        <v>COD2299</v>
      </c>
      <c r="Q1170" s="11" t="b">
        <f t="shared" si="37"/>
        <v>1</v>
      </c>
    </row>
    <row r="1171" spans="1:17" x14ac:dyDescent="0.3">
      <c r="A1171" s="12">
        <v>617103</v>
      </c>
      <c r="B1171" s="13" t="s">
        <v>10</v>
      </c>
      <c r="C1171" s="14">
        <v>58.5</v>
      </c>
      <c r="D1171" s="25" t="s">
        <v>1680</v>
      </c>
      <c r="E1171" s="16">
        <v>45351</v>
      </c>
      <c r="F1171" s="17">
        <v>202402</v>
      </c>
      <c r="G1171" s="18" t="s">
        <v>40</v>
      </c>
      <c r="H1171" s="18" t="s">
        <v>45</v>
      </c>
      <c r="I1171" s="19">
        <v>51811</v>
      </c>
      <c r="J1171" s="13" t="s">
        <v>14</v>
      </c>
      <c r="K1171" s="13" t="s">
        <v>15</v>
      </c>
      <c r="L1171" s="20" t="str">
        <f t="shared" si="36"/>
        <v>51811617103COD2299_Z010301ART5_MBA</v>
      </c>
      <c r="M1171" s="21" t="str">
        <f>IF(OR(A1171=617105,A1171=617110,COUNTIF([3]DernMois!L:L,I1171&amp;A1171&amp;H1171&amp;K1171)&gt;=1),"","PBLA Changé/Nouveau")</f>
        <v/>
      </c>
      <c r="N1171" s="22">
        <f>ROUND(Ecritures[[#This Row],[Montant Devise]],2)</f>
        <v>58.5</v>
      </c>
      <c r="O1171" s="11" t="str">
        <f>IFERROR(LEFT(ECRITURES!$H1171,SEARCH("_",ECRITURES!$H1171)-1),"")</f>
        <v>COD2299</v>
      </c>
      <c r="P1171" s="11" t="str">
        <f>LEFT(ECRITURES!$G1171,LEN(O1171))</f>
        <v>COD2299</v>
      </c>
      <c r="Q1171" s="11" t="b">
        <f t="shared" si="37"/>
        <v>1</v>
      </c>
    </row>
    <row r="1172" spans="1:17" x14ac:dyDescent="0.3">
      <c r="A1172" s="12">
        <v>617103</v>
      </c>
      <c r="B1172" s="13" t="s">
        <v>10</v>
      </c>
      <c r="C1172" s="14">
        <v>386.88</v>
      </c>
      <c r="D1172" s="25" t="s">
        <v>1681</v>
      </c>
      <c r="E1172" s="16">
        <v>45351</v>
      </c>
      <c r="F1172" s="17">
        <v>202402</v>
      </c>
      <c r="G1172" s="18" t="s">
        <v>40</v>
      </c>
      <c r="H1172" s="18" t="s">
        <v>45</v>
      </c>
      <c r="I1172" s="19">
        <v>51811</v>
      </c>
      <c r="J1172" s="13" t="s">
        <v>14</v>
      </c>
      <c r="K1172" s="13" t="s">
        <v>15</v>
      </c>
      <c r="L1172" s="20" t="str">
        <f t="shared" si="36"/>
        <v>51811617103COD2299_Z010301ART5_MBA</v>
      </c>
      <c r="M1172" s="21" t="str">
        <f>IF(OR(A1172=617105,A1172=617110,COUNTIF([3]DernMois!L:L,I1172&amp;A1172&amp;H1172&amp;K1172)&gt;=1),"","PBLA Changé/Nouveau")</f>
        <v/>
      </c>
      <c r="N1172" s="22">
        <f>ROUND(Ecritures[[#This Row],[Montant Devise]],2)</f>
        <v>386.88</v>
      </c>
      <c r="O1172" s="11" t="str">
        <f>IFERROR(LEFT(ECRITURES!$H1172,SEARCH("_",ECRITURES!$H1172)-1),"")</f>
        <v>COD2299</v>
      </c>
      <c r="P1172" s="11" t="str">
        <f>LEFT(ECRITURES!$G1172,LEN(O1172))</f>
        <v>COD2299</v>
      </c>
      <c r="Q1172" s="11" t="b">
        <f t="shared" si="37"/>
        <v>1</v>
      </c>
    </row>
    <row r="1173" spans="1:17" x14ac:dyDescent="0.3">
      <c r="A1173" s="12">
        <v>617190</v>
      </c>
      <c r="B1173" s="13" t="s">
        <v>10</v>
      </c>
      <c r="C1173" s="14">
        <v>5.95</v>
      </c>
      <c r="D1173" s="25" t="s">
        <v>1682</v>
      </c>
      <c r="E1173" s="16">
        <v>45351</v>
      </c>
      <c r="F1173" s="17">
        <v>202402</v>
      </c>
      <c r="G1173" s="18" t="s">
        <v>40</v>
      </c>
      <c r="H1173" s="18" t="s">
        <v>45</v>
      </c>
      <c r="I1173" s="19">
        <v>51811</v>
      </c>
      <c r="J1173" s="13" t="s">
        <v>14</v>
      </c>
      <c r="K1173" s="13" t="s">
        <v>15</v>
      </c>
      <c r="L1173" s="20" t="str">
        <f t="shared" si="36"/>
        <v>51811617190COD2299_Z010301ART5_MBA</v>
      </c>
      <c r="M1173" s="21" t="str">
        <f>IF(OR(A1173=617105,A1173=617110,COUNTIF([3]DernMois!L:L,I1173&amp;A1173&amp;H1173&amp;K1173)&gt;=1),"","PBLA Changé/Nouveau")</f>
        <v/>
      </c>
      <c r="N1173" s="22">
        <f>ROUND(Ecritures[[#This Row],[Montant Devise]],2)</f>
        <v>5.95</v>
      </c>
      <c r="O1173" s="11" t="str">
        <f>IFERROR(LEFT(ECRITURES!$H1173,SEARCH("_",ECRITURES!$H1173)-1),"")</f>
        <v>COD2299</v>
      </c>
      <c r="P1173" s="11" t="str">
        <f>LEFT(ECRITURES!$G1173,LEN(O1173))</f>
        <v>COD2299</v>
      </c>
      <c r="Q1173" s="11" t="b">
        <f t="shared" si="37"/>
        <v>1</v>
      </c>
    </row>
    <row r="1174" spans="1:17" x14ac:dyDescent="0.3">
      <c r="A1174" s="12">
        <v>617190</v>
      </c>
      <c r="B1174" s="13" t="s">
        <v>10</v>
      </c>
      <c r="C1174" s="14">
        <v>29.76</v>
      </c>
      <c r="D1174" s="25" t="s">
        <v>1683</v>
      </c>
      <c r="E1174" s="16">
        <v>45351</v>
      </c>
      <c r="F1174" s="17">
        <v>202402</v>
      </c>
      <c r="G1174" s="18" t="s">
        <v>40</v>
      </c>
      <c r="H1174" s="18" t="s">
        <v>45</v>
      </c>
      <c r="I1174" s="19">
        <v>51811</v>
      </c>
      <c r="J1174" s="13" t="s">
        <v>14</v>
      </c>
      <c r="K1174" s="13" t="s">
        <v>15</v>
      </c>
      <c r="L1174" s="20" t="str">
        <f t="shared" si="36"/>
        <v>51811617190COD2299_Z010301ART5_MBA</v>
      </c>
      <c r="M1174" s="21" t="str">
        <f>IF(OR(A1174=617105,A1174=617110,COUNTIF([3]DernMois!L:L,I1174&amp;A1174&amp;H1174&amp;K1174)&gt;=1),"","PBLA Changé/Nouveau")</f>
        <v/>
      </c>
      <c r="N1174" s="22">
        <f>ROUND(Ecritures[[#This Row],[Montant Devise]],2)</f>
        <v>29.76</v>
      </c>
      <c r="O1174" s="11" t="str">
        <f>IFERROR(LEFT(ECRITURES!$H1174,SEARCH("_",ECRITURES!$H1174)-1),"")</f>
        <v>COD2299</v>
      </c>
      <c r="P1174" s="11" t="str">
        <f>LEFT(ECRITURES!$G1174,LEN(O1174))</f>
        <v>COD2299</v>
      </c>
      <c r="Q1174" s="11" t="b">
        <f t="shared" si="37"/>
        <v>1</v>
      </c>
    </row>
    <row r="1175" spans="1:17" x14ac:dyDescent="0.3">
      <c r="A1175" s="12">
        <v>455200</v>
      </c>
      <c r="B1175" s="13" t="s">
        <v>10</v>
      </c>
      <c r="C1175" s="14">
        <v>-3150.04</v>
      </c>
      <c r="D1175" s="25" t="s">
        <v>1684</v>
      </c>
      <c r="E1175" s="16">
        <v>45351</v>
      </c>
      <c r="F1175" s="17">
        <v>202402</v>
      </c>
      <c r="G1175" s="18" t="s">
        <v>40</v>
      </c>
      <c r="H1175" s="18"/>
      <c r="I1175" s="19">
        <v>51811</v>
      </c>
      <c r="J1175" s="13" t="s">
        <v>14</v>
      </c>
      <c r="K1175" s="13" t="s">
        <v>15</v>
      </c>
      <c r="L1175" s="20" t="str">
        <f t="shared" si="36"/>
        <v>51811455200ART5_MBA</v>
      </c>
      <c r="M1175" s="21" t="str">
        <f>IF(OR(A1175=617105,A1175=617110,COUNTIF([3]DernMois!L:L,I1175&amp;A1175&amp;H1175&amp;K1175)&gt;=1),"","PBLA Changé/Nouveau")</f>
        <v/>
      </c>
      <c r="N1175" s="22">
        <f>ROUND(Ecritures[[#This Row],[Montant Devise]],2)</f>
        <v>-3150.04</v>
      </c>
      <c r="O1175" s="11" t="str">
        <f>IFERROR(LEFT(ECRITURES!$H1175,SEARCH("_",ECRITURES!$H1175)-1),"")</f>
        <v/>
      </c>
      <c r="P1175" s="11" t="str">
        <f>LEFT(ECRITURES!$G1175,LEN(O1175))</f>
        <v/>
      </c>
      <c r="Q1175" s="11" t="b">
        <f t="shared" si="37"/>
        <v>1</v>
      </c>
    </row>
    <row r="1176" spans="1:17" x14ac:dyDescent="0.3">
      <c r="A1176" s="12">
        <v>617101</v>
      </c>
      <c r="B1176" s="13" t="s">
        <v>10</v>
      </c>
      <c r="C1176" s="14">
        <v>344</v>
      </c>
      <c r="D1176" s="25" t="s">
        <v>1685</v>
      </c>
      <c r="E1176" s="16">
        <v>45351</v>
      </c>
      <c r="F1176" s="17">
        <v>202402</v>
      </c>
      <c r="G1176" s="18" t="s">
        <v>28</v>
      </c>
      <c r="H1176" s="18" t="s">
        <v>12</v>
      </c>
      <c r="I1176" s="19">
        <v>51844</v>
      </c>
      <c r="J1176" s="13" t="s">
        <v>14</v>
      </c>
      <c r="K1176" s="13" t="s">
        <v>15</v>
      </c>
      <c r="L1176" s="20" t="str">
        <f t="shared" si="36"/>
        <v>51844617101COD2299_Z010201ART5_MBA</v>
      </c>
      <c r="M1176" s="21" t="str">
        <f>IF(OR(A1176=617105,A1176=617110,COUNTIF([3]DernMois!L:L,I1176&amp;A1176&amp;H1176&amp;K1176)&gt;=1),"","PBLA Changé/Nouveau")</f>
        <v/>
      </c>
      <c r="N1176" s="22">
        <f>ROUND(Ecritures[[#This Row],[Montant Devise]],2)</f>
        <v>344</v>
      </c>
      <c r="O1176" s="11" t="str">
        <f>IFERROR(LEFT(ECRITURES!$H1176,SEARCH("_",ECRITURES!$H1176)-1),"")</f>
        <v>COD2299</v>
      </c>
      <c r="P1176" s="11" t="str">
        <f>LEFT(ECRITURES!$G1176,LEN(O1176))</f>
        <v>COD2299</v>
      </c>
      <c r="Q1176" s="11" t="b">
        <f t="shared" si="37"/>
        <v>1</v>
      </c>
    </row>
    <row r="1177" spans="1:17" x14ac:dyDescent="0.3">
      <c r="A1177" s="12">
        <v>617101</v>
      </c>
      <c r="B1177" s="13" t="s">
        <v>10</v>
      </c>
      <c r="C1177" s="14">
        <v>159</v>
      </c>
      <c r="D1177" s="25" t="s">
        <v>1686</v>
      </c>
      <c r="E1177" s="16">
        <v>45351</v>
      </c>
      <c r="F1177" s="17">
        <v>202402</v>
      </c>
      <c r="G1177" s="18" t="s">
        <v>28</v>
      </c>
      <c r="H1177" s="18" t="s">
        <v>12</v>
      </c>
      <c r="I1177" s="19">
        <v>51844</v>
      </c>
      <c r="J1177" s="13" t="s">
        <v>14</v>
      </c>
      <c r="K1177" s="13" t="s">
        <v>15</v>
      </c>
      <c r="L1177" s="20" t="str">
        <f t="shared" si="36"/>
        <v>51844617101COD2299_Z010201ART5_MBA</v>
      </c>
      <c r="M1177" s="21" t="str">
        <f>IF(OR(A1177=617105,A1177=617110,COUNTIF([3]DernMois!L:L,I1177&amp;A1177&amp;H1177&amp;K1177)&gt;=1),"","PBLA Changé/Nouveau")</f>
        <v/>
      </c>
      <c r="N1177" s="22">
        <f>ROUND(Ecritures[[#This Row],[Montant Devise]],2)</f>
        <v>159</v>
      </c>
      <c r="O1177" s="11" t="str">
        <f>IFERROR(LEFT(ECRITURES!$H1177,SEARCH("_",ECRITURES!$H1177)-1),"")</f>
        <v>COD2299</v>
      </c>
      <c r="P1177" s="11" t="str">
        <f>LEFT(ECRITURES!$G1177,LEN(O1177))</f>
        <v>COD2299</v>
      </c>
      <c r="Q1177" s="11" t="b">
        <f t="shared" si="37"/>
        <v>1</v>
      </c>
    </row>
    <row r="1178" spans="1:17" x14ac:dyDescent="0.3">
      <c r="A1178" s="12">
        <v>617108</v>
      </c>
      <c r="B1178" s="13" t="s">
        <v>10</v>
      </c>
      <c r="C1178" s="14">
        <v>103.2</v>
      </c>
      <c r="D1178" s="25" t="s">
        <v>1687</v>
      </c>
      <c r="E1178" s="16">
        <v>45351</v>
      </c>
      <c r="F1178" s="17">
        <v>202402</v>
      </c>
      <c r="G1178" s="18" t="s">
        <v>28</v>
      </c>
      <c r="H1178" s="18" t="s">
        <v>12</v>
      </c>
      <c r="I1178" s="19">
        <v>51844</v>
      </c>
      <c r="J1178" s="13" t="s">
        <v>14</v>
      </c>
      <c r="K1178" s="13" t="s">
        <v>15</v>
      </c>
      <c r="L1178" s="20" t="str">
        <f t="shared" si="36"/>
        <v>51844617108COD2299_Z010201ART5_MBA</v>
      </c>
      <c r="M1178" s="21" t="str">
        <f>IF(OR(A1178=617105,A1178=617110,COUNTIF([3]DernMois!L:L,I1178&amp;A1178&amp;H1178&amp;K1178)&gt;=1),"","PBLA Changé/Nouveau")</f>
        <v/>
      </c>
      <c r="N1178" s="22">
        <f>ROUND(Ecritures[[#This Row],[Montant Devise]],2)</f>
        <v>103.2</v>
      </c>
      <c r="O1178" s="11" t="str">
        <f>IFERROR(LEFT(ECRITURES!$H1178,SEARCH("_",ECRITURES!$H1178)-1),"")</f>
        <v>COD2299</v>
      </c>
      <c r="P1178" s="11" t="str">
        <f>LEFT(ECRITURES!$G1178,LEN(O1178))</f>
        <v>COD2299</v>
      </c>
      <c r="Q1178" s="11" t="b">
        <f t="shared" si="37"/>
        <v>1</v>
      </c>
    </row>
    <row r="1179" spans="1:17" x14ac:dyDescent="0.3">
      <c r="A1179" s="12">
        <v>617106</v>
      </c>
      <c r="B1179" s="13" t="s">
        <v>10</v>
      </c>
      <c r="C1179" s="14">
        <v>195</v>
      </c>
      <c r="D1179" s="25" t="s">
        <v>1688</v>
      </c>
      <c r="E1179" s="16">
        <v>45351</v>
      </c>
      <c r="F1179" s="17">
        <v>202402</v>
      </c>
      <c r="G1179" s="18" t="s">
        <v>28</v>
      </c>
      <c r="H1179" s="18" t="s">
        <v>12</v>
      </c>
      <c r="I1179" s="19">
        <v>51844</v>
      </c>
      <c r="J1179" s="13" t="s">
        <v>14</v>
      </c>
      <c r="K1179" s="13" t="s">
        <v>15</v>
      </c>
      <c r="L1179" s="20" t="str">
        <f t="shared" si="36"/>
        <v>51844617106COD2299_Z010201ART5_MBA</v>
      </c>
      <c r="M1179" s="21" t="str">
        <f>IF(OR(A1179=617105,A1179=617110,COUNTIF([3]DernMois!L:L,I1179&amp;A1179&amp;H1179&amp;K1179)&gt;=1),"","PBLA Changé/Nouveau")</f>
        <v/>
      </c>
      <c r="N1179" s="22">
        <f>ROUND(Ecritures[[#This Row],[Montant Devise]],2)</f>
        <v>195</v>
      </c>
      <c r="O1179" s="11" t="str">
        <f>IFERROR(LEFT(ECRITURES!$H1179,SEARCH("_",ECRITURES!$H1179)-1),"")</f>
        <v>COD2299</v>
      </c>
      <c r="P1179" s="11" t="str">
        <f>LEFT(ECRITURES!$G1179,LEN(O1179))</f>
        <v>COD2299</v>
      </c>
      <c r="Q1179" s="11" t="b">
        <f t="shared" si="37"/>
        <v>1</v>
      </c>
    </row>
    <row r="1180" spans="1:17" x14ac:dyDescent="0.3">
      <c r="A1180" s="12">
        <v>617103</v>
      </c>
      <c r="B1180" s="13" t="s">
        <v>10</v>
      </c>
      <c r="C1180" s="14">
        <v>97.5</v>
      </c>
      <c r="D1180" s="25" t="s">
        <v>1689</v>
      </c>
      <c r="E1180" s="16">
        <v>45351</v>
      </c>
      <c r="F1180" s="17">
        <v>202402</v>
      </c>
      <c r="G1180" s="18" t="s">
        <v>28</v>
      </c>
      <c r="H1180" s="18" t="s">
        <v>12</v>
      </c>
      <c r="I1180" s="19">
        <v>51844</v>
      </c>
      <c r="J1180" s="13" t="s">
        <v>14</v>
      </c>
      <c r="K1180" s="13" t="s">
        <v>15</v>
      </c>
      <c r="L1180" s="20" t="str">
        <f t="shared" si="36"/>
        <v>51844617103COD2299_Z010201ART5_MBA</v>
      </c>
      <c r="M1180" s="21" t="str">
        <f>IF(OR(A1180=617105,A1180=617110,COUNTIF([3]DernMois!L:L,I1180&amp;A1180&amp;H1180&amp;K1180)&gt;=1),"","PBLA Changé/Nouveau")</f>
        <v/>
      </c>
      <c r="N1180" s="22">
        <f>ROUND(Ecritures[[#This Row],[Montant Devise]],2)</f>
        <v>97.5</v>
      </c>
      <c r="O1180" s="11" t="str">
        <f>IFERROR(LEFT(ECRITURES!$H1180,SEARCH("_",ECRITURES!$H1180)-1),"")</f>
        <v>COD2299</v>
      </c>
      <c r="P1180" s="11" t="str">
        <f>LEFT(ECRITURES!$G1180,LEN(O1180))</f>
        <v>COD2299</v>
      </c>
      <c r="Q1180" s="11" t="b">
        <f t="shared" si="37"/>
        <v>1</v>
      </c>
    </row>
    <row r="1181" spans="1:17" x14ac:dyDescent="0.3">
      <c r="A1181" s="12">
        <v>617103</v>
      </c>
      <c r="B1181" s="13" t="s">
        <v>10</v>
      </c>
      <c r="C1181" s="14">
        <v>65.39</v>
      </c>
      <c r="D1181" s="25" t="s">
        <v>1690</v>
      </c>
      <c r="E1181" s="16">
        <v>45351</v>
      </c>
      <c r="F1181" s="17">
        <v>202402</v>
      </c>
      <c r="G1181" s="18" t="s">
        <v>28</v>
      </c>
      <c r="H1181" s="18" t="s">
        <v>12</v>
      </c>
      <c r="I1181" s="19">
        <v>51844</v>
      </c>
      <c r="J1181" s="13" t="s">
        <v>14</v>
      </c>
      <c r="K1181" s="13" t="s">
        <v>15</v>
      </c>
      <c r="L1181" s="20" t="str">
        <f t="shared" si="36"/>
        <v>51844617103COD2299_Z010201ART5_MBA</v>
      </c>
      <c r="M1181" s="21" t="str">
        <f>IF(OR(A1181=617105,A1181=617110,COUNTIF([3]DernMois!L:L,I1181&amp;A1181&amp;H1181&amp;K1181)&gt;=1),"","PBLA Changé/Nouveau")</f>
        <v/>
      </c>
      <c r="N1181" s="22">
        <f>ROUND(Ecritures[[#This Row],[Montant Devise]],2)</f>
        <v>65.39</v>
      </c>
      <c r="O1181" s="11" t="str">
        <f>IFERROR(LEFT(ECRITURES!$H1181,SEARCH("_",ECRITURES!$H1181)-1),"")</f>
        <v>COD2299</v>
      </c>
      <c r="P1181" s="11" t="str">
        <f>LEFT(ECRITURES!$G1181,LEN(O1181))</f>
        <v>COD2299</v>
      </c>
      <c r="Q1181" s="11" t="b">
        <f t="shared" si="37"/>
        <v>1</v>
      </c>
    </row>
    <row r="1182" spans="1:17" x14ac:dyDescent="0.3">
      <c r="A1182" s="12">
        <v>617190</v>
      </c>
      <c r="B1182" s="13" t="s">
        <v>10</v>
      </c>
      <c r="C1182" s="14">
        <v>1.01</v>
      </c>
      <c r="D1182" s="25" t="s">
        <v>1691</v>
      </c>
      <c r="E1182" s="16">
        <v>45351</v>
      </c>
      <c r="F1182" s="17">
        <v>202402</v>
      </c>
      <c r="G1182" s="18" t="s">
        <v>28</v>
      </c>
      <c r="H1182" s="18" t="s">
        <v>12</v>
      </c>
      <c r="I1182" s="19">
        <v>51844</v>
      </c>
      <c r="J1182" s="13" t="s">
        <v>14</v>
      </c>
      <c r="K1182" s="13" t="s">
        <v>15</v>
      </c>
      <c r="L1182" s="20" t="str">
        <f t="shared" si="36"/>
        <v>51844617190COD2299_Z010201ART5_MBA</v>
      </c>
      <c r="M1182" s="21" t="str">
        <f>IF(OR(A1182=617105,A1182=617110,COUNTIF([3]DernMois!L:L,I1182&amp;A1182&amp;H1182&amp;K1182)&gt;=1),"","PBLA Changé/Nouveau")</f>
        <v/>
      </c>
      <c r="N1182" s="22">
        <f>ROUND(Ecritures[[#This Row],[Montant Devise]],2)</f>
        <v>1.01</v>
      </c>
      <c r="O1182" s="11" t="str">
        <f>IFERROR(LEFT(ECRITURES!$H1182,SEARCH("_",ECRITURES!$H1182)-1),"")</f>
        <v>COD2299</v>
      </c>
      <c r="P1182" s="11" t="str">
        <f>LEFT(ECRITURES!$G1182,LEN(O1182))</f>
        <v>COD2299</v>
      </c>
      <c r="Q1182" s="11" t="b">
        <f t="shared" si="37"/>
        <v>1</v>
      </c>
    </row>
    <row r="1183" spans="1:17" x14ac:dyDescent="0.3">
      <c r="A1183" s="12">
        <v>617190</v>
      </c>
      <c r="B1183" s="13" t="s">
        <v>10</v>
      </c>
      <c r="C1183" s="14">
        <v>5.03</v>
      </c>
      <c r="D1183" s="25" t="s">
        <v>1692</v>
      </c>
      <c r="E1183" s="16">
        <v>45351</v>
      </c>
      <c r="F1183" s="17">
        <v>202402</v>
      </c>
      <c r="G1183" s="18" t="s">
        <v>28</v>
      </c>
      <c r="H1183" s="18" t="s">
        <v>12</v>
      </c>
      <c r="I1183" s="19">
        <v>51844</v>
      </c>
      <c r="J1183" s="13" t="s">
        <v>14</v>
      </c>
      <c r="K1183" s="13" t="s">
        <v>15</v>
      </c>
      <c r="L1183" s="20" t="str">
        <f t="shared" si="36"/>
        <v>51844617190COD2299_Z010201ART5_MBA</v>
      </c>
      <c r="M1183" s="21" t="str">
        <f>IF(OR(A1183=617105,A1183=617110,COUNTIF([3]DernMois!L:L,I1183&amp;A1183&amp;H1183&amp;K1183)&gt;=1),"","PBLA Changé/Nouveau")</f>
        <v/>
      </c>
      <c r="N1183" s="22">
        <f>ROUND(Ecritures[[#This Row],[Montant Devise]],2)</f>
        <v>5.03</v>
      </c>
      <c r="O1183" s="11" t="str">
        <f>IFERROR(LEFT(ECRITURES!$H1183,SEARCH("_",ECRITURES!$H1183)-1),"")</f>
        <v>COD2299</v>
      </c>
      <c r="P1183" s="11" t="str">
        <f>LEFT(ECRITURES!$G1183,LEN(O1183))</f>
        <v>COD2299</v>
      </c>
      <c r="Q1183" s="11" t="b">
        <f t="shared" si="37"/>
        <v>1</v>
      </c>
    </row>
    <row r="1184" spans="1:17" x14ac:dyDescent="0.3">
      <c r="A1184" s="12">
        <v>455200</v>
      </c>
      <c r="B1184" s="13" t="s">
        <v>10</v>
      </c>
      <c r="C1184" s="14">
        <v>-200</v>
      </c>
      <c r="D1184" s="25" t="s">
        <v>1693</v>
      </c>
      <c r="E1184" s="16">
        <v>45351</v>
      </c>
      <c r="F1184" s="17">
        <v>202402</v>
      </c>
      <c r="G1184" s="18" t="s">
        <v>28</v>
      </c>
      <c r="H1184" s="18"/>
      <c r="I1184" s="19">
        <v>51844</v>
      </c>
      <c r="J1184" s="13" t="s">
        <v>14</v>
      </c>
      <c r="K1184" s="13" t="s">
        <v>15</v>
      </c>
      <c r="L1184" s="20" t="str">
        <f t="shared" si="36"/>
        <v>51844455200ART5_MBA</v>
      </c>
      <c r="M1184" s="21" t="str">
        <f>IF(OR(A1184=617105,A1184=617110,COUNTIF([3]DernMois!L:L,I1184&amp;A1184&amp;H1184&amp;K1184)&gt;=1),"","PBLA Changé/Nouveau")</f>
        <v/>
      </c>
      <c r="N1184" s="22">
        <f>ROUND(Ecritures[[#This Row],[Montant Devise]],2)</f>
        <v>-200</v>
      </c>
      <c r="O1184" s="11" t="str">
        <f>IFERROR(LEFT(ECRITURES!$H1184,SEARCH("_",ECRITURES!$H1184)-1),"")</f>
        <v/>
      </c>
      <c r="P1184" s="11" t="str">
        <f>LEFT(ECRITURES!$G1184,LEN(O1184))</f>
        <v/>
      </c>
      <c r="Q1184" s="11" t="b">
        <f t="shared" si="37"/>
        <v>1</v>
      </c>
    </row>
    <row r="1185" spans="1:17" x14ac:dyDescent="0.3">
      <c r="A1185" s="12">
        <v>455200</v>
      </c>
      <c r="B1185" s="13" t="s">
        <v>10</v>
      </c>
      <c r="C1185" s="14">
        <v>-616.69000000000005</v>
      </c>
      <c r="D1185" s="25" t="s">
        <v>1694</v>
      </c>
      <c r="E1185" s="16">
        <v>45351</v>
      </c>
      <c r="F1185" s="17">
        <v>202402</v>
      </c>
      <c r="G1185" s="18" t="s">
        <v>28</v>
      </c>
      <c r="H1185" s="18"/>
      <c r="I1185" s="19">
        <v>51844</v>
      </c>
      <c r="J1185" s="13" t="s">
        <v>14</v>
      </c>
      <c r="K1185" s="13" t="s">
        <v>15</v>
      </c>
      <c r="L1185" s="20" t="str">
        <f t="shared" si="36"/>
        <v>51844455200ART5_MBA</v>
      </c>
      <c r="M1185" s="21" t="str">
        <f>IF(OR(A1185=617105,A1185=617110,COUNTIF([3]DernMois!L:L,I1185&amp;A1185&amp;H1185&amp;K1185)&gt;=1),"","PBLA Changé/Nouveau")</f>
        <v/>
      </c>
      <c r="N1185" s="22">
        <f>ROUND(Ecritures[[#This Row],[Montant Devise]],2)</f>
        <v>-616.69000000000005</v>
      </c>
      <c r="O1185" s="11" t="str">
        <f>IFERROR(LEFT(ECRITURES!$H1185,SEARCH("_",ECRITURES!$H1185)-1),"")</f>
        <v/>
      </c>
      <c r="P1185" s="11" t="str">
        <f>LEFT(ECRITURES!$G1185,LEN(O1185))</f>
        <v/>
      </c>
      <c r="Q1185" s="11" t="b">
        <f t="shared" si="37"/>
        <v>1</v>
      </c>
    </row>
    <row r="1186" spans="1:17" x14ac:dyDescent="0.3">
      <c r="A1186" s="12">
        <v>617101</v>
      </c>
      <c r="B1186" s="13" t="s">
        <v>10</v>
      </c>
      <c r="C1186" s="14">
        <v>1847.99</v>
      </c>
      <c r="D1186" s="25" t="s">
        <v>1695</v>
      </c>
      <c r="E1186" s="16">
        <v>45351</v>
      </c>
      <c r="F1186" s="17">
        <v>202402</v>
      </c>
      <c r="G1186" s="18" t="s">
        <v>133</v>
      </c>
      <c r="H1186" s="18" t="s">
        <v>45</v>
      </c>
      <c r="I1186" s="19">
        <v>51867</v>
      </c>
      <c r="J1186" s="13" t="s">
        <v>14</v>
      </c>
      <c r="K1186" s="13" t="s">
        <v>15</v>
      </c>
      <c r="L1186" s="20" t="str">
        <f t="shared" si="36"/>
        <v>51867617101COD2299_Z010301ART5_MBA</v>
      </c>
      <c r="M1186" s="21" t="str">
        <f>IF(OR(A1186=617105,A1186=617110,COUNTIF([3]DernMois!L:L,I1186&amp;A1186&amp;H1186&amp;K1186)&gt;=1),"","PBLA Changé/Nouveau")</f>
        <v/>
      </c>
      <c r="N1186" s="22">
        <f>ROUND(Ecritures[[#This Row],[Montant Devise]],2)</f>
        <v>1847.99</v>
      </c>
      <c r="O1186" s="11" t="str">
        <f>IFERROR(LEFT(ECRITURES!$H1186,SEARCH("_",ECRITURES!$H1186)-1),"")</f>
        <v>COD2299</v>
      </c>
      <c r="P1186" s="11" t="str">
        <f>LEFT(ECRITURES!$G1186,LEN(O1186))</f>
        <v>COD2299</v>
      </c>
      <c r="Q1186" s="11" t="b">
        <f t="shared" si="37"/>
        <v>1</v>
      </c>
    </row>
    <row r="1187" spans="1:17" x14ac:dyDescent="0.3">
      <c r="A1187" s="12">
        <v>617108</v>
      </c>
      <c r="B1187" s="13" t="s">
        <v>10</v>
      </c>
      <c r="C1187" s="14">
        <v>554.4</v>
      </c>
      <c r="D1187" s="25" t="s">
        <v>1696</v>
      </c>
      <c r="E1187" s="16">
        <v>45351</v>
      </c>
      <c r="F1187" s="17">
        <v>202402</v>
      </c>
      <c r="G1187" s="18" t="s">
        <v>133</v>
      </c>
      <c r="H1187" s="18" t="s">
        <v>45</v>
      </c>
      <c r="I1187" s="19">
        <v>51867</v>
      </c>
      <c r="J1187" s="13" t="s">
        <v>14</v>
      </c>
      <c r="K1187" s="13" t="s">
        <v>15</v>
      </c>
      <c r="L1187" s="20" t="str">
        <f t="shared" si="36"/>
        <v>51867617108COD2299_Z010301ART5_MBA</v>
      </c>
      <c r="M1187" s="21" t="str">
        <f>IF(OR(A1187=617105,A1187=617110,COUNTIF([3]DernMois!L:L,I1187&amp;A1187&amp;H1187&amp;K1187)&gt;=1),"","PBLA Changé/Nouveau")</f>
        <v/>
      </c>
      <c r="N1187" s="22">
        <f>ROUND(Ecritures[[#This Row],[Montant Devise]],2)</f>
        <v>554.4</v>
      </c>
      <c r="O1187" s="11" t="str">
        <f>IFERROR(LEFT(ECRITURES!$H1187,SEARCH("_",ECRITURES!$H1187)-1),"")</f>
        <v>COD2299</v>
      </c>
      <c r="P1187" s="11" t="str">
        <f>LEFT(ECRITURES!$G1187,LEN(O1187))</f>
        <v>COD2299</v>
      </c>
      <c r="Q1187" s="11" t="b">
        <f t="shared" si="37"/>
        <v>1</v>
      </c>
    </row>
    <row r="1188" spans="1:17" x14ac:dyDescent="0.3">
      <c r="A1188" s="12">
        <v>617106</v>
      </c>
      <c r="B1188" s="13" t="s">
        <v>10</v>
      </c>
      <c r="C1188" s="14">
        <v>195</v>
      </c>
      <c r="D1188" s="25" t="s">
        <v>1697</v>
      </c>
      <c r="E1188" s="16">
        <v>45351</v>
      </c>
      <c r="F1188" s="17">
        <v>202402</v>
      </c>
      <c r="G1188" s="18" t="s">
        <v>133</v>
      </c>
      <c r="H1188" s="18" t="s">
        <v>45</v>
      </c>
      <c r="I1188" s="19">
        <v>51867</v>
      </c>
      <c r="J1188" s="13" t="s">
        <v>14</v>
      </c>
      <c r="K1188" s="13" t="s">
        <v>15</v>
      </c>
      <c r="L1188" s="20" t="str">
        <f t="shared" si="36"/>
        <v>51867617106COD2299_Z010301ART5_MBA</v>
      </c>
      <c r="M1188" s="21" t="str">
        <f>IF(OR(A1188=617105,A1188=617110,COUNTIF([3]DernMois!L:L,I1188&amp;A1188&amp;H1188&amp;K1188)&gt;=1),"","PBLA Changé/Nouveau")</f>
        <v/>
      </c>
      <c r="N1188" s="22">
        <f>ROUND(Ecritures[[#This Row],[Montant Devise]],2)</f>
        <v>195</v>
      </c>
      <c r="O1188" s="11" t="str">
        <f>IFERROR(LEFT(ECRITURES!$H1188,SEARCH("_",ECRITURES!$H1188)-1),"")</f>
        <v>COD2299</v>
      </c>
      <c r="P1188" s="11" t="str">
        <f>LEFT(ECRITURES!$G1188,LEN(O1188))</f>
        <v>COD2299</v>
      </c>
      <c r="Q1188" s="11" t="b">
        <f t="shared" si="37"/>
        <v>1</v>
      </c>
    </row>
    <row r="1189" spans="1:17" x14ac:dyDescent="0.3">
      <c r="A1189" s="12">
        <v>617103</v>
      </c>
      <c r="B1189" s="13" t="s">
        <v>10</v>
      </c>
      <c r="C1189" s="14">
        <v>240.24</v>
      </c>
      <c r="D1189" s="25" t="s">
        <v>1698</v>
      </c>
      <c r="E1189" s="16">
        <v>45351</v>
      </c>
      <c r="F1189" s="17">
        <v>202402</v>
      </c>
      <c r="G1189" s="18" t="s">
        <v>133</v>
      </c>
      <c r="H1189" s="18" t="s">
        <v>45</v>
      </c>
      <c r="I1189" s="19">
        <v>51867</v>
      </c>
      <c r="J1189" s="13" t="s">
        <v>14</v>
      </c>
      <c r="K1189" s="13" t="s">
        <v>15</v>
      </c>
      <c r="L1189" s="20" t="str">
        <f t="shared" si="36"/>
        <v>51867617103COD2299_Z010301ART5_MBA</v>
      </c>
      <c r="M1189" s="21" t="str">
        <f>IF(OR(A1189=617105,A1189=617110,COUNTIF([3]DernMois!L:L,I1189&amp;A1189&amp;H1189&amp;K1189)&gt;=1),"","PBLA Changé/Nouveau")</f>
        <v/>
      </c>
      <c r="N1189" s="22">
        <f>ROUND(Ecritures[[#This Row],[Montant Devise]],2)</f>
        <v>240.24</v>
      </c>
      <c r="O1189" s="11" t="str">
        <f>IFERROR(LEFT(ECRITURES!$H1189,SEARCH("_",ECRITURES!$H1189)-1),"")</f>
        <v>COD2299</v>
      </c>
      <c r="P1189" s="11" t="str">
        <f>LEFT(ECRITURES!$G1189,LEN(O1189))</f>
        <v>COD2299</v>
      </c>
      <c r="Q1189" s="11" t="b">
        <f t="shared" si="37"/>
        <v>1</v>
      </c>
    </row>
    <row r="1190" spans="1:17" x14ac:dyDescent="0.3">
      <c r="A1190" s="12">
        <v>617190</v>
      </c>
      <c r="B1190" s="13" t="s">
        <v>10</v>
      </c>
      <c r="C1190" s="14">
        <v>3.7</v>
      </c>
      <c r="D1190" s="25" t="s">
        <v>1699</v>
      </c>
      <c r="E1190" s="16">
        <v>45351</v>
      </c>
      <c r="F1190" s="17">
        <v>202402</v>
      </c>
      <c r="G1190" s="18" t="s">
        <v>133</v>
      </c>
      <c r="H1190" s="18" t="s">
        <v>45</v>
      </c>
      <c r="I1190" s="19">
        <v>51867</v>
      </c>
      <c r="J1190" s="13" t="s">
        <v>14</v>
      </c>
      <c r="K1190" s="13" t="s">
        <v>15</v>
      </c>
      <c r="L1190" s="20" t="str">
        <f t="shared" si="36"/>
        <v>51867617190COD2299_Z010301ART5_MBA</v>
      </c>
      <c r="M1190" s="21" t="str">
        <f>IF(OR(A1190=617105,A1190=617110,COUNTIF([3]DernMois!L:L,I1190&amp;A1190&amp;H1190&amp;K1190)&gt;=1),"","PBLA Changé/Nouveau")</f>
        <v/>
      </c>
      <c r="N1190" s="22">
        <f>ROUND(Ecritures[[#This Row],[Montant Devise]],2)</f>
        <v>3.7</v>
      </c>
      <c r="O1190" s="11" t="str">
        <f>IFERROR(LEFT(ECRITURES!$H1190,SEARCH("_",ECRITURES!$H1190)-1),"")</f>
        <v>COD2299</v>
      </c>
      <c r="P1190" s="11" t="str">
        <f>LEFT(ECRITURES!$G1190,LEN(O1190))</f>
        <v>COD2299</v>
      </c>
      <c r="Q1190" s="11" t="b">
        <f t="shared" si="37"/>
        <v>1</v>
      </c>
    </row>
    <row r="1191" spans="1:17" x14ac:dyDescent="0.3">
      <c r="A1191" s="12">
        <v>617190</v>
      </c>
      <c r="B1191" s="13" t="s">
        <v>10</v>
      </c>
      <c r="C1191" s="14">
        <v>18.48</v>
      </c>
      <c r="D1191" s="25" t="s">
        <v>1700</v>
      </c>
      <c r="E1191" s="16">
        <v>45351</v>
      </c>
      <c r="F1191" s="17">
        <v>202402</v>
      </c>
      <c r="G1191" s="18" t="s">
        <v>133</v>
      </c>
      <c r="H1191" s="18" t="s">
        <v>45</v>
      </c>
      <c r="I1191" s="19">
        <v>51867</v>
      </c>
      <c r="J1191" s="13" t="s">
        <v>14</v>
      </c>
      <c r="K1191" s="13" t="s">
        <v>15</v>
      </c>
      <c r="L1191" s="20" t="str">
        <f t="shared" si="36"/>
        <v>51867617190COD2299_Z010301ART5_MBA</v>
      </c>
      <c r="M1191" s="21" t="str">
        <f>IF(OR(A1191=617105,A1191=617110,COUNTIF([3]DernMois!L:L,I1191&amp;A1191&amp;H1191&amp;K1191)&gt;=1),"","PBLA Changé/Nouveau")</f>
        <v/>
      </c>
      <c r="N1191" s="22">
        <f>ROUND(Ecritures[[#This Row],[Montant Devise]],2)</f>
        <v>18.48</v>
      </c>
      <c r="O1191" s="11" t="str">
        <f>IFERROR(LEFT(ECRITURES!$H1191,SEARCH("_",ECRITURES!$H1191)-1),"")</f>
        <v>COD2299</v>
      </c>
      <c r="P1191" s="11" t="str">
        <f>LEFT(ECRITURES!$G1191,LEN(O1191))</f>
        <v>COD2299</v>
      </c>
      <c r="Q1191" s="11" t="b">
        <f t="shared" si="37"/>
        <v>1</v>
      </c>
    </row>
    <row r="1192" spans="1:17" x14ac:dyDescent="0.3">
      <c r="A1192" s="12">
        <v>455200</v>
      </c>
      <c r="B1192" s="13" t="s">
        <v>10</v>
      </c>
      <c r="C1192" s="14">
        <v>-2038.57</v>
      </c>
      <c r="D1192" s="25" t="s">
        <v>1701</v>
      </c>
      <c r="E1192" s="16">
        <v>45351</v>
      </c>
      <c r="F1192" s="17">
        <v>202402</v>
      </c>
      <c r="G1192" s="18" t="s">
        <v>133</v>
      </c>
      <c r="H1192" s="18"/>
      <c r="I1192" s="19">
        <v>51867</v>
      </c>
      <c r="J1192" s="13" t="s">
        <v>14</v>
      </c>
      <c r="K1192" s="13" t="s">
        <v>15</v>
      </c>
      <c r="L1192" s="20" t="str">
        <f t="shared" si="36"/>
        <v>51867455200ART5_MBA</v>
      </c>
      <c r="M1192" s="21" t="str">
        <f>IF(OR(A1192=617105,A1192=617110,COUNTIF([3]DernMois!L:L,I1192&amp;A1192&amp;H1192&amp;K1192)&gt;=1),"","PBLA Changé/Nouveau")</f>
        <v/>
      </c>
      <c r="N1192" s="22">
        <f>ROUND(Ecritures[[#This Row],[Montant Devise]],2)</f>
        <v>-2038.57</v>
      </c>
      <c r="O1192" s="11" t="str">
        <f>IFERROR(LEFT(ECRITURES!$H1192,SEARCH("_",ECRITURES!$H1192)-1),"")</f>
        <v/>
      </c>
      <c r="P1192" s="11" t="str">
        <f>LEFT(ECRITURES!$G1192,LEN(O1192))</f>
        <v/>
      </c>
      <c r="Q1192" s="11" t="b">
        <f t="shared" si="37"/>
        <v>1</v>
      </c>
    </row>
    <row r="1193" spans="1:17" x14ac:dyDescent="0.3">
      <c r="A1193" s="12">
        <v>617101</v>
      </c>
      <c r="B1193" s="13" t="s">
        <v>10</v>
      </c>
      <c r="C1193" s="14">
        <v>1848</v>
      </c>
      <c r="D1193" s="25" t="s">
        <v>1702</v>
      </c>
      <c r="E1193" s="16">
        <v>45351</v>
      </c>
      <c r="F1193" s="17">
        <v>202402</v>
      </c>
      <c r="G1193" s="18" t="s">
        <v>67</v>
      </c>
      <c r="H1193" s="18" t="s">
        <v>68</v>
      </c>
      <c r="I1193" s="19">
        <v>51881</v>
      </c>
      <c r="J1193" s="13" t="s">
        <v>70</v>
      </c>
      <c r="K1193" s="13" t="s">
        <v>71</v>
      </c>
      <c r="L1193" s="20" t="str">
        <f t="shared" si="36"/>
        <v>51881617101Z010200ART5M</v>
      </c>
      <c r="M1193" s="21" t="str">
        <f>IF(OR(A1193=617105,A1193=617110,COUNTIF([3]DernMois!L:L,I1193&amp;A1193&amp;H1193&amp;K1193)&gt;=1),"","PBLA Changé/Nouveau")</f>
        <v/>
      </c>
      <c r="N1193" s="22">
        <f>ROUND(Ecritures[[#This Row],[Montant Devise]],2)</f>
        <v>1848</v>
      </c>
      <c r="O1193" s="11" t="str">
        <f>IFERROR(LEFT(ECRITURES!$H1193,SEARCH("_",ECRITURES!$H1193)-1),"")</f>
        <v/>
      </c>
      <c r="P1193" s="11" t="str">
        <f>LEFT(ECRITURES!$G1193,LEN(O1193))</f>
        <v/>
      </c>
      <c r="Q1193" s="11" t="b">
        <f t="shared" si="37"/>
        <v>1</v>
      </c>
    </row>
    <row r="1194" spans="1:17" x14ac:dyDescent="0.3">
      <c r="A1194" s="12">
        <v>617108</v>
      </c>
      <c r="B1194" s="13" t="s">
        <v>10</v>
      </c>
      <c r="C1194" s="14">
        <v>554.4</v>
      </c>
      <c r="D1194" s="25" t="s">
        <v>1703</v>
      </c>
      <c r="E1194" s="16">
        <v>45351</v>
      </c>
      <c r="F1194" s="17">
        <v>202402</v>
      </c>
      <c r="G1194" s="18" t="s">
        <v>67</v>
      </c>
      <c r="H1194" s="18" t="s">
        <v>68</v>
      </c>
      <c r="I1194" s="19">
        <v>51881</v>
      </c>
      <c r="J1194" s="13" t="s">
        <v>70</v>
      </c>
      <c r="K1194" s="13" t="s">
        <v>71</v>
      </c>
      <c r="L1194" s="20" t="str">
        <f t="shared" si="36"/>
        <v>51881617108Z010200ART5M</v>
      </c>
      <c r="M1194" s="21" t="str">
        <f>IF(OR(A1194=617105,A1194=617110,COUNTIF([3]DernMois!L:L,I1194&amp;A1194&amp;H1194&amp;K1194)&gt;=1),"","PBLA Changé/Nouveau")</f>
        <v/>
      </c>
      <c r="N1194" s="22">
        <f>ROUND(Ecritures[[#This Row],[Montant Devise]],2)</f>
        <v>554.4</v>
      </c>
      <c r="O1194" s="11" t="str">
        <f>IFERROR(LEFT(ECRITURES!$H1194,SEARCH("_",ECRITURES!$H1194)-1),"")</f>
        <v/>
      </c>
      <c r="P1194" s="11" t="str">
        <f>LEFT(ECRITURES!$G1194,LEN(O1194))</f>
        <v/>
      </c>
      <c r="Q1194" s="11" t="b">
        <f t="shared" si="37"/>
        <v>1</v>
      </c>
    </row>
    <row r="1195" spans="1:17" x14ac:dyDescent="0.3">
      <c r="A1195" s="12">
        <v>617106</v>
      </c>
      <c r="B1195" s="13" t="s">
        <v>10</v>
      </c>
      <c r="C1195" s="14">
        <v>195</v>
      </c>
      <c r="D1195" s="25" t="s">
        <v>1704</v>
      </c>
      <c r="E1195" s="16">
        <v>45351</v>
      </c>
      <c r="F1195" s="17">
        <v>202402</v>
      </c>
      <c r="G1195" s="18" t="s">
        <v>67</v>
      </c>
      <c r="H1195" s="18" t="s">
        <v>68</v>
      </c>
      <c r="I1195" s="19">
        <v>51881</v>
      </c>
      <c r="J1195" s="13" t="s">
        <v>70</v>
      </c>
      <c r="K1195" s="13" t="s">
        <v>71</v>
      </c>
      <c r="L1195" s="20" t="str">
        <f t="shared" si="36"/>
        <v>51881617106Z010200ART5M</v>
      </c>
      <c r="M1195" s="21" t="str">
        <f>IF(OR(A1195=617105,A1195=617110,COUNTIF([3]DernMois!L:L,I1195&amp;A1195&amp;H1195&amp;K1195)&gt;=1),"","PBLA Changé/Nouveau")</f>
        <v/>
      </c>
      <c r="N1195" s="22">
        <f>ROUND(Ecritures[[#This Row],[Montant Devise]],2)</f>
        <v>195</v>
      </c>
      <c r="O1195" s="11" t="str">
        <f>IFERROR(LEFT(ECRITURES!$H1195,SEARCH("_",ECRITURES!$H1195)-1),"")</f>
        <v/>
      </c>
      <c r="P1195" s="11" t="str">
        <f>LEFT(ECRITURES!$G1195,LEN(O1195))</f>
        <v/>
      </c>
      <c r="Q1195" s="11" t="b">
        <f t="shared" si="37"/>
        <v>1</v>
      </c>
    </row>
    <row r="1196" spans="1:17" x14ac:dyDescent="0.3">
      <c r="A1196" s="12">
        <v>617103</v>
      </c>
      <c r="B1196" s="13" t="s">
        <v>10</v>
      </c>
      <c r="C1196" s="14">
        <v>19.5</v>
      </c>
      <c r="D1196" s="25" t="s">
        <v>1705</v>
      </c>
      <c r="E1196" s="16">
        <v>45351</v>
      </c>
      <c r="F1196" s="17">
        <v>202402</v>
      </c>
      <c r="G1196" s="18" t="s">
        <v>67</v>
      </c>
      <c r="H1196" s="18" t="s">
        <v>68</v>
      </c>
      <c r="I1196" s="19">
        <v>51881</v>
      </c>
      <c r="J1196" s="13" t="s">
        <v>70</v>
      </c>
      <c r="K1196" s="13" t="s">
        <v>71</v>
      </c>
      <c r="L1196" s="20" t="str">
        <f t="shared" si="36"/>
        <v>51881617103Z010200ART5M</v>
      </c>
      <c r="M1196" s="21" t="str">
        <f>IF(OR(A1196=617105,A1196=617110,COUNTIF([3]DernMois!L:L,I1196&amp;A1196&amp;H1196&amp;K1196)&gt;=1),"","PBLA Changé/Nouveau")</f>
        <v/>
      </c>
      <c r="N1196" s="22">
        <f>ROUND(Ecritures[[#This Row],[Montant Devise]],2)</f>
        <v>19.5</v>
      </c>
      <c r="O1196" s="11" t="str">
        <f>IFERROR(LEFT(ECRITURES!$H1196,SEARCH("_",ECRITURES!$H1196)-1),"")</f>
        <v/>
      </c>
      <c r="P1196" s="11" t="str">
        <f>LEFT(ECRITURES!$G1196,LEN(O1196))</f>
        <v/>
      </c>
      <c r="Q1196" s="11" t="b">
        <f t="shared" si="37"/>
        <v>1</v>
      </c>
    </row>
    <row r="1197" spans="1:17" x14ac:dyDescent="0.3">
      <c r="A1197" s="12">
        <v>617103</v>
      </c>
      <c r="B1197" s="13" t="s">
        <v>10</v>
      </c>
      <c r="C1197" s="14">
        <v>240.24</v>
      </c>
      <c r="D1197" s="25" t="s">
        <v>1706</v>
      </c>
      <c r="E1197" s="16">
        <v>45351</v>
      </c>
      <c r="F1197" s="17">
        <v>202402</v>
      </c>
      <c r="G1197" s="18" t="s">
        <v>67</v>
      </c>
      <c r="H1197" s="18" t="s">
        <v>68</v>
      </c>
      <c r="I1197" s="19">
        <v>51881</v>
      </c>
      <c r="J1197" s="13" t="s">
        <v>70</v>
      </c>
      <c r="K1197" s="13" t="s">
        <v>71</v>
      </c>
      <c r="L1197" s="20" t="str">
        <f t="shared" si="36"/>
        <v>51881617103Z010200ART5M</v>
      </c>
      <c r="M1197" s="21" t="str">
        <f>IF(OR(A1197=617105,A1197=617110,COUNTIF([3]DernMois!L:L,I1197&amp;A1197&amp;H1197&amp;K1197)&gt;=1),"","PBLA Changé/Nouveau")</f>
        <v/>
      </c>
      <c r="N1197" s="22">
        <f>ROUND(Ecritures[[#This Row],[Montant Devise]],2)</f>
        <v>240.24</v>
      </c>
      <c r="O1197" s="11" t="str">
        <f>IFERROR(LEFT(ECRITURES!$H1197,SEARCH("_",ECRITURES!$H1197)-1),"")</f>
        <v/>
      </c>
      <c r="P1197" s="11" t="str">
        <f>LEFT(ECRITURES!$G1197,LEN(O1197))</f>
        <v/>
      </c>
      <c r="Q1197" s="11" t="b">
        <f t="shared" si="37"/>
        <v>1</v>
      </c>
    </row>
    <row r="1198" spans="1:17" x14ac:dyDescent="0.3">
      <c r="A1198" s="12">
        <v>617190</v>
      </c>
      <c r="B1198" s="13" t="s">
        <v>10</v>
      </c>
      <c r="C1198" s="14">
        <v>3.7</v>
      </c>
      <c r="D1198" s="25" t="s">
        <v>1707</v>
      </c>
      <c r="E1198" s="16">
        <v>45351</v>
      </c>
      <c r="F1198" s="17">
        <v>202402</v>
      </c>
      <c r="G1198" s="18" t="s">
        <v>67</v>
      </c>
      <c r="H1198" s="18" t="s">
        <v>68</v>
      </c>
      <c r="I1198" s="19">
        <v>51881</v>
      </c>
      <c r="J1198" s="13" t="s">
        <v>70</v>
      </c>
      <c r="K1198" s="13" t="s">
        <v>71</v>
      </c>
      <c r="L1198" s="20" t="str">
        <f t="shared" si="36"/>
        <v>51881617190Z010200ART5M</v>
      </c>
      <c r="M1198" s="21" t="str">
        <f>IF(OR(A1198=617105,A1198=617110,COUNTIF([3]DernMois!L:L,I1198&amp;A1198&amp;H1198&amp;K1198)&gt;=1),"","PBLA Changé/Nouveau")</f>
        <v/>
      </c>
      <c r="N1198" s="22">
        <f>ROUND(Ecritures[[#This Row],[Montant Devise]],2)</f>
        <v>3.7</v>
      </c>
      <c r="O1198" s="11" t="str">
        <f>IFERROR(LEFT(ECRITURES!$H1198,SEARCH("_",ECRITURES!$H1198)-1),"")</f>
        <v/>
      </c>
      <c r="P1198" s="11" t="str">
        <f>LEFT(ECRITURES!$G1198,LEN(O1198))</f>
        <v/>
      </c>
      <c r="Q1198" s="11" t="b">
        <f t="shared" si="37"/>
        <v>1</v>
      </c>
    </row>
    <row r="1199" spans="1:17" x14ac:dyDescent="0.3">
      <c r="A1199" s="12">
        <v>617190</v>
      </c>
      <c r="B1199" s="13" t="s">
        <v>10</v>
      </c>
      <c r="C1199" s="14">
        <v>18.48</v>
      </c>
      <c r="D1199" s="25" t="s">
        <v>1708</v>
      </c>
      <c r="E1199" s="16">
        <v>45351</v>
      </c>
      <c r="F1199" s="17">
        <v>202402</v>
      </c>
      <c r="G1199" s="18" t="s">
        <v>67</v>
      </c>
      <c r="H1199" s="18" t="s">
        <v>68</v>
      </c>
      <c r="I1199" s="19">
        <v>51881</v>
      </c>
      <c r="J1199" s="13" t="s">
        <v>70</v>
      </c>
      <c r="K1199" s="13" t="s">
        <v>71</v>
      </c>
      <c r="L1199" s="20" t="str">
        <f t="shared" si="36"/>
        <v>51881617190Z010200ART5M</v>
      </c>
      <c r="M1199" s="21" t="str">
        <f>IF(OR(A1199=617105,A1199=617110,COUNTIF([3]DernMois!L:L,I1199&amp;A1199&amp;H1199&amp;K1199)&gt;=1),"","PBLA Changé/Nouveau")</f>
        <v/>
      </c>
      <c r="N1199" s="22">
        <f>ROUND(Ecritures[[#This Row],[Montant Devise]],2)</f>
        <v>18.48</v>
      </c>
      <c r="O1199" s="11" t="str">
        <f>IFERROR(LEFT(ECRITURES!$H1199,SEARCH("_",ECRITURES!$H1199)-1),"")</f>
        <v/>
      </c>
      <c r="P1199" s="11" t="str">
        <f>LEFT(ECRITURES!$G1199,LEN(O1199))</f>
        <v/>
      </c>
      <c r="Q1199" s="11" t="b">
        <f t="shared" si="37"/>
        <v>1</v>
      </c>
    </row>
    <row r="1200" spans="1:17" x14ac:dyDescent="0.3">
      <c r="A1200" s="12">
        <v>455200</v>
      </c>
      <c r="B1200" s="13" t="s">
        <v>10</v>
      </c>
      <c r="C1200" s="14">
        <v>-2076.7399999999998</v>
      </c>
      <c r="D1200" s="25" t="s">
        <v>1709</v>
      </c>
      <c r="E1200" s="16">
        <v>45351</v>
      </c>
      <c r="F1200" s="17">
        <v>202402</v>
      </c>
      <c r="G1200" s="18" t="s">
        <v>67</v>
      </c>
      <c r="H1200" s="18"/>
      <c r="I1200" s="19">
        <v>51881</v>
      </c>
      <c r="J1200" s="13" t="s">
        <v>70</v>
      </c>
      <c r="K1200" s="13" t="s">
        <v>71</v>
      </c>
      <c r="L1200" s="20" t="str">
        <f t="shared" si="36"/>
        <v>51881455200ART5M</v>
      </c>
      <c r="M1200" s="21" t="str">
        <f>IF(OR(A1200=617105,A1200=617110,COUNTIF([3]DernMois!L:L,I1200&amp;A1200&amp;H1200&amp;K1200)&gt;=1),"","PBLA Changé/Nouveau")</f>
        <v/>
      </c>
      <c r="N1200" s="22">
        <f>ROUND(Ecritures[[#This Row],[Montant Devise]],2)</f>
        <v>-2076.7399999999998</v>
      </c>
      <c r="O1200" s="11" t="str">
        <f>IFERROR(LEFT(ECRITURES!$H1200,SEARCH("_",ECRITURES!$H1200)-1),"")</f>
        <v/>
      </c>
      <c r="P1200" s="11" t="str">
        <f>LEFT(ECRITURES!$G1200,LEN(O1200))</f>
        <v/>
      </c>
      <c r="Q1200" s="11" t="b">
        <f t="shared" si="37"/>
        <v>1</v>
      </c>
    </row>
    <row r="1201" spans="1:17" x14ac:dyDescent="0.3">
      <c r="A1201" s="12">
        <v>617101</v>
      </c>
      <c r="B1201" s="13" t="s">
        <v>10</v>
      </c>
      <c r="C1201" s="14">
        <v>2925</v>
      </c>
      <c r="D1201" s="25" t="s">
        <v>1710</v>
      </c>
      <c r="E1201" s="16">
        <v>45351</v>
      </c>
      <c r="F1201" s="17">
        <v>202402</v>
      </c>
      <c r="G1201" s="18" t="s">
        <v>163</v>
      </c>
      <c r="H1201" s="18" t="s">
        <v>164</v>
      </c>
      <c r="I1201" s="19">
        <v>51953</v>
      </c>
      <c r="J1201" s="13" t="s">
        <v>14</v>
      </c>
      <c r="K1201" s="13" t="s">
        <v>15</v>
      </c>
      <c r="L1201" s="20" t="str">
        <f t="shared" si="36"/>
        <v>51953617101COD22017_A020801ART5_MBA</v>
      </c>
      <c r="M1201" s="21" t="str">
        <f>IF(OR(A1201=617105,A1201=617110,COUNTIF([3]DernMois!L:L,I1201&amp;A1201&amp;H1201&amp;K1201)&gt;=1),"","PBLA Changé/Nouveau")</f>
        <v/>
      </c>
      <c r="N1201" s="22">
        <f>ROUND(Ecritures[[#This Row],[Montant Devise]],2)</f>
        <v>2925</v>
      </c>
      <c r="O1201" s="11" t="str">
        <f>IFERROR(LEFT(ECRITURES!$H1201,SEARCH("_",ECRITURES!$H1201)-1),"")</f>
        <v>COD22017</v>
      </c>
      <c r="P1201" s="11" t="str">
        <f>LEFT(ECRITURES!$G1201,LEN(O1201))</f>
        <v>COD22017</v>
      </c>
      <c r="Q1201" s="11" t="b">
        <f t="shared" si="37"/>
        <v>1</v>
      </c>
    </row>
    <row r="1202" spans="1:17" x14ac:dyDescent="0.3">
      <c r="A1202" s="12">
        <v>617108</v>
      </c>
      <c r="B1202" s="13" t="s">
        <v>10</v>
      </c>
      <c r="C1202" s="14">
        <v>877.5</v>
      </c>
      <c r="D1202" s="25" t="s">
        <v>1711</v>
      </c>
      <c r="E1202" s="16">
        <v>45351</v>
      </c>
      <c r="F1202" s="17">
        <v>202402</v>
      </c>
      <c r="G1202" s="18" t="s">
        <v>163</v>
      </c>
      <c r="H1202" s="18" t="s">
        <v>164</v>
      </c>
      <c r="I1202" s="19">
        <v>51953</v>
      </c>
      <c r="J1202" s="13" t="s">
        <v>14</v>
      </c>
      <c r="K1202" s="13" t="s">
        <v>15</v>
      </c>
      <c r="L1202" s="20" t="str">
        <f t="shared" si="36"/>
        <v>51953617108COD22017_A020801ART5_MBA</v>
      </c>
      <c r="M1202" s="21" t="str">
        <f>IF(OR(A1202=617105,A1202=617110,COUNTIF([3]DernMois!L:L,I1202&amp;A1202&amp;H1202&amp;K1202)&gt;=1),"","PBLA Changé/Nouveau")</f>
        <v/>
      </c>
      <c r="N1202" s="22">
        <f>ROUND(Ecritures[[#This Row],[Montant Devise]],2)</f>
        <v>877.5</v>
      </c>
      <c r="O1202" s="11" t="str">
        <f>IFERROR(LEFT(ECRITURES!$H1202,SEARCH("_",ECRITURES!$H1202)-1),"")</f>
        <v>COD22017</v>
      </c>
      <c r="P1202" s="11" t="str">
        <f>LEFT(ECRITURES!$G1202,LEN(O1202))</f>
        <v>COD22017</v>
      </c>
      <c r="Q1202" s="11" t="b">
        <f t="shared" si="37"/>
        <v>1</v>
      </c>
    </row>
    <row r="1203" spans="1:17" x14ac:dyDescent="0.3">
      <c r="A1203" s="12">
        <v>617106</v>
      </c>
      <c r="B1203" s="13" t="s">
        <v>10</v>
      </c>
      <c r="C1203" s="14">
        <v>195</v>
      </c>
      <c r="D1203" s="25" t="s">
        <v>1712</v>
      </c>
      <c r="E1203" s="16">
        <v>45351</v>
      </c>
      <c r="F1203" s="17">
        <v>202402</v>
      </c>
      <c r="G1203" s="18" t="s">
        <v>163</v>
      </c>
      <c r="H1203" s="18" t="s">
        <v>164</v>
      </c>
      <c r="I1203" s="19">
        <v>51953</v>
      </c>
      <c r="J1203" s="13" t="s">
        <v>14</v>
      </c>
      <c r="K1203" s="13" t="s">
        <v>15</v>
      </c>
      <c r="L1203" s="20" t="str">
        <f t="shared" si="36"/>
        <v>51953617106COD22017_A020801ART5_MBA</v>
      </c>
      <c r="M1203" s="21" t="str">
        <f>IF(OR(A1203=617105,A1203=617110,COUNTIF([3]DernMois!L:L,I1203&amp;A1203&amp;H1203&amp;K1203)&gt;=1),"","PBLA Changé/Nouveau")</f>
        <v/>
      </c>
      <c r="N1203" s="22">
        <f>ROUND(Ecritures[[#This Row],[Montant Devise]],2)</f>
        <v>195</v>
      </c>
      <c r="O1203" s="11" t="str">
        <f>IFERROR(LEFT(ECRITURES!$H1203,SEARCH("_",ECRITURES!$H1203)-1),"")</f>
        <v>COD22017</v>
      </c>
      <c r="P1203" s="11" t="str">
        <f>LEFT(ECRITURES!$G1203,LEN(O1203))</f>
        <v>COD22017</v>
      </c>
      <c r="Q1203" s="11" t="b">
        <f t="shared" si="37"/>
        <v>1</v>
      </c>
    </row>
    <row r="1204" spans="1:17" x14ac:dyDescent="0.3">
      <c r="A1204" s="12">
        <v>617103</v>
      </c>
      <c r="B1204" s="13" t="s">
        <v>10</v>
      </c>
      <c r="C1204" s="14">
        <v>97.5</v>
      </c>
      <c r="D1204" s="25" t="s">
        <v>1713</v>
      </c>
      <c r="E1204" s="16">
        <v>45351</v>
      </c>
      <c r="F1204" s="17">
        <v>202402</v>
      </c>
      <c r="G1204" s="18" t="s">
        <v>163</v>
      </c>
      <c r="H1204" s="18" t="s">
        <v>164</v>
      </c>
      <c r="I1204" s="19">
        <v>51953</v>
      </c>
      <c r="J1204" s="13" t="s">
        <v>14</v>
      </c>
      <c r="K1204" s="13" t="s">
        <v>15</v>
      </c>
      <c r="L1204" s="20" t="str">
        <f t="shared" si="36"/>
        <v>51953617103COD22017_A020801ART5_MBA</v>
      </c>
      <c r="M1204" s="21" t="str">
        <f>IF(OR(A1204=617105,A1204=617110,COUNTIF([3]DernMois!L:L,I1204&amp;A1204&amp;H1204&amp;K1204)&gt;=1),"","PBLA Changé/Nouveau")</f>
        <v/>
      </c>
      <c r="N1204" s="22">
        <f>ROUND(Ecritures[[#This Row],[Montant Devise]],2)</f>
        <v>97.5</v>
      </c>
      <c r="O1204" s="11" t="str">
        <f>IFERROR(LEFT(ECRITURES!$H1204,SEARCH("_",ECRITURES!$H1204)-1),"")</f>
        <v>COD22017</v>
      </c>
      <c r="P1204" s="11" t="str">
        <f>LEFT(ECRITURES!$G1204,LEN(O1204))</f>
        <v>COD22017</v>
      </c>
      <c r="Q1204" s="11" t="b">
        <f t="shared" si="37"/>
        <v>1</v>
      </c>
    </row>
    <row r="1205" spans="1:17" x14ac:dyDescent="0.3">
      <c r="A1205" s="12">
        <v>617103</v>
      </c>
      <c r="B1205" s="13" t="s">
        <v>10</v>
      </c>
      <c r="C1205" s="14">
        <v>380.25</v>
      </c>
      <c r="D1205" s="25" t="s">
        <v>1714</v>
      </c>
      <c r="E1205" s="16">
        <v>45351</v>
      </c>
      <c r="F1205" s="17">
        <v>202402</v>
      </c>
      <c r="G1205" s="18" t="s">
        <v>163</v>
      </c>
      <c r="H1205" s="18" t="s">
        <v>164</v>
      </c>
      <c r="I1205" s="19">
        <v>51953</v>
      </c>
      <c r="J1205" s="13" t="s">
        <v>14</v>
      </c>
      <c r="K1205" s="13" t="s">
        <v>15</v>
      </c>
      <c r="L1205" s="20" t="str">
        <f t="shared" si="36"/>
        <v>51953617103COD22017_A020801ART5_MBA</v>
      </c>
      <c r="M1205" s="21" t="str">
        <f>IF(OR(A1205=617105,A1205=617110,COUNTIF([3]DernMois!L:L,I1205&amp;A1205&amp;H1205&amp;K1205)&gt;=1),"","PBLA Changé/Nouveau")</f>
        <v/>
      </c>
      <c r="N1205" s="22">
        <f>ROUND(Ecritures[[#This Row],[Montant Devise]],2)</f>
        <v>380.25</v>
      </c>
      <c r="O1205" s="11" t="str">
        <f>IFERROR(LEFT(ECRITURES!$H1205,SEARCH("_",ECRITURES!$H1205)-1),"")</f>
        <v>COD22017</v>
      </c>
      <c r="P1205" s="11" t="str">
        <f>LEFT(ECRITURES!$G1205,LEN(O1205))</f>
        <v>COD22017</v>
      </c>
      <c r="Q1205" s="11" t="b">
        <f t="shared" si="37"/>
        <v>1</v>
      </c>
    </row>
    <row r="1206" spans="1:17" x14ac:dyDescent="0.3">
      <c r="A1206" s="12">
        <v>617190</v>
      </c>
      <c r="B1206" s="13" t="s">
        <v>10</v>
      </c>
      <c r="C1206" s="14">
        <v>5.85</v>
      </c>
      <c r="D1206" s="25" t="s">
        <v>1715</v>
      </c>
      <c r="E1206" s="16">
        <v>45351</v>
      </c>
      <c r="F1206" s="17">
        <v>202402</v>
      </c>
      <c r="G1206" s="18" t="s">
        <v>163</v>
      </c>
      <c r="H1206" s="18" t="s">
        <v>164</v>
      </c>
      <c r="I1206" s="19">
        <v>51953</v>
      </c>
      <c r="J1206" s="13" t="s">
        <v>14</v>
      </c>
      <c r="K1206" s="13" t="s">
        <v>15</v>
      </c>
      <c r="L1206" s="20" t="str">
        <f t="shared" si="36"/>
        <v>51953617190COD22017_A020801ART5_MBA</v>
      </c>
      <c r="M1206" s="21" t="str">
        <f>IF(OR(A1206=617105,A1206=617110,COUNTIF([3]DernMois!L:L,I1206&amp;A1206&amp;H1206&amp;K1206)&gt;=1),"","PBLA Changé/Nouveau")</f>
        <v/>
      </c>
      <c r="N1206" s="22">
        <f>ROUND(Ecritures[[#This Row],[Montant Devise]],2)</f>
        <v>5.85</v>
      </c>
      <c r="O1206" s="11" t="str">
        <f>IFERROR(LEFT(ECRITURES!$H1206,SEARCH("_",ECRITURES!$H1206)-1),"")</f>
        <v>COD22017</v>
      </c>
      <c r="P1206" s="11" t="str">
        <f>LEFT(ECRITURES!$G1206,LEN(O1206))</f>
        <v>COD22017</v>
      </c>
      <c r="Q1206" s="11" t="b">
        <f t="shared" si="37"/>
        <v>1</v>
      </c>
    </row>
    <row r="1207" spans="1:17" x14ac:dyDescent="0.3">
      <c r="A1207" s="12">
        <v>617190</v>
      </c>
      <c r="B1207" s="13" t="s">
        <v>10</v>
      </c>
      <c r="C1207" s="14">
        <v>29.25</v>
      </c>
      <c r="D1207" s="25" t="s">
        <v>1716</v>
      </c>
      <c r="E1207" s="16">
        <v>45351</v>
      </c>
      <c r="F1207" s="17">
        <v>202402</v>
      </c>
      <c r="G1207" s="18" t="s">
        <v>163</v>
      </c>
      <c r="H1207" s="18" t="s">
        <v>164</v>
      </c>
      <c r="I1207" s="19">
        <v>51953</v>
      </c>
      <c r="J1207" s="13" t="s">
        <v>14</v>
      </c>
      <c r="K1207" s="13" t="s">
        <v>15</v>
      </c>
      <c r="L1207" s="20" t="str">
        <f t="shared" si="36"/>
        <v>51953617190COD22017_A020801ART5_MBA</v>
      </c>
      <c r="M1207" s="21" t="str">
        <f>IF(OR(A1207=617105,A1207=617110,COUNTIF([3]DernMois!L:L,I1207&amp;A1207&amp;H1207&amp;K1207)&gt;=1),"","PBLA Changé/Nouveau")</f>
        <v/>
      </c>
      <c r="N1207" s="22">
        <f>ROUND(Ecritures[[#This Row],[Montant Devise]],2)</f>
        <v>29.25</v>
      </c>
      <c r="O1207" s="11" t="str">
        <f>IFERROR(LEFT(ECRITURES!$H1207,SEARCH("_",ECRITURES!$H1207)-1),"")</f>
        <v>COD22017</v>
      </c>
      <c r="P1207" s="11" t="str">
        <f>LEFT(ECRITURES!$G1207,LEN(O1207))</f>
        <v>COD22017</v>
      </c>
      <c r="Q1207" s="11" t="b">
        <f t="shared" si="37"/>
        <v>1</v>
      </c>
    </row>
    <row r="1208" spans="1:17" x14ac:dyDescent="0.3">
      <c r="A1208" s="12">
        <v>455200</v>
      </c>
      <c r="B1208" s="13" t="s">
        <v>10</v>
      </c>
      <c r="C1208" s="14">
        <v>-3178.15</v>
      </c>
      <c r="D1208" s="25" t="s">
        <v>1717</v>
      </c>
      <c r="E1208" s="16">
        <v>45351</v>
      </c>
      <c r="F1208" s="17">
        <v>202402</v>
      </c>
      <c r="G1208" s="18" t="s">
        <v>163</v>
      </c>
      <c r="H1208" s="18"/>
      <c r="I1208" s="19">
        <v>51953</v>
      </c>
      <c r="J1208" s="13" t="s">
        <v>14</v>
      </c>
      <c r="K1208" s="13" t="s">
        <v>15</v>
      </c>
      <c r="L1208" s="20" t="str">
        <f t="shared" si="36"/>
        <v>51953455200ART5_MBA</v>
      </c>
      <c r="M1208" s="21" t="str">
        <f>IF(OR(A1208=617105,A1208=617110,COUNTIF([3]DernMois!L:L,I1208&amp;A1208&amp;H1208&amp;K1208)&gt;=1),"","PBLA Changé/Nouveau")</f>
        <v/>
      </c>
      <c r="N1208" s="22">
        <f>ROUND(Ecritures[[#This Row],[Montant Devise]],2)</f>
        <v>-3178.15</v>
      </c>
      <c r="O1208" s="11" t="str">
        <f>IFERROR(LEFT(ECRITURES!$H1208,SEARCH("_",ECRITURES!$H1208)-1),"")</f>
        <v/>
      </c>
      <c r="P1208" s="11" t="str">
        <f>LEFT(ECRITURES!$G1208,LEN(O1208))</f>
        <v/>
      </c>
      <c r="Q1208" s="11" t="b">
        <f t="shared" si="37"/>
        <v>1</v>
      </c>
    </row>
    <row r="1209" spans="1:17" x14ac:dyDescent="0.3">
      <c r="A1209" s="12">
        <v>617101</v>
      </c>
      <c r="B1209" s="13" t="s">
        <v>10</v>
      </c>
      <c r="C1209" s="14">
        <v>2925</v>
      </c>
      <c r="D1209" s="25" t="s">
        <v>1718</v>
      </c>
      <c r="E1209" s="16">
        <v>45351</v>
      </c>
      <c r="F1209" s="17">
        <v>202402</v>
      </c>
      <c r="G1209" s="18" t="s">
        <v>163</v>
      </c>
      <c r="H1209" s="18" t="s">
        <v>260</v>
      </c>
      <c r="I1209" s="19">
        <v>51968</v>
      </c>
      <c r="J1209" s="13" t="s">
        <v>14</v>
      </c>
      <c r="K1209" s="13" t="s">
        <v>15</v>
      </c>
      <c r="L1209" s="20" t="str">
        <f t="shared" si="36"/>
        <v>51968617101COD22017_B010501ART5_MBA</v>
      </c>
      <c r="M1209" s="21" t="str">
        <f>IF(OR(A1209=617105,A1209=617110,COUNTIF([3]DernMois!L:L,I1209&amp;A1209&amp;H1209&amp;K1209)&gt;=1),"","PBLA Changé/Nouveau")</f>
        <v/>
      </c>
      <c r="N1209" s="22">
        <f>ROUND(Ecritures[[#This Row],[Montant Devise]],2)</f>
        <v>2925</v>
      </c>
      <c r="O1209" s="11" t="str">
        <f>IFERROR(LEFT(ECRITURES!$H1209,SEARCH("_",ECRITURES!$H1209)-1),"")</f>
        <v>COD22017</v>
      </c>
      <c r="P1209" s="11" t="str">
        <f>LEFT(ECRITURES!$G1209,LEN(O1209))</f>
        <v>COD22017</v>
      </c>
      <c r="Q1209" s="11" t="b">
        <f t="shared" si="37"/>
        <v>1</v>
      </c>
    </row>
    <row r="1210" spans="1:17" x14ac:dyDescent="0.3">
      <c r="A1210" s="12">
        <v>617108</v>
      </c>
      <c r="B1210" s="13" t="s">
        <v>10</v>
      </c>
      <c r="C1210" s="14">
        <v>877.5</v>
      </c>
      <c r="D1210" s="25" t="s">
        <v>1719</v>
      </c>
      <c r="E1210" s="16">
        <v>45351</v>
      </c>
      <c r="F1210" s="17">
        <v>202402</v>
      </c>
      <c r="G1210" s="18" t="s">
        <v>163</v>
      </c>
      <c r="H1210" s="18" t="s">
        <v>260</v>
      </c>
      <c r="I1210" s="19">
        <v>51968</v>
      </c>
      <c r="J1210" s="13" t="s">
        <v>14</v>
      </c>
      <c r="K1210" s="13" t="s">
        <v>15</v>
      </c>
      <c r="L1210" s="20" t="str">
        <f t="shared" si="36"/>
        <v>51968617108COD22017_B010501ART5_MBA</v>
      </c>
      <c r="M1210" s="21" t="str">
        <f>IF(OR(A1210=617105,A1210=617110,COUNTIF([3]DernMois!L:L,I1210&amp;A1210&amp;H1210&amp;K1210)&gt;=1),"","PBLA Changé/Nouveau")</f>
        <v/>
      </c>
      <c r="N1210" s="22">
        <f>ROUND(Ecritures[[#This Row],[Montant Devise]],2)</f>
        <v>877.5</v>
      </c>
      <c r="O1210" s="11" t="str">
        <f>IFERROR(LEFT(ECRITURES!$H1210,SEARCH("_",ECRITURES!$H1210)-1),"")</f>
        <v>COD22017</v>
      </c>
      <c r="P1210" s="11" t="str">
        <f>LEFT(ECRITURES!$G1210,LEN(O1210))</f>
        <v>COD22017</v>
      </c>
      <c r="Q1210" s="11" t="b">
        <f t="shared" si="37"/>
        <v>1</v>
      </c>
    </row>
    <row r="1211" spans="1:17" x14ac:dyDescent="0.3">
      <c r="A1211" s="12">
        <v>617106</v>
      </c>
      <c r="B1211" s="13" t="s">
        <v>10</v>
      </c>
      <c r="C1211" s="14">
        <v>195</v>
      </c>
      <c r="D1211" s="25" t="s">
        <v>1720</v>
      </c>
      <c r="E1211" s="16">
        <v>45351</v>
      </c>
      <c r="F1211" s="17">
        <v>202402</v>
      </c>
      <c r="G1211" s="18" t="s">
        <v>163</v>
      </c>
      <c r="H1211" s="18" t="s">
        <v>260</v>
      </c>
      <c r="I1211" s="19">
        <v>51968</v>
      </c>
      <c r="J1211" s="13" t="s">
        <v>14</v>
      </c>
      <c r="K1211" s="13" t="s">
        <v>15</v>
      </c>
      <c r="L1211" s="20" t="str">
        <f t="shared" si="36"/>
        <v>51968617106COD22017_B010501ART5_MBA</v>
      </c>
      <c r="M1211" s="21" t="str">
        <f>IF(OR(A1211=617105,A1211=617110,COUNTIF([3]DernMois!L:L,I1211&amp;A1211&amp;H1211&amp;K1211)&gt;=1),"","PBLA Changé/Nouveau")</f>
        <v/>
      </c>
      <c r="N1211" s="22">
        <f>ROUND(Ecritures[[#This Row],[Montant Devise]],2)</f>
        <v>195</v>
      </c>
      <c r="O1211" s="11" t="str">
        <f>IFERROR(LEFT(ECRITURES!$H1211,SEARCH("_",ECRITURES!$H1211)-1),"")</f>
        <v>COD22017</v>
      </c>
      <c r="P1211" s="11" t="str">
        <f>LEFT(ECRITURES!$G1211,LEN(O1211))</f>
        <v>COD22017</v>
      </c>
      <c r="Q1211" s="11" t="b">
        <f t="shared" si="37"/>
        <v>1</v>
      </c>
    </row>
    <row r="1212" spans="1:17" x14ac:dyDescent="0.3">
      <c r="A1212" s="12">
        <v>617103</v>
      </c>
      <c r="B1212" s="13" t="s">
        <v>10</v>
      </c>
      <c r="C1212" s="14">
        <v>58.5</v>
      </c>
      <c r="D1212" s="25" t="s">
        <v>1721</v>
      </c>
      <c r="E1212" s="16">
        <v>45351</v>
      </c>
      <c r="F1212" s="17">
        <v>202402</v>
      </c>
      <c r="G1212" s="18" t="s">
        <v>163</v>
      </c>
      <c r="H1212" s="18" t="s">
        <v>260</v>
      </c>
      <c r="I1212" s="19">
        <v>51968</v>
      </c>
      <c r="J1212" s="13" t="s">
        <v>14</v>
      </c>
      <c r="K1212" s="13" t="s">
        <v>15</v>
      </c>
      <c r="L1212" s="20" t="str">
        <f t="shared" si="36"/>
        <v>51968617103COD22017_B010501ART5_MBA</v>
      </c>
      <c r="M1212" s="21" t="str">
        <f>IF(OR(A1212=617105,A1212=617110,COUNTIF([3]DernMois!L:L,I1212&amp;A1212&amp;H1212&amp;K1212)&gt;=1),"","PBLA Changé/Nouveau")</f>
        <v/>
      </c>
      <c r="N1212" s="22">
        <f>ROUND(Ecritures[[#This Row],[Montant Devise]],2)</f>
        <v>58.5</v>
      </c>
      <c r="O1212" s="11" t="str">
        <f>IFERROR(LEFT(ECRITURES!$H1212,SEARCH("_",ECRITURES!$H1212)-1),"")</f>
        <v>COD22017</v>
      </c>
      <c r="P1212" s="11" t="str">
        <f>LEFT(ECRITURES!$G1212,LEN(O1212))</f>
        <v>COD22017</v>
      </c>
      <c r="Q1212" s="11" t="b">
        <f t="shared" si="37"/>
        <v>1</v>
      </c>
    </row>
    <row r="1213" spans="1:17" x14ac:dyDescent="0.3">
      <c r="A1213" s="12">
        <v>617103</v>
      </c>
      <c r="B1213" s="13" t="s">
        <v>10</v>
      </c>
      <c r="C1213" s="14">
        <v>380.25</v>
      </c>
      <c r="D1213" s="25" t="s">
        <v>1722</v>
      </c>
      <c r="E1213" s="16">
        <v>45351</v>
      </c>
      <c r="F1213" s="17">
        <v>202402</v>
      </c>
      <c r="G1213" s="18" t="s">
        <v>163</v>
      </c>
      <c r="H1213" s="18" t="s">
        <v>260</v>
      </c>
      <c r="I1213" s="19">
        <v>51968</v>
      </c>
      <c r="J1213" s="13" t="s">
        <v>14</v>
      </c>
      <c r="K1213" s="13" t="s">
        <v>15</v>
      </c>
      <c r="L1213" s="20" t="str">
        <f t="shared" si="36"/>
        <v>51968617103COD22017_B010501ART5_MBA</v>
      </c>
      <c r="M1213" s="21" t="str">
        <f>IF(OR(A1213=617105,A1213=617110,COUNTIF([3]DernMois!L:L,I1213&amp;A1213&amp;H1213&amp;K1213)&gt;=1),"","PBLA Changé/Nouveau")</f>
        <v/>
      </c>
      <c r="N1213" s="22">
        <f>ROUND(Ecritures[[#This Row],[Montant Devise]],2)</f>
        <v>380.25</v>
      </c>
      <c r="O1213" s="11" t="str">
        <f>IFERROR(LEFT(ECRITURES!$H1213,SEARCH("_",ECRITURES!$H1213)-1),"")</f>
        <v>COD22017</v>
      </c>
      <c r="P1213" s="11" t="str">
        <f>LEFT(ECRITURES!$G1213,LEN(O1213))</f>
        <v>COD22017</v>
      </c>
      <c r="Q1213" s="11" t="b">
        <f t="shared" si="37"/>
        <v>1</v>
      </c>
    </row>
    <row r="1214" spans="1:17" x14ac:dyDescent="0.3">
      <c r="A1214" s="12">
        <v>617190</v>
      </c>
      <c r="B1214" s="13" t="s">
        <v>10</v>
      </c>
      <c r="C1214" s="14">
        <v>5.85</v>
      </c>
      <c r="D1214" s="25" t="s">
        <v>1723</v>
      </c>
      <c r="E1214" s="16">
        <v>45351</v>
      </c>
      <c r="F1214" s="17">
        <v>202402</v>
      </c>
      <c r="G1214" s="18" t="s">
        <v>163</v>
      </c>
      <c r="H1214" s="18" t="s">
        <v>260</v>
      </c>
      <c r="I1214" s="19">
        <v>51968</v>
      </c>
      <c r="J1214" s="13" t="s">
        <v>14</v>
      </c>
      <c r="K1214" s="13" t="s">
        <v>15</v>
      </c>
      <c r="L1214" s="20" t="str">
        <f t="shared" si="36"/>
        <v>51968617190COD22017_B010501ART5_MBA</v>
      </c>
      <c r="M1214" s="21" t="str">
        <f>IF(OR(A1214=617105,A1214=617110,COUNTIF([3]DernMois!L:L,I1214&amp;A1214&amp;H1214&amp;K1214)&gt;=1),"","PBLA Changé/Nouveau")</f>
        <v/>
      </c>
      <c r="N1214" s="22">
        <f>ROUND(Ecritures[[#This Row],[Montant Devise]],2)</f>
        <v>5.85</v>
      </c>
      <c r="O1214" s="11" t="str">
        <f>IFERROR(LEFT(ECRITURES!$H1214,SEARCH("_",ECRITURES!$H1214)-1),"")</f>
        <v>COD22017</v>
      </c>
      <c r="P1214" s="11" t="str">
        <f>LEFT(ECRITURES!$G1214,LEN(O1214))</f>
        <v>COD22017</v>
      </c>
      <c r="Q1214" s="11" t="b">
        <f t="shared" si="37"/>
        <v>1</v>
      </c>
    </row>
    <row r="1215" spans="1:17" x14ac:dyDescent="0.3">
      <c r="A1215" s="12">
        <v>617190</v>
      </c>
      <c r="B1215" s="13" t="s">
        <v>10</v>
      </c>
      <c r="C1215" s="14">
        <v>29.25</v>
      </c>
      <c r="D1215" s="25" t="s">
        <v>1724</v>
      </c>
      <c r="E1215" s="16">
        <v>45351</v>
      </c>
      <c r="F1215" s="17">
        <v>202402</v>
      </c>
      <c r="G1215" s="18" t="s">
        <v>163</v>
      </c>
      <c r="H1215" s="18" t="s">
        <v>260</v>
      </c>
      <c r="I1215" s="19">
        <v>51968</v>
      </c>
      <c r="J1215" s="13" t="s">
        <v>14</v>
      </c>
      <c r="K1215" s="13" t="s">
        <v>15</v>
      </c>
      <c r="L1215" s="20" t="str">
        <f t="shared" si="36"/>
        <v>51968617190COD22017_B010501ART5_MBA</v>
      </c>
      <c r="M1215" s="21" t="str">
        <f>IF(OR(A1215=617105,A1215=617110,COUNTIF([3]DernMois!L:L,I1215&amp;A1215&amp;H1215&amp;K1215)&gt;=1),"","PBLA Changé/Nouveau")</f>
        <v/>
      </c>
      <c r="N1215" s="22">
        <f>ROUND(Ecritures[[#This Row],[Montant Devise]],2)</f>
        <v>29.25</v>
      </c>
      <c r="O1215" s="11" t="str">
        <f>IFERROR(LEFT(ECRITURES!$H1215,SEARCH("_",ECRITURES!$H1215)-1),"")</f>
        <v>COD22017</v>
      </c>
      <c r="P1215" s="11" t="str">
        <f>LEFT(ECRITURES!$G1215,LEN(O1215))</f>
        <v>COD22017</v>
      </c>
      <c r="Q1215" s="11" t="b">
        <f t="shared" si="37"/>
        <v>1</v>
      </c>
    </row>
    <row r="1216" spans="1:17" x14ac:dyDescent="0.3">
      <c r="A1216" s="12">
        <v>455200</v>
      </c>
      <c r="B1216" s="13" t="s">
        <v>10</v>
      </c>
      <c r="C1216" s="14">
        <v>-3104.12</v>
      </c>
      <c r="D1216" s="25" t="s">
        <v>1725</v>
      </c>
      <c r="E1216" s="16">
        <v>45351</v>
      </c>
      <c r="F1216" s="17">
        <v>202402</v>
      </c>
      <c r="G1216" s="18" t="s">
        <v>163</v>
      </c>
      <c r="H1216" s="18"/>
      <c r="I1216" s="19">
        <v>51968</v>
      </c>
      <c r="J1216" s="13" t="s">
        <v>14</v>
      </c>
      <c r="K1216" s="13" t="s">
        <v>15</v>
      </c>
      <c r="L1216" s="20" t="str">
        <f t="shared" si="36"/>
        <v>51968455200ART5_MBA</v>
      </c>
      <c r="M1216" s="21" t="str">
        <f>IF(OR(A1216=617105,A1216=617110,COUNTIF([3]DernMois!L:L,I1216&amp;A1216&amp;H1216&amp;K1216)&gt;=1),"","PBLA Changé/Nouveau")</f>
        <v/>
      </c>
      <c r="N1216" s="22">
        <f>ROUND(Ecritures[[#This Row],[Montant Devise]],2)</f>
        <v>-3104.12</v>
      </c>
      <c r="O1216" s="11" t="str">
        <f>IFERROR(LEFT(ECRITURES!$H1216,SEARCH("_",ECRITURES!$H1216)-1),"")</f>
        <v/>
      </c>
      <c r="P1216" s="11" t="str">
        <f>LEFT(ECRITURES!$G1216,LEN(O1216))</f>
        <v/>
      </c>
      <c r="Q1216" s="11" t="b">
        <f t="shared" si="37"/>
        <v>1</v>
      </c>
    </row>
    <row r="1217" spans="1:17" x14ac:dyDescent="0.3">
      <c r="A1217" s="12">
        <v>617101</v>
      </c>
      <c r="B1217" s="13" t="s">
        <v>10</v>
      </c>
      <c r="C1217" s="14">
        <v>1848</v>
      </c>
      <c r="D1217" s="25" t="s">
        <v>1726</v>
      </c>
      <c r="E1217" s="16">
        <v>45351</v>
      </c>
      <c r="F1217" s="17">
        <v>202402</v>
      </c>
      <c r="G1217" s="18" t="s">
        <v>67</v>
      </c>
      <c r="H1217" s="18" t="s">
        <v>68</v>
      </c>
      <c r="I1217" s="19">
        <v>51971</v>
      </c>
      <c r="J1217" s="13" t="s">
        <v>70</v>
      </c>
      <c r="K1217" s="13" t="s">
        <v>71</v>
      </c>
      <c r="L1217" s="20" t="str">
        <f t="shared" si="36"/>
        <v>51971617101Z010200ART5M</v>
      </c>
      <c r="M1217" s="21" t="str">
        <f>IF(OR(A1217=617105,A1217=617110,COUNTIF([3]DernMois!L:L,I1217&amp;A1217&amp;H1217&amp;K1217)&gt;=1),"","PBLA Changé/Nouveau")</f>
        <v/>
      </c>
      <c r="N1217" s="22">
        <f>ROUND(Ecritures[[#This Row],[Montant Devise]],2)</f>
        <v>1848</v>
      </c>
      <c r="O1217" s="11" t="str">
        <f>IFERROR(LEFT(ECRITURES!$H1217,SEARCH("_",ECRITURES!$H1217)-1),"")</f>
        <v/>
      </c>
      <c r="P1217" s="11" t="str">
        <f>LEFT(ECRITURES!$G1217,LEN(O1217))</f>
        <v/>
      </c>
      <c r="Q1217" s="11" t="b">
        <f t="shared" si="37"/>
        <v>1</v>
      </c>
    </row>
    <row r="1218" spans="1:17" x14ac:dyDescent="0.3">
      <c r="A1218" s="12">
        <v>617108</v>
      </c>
      <c r="B1218" s="13" t="s">
        <v>10</v>
      </c>
      <c r="C1218" s="14">
        <v>636</v>
      </c>
      <c r="D1218" s="25" t="s">
        <v>1727</v>
      </c>
      <c r="E1218" s="16">
        <v>45351</v>
      </c>
      <c r="F1218" s="17">
        <v>202402</v>
      </c>
      <c r="G1218" s="18" t="s">
        <v>67</v>
      </c>
      <c r="H1218" s="18" t="s">
        <v>68</v>
      </c>
      <c r="I1218" s="19">
        <v>51971</v>
      </c>
      <c r="J1218" s="13" t="s">
        <v>70</v>
      </c>
      <c r="K1218" s="13" t="s">
        <v>71</v>
      </c>
      <c r="L1218" s="20" t="str">
        <f t="shared" ref="L1218:L1281" si="38">I1218&amp;A1218&amp;H1218&amp;K1218</f>
        <v>51971617108Z010200ART5M</v>
      </c>
      <c r="M1218" s="21" t="str">
        <f>IF(OR(A1218=617105,A1218=617110,COUNTIF([3]DernMois!L:L,I1218&amp;A1218&amp;H1218&amp;K1218)&gt;=1),"","PBLA Changé/Nouveau")</f>
        <v/>
      </c>
      <c r="N1218" s="22">
        <f>ROUND(Ecritures[[#This Row],[Montant Devise]],2)</f>
        <v>636</v>
      </c>
      <c r="O1218" s="11" t="str">
        <f>IFERROR(LEFT(ECRITURES!$H1218,SEARCH("_",ECRITURES!$H1218)-1),"")</f>
        <v/>
      </c>
      <c r="P1218" s="11" t="str">
        <f>LEFT(ECRITURES!$G1218,LEN(O1218))</f>
        <v/>
      </c>
      <c r="Q1218" s="11" t="b">
        <f t="shared" si="37"/>
        <v>1</v>
      </c>
    </row>
    <row r="1219" spans="1:17" x14ac:dyDescent="0.3">
      <c r="A1219" s="12">
        <v>617106</v>
      </c>
      <c r="B1219" s="13" t="s">
        <v>10</v>
      </c>
      <c r="C1219" s="14">
        <v>195</v>
      </c>
      <c r="D1219" s="25" t="s">
        <v>1728</v>
      </c>
      <c r="E1219" s="16">
        <v>45351</v>
      </c>
      <c r="F1219" s="17">
        <v>202402</v>
      </c>
      <c r="G1219" s="18" t="s">
        <v>67</v>
      </c>
      <c r="H1219" s="18" t="s">
        <v>68</v>
      </c>
      <c r="I1219" s="19">
        <v>51971</v>
      </c>
      <c r="J1219" s="13" t="s">
        <v>70</v>
      </c>
      <c r="K1219" s="13" t="s">
        <v>71</v>
      </c>
      <c r="L1219" s="20" t="str">
        <f t="shared" si="38"/>
        <v>51971617106Z010200ART5M</v>
      </c>
      <c r="M1219" s="21" t="str">
        <f>IF(OR(A1219=617105,A1219=617110,COUNTIF([3]DernMois!L:L,I1219&amp;A1219&amp;H1219&amp;K1219)&gt;=1),"","PBLA Changé/Nouveau")</f>
        <v/>
      </c>
      <c r="N1219" s="22">
        <f>ROUND(Ecritures[[#This Row],[Montant Devise]],2)</f>
        <v>195</v>
      </c>
      <c r="O1219" s="11" t="str">
        <f>IFERROR(LEFT(ECRITURES!$H1219,SEARCH("_",ECRITURES!$H1219)-1),"")</f>
        <v/>
      </c>
      <c r="P1219" s="11" t="str">
        <f>LEFT(ECRITURES!$G1219,LEN(O1219))</f>
        <v/>
      </c>
      <c r="Q1219" s="11" t="b">
        <f t="shared" si="37"/>
        <v>1</v>
      </c>
    </row>
    <row r="1220" spans="1:17" x14ac:dyDescent="0.3">
      <c r="A1220" s="12">
        <v>617110</v>
      </c>
      <c r="B1220" s="13" t="s">
        <v>10</v>
      </c>
      <c r="C1220" s="14">
        <v>272</v>
      </c>
      <c r="D1220" s="25" t="s">
        <v>1729</v>
      </c>
      <c r="E1220" s="16">
        <v>45351</v>
      </c>
      <c r="F1220" s="17">
        <v>202402</v>
      </c>
      <c r="G1220" s="18" t="s">
        <v>67</v>
      </c>
      <c r="H1220" s="18" t="s">
        <v>68</v>
      </c>
      <c r="I1220" s="19">
        <v>51971</v>
      </c>
      <c r="J1220" s="13" t="s">
        <v>70</v>
      </c>
      <c r="K1220" s="13" t="s">
        <v>71</v>
      </c>
      <c r="L1220" s="20" t="str">
        <f t="shared" si="38"/>
        <v>51971617110Z010200ART5M</v>
      </c>
      <c r="M1220" s="21" t="str">
        <f>IF(OR(A1220=617105,A1220=617110,COUNTIF([3]DernMois!L:L,I1220&amp;A1220&amp;H1220&amp;K1220)&gt;=1),"","PBLA Changé/Nouveau")</f>
        <v/>
      </c>
      <c r="N1220" s="22">
        <f>ROUND(Ecritures[[#This Row],[Montant Devise]],2)</f>
        <v>272</v>
      </c>
      <c r="O1220" s="11" t="str">
        <f>IFERROR(LEFT(ECRITURES!$H1220,SEARCH("_",ECRITURES!$H1220)-1),"")</f>
        <v/>
      </c>
      <c r="P1220" s="11" t="str">
        <f>LEFT(ECRITURES!$G1220,LEN(O1220))</f>
        <v/>
      </c>
      <c r="Q1220" s="11" t="b">
        <f t="shared" ref="Q1220:Q1283" si="39">EXACT(O1220,P1220)</f>
        <v>1</v>
      </c>
    </row>
    <row r="1221" spans="1:17" x14ac:dyDescent="0.3">
      <c r="A1221" s="12">
        <v>617103</v>
      </c>
      <c r="B1221" s="13" t="s">
        <v>10</v>
      </c>
      <c r="C1221" s="14">
        <v>117</v>
      </c>
      <c r="D1221" s="25" t="s">
        <v>1730</v>
      </c>
      <c r="E1221" s="16">
        <v>45351</v>
      </c>
      <c r="F1221" s="17">
        <v>202402</v>
      </c>
      <c r="G1221" s="18" t="s">
        <v>67</v>
      </c>
      <c r="H1221" s="18" t="s">
        <v>68</v>
      </c>
      <c r="I1221" s="19">
        <v>51971</v>
      </c>
      <c r="J1221" s="13" t="s">
        <v>70</v>
      </c>
      <c r="K1221" s="13" t="s">
        <v>71</v>
      </c>
      <c r="L1221" s="20" t="str">
        <f t="shared" si="38"/>
        <v>51971617103Z010200ART5M</v>
      </c>
      <c r="M1221" s="21" t="str">
        <f>IF(OR(A1221=617105,A1221=617110,COUNTIF([3]DernMois!L:L,I1221&amp;A1221&amp;H1221&amp;K1221)&gt;=1),"","PBLA Changé/Nouveau")</f>
        <v/>
      </c>
      <c r="N1221" s="22">
        <f>ROUND(Ecritures[[#This Row],[Montant Devise]],2)</f>
        <v>117</v>
      </c>
      <c r="O1221" s="11" t="str">
        <f>IFERROR(LEFT(ECRITURES!$H1221,SEARCH("_",ECRITURES!$H1221)-1),"")</f>
        <v/>
      </c>
      <c r="P1221" s="11" t="str">
        <f>LEFT(ECRITURES!$G1221,LEN(O1221))</f>
        <v/>
      </c>
      <c r="Q1221" s="11" t="b">
        <f t="shared" si="39"/>
        <v>1</v>
      </c>
    </row>
    <row r="1222" spans="1:17" x14ac:dyDescent="0.3">
      <c r="A1222" s="12">
        <v>617103</v>
      </c>
      <c r="B1222" s="13" t="s">
        <v>10</v>
      </c>
      <c r="C1222" s="14">
        <v>275.60000000000002</v>
      </c>
      <c r="D1222" s="25" t="s">
        <v>1731</v>
      </c>
      <c r="E1222" s="16">
        <v>45351</v>
      </c>
      <c r="F1222" s="17">
        <v>202402</v>
      </c>
      <c r="G1222" s="18" t="s">
        <v>67</v>
      </c>
      <c r="H1222" s="18" t="s">
        <v>68</v>
      </c>
      <c r="I1222" s="19">
        <v>51971</v>
      </c>
      <c r="J1222" s="13" t="s">
        <v>70</v>
      </c>
      <c r="K1222" s="13" t="s">
        <v>71</v>
      </c>
      <c r="L1222" s="20" t="str">
        <f t="shared" si="38"/>
        <v>51971617103Z010200ART5M</v>
      </c>
      <c r="M1222" s="21" t="str">
        <f>IF(OR(A1222=617105,A1222=617110,COUNTIF([3]DernMois!L:L,I1222&amp;A1222&amp;H1222&amp;K1222)&gt;=1),"","PBLA Changé/Nouveau")</f>
        <v/>
      </c>
      <c r="N1222" s="22">
        <f>ROUND(Ecritures[[#This Row],[Montant Devise]],2)</f>
        <v>275.60000000000002</v>
      </c>
      <c r="O1222" s="11" t="str">
        <f>IFERROR(LEFT(ECRITURES!$H1222,SEARCH("_",ECRITURES!$H1222)-1),"")</f>
        <v/>
      </c>
      <c r="P1222" s="11" t="str">
        <f>LEFT(ECRITURES!$G1222,LEN(O1222))</f>
        <v/>
      </c>
      <c r="Q1222" s="11" t="b">
        <f t="shared" si="39"/>
        <v>1</v>
      </c>
    </row>
    <row r="1223" spans="1:17" x14ac:dyDescent="0.3">
      <c r="A1223" s="12">
        <v>617190</v>
      </c>
      <c r="B1223" s="13" t="s">
        <v>10</v>
      </c>
      <c r="C1223" s="14">
        <v>4.24</v>
      </c>
      <c r="D1223" s="25" t="s">
        <v>1732</v>
      </c>
      <c r="E1223" s="16">
        <v>45351</v>
      </c>
      <c r="F1223" s="17">
        <v>202402</v>
      </c>
      <c r="G1223" s="18" t="s">
        <v>67</v>
      </c>
      <c r="H1223" s="18" t="s">
        <v>68</v>
      </c>
      <c r="I1223" s="19">
        <v>51971</v>
      </c>
      <c r="J1223" s="13" t="s">
        <v>70</v>
      </c>
      <c r="K1223" s="13" t="s">
        <v>71</v>
      </c>
      <c r="L1223" s="20" t="str">
        <f t="shared" si="38"/>
        <v>51971617190Z010200ART5M</v>
      </c>
      <c r="M1223" s="21" t="str">
        <f>IF(OR(A1223=617105,A1223=617110,COUNTIF([3]DernMois!L:L,I1223&amp;A1223&amp;H1223&amp;K1223)&gt;=1),"","PBLA Changé/Nouveau")</f>
        <v/>
      </c>
      <c r="N1223" s="22">
        <f>ROUND(Ecritures[[#This Row],[Montant Devise]],2)</f>
        <v>4.24</v>
      </c>
      <c r="O1223" s="11" t="str">
        <f>IFERROR(LEFT(ECRITURES!$H1223,SEARCH("_",ECRITURES!$H1223)-1),"")</f>
        <v/>
      </c>
      <c r="P1223" s="11" t="str">
        <f>LEFT(ECRITURES!$G1223,LEN(O1223))</f>
        <v/>
      </c>
      <c r="Q1223" s="11" t="b">
        <f t="shared" si="39"/>
        <v>1</v>
      </c>
    </row>
    <row r="1224" spans="1:17" x14ac:dyDescent="0.3">
      <c r="A1224" s="12">
        <v>617190</v>
      </c>
      <c r="B1224" s="13" t="s">
        <v>10</v>
      </c>
      <c r="C1224" s="14">
        <v>21.2</v>
      </c>
      <c r="D1224" s="25" t="s">
        <v>1733</v>
      </c>
      <c r="E1224" s="16">
        <v>45351</v>
      </c>
      <c r="F1224" s="17">
        <v>202402</v>
      </c>
      <c r="G1224" s="18" t="s">
        <v>67</v>
      </c>
      <c r="H1224" s="18" t="s">
        <v>68</v>
      </c>
      <c r="I1224" s="19">
        <v>51971</v>
      </c>
      <c r="J1224" s="13" t="s">
        <v>70</v>
      </c>
      <c r="K1224" s="13" t="s">
        <v>71</v>
      </c>
      <c r="L1224" s="20" t="str">
        <f t="shared" si="38"/>
        <v>51971617190Z010200ART5M</v>
      </c>
      <c r="M1224" s="21" t="str">
        <f>IF(OR(A1224=617105,A1224=617110,COUNTIF([3]DernMois!L:L,I1224&amp;A1224&amp;H1224&amp;K1224)&gt;=1),"","PBLA Changé/Nouveau")</f>
        <v/>
      </c>
      <c r="N1224" s="22">
        <f>ROUND(Ecritures[[#This Row],[Montant Devise]],2)</f>
        <v>21.2</v>
      </c>
      <c r="O1224" s="11" t="str">
        <f>IFERROR(LEFT(ECRITURES!$H1224,SEARCH("_",ECRITURES!$H1224)-1),"")</f>
        <v/>
      </c>
      <c r="P1224" s="11" t="str">
        <f>LEFT(ECRITURES!$G1224,LEN(O1224))</f>
        <v/>
      </c>
      <c r="Q1224" s="11" t="b">
        <f t="shared" si="39"/>
        <v>1</v>
      </c>
    </row>
    <row r="1225" spans="1:17" x14ac:dyDescent="0.3">
      <c r="A1225" s="12">
        <v>455200</v>
      </c>
      <c r="B1225" s="13" t="s">
        <v>10</v>
      </c>
      <c r="C1225" s="14">
        <v>-1000</v>
      </c>
      <c r="D1225" s="25" t="s">
        <v>1734</v>
      </c>
      <c r="E1225" s="16">
        <v>45351</v>
      </c>
      <c r="F1225" s="17">
        <v>202402</v>
      </c>
      <c r="G1225" s="18" t="s">
        <v>67</v>
      </c>
      <c r="H1225" s="18"/>
      <c r="I1225" s="19">
        <v>51971</v>
      </c>
      <c r="J1225" s="13" t="s">
        <v>70</v>
      </c>
      <c r="K1225" s="13" t="s">
        <v>71</v>
      </c>
      <c r="L1225" s="20" t="str">
        <f t="shared" si="38"/>
        <v>51971455200ART5M</v>
      </c>
      <c r="M1225" s="21" t="str">
        <f>IF(OR(A1225=617105,A1225=617110,COUNTIF([3]DernMois!L:L,I1225&amp;A1225&amp;H1225&amp;K1225)&gt;=1),"","PBLA Changé/Nouveau")</f>
        <v/>
      </c>
      <c r="N1225" s="22">
        <f>ROUND(Ecritures[[#This Row],[Montant Devise]],2)</f>
        <v>-1000</v>
      </c>
      <c r="O1225" s="11" t="str">
        <f>IFERROR(LEFT(ECRITURES!$H1225,SEARCH("_",ECRITURES!$H1225)-1),"")</f>
        <v/>
      </c>
      <c r="P1225" s="11" t="str">
        <f>LEFT(ECRITURES!$G1225,LEN(O1225))</f>
        <v/>
      </c>
      <c r="Q1225" s="11" t="b">
        <f t="shared" si="39"/>
        <v>1</v>
      </c>
    </row>
    <row r="1226" spans="1:17" x14ac:dyDescent="0.3">
      <c r="A1226" s="12">
        <v>455200</v>
      </c>
      <c r="B1226" s="13" t="s">
        <v>10</v>
      </c>
      <c r="C1226" s="14">
        <v>-1471.99</v>
      </c>
      <c r="D1226" s="25" t="s">
        <v>1735</v>
      </c>
      <c r="E1226" s="16">
        <v>45351</v>
      </c>
      <c r="F1226" s="17">
        <v>202402</v>
      </c>
      <c r="G1226" s="18" t="s">
        <v>67</v>
      </c>
      <c r="H1226" s="18"/>
      <c r="I1226" s="19">
        <v>51971</v>
      </c>
      <c r="J1226" s="13" t="s">
        <v>70</v>
      </c>
      <c r="K1226" s="13" t="s">
        <v>71</v>
      </c>
      <c r="L1226" s="20" t="str">
        <f t="shared" si="38"/>
        <v>51971455200ART5M</v>
      </c>
      <c r="M1226" s="21" t="str">
        <f>IF(OR(A1226=617105,A1226=617110,COUNTIF([3]DernMois!L:L,I1226&amp;A1226&amp;H1226&amp;K1226)&gt;=1),"","PBLA Changé/Nouveau")</f>
        <v/>
      </c>
      <c r="N1226" s="22">
        <f>ROUND(Ecritures[[#This Row],[Montant Devise]],2)</f>
        <v>-1471.99</v>
      </c>
      <c r="O1226" s="11" t="str">
        <f>IFERROR(LEFT(ECRITURES!$H1226,SEARCH("_",ECRITURES!$H1226)-1),"")</f>
        <v/>
      </c>
      <c r="P1226" s="11" t="str">
        <f>LEFT(ECRITURES!$G1226,LEN(O1226))</f>
        <v/>
      </c>
      <c r="Q1226" s="11" t="b">
        <f t="shared" si="39"/>
        <v>1</v>
      </c>
    </row>
    <row r="1227" spans="1:17" x14ac:dyDescent="0.3">
      <c r="A1227" s="12">
        <v>617101</v>
      </c>
      <c r="B1227" s="13" t="s">
        <v>10</v>
      </c>
      <c r="C1227" s="14">
        <v>344</v>
      </c>
      <c r="D1227" s="25" t="s">
        <v>1736</v>
      </c>
      <c r="E1227" s="16">
        <v>45351</v>
      </c>
      <c r="F1227" s="17">
        <v>202402</v>
      </c>
      <c r="G1227" s="18" t="s">
        <v>77</v>
      </c>
      <c r="H1227" s="18" t="s">
        <v>78</v>
      </c>
      <c r="I1227" s="19">
        <v>51972</v>
      </c>
      <c r="J1227" s="13" t="s">
        <v>14</v>
      </c>
      <c r="K1227" s="13" t="s">
        <v>15</v>
      </c>
      <c r="L1227" s="20" t="str">
        <f t="shared" si="38"/>
        <v>51972617101COD20001_Z010401ART5_MBA</v>
      </c>
      <c r="M1227" s="21" t="str">
        <f>IF(OR(A1227=617105,A1227=617110,COUNTIF([3]DernMois!L:L,I1227&amp;A1227&amp;H1227&amp;K1227)&gt;=1),"","PBLA Changé/Nouveau")</f>
        <v/>
      </c>
      <c r="N1227" s="22">
        <f>ROUND(Ecritures[[#This Row],[Montant Devise]],2)</f>
        <v>344</v>
      </c>
      <c r="O1227" s="11" t="str">
        <f>IFERROR(LEFT(ECRITURES!$H1227,SEARCH("_",ECRITURES!$H1227)-1),"")</f>
        <v>COD20001</v>
      </c>
      <c r="P1227" s="11" t="str">
        <f>LEFT(ECRITURES!$G1227,LEN(O1227))</f>
        <v>COD20001</v>
      </c>
      <c r="Q1227" s="11" t="b">
        <f t="shared" si="39"/>
        <v>1</v>
      </c>
    </row>
    <row r="1228" spans="1:17" x14ac:dyDescent="0.3">
      <c r="A1228" s="12">
        <v>617101</v>
      </c>
      <c r="B1228" s="13" t="s">
        <v>10</v>
      </c>
      <c r="C1228" s="14">
        <v>109.65</v>
      </c>
      <c r="D1228" s="25" t="s">
        <v>1737</v>
      </c>
      <c r="E1228" s="16">
        <v>45351</v>
      </c>
      <c r="F1228" s="17">
        <v>202402</v>
      </c>
      <c r="G1228" s="18" t="s">
        <v>77</v>
      </c>
      <c r="H1228" s="18" t="s">
        <v>78</v>
      </c>
      <c r="I1228" s="19">
        <v>51972</v>
      </c>
      <c r="J1228" s="13" t="s">
        <v>14</v>
      </c>
      <c r="K1228" s="13" t="s">
        <v>15</v>
      </c>
      <c r="L1228" s="20" t="str">
        <f t="shared" si="38"/>
        <v>51972617101COD20001_Z010401ART5_MBA</v>
      </c>
      <c r="M1228" s="21" t="str">
        <f>IF(OR(A1228=617105,A1228=617110,COUNTIF([3]DernMois!L:L,I1228&amp;A1228&amp;H1228&amp;K1228)&gt;=1),"","PBLA Changé/Nouveau")</f>
        <v/>
      </c>
      <c r="N1228" s="22">
        <f>ROUND(Ecritures[[#This Row],[Montant Devise]],2)</f>
        <v>109.65</v>
      </c>
      <c r="O1228" s="11" t="str">
        <f>IFERROR(LEFT(ECRITURES!$H1228,SEARCH("_",ECRITURES!$H1228)-1),"")</f>
        <v>COD20001</v>
      </c>
      <c r="P1228" s="11" t="str">
        <f>LEFT(ECRITURES!$G1228,LEN(O1228))</f>
        <v>COD20001</v>
      </c>
      <c r="Q1228" s="11" t="b">
        <f t="shared" si="39"/>
        <v>1</v>
      </c>
    </row>
    <row r="1229" spans="1:17" x14ac:dyDescent="0.3">
      <c r="A1229" s="12">
        <v>617108</v>
      </c>
      <c r="B1229" s="13" t="s">
        <v>10</v>
      </c>
      <c r="C1229" s="14">
        <v>103.2</v>
      </c>
      <c r="D1229" s="25" t="s">
        <v>1738</v>
      </c>
      <c r="E1229" s="16">
        <v>45351</v>
      </c>
      <c r="F1229" s="17">
        <v>202402</v>
      </c>
      <c r="G1229" s="18" t="s">
        <v>77</v>
      </c>
      <c r="H1229" s="18" t="s">
        <v>78</v>
      </c>
      <c r="I1229" s="19">
        <v>51972</v>
      </c>
      <c r="J1229" s="13" t="s">
        <v>14</v>
      </c>
      <c r="K1229" s="13" t="s">
        <v>15</v>
      </c>
      <c r="L1229" s="20" t="str">
        <f t="shared" si="38"/>
        <v>51972617108COD20001_Z010401ART5_MBA</v>
      </c>
      <c r="M1229" s="21" t="str">
        <f>IF(OR(A1229=617105,A1229=617110,COUNTIF([3]DernMois!L:L,I1229&amp;A1229&amp;H1229&amp;K1229)&gt;=1),"","PBLA Changé/Nouveau")</f>
        <v/>
      </c>
      <c r="N1229" s="22">
        <f>ROUND(Ecritures[[#This Row],[Montant Devise]],2)</f>
        <v>103.2</v>
      </c>
      <c r="O1229" s="11" t="str">
        <f>IFERROR(LEFT(ECRITURES!$H1229,SEARCH("_",ECRITURES!$H1229)-1),"")</f>
        <v>COD20001</v>
      </c>
      <c r="P1229" s="11" t="str">
        <f>LEFT(ECRITURES!$G1229,LEN(O1229))</f>
        <v>COD20001</v>
      </c>
      <c r="Q1229" s="11" t="b">
        <f t="shared" si="39"/>
        <v>1</v>
      </c>
    </row>
    <row r="1230" spans="1:17" x14ac:dyDescent="0.3">
      <c r="A1230" s="12">
        <v>617106</v>
      </c>
      <c r="B1230" s="13" t="s">
        <v>10</v>
      </c>
      <c r="C1230" s="14">
        <v>195</v>
      </c>
      <c r="D1230" s="25" t="s">
        <v>1739</v>
      </c>
      <c r="E1230" s="16">
        <v>45351</v>
      </c>
      <c r="F1230" s="17">
        <v>202402</v>
      </c>
      <c r="G1230" s="18" t="s">
        <v>77</v>
      </c>
      <c r="H1230" s="18" t="s">
        <v>78</v>
      </c>
      <c r="I1230" s="19">
        <v>51972</v>
      </c>
      <c r="J1230" s="13" t="s">
        <v>14</v>
      </c>
      <c r="K1230" s="13" t="s">
        <v>15</v>
      </c>
      <c r="L1230" s="20" t="str">
        <f t="shared" si="38"/>
        <v>51972617106COD20001_Z010401ART5_MBA</v>
      </c>
      <c r="M1230" s="21" t="str">
        <f>IF(OR(A1230=617105,A1230=617110,COUNTIF([3]DernMois!L:L,I1230&amp;A1230&amp;H1230&amp;K1230)&gt;=1),"","PBLA Changé/Nouveau")</f>
        <v/>
      </c>
      <c r="N1230" s="22">
        <f>ROUND(Ecritures[[#This Row],[Montant Devise]],2)</f>
        <v>195</v>
      </c>
      <c r="O1230" s="11" t="str">
        <f>IFERROR(LEFT(ECRITURES!$H1230,SEARCH("_",ECRITURES!$H1230)-1),"")</f>
        <v>COD20001</v>
      </c>
      <c r="P1230" s="11" t="str">
        <f>LEFT(ECRITURES!$G1230,LEN(O1230))</f>
        <v>COD20001</v>
      </c>
      <c r="Q1230" s="11" t="b">
        <f t="shared" si="39"/>
        <v>1</v>
      </c>
    </row>
    <row r="1231" spans="1:17" x14ac:dyDescent="0.3">
      <c r="A1231" s="12">
        <v>617103</v>
      </c>
      <c r="B1231" s="13" t="s">
        <v>10</v>
      </c>
      <c r="C1231" s="14">
        <v>156</v>
      </c>
      <c r="D1231" s="25" t="s">
        <v>1740</v>
      </c>
      <c r="E1231" s="16">
        <v>45351</v>
      </c>
      <c r="F1231" s="17">
        <v>202402</v>
      </c>
      <c r="G1231" s="18" t="s">
        <v>77</v>
      </c>
      <c r="H1231" s="18" t="s">
        <v>78</v>
      </c>
      <c r="I1231" s="19">
        <v>51972</v>
      </c>
      <c r="J1231" s="13" t="s">
        <v>14</v>
      </c>
      <c r="K1231" s="13" t="s">
        <v>15</v>
      </c>
      <c r="L1231" s="20" t="str">
        <f t="shared" si="38"/>
        <v>51972617103COD20001_Z010401ART5_MBA</v>
      </c>
      <c r="M1231" s="21" t="str">
        <f>IF(OR(A1231=617105,A1231=617110,COUNTIF([3]DernMois!L:L,I1231&amp;A1231&amp;H1231&amp;K1231)&gt;=1),"","PBLA Changé/Nouveau")</f>
        <v/>
      </c>
      <c r="N1231" s="22">
        <f>ROUND(Ecritures[[#This Row],[Montant Devise]],2)</f>
        <v>156</v>
      </c>
      <c r="O1231" s="11" t="str">
        <f>IFERROR(LEFT(ECRITURES!$H1231,SEARCH("_",ECRITURES!$H1231)-1),"")</f>
        <v>COD20001</v>
      </c>
      <c r="P1231" s="11" t="str">
        <f>LEFT(ECRITURES!$G1231,LEN(O1231))</f>
        <v>COD20001</v>
      </c>
      <c r="Q1231" s="11" t="b">
        <f t="shared" si="39"/>
        <v>1</v>
      </c>
    </row>
    <row r="1232" spans="1:17" x14ac:dyDescent="0.3">
      <c r="A1232" s="12">
        <v>617103</v>
      </c>
      <c r="B1232" s="13" t="s">
        <v>10</v>
      </c>
      <c r="C1232" s="14">
        <v>58.97</v>
      </c>
      <c r="D1232" s="25" t="s">
        <v>1741</v>
      </c>
      <c r="E1232" s="16">
        <v>45351</v>
      </c>
      <c r="F1232" s="17">
        <v>202402</v>
      </c>
      <c r="G1232" s="18" t="s">
        <v>77</v>
      </c>
      <c r="H1232" s="18" t="s">
        <v>78</v>
      </c>
      <c r="I1232" s="19">
        <v>51972</v>
      </c>
      <c r="J1232" s="13" t="s">
        <v>14</v>
      </c>
      <c r="K1232" s="13" t="s">
        <v>15</v>
      </c>
      <c r="L1232" s="20" t="str">
        <f t="shared" si="38"/>
        <v>51972617103COD20001_Z010401ART5_MBA</v>
      </c>
      <c r="M1232" s="21" t="str">
        <f>IF(OR(A1232=617105,A1232=617110,COUNTIF([3]DernMois!L:L,I1232&amp;A1232&amp;H1232&amp;K1232)&gt;=1),"","PBLA Changé/Nouveau")</f>
        <v/>
      </c>
      <c r="N1232" s="22">
        <f>ROUND(Ecritures[[#This Row],[Montant Devise]],2)</f>
        <v>58.97</v>
      </c>
      <c r="O1232" s="11" t="str">
        <f>IFERROR(LEFT(ECRITURES!$H1232,SEARCH("_",ECRITURES!$H1232)-1),"")</f>
        <v>COD20001</v>
      </c>
      <c r="P1232" s="11" t="str">
        <f>LEFT(ECRITURES!$G1232,LEN(O1232))</f>
        <v>COD20001</v>
      </c>
      <c r="Q1232" s="11" t="b">
        <f t="shared" si="39"/>
        <v>1</v>
      </c>
    </row>
    <row r="1233" spans="1:17" x14ac:dyDescent="0.3">
      <c r="A1233" s="12">
        <v>617190</v>
      </c>
      <c r="B1233" s="13" t="s">
        <v>10</v>
      </c>
      <c r="C1233" s="14">
        <v>0.91</v>
      </c>
      <c r="D1233" s="25" t="s">
        <v>1742</v>
      </c>
      <c r="E1233" s="16">
        <v>45351</v>
      </c>
      <c r="F1233" s="17">
        <v>202402</v>
      </c>
      <c r="G1233" s="18" t="s">
        <v>77</v>
      </c>
      <c r="H1233" s="18" t="s">
        <v>78</v>
      </c>
      <c r="I1233" s="19">
        <v>51972</v>
      </c>
      <c r="J1233" s="13" t="s">
        <v>14</v>
      </c>
      <c r="K1233" s="13" t="s">
        <v>15</v>
      </c>
      <c r="L1233" s="20" t="str">
        <f t="shared" si="38"/>
        <v>51972617190COD20001_Z010401ART5_MBA</v>
      </c>
      <c r="M1233" s="21" t="str">
        <f>IF(OR(A1233=617105,A1233=617110,COUNTIF([3]DernMois!L:L,I1233&amp;A1233&amp;H1233&amp;K1233)&gt;=1),"","PBLA Changé/Nouveau")</f>
        <v/>
      </c>
      <c r="N1233" s="22">
        <f>ROUND(Ecritures[[#This Row],[Montant Devise]],2)</f>
        <v>0.91</v>
      </c>
      <c r="O1233" s="11" t="str">
        <f>IFERROR(LEFT(ECRITURES!$H1233,SEARCH("_",ECRITURES!$H1233)-1),"")</f>
        <v>COD20001</v>
      </c>
      <c r="P1233" s="11" t="str">
        <f>LEFT(ECRITURES!$G1233,LEN(O1233))</f>
        <v>COD20001</v>
      </c>
      <c r="Q1233" s="11" t="b">
        <f t="shared" si="39"/>
        <v>1</v>
      </c>
    </row>
    <row r="1234" spans="1:17" x14ac:dyDescent="0.3">
      <c r="A1234" s="12">
        <v>617190</v>
      </c>
      <c r="B1234" s="13" t="s">
        <v>10</v>
      </c>
      <c r="C1234" s="14">
        <v>4.54</v>
      </c>
      <c r="D1234" s="25" t="s">
        <v>1743</v>
      </c>
      <c r="E1234" s="16">
        <v>45351</v>
      </c>
      <c r="F1234" s="17">
        <v>202402</v>
      </c>
      <c r="G1234" s="18" t="s">
        <v>77</v>
      </c>
      <c r="H1234" s="18" t="s">
        <v>78</v>
      </c>
      <c r="I1234" s="19">
        <v>51972</v>
      </c>
      <c r="J1234" s="13" t="s">
        <v>14</v>
      </c>
      <c r="K1234" s="13" t="s">
        <v>15</v>
      </c>
      <c r="L1234" s="20" t="str">
        <f t="shared" si="38"/>
        <v>51972617190COD20001_Z010401ART5_MBA</v>
      </c>
      <c r="M1234" s="21" t="str">
        <f>IF(OR(A1234=617105,A1234=617110,COUNTIF([3]DernMois!L:L,I1234&amp;A1234&amp;H1234&amp;K1234)&gt;=1),"","PBLA Changé/Nouveau")</f>
        <v/>
      </c>
      <c r="N1234" s="22">
        <f>ROUND(Ecritures[[#This Row],[Montant Devise]],2)</f>
        <v>4.54</v>
      </c>
      <c r="O1234" s="11" t="str">
        <f>IFERROR(LEFT(ECRITURES!$H1234,SEARCH("_",ECRITURES!$H1234)-1),"")</f>
        <v>COD20001</v>
      </c>
      <c r="P1234" s="11" t="str">
        <f>LEFT(ECRITURES!$G1234,LEN(O1234))</f>
        <v>COD20001</v>
      </c>
      <c r="Q1234" s="11" t="b">
        <f t="shared" si="39"/>
        <v>1</v>
      </c>
    </row>
    <row r="1235" spans="1:17" x14ac:dyDescent="0.3">
      <c r="A1235" s="12">
        <v>455200</v>
      </c>
      <c r="B1235" s="13" t="s">
        <v>10</v>
      </c>
      <c r="C1235" s="14">
        <v>-837.95</v>
      </c>
      <c r="D1235" s="25" t="s">
        <v>1744</v>
      </c>
      <c r="E1235" s="16">
        <v>45351</v>
      </c>
      <c r="F1235" s="17">
        <v>202402</v>
      </c>
      <c r="G1235" s="18" t="s">
        <v>77</v>
      </c>
      <c r="H1235" s="18"/>
      <c r="I1235" s="19">
        <v>51972</v>
      </c>
      <c r="J1235" s="13" t="s">
        <v>14</v>
      </c>
      <c r="K1235" s="13" t="s">
        <v>15</v>
      </c>
      <c r="L1235" s="20" t="str">
        <f t="shared" si="38"/>
        <v>51972455200ART5_MBA</v>
      </c>
      <c r="M1235" s="21" t="str">
        <f>IF(OR(A1235=617105,A1235=617110,COUNTIF([3]DernMois!L:L,I1235&amp;A1235&amp;H1235&amp;K1235)&gt;=1),"","PBLA Changé/Nouveau")</f>
        <v/>
      </c>
      <c r="N1235" s="22">
        <f>ROUND(Ecritures[[#This Row],[Montant Devise]],2)</f>
        <v>-837.95</v>
      </c>
      <c r="O1235" s="11" t="str">
        <f>IFERROR(LEFT(ECRITURES!$H1235,SEARCH("_",ECRITURES!$H1235)-1),"")</f>
        <v/>
      </c>
      <c r="P1235" s="11" t="str">
        <f>LEFT(ECRITURES!$G1235,LEN(O1235))</f>
        <v/>
      </c>
      <c r="Q1235" s="11" t="b">
        <f t="shared" si="39"/>
        <v>1</v>
      </c>
    </row>
    <row r="1236" spans="1:17" x14ac:dyDescent="0.3">
      <c r="A1236" s="12">
        <v>617101</v>
      </c>
      <c r="B1236" s="13" t="s">
        <v>10</v>
      </c>
      <c r="C1236" s="14">
        <v>2925</v>
      </c>
      <c r="D1236" s="25" t="s">
        <v>1745</v>
      </c>
      <c r="E1236" s="16">
        <v>45351</v>
      </c>
      <c r="F1236" s="17">
        <v>202402</v>
      </c>
      <c r="G1236" s="18" t="s">
        <v>77</v>
      </c>
      <c r="H1236" s="18" t="s">
        <v>119</v>
      </c>
      <c r="I1236" s="19">
        <v>51992</v>
      </c>
      <c r="J1236" s="13" t="s">
        <v>14</v>
      </c>
      <c r="K1236" s="13" t="s">
        <v>15</v>
      </c>
      <c r="L1236" s="20" t="str">
        <f t="shared" si="38"/>
        <v>51992617101COD20001_A010602ART5_MBA</v>
      </c>
      <c r="M1236" s="21" t="str">
        <f>IF(OR(A1236=617105,A1236=617110,COUNTIF([3]DernMois!L:L,I1236&amp;A1236&amp;H1236&amp;K1236)&gt;=1),"","PBLA Changé/Nouveau")</f>
        <v/>
      </c>
      <c r="N1236" s="22">
        <f>ROUND(Ecritures[[#This Row],[Montant Devise]],2)</f>
        <v>2925</v>
      </c>
      <c r="O1236" s="11" t="str">
        <f>IFERROR(LEFT(ECRITURES!$H1236,SEARCH("_",ECRITURES!$H1236)-1),"")</f>
        <v>COD20001</v>
      </c>
      <c r="P1236" s="11" t="str">
        <f>LEFT(ECRITURES!$G1236,LEN(O1236))</f>
        <v>COD20001</v>
      </c>
      <c r="Q1236" s="11" t="b">
        <f t="shared" si="39"/>
        <v>1</v>
      </c>
    </row>
    <row r="1237" spans="1:17" x14ac:dyDescent="0.3">
      <c r="A1237" s="12">
        <v>617108</v>
      </c>
      <c r="B1237" s="13" t="s">
        <v>10</v>
      </c>
      <c r="C1237" s="14">
        <v>877.5</v>
      </c>
      <c r="D1237" s="25" t="s">
        <v>1746</v>
      </c>
      <c r="E1237" s="16">
        <v>45351</v>
      </c>
      <c r="F1237" s="17">
        <v>202402</v>
      </c>
      <c r="G1237" s="18" t="s">
        <v>77</v>
      </c>
      <c r="H1237" s="18" t="s">
        <v>119</v>
      </c>
      <c r="I1237" s="19">
        <v>51992</v>
      </c>
      <c r="J1237" s="13" t="s">
        <v>14</v>
      </c>
      <c r="K1237" s="13" t="s">
        <v>15</v>
      </c>
      <c r="L1237" s="20" t="str">
        <f t="shared" si="38"/>
        <v>51992617108COD20001_A010602ART5_MBA</v>
      </c>
      <c r="M1237" s="21" t="str">
        <f>IF(OR(A1237=617105,A1237=617110,COUNTIF([3]DernMois!L:L,I1237&amp;A1237&amp;H1237&amp;K1237)&gt;=1),"","PBLA Changé/Nouveau")</f>
        <v/>
      </c>
      <c r="N1237" s="22">
        <f>ROUND(Ecritures[[#This Row],[Montant Devise]],2)</f>
        <v>877.5</v>
      </c>
      <c r="O1237" s="11" t="str">
        <f>IFERROR(LEFT(ECRITURES!$H1237,SEARCH("_",ECRITURES!$H1237)-1),"")</f>
        <v>COD20001</v>
      </c>
      <c r="P1237" s="11" t="str">
        <f>LEFT(ECRITURES!$G1237,LEN(O1237))</f>
        <v>COD20001</v>
      </c>
      <c r="Q1237" s="11" t="b">
        <f t="shared" si="39"/>
        <v>1</v>
      </c>
    </row>
    <row r="1238" spans="1:17" x14ac:dyDescent="0.3">
      <c r="A1238" s="12">
        <v>617106</v>
      </c>
      <c r="B1238" s="13" t="s">
        <v>10</v>
      </c>
      <c r="C1238" s="14">
        <v>195</v>
      </c>
      <c r="D1238" s="25" t="s">
        <v>1747</v>
      </c>
      <c r="E1238" s="16">
        <v>45351</v>
      </c>
      <c r="F1238" s="17">
        <v>202402</v>
      </c>
      <c r="G1238" s="18" t="s">
        <v>77</v>
      </c>
      <c r="H1238" s="18" t="s">
        <v>119</v>
      </c>
      <c r="I1238" s="19">
        <v>51992</v>
      </c>
      <c r="J1238" s="13" t="s">
        <v>14</v>
      </c>
      <c r="K1238" s="13" t="s">
        <v>15</v>
      </c>
      <c r="L1238" s="20" t="str">
        <f t="shared" si="38"/>
        <v>51992617106COD20001_A010602ART5_MBA</v>
      </c>
      <c r="M1238" s="21" t="str">
        <f>IF(OR(A1238=617105,A1238=617110,COUNTIF([3]DernMois!L:L,I1238&amp;A1238&amp;H1238&amp;K1238)&gt;=1),"","PBLA Changé/Nouveau")</f>
        <v/>
      </c>
      <c r="N1238" s="22">
        <f>ROUND(Ecritures[[#This Row],[Montant Devise]],2)</f>
        <v>195</v>
      </c>
      <c r="O1238" s="11" t="str">
        <f>IFERROR(LEFT(ECRITURES!$H1238,SEARCH("_",ECRITURES!$H1238)-1),"")</f>
        <v>COD20001</v>
      </c>
      <c r="P1238" s="11" t="str">
        <f>LEFT(ECRITURES!$G1238,LEN(O1238))</f>
        <v>COD20001</v>
      </c>
      <c r="Q1238" s="11" t="b">
        <f t="shared" si="39"/>
        <v>1</v>
      </c>
    </row>
    <row r="1239" spans="1:17" x14ac:dyDescent="0.3">
      <c r="A1239" s="12">
        <v>617103</v>
      </c>
      <c r="B1239" s="13" t="s">
        <v>10</v>
      </c>
      <c r="C1239" s="14">
        <v>19.5</v>
      </c>
      <c r="D1239" s="25" t="s">
        <v>1748</v>
      </c>
      <c r="E1239" s="16">
        <v>45351</v>
      </c>
      <c r="F1239" s="17">
        <v>202402</v>
      </c>
      <c r="G1239" s="18" t="s">
        <v>77</v>
      </c>
      <c r="H1239" s="18" t="s">
        <v>119</v>
      </c>
      <c r="I1239" s="19">
        <v>51992</v>
      </c>
      <c r="J1239" s="13" t="s">
        <v>14</v>
      </c>
      <c r="K1239" s="13" t="s">
        <v>15</v>
      </c>
      <c r="L1239" s="20" t="str">
        <f t="shared" si="38"/>
        <v>51992617103COD20001_A010602ART5_MBA</v>
      </c>
      <c r="M1239" s="21" t="str">
        <f>IF(OR(A1239=617105,A1239=617110,COUNTIF([3]DernMois!L:L,I1239&amp;A1239&amp;H1239&amp;K1239)&gt;=1),"","PBLA Changé/Nouveau")</f>
        <v/>
      </c>
      <c r="N1239" s="22">
        <f>ROUND(Ecritures[[#This Row],[Montant Devise]],2)</f>
        <v>19.5</v>
      </c>
      <c r="O1239" s="11" t="str">
        <f>IFERROR(LEFT(ECRITURES!$H1239,SEARCH("_",ECRITURES!$H1239)-1),"")</f>
        <v>COD20001</v>
      </c>
      <c r="P1239" s="11" t="str">
        <f>LEFT(ECRITURES!$G1239,LEN(O1239))</f>
        <v>COD20001</v>
      </c>
      <c r="Q1239" s="11" t="b">
        <f t="shared" si="39"/>
        <v>1</v>
      </c>
    </row>
    <row r="1240" spans="1:17" x14ac:dyDescent="0.3">
      <c r="A1240" s="12">
        <v>617103</v>
      </c>
      <c r="B1240" s="13" t="s">
        <v>10</v>
      </c>
      <c r="C1240" s="14">
        <v>380.25</v>
      </c>
      <c r="D1240" s="25" t="s">
        <v>1749</v>
      </c>
      <c r="E1240" s="16">
        <v>45351</v>
      </c>
      <c r="F1240" s="17">
        <v>202402</v>
      </c>
      <c r="G1240" s="18" t="s">
        <v>77</v>
      </c>
      <c r="H1240" s="18" t="s">
        <v>119</v>
      </c>
      <c r="I1240" s="19">
        <v>51992</v>
      </c>
      <c r="J1240" s="13" t="s">
        <v>14</v>
      </c>
      <c r="K1240" s="13" t="s">
        <v>15</v>
      </c>
      <c r="L1240" s="20" t="str">
        <f t="shared" si="38"/>
        <v>51992617103COD20001_A010602ART5_MBA</v>
      </c>
      <c r="M1240" s="21" t="str">
        <f>IF(OR(A1240=617105,A1240=617110,COUNTIF([3]DernMois!L:L,I1240&amp;A1240&amp;H1240&amp;K1240)&gt;=1),"","PBLA Changé/Nouveau")</f>
        <v/>
      </c>
      <c r="N1240" s="22">
        <f>ROUND(Ecritures[[#This Row],[Montant Devise]],2)</f>
        <v>380.25</v>
      </c>
      <c r="O1240" s="11" t="str">
        <f>IFERROR(LEFT(ECRITURES!$H1240,SEARCH("_",ECRITURES!$H1240)-1),"")</f>
        <v>COD20001</v>
      </c>
      <c r="P1240" s="11" t="str">
        <f>LEFT(ECRITURES!$G1240,LEN(O1240))</f>
        <v>COD20001</v>
      </c>
      <c r="Q1240" s="11" t="b">
        <f t="shared" si="39"/>
        <v>1</v>
      </c>
    </row>
    <row r="1241" spans="1:17" x14ac:dyDescent="0.3">
      <c r="A1241" s="12">
        <v>617190</v>
      </c>
      <c r="B1241" s="13" t="s">
        <v>10</v>
      </c>
      <c r="C1241" s="14">
        <v>5.85</v>
      </c>
      <c r="D1241" s="25" t="s">
        <v>1750</v>
      </c>
      <c r="E1241" s="16">
        <v>45351</v>
      </c>
      <c r="F1241" s="17">
        <v>202402</v>
      </c>
      <c r="G1241" s="18" t="s">
        <v>77</v>
      </c>
      <c r="H1241" s="18" t="s">
        <v>119</v>
      </c>
      <c r="I1241" s="19">
        <v>51992</v>
      </c>
      <c r="J1241" s="13" t="s">
        <v>14</v>
      </c>
      <c r="K1241" s="13" t="s">
        <v>15</v>
      </c>
      <c r="L1241" s="20" t="str">
        <f t="shared" si="38"/>
        <v>51992617190COD20001_A010602ART5_MBA</v>
      </c>
      <c r="M1241" s="21" t="str">
        <f>IF(OR(A1241=617105,A1241=617110,COUNTIF([3]DernMois!L:L,I1241&amp;A1241&amp;H1241&amp;K1241)&gt;=1),"","PBLA Changé/Nouveau")</f>
        <v/>
      </c>
      <c r="N1241" s="22">
        <f>ROUND(Ecritures[[#This Row],[Montant Devise]],2)</f>
        <v>5.85</v>
      </c>
      <c r="O1241" s="11" t="str">
        <f>IFERROR(LEFT(ECRITURES!$H1241,SEARCH("_",ECRITURES!$H1241)-1),"")</f>
        <v>COD20001</v>
      </c>
      <c r="P1241" s="11" t="str">
        <f>LEFT(ECRITURES!$G1241,LEN(O1241))</f>
        <v>COD20001</v>
      </c>
      <c r="Q1241" s="11" t="b">
        <f t="shared" si="39"/>
        <v>1</v>
      </c>
    </row>
    <row r="1242" spans="1:17" x14ac:dyDescent="0.3">
      <c r="A1242" s="12">
        <v>617190</v>
      </c>
      <c r="B1242" s="13" t="s">
        <v>10</v>
      </c>
      <c r="C1242" s="14">
        <v>29.25</v>
      </c>
      <c r="D1242" s="25" t="s">
        <v>1751</v>
      </c>
      <c r="E1242" s="16">
        <v>45351</v>
      </c>
      <c r="F1242" s="17">
        <v>202402</v>
      </c>
      <c r="G1242" s="18" t="s">
        <v>77</v>
      </c>
      <c r="H1242" s="18" t="s">
        <v>119</v>
      </c>
      <c r="I1242" s="19">
        <v>51992</v>
      </c>
      <c r="J1242" s="13" t="s">
        <v>14</v>
      </c>
      <c r="K1242" s="13" t="s">
        <v>15</v>
      </c>
      <c r="L1242" s="20" t="str">
        <f t="shared" si="38"/>
        <v>51992617190COD20001_A010602ART5_MBA</v>
      </c>
      <c r="M1242" s="21" t="str">
        <f>IF(OR(A1242=617105,A1242=617110,COUNTIF([3]DernMois!L:L,I1242&amp;A1242&amp;H1242&amp;K1242)&gt;=1),"","PBLA Changé/Nouveau")</f>
        <v/>
      </c>
      <c r="N1242" s="22">
        <f>ROUND(Ecritures[[#This Row],[Montant Devise]],2)</f>
        <v>29.25</v>
      </c>
      <c r="O1242" s="11" t="str">
        <f>IFERROR(LEFT(ECRITURES!$H1242,SEARCH("_",ECRITURES!$H1242)-1),"")</f>
        <v>COD20001</v>
      </c>
      <c r="P1242" s="11" t="str">
        <f>LEFT(ECRITURES!$G1242,LEN(O1242))</f>
        <v>COD20001</v>
      </c>
      <c r="Q1242" s="11" t="b">
        <f t="shared" si="39"/>
        <v>1</v>
      </c>
    </row>
    <row r="1243" spans="1:17" x14ac:dyDescent="0.3">
      <c r="A1243" s="12">
        <v>455200</v>
      </c>
      <c r="B1243" s="13" t="s">
        <v>10</v>
      </c>
      <c r="C1243" s="14">
        <v>-1500</v>
      </c>
      <c r="D1243" s="25" t="s">
        <v>1752</v>
      </c>
      <c r="E1243" s="16">
        <v>45351</v>
      </c>
      <c r="F1243" s="17">
        <v>202402</v>
      </c>
      <c r="G1243" s="18" t="s">
        <v>77</v>
      </c>
      <c r="H1243" s="18"/>
      <c r="I1243" s="19">
        <v>51992</v>
      </c>
      <c r="J1243" s="13" t="s">
        <v>14</v>
      </c>
      <c r="K1243" s="13" t="s">
        <v>15</v>
      </c>
      <c r="L1243" s="20" t="str">
        <f t="shared" si="38"/>
        <v>51992455200ART5_MBA</v>
      </c>
      <c r="M1243" s="21" t="str">
        <f>IF(OR(A1243=617105,A1243=617110,COUNTIF([3]DernMois!L:L,I1243&amp;A1243&amp;H1243&amp;K1243)&gt;=1),"","PBLA Changé/Nouveau")</f>
        <v/>
      </c>
      <c r="N1243" s="22">
        <f>ROUND(Ecritures[[#This Row],[Montant Devise]],2)</f>
        <v>-1500</v>
      </c>
      <c r="O1243" s="11" t="str">
        <f>IFERROR(LEFT(ECRITURES!$H1243,SEARCH("_",ECRITURES!$H1243)-1),"")</f>
        <v/>
      </c>
      <c r="P1243" s="11" t="str">
        <f>LEFT(ECRITURES!$G1243,LEN(O1243))</f>
        <v/>
      </c>
      <c r="Q1243" s="11" t="b">
        <f t="shared" si="39"/>
        <v>1</v>
      </c>
    </row>
    <row r="1244" spans="1:17" x14ac:dyDescent="0.3">
      <c r="A1244" s="12">
        <v>455200</v>
      </c>
      <c r="B1244" s="13" t="s">
        <v>10</v>
      </c>
      <c r="C1244" s="14">
        <v>-1537.12</v>
      </c>
      <c r="D1244" s="25" t="s">
        <v>1753</v>
      </c>
      <c r="E1244" s="16">
        <v>45351</v>
      </c>
      <c r="F1244" s="17">
        <v>202402</v>
      </c>
      <c r="G1244" s="18" t="s">
        <v>77</v>
      </c>
      <c r="H1244" s="18"/>
      <c r="I1244" s="19">
        <v>51992</v>
      </c>
      <c r="J1244" s="13" t="s">
        <v>14</v>
      </c>
      <c r="K1244" s="13" t="s">
        <v>15</v>
      </c>
      <c r="L1244" s="20" t="str">
        <f t="shared" si="38"/>
        <v>51992455200ART5_MBA</v>
      </c>
      <c r="M1244" s="21" t="str">
        <f>IF(OR(A1244=617105,A1244=617110,COUNTIF([3]DernMois!L:L,I1244&amp;A1244&amp;H1244&amp;K1244)&gt;=1),"","PBLA Changé/Nouveau")</f>
        <v/>
      </c>
      <c r="N1244" s="22">
        <f>ROUND(Ecritures[[#This Row],[Montant Devise]],2)</f>
        <v>-1537.12</v>
      </c>
      <c r="O1244" s="11" t="str">
        <f>IFERROR(LEFT(ECRITURES!$H1244,SEARCH("_",ECRITURES!$H1244)-1),"")</f>
        <v/>
      </c>
      <c r="P1244" s="11" t="str">
        <f>LEFT(ECRITURES!$G1244,LEN(O1244))</f>
        <v/>
      </c>
      <c r="Q1244" s="11" t="b">
        <f t="shared" si="39"/>
        <v>1</v>
      </c>
    </row>
    <row r="1245" spans="1:17" x14ac:dyDescent="0.3">
      <c r="A1245" s="12">
        <v>617101</v>
      </c>
      <c r="B1245" s="13" t="s">
        <v>10</v>
      </c>
      <c r="C1245" s="14">
        <v>1103</v>
      </c>
      <c r="D1245" s="25" t="s">
        <v>1754</v>
      </c>
      <c r="E1245" s="16">
        <v>45351</v>
      </c>
      <c r="F1245" s="17">
        <v>202402</v>
      </c>
      <c r="G1245" s="18" t="s">
        <v>147</v>
      </c>
      <c r="H1245" s="18" t="s">
        <v>411</v>
      </c>
      <c r="I1245" s="19">
        <v>52002</v>
      </c>
      <c r="J1245" s="13" t="s">
        <v>14</v>
      </c>
      <c r="K1245" s="13" t="s">
        <v>15</v>
      </c>
      <c r="L1245" s="20" t="str">
        <f t="shared" si="38"/>
        <v>52002617101COD22024_A040201ART5_MBA</v>
      </c>
      <c r="M1245" s="21" t="str">
        <f>IF(OR(A1245=617105,A1245=617110,COUNTIF([3]DernMois!L:L,I1245&amp;A1245&amp;H1245&amp;K1245)&gt;=1),"","PBLA Changé/Nouveau")</f>
        <v/>
      </c>
      <c r="N1245" s="22">
        <f>ROUND(Ecritures[[#This Row],[Montant Devise]],2)</f>
        <v>1103</v>
      </c>
      <c r="O1245" s="11" t="str">
        <f>IFERROR(LEFT(ECRITURES!$H1245,SEARCH("_",ECRITURES!$H1245)-1),"")</f>
        <v>COD22024</v>
      </c>
      <c r="P1245" s="11" t="str">
        <f>LEFT(ECRITURES!$G1245,LEN(O1245))</f>
        <v>COD22024</v>
      </c>
      <c r="Q1245" s="11" t="b">
        <f t="shared" si="39"/>
        <v>1</v>
      </c>
    </row>
    <row r="1246" spans="1:17" x14ac:dyDescent="0.3">
      <c r="A1246" s="12">
        <v>617108</v>
      </c>
      <c r="B1246" s="13" t="s">
        <v>10</v>
      </c>
      <c r="C1246" s="14">
        <v>436.98</v>
      </c>
      <c r="D1246" s="25" t="s">
        <v>1755</v>
      </c>
      <c r="E1246" s="16">
        <v>45351</v>
      </c>
      <c r="F1246" s="17">
        <v>202402</v>
      </c>
      <c r="G1246" s="18" t="s">
        <v>147</v>
      </c>
      <c r="H1246" s="18" t="s">
        <v>411</v>
      </c>
      <c r="I1246" s="19">
        <v>52002</v>
      </c>
      <c r="J1246" s="13" t="s">
        <v>14</v>
      </c>
      <c r="K1246" s="13" t="s">
        <v>15</v>
      </c>
      <c r="L1246" s="20" t="str">
        <f t="shared" si="38"/>
        <v>52002617108COD22024_A040201ART5_MBA</v>
      </c>
      <c r="M1246" s="21" t="str">
        <f>IF(OR(A1246=617105,A1246=617110,COUNTIF([3]DernMois!L:L,I1246&amp;A1246&amp;H1246&amp;K1246)&gt;=1),"","PBLA Changé/Nouveau")</f>
        <v/>
      </c>
      <c r="N1246" s="22">
        <f>ROUND(Ecritures[[#This Row],[Montant Devise]],2)</f>
        <v>436.98</v>
      </c>
      <c r="O1246" s="11" t="str">
        <f>IFERROR(LEFT(ECRITURES!$H1246,SEARCH("_",ECRITURES!$H1246)-1),"")</f>
        <v>COD22024</v>
      </c>
      <c r="P1246" s="11" t="str">
        <f>LEFT(ECRITURES!$G1246,LEN(O1246))</f>
        <v>COD22024</v>
      </c>
      <c r="Q1246" s="11" t="b">
        <f t="shared" si="39"/>
        <v>1</v>
      </c>
    </row>
    <row r="1247" spans="1:17" x14ac:dyDescent="0.3">
      <c r="A1247" s="12">
        <v>617106</v>
      </c>
      <c r="B1247" s="13" t="s">
        <v>10</v>
      </c>
      <c r="C1247" s="14">
        <v>195</v>
      </c>
      <c r="D1247" s="25" t="s">
        <v>1756</v>
      </c>
      <c r="E1247" s="16">
        <v>45351</v>
      </c>
      <c r="F1247" s="17">
        <v>202402</v>
      </c>
      <c r="G1247" s="18" t="s">
        <v>147</v>
      </c>
      <c r="H1247" s="18" t="s">
        <v>411</v>
      </c>
      <c r="I1247" s="19">
        <v>52002</v>
      </c>
      <c r="J1247" s="13" t="s">
        <v>14</v>
      </c>
      <c r="K1247" s="13" t="s">
        <v>15</v>
      </c>
      <c r="L1247" s="20" t="str">
        <f t="shared" si="38"/>
        <v>52002617106COD22024_A040201ART5_MBA</v>
      </c>
      <c r="M1247" s="21" t="str">
        <f>IF(OR(A1247=617105,A1247=617110,COUNTIF([3]DernMois!L:L,I1247&amp;A1247&amp;H1247&amp;K1247)&gt;=1),"","PBLA Changé/Nouveau")</f>
        <v/>
      </c>
      <c r="N1247" s="22">
        <f>ROUND(Ecritures[[#This Row],[Montant Devise]],2)</f>
        <v>195</v>
      </c>
      <c r="O1247" s="11" t="str">
        <f>IFERROR(LEFT(ECRITURES!$H1247,SEARCH("_",ECRITURES!$H1247)-1),"")</f>
        <v>COD22024</v>
      </c>
      <c r="P1247" s="11" t="str">
        <f>LEFT(ECRITURES!$G1247,LEN(O1247))</f>
        <v>COD22024</v>
      </c>
      <c r="Q1247" s="11" t="b">
        <f t="shared" si="39"/>
        <v>1</v>
      </c>
    </row>
    <row r="1248" spans="1:17" x14ac:dyDescent="0.3">
      <c r="A1248" s="12">
        <v>617110</v>
      </c>
      <c r="B1248" s="13" t="s">
        <v>10</v>
      </c>
      <c r="C1248" s="14">
        <v>353.6</v>
      </c>
      <c r="D1248" s="25" t="s">
        <v>1757</v>
      </c>
      <c r="E1248" s="16">
        <v>45351</v>
      </c>
      <c r="F1248" s="17">
        <v>202402</v>
      </c>
      <c r="G1248" s="18" t="s">
        <v>147</v>
      </c>
      <c r="H1248" s="18" t="s">
        <v>411</v>
      </c>
      <c r="I1248" s="19">
        <v>52002</v>
      </c>
      <c r="J1248" s="13" t="s">
        <v>14</v>
      </c>
      <c r="K1248" s="13" t="s">
        <v>15</v>
      </c>
      <c r="L1248" s="20" t="str">
        <f t="shared" si="38"/>
        <v>52002617110COD22024_A040201ART5_MBA</v>
      </c>
      <c r="M1248" s="21" t="str">
        <f>IF(OR(A1248=617105,A1248=617110,COUNTIF([3]DernMois!L:L,I1248&amp;A1248&amp;H1248&amp;K1248)&gt;=1),"","PBLA Changé/Nouveau")</f>
        <v/>
      </c>
      <c r="N1248" s="22">
        <f>ROUND(Ecritures[[#This Row],[Montant Devise]],2)</f>
        <v>353.6</v>
      </c>
      <c r="O1248" s="11" t="str">
        <f>IFERROR(LEFT(ECRITURES!$H1248,SEARCH("_",ECRITURES!$H1248)-1),"")</f>
        <v>COD22024</v>
      </c>
      <c r="P1248" s="11" t="str">
        <f>LEFT(ECRITURES!$G1248,LEN(O1248))</f>
        <v>COD22024</v>
      </c>
      <c r="Q1248" s="11" t="b">
        <f t="shared" si="39"/>
        <v>1</v>
      </c>
    </row>
    <row r="1249" spans="1:17" x14ac:dyDescent="0.3">
      <c r="A1249" s="12">
        <v>617103</v>
      </c>
      <c r="B1249" s="13" t="s">
        <v>10</v>
      </c>
      <c r="C1249" s="14">
        <v>78</v>
      </c>
      <c r="D1249" s="25" t="s">
        <v>1758</v>
      </c>
      <c r="E1249" s="16">
        <v>45351</v>
      </c>
      <c r="F1249" s="17">
        <v>202402</v>
      </c>
      <c r="G1249" s="18" t="s">
        <v>147</v>
      </c>
      <c r="H1249" s="18" t="s">
        <v>411</v>
      </c>
      <c r="I1249" s="19">
        <v>52002</v>
      </c>
      <c r="J1249" s="13" t="s">
        <v>14</v>
      </c>
      <c r="K1249" s="13" t="s">
        <v>15</v>
      </c>
      <c r="L1249" s="20" t="str">
        <f t="shared" si="38"/>
        <v>52002617103COD22024_A040201ART5_MBA</v>
      </c>
      <c r="M1249" s="21" t="str">
        <f>IF(OR(A1249=617105,A1249=617110,COUNTIF([3]DernMois!L:L,I1249&amp;A1249&amp;H1249&amp;K1249)&gt;=1),"","PBLA Changé/Nouveau")</f>
        <v/>
      </c>
      <c r="N1249" s="22">
        <f>ROUND(Ecritures[[#This Row],[Montant Devise]],2)</f>
        <v>78</v>
      </c>
      <c r="O1249" s="11" t="str">
        <f>IFERROR(LEFT(ECRITURES!$H1249,SEARCH("_",ECRITURES!$H1249)-1),"")</f>
        <v>COD22024</v>
      </c>
      <c r="P1249" s="11" t="str">
        <f>LEFT(ECRITURES!$G1249,LEN(O1249))</f>
        <v>COD22024</v>
      </c>
      <c r="Q1249" s="11" t="b">
        <f t="shared" si="39"/>
        <v>1</v>
      </c>
    </row>
    <row r="1250" spans="1:17" x14ac:dyDescent="0.3">
      <c r="A1250" s="12">
        <v>617103</v>
      </c>
      <c r="B1250" s="13" t="s">
        <v>10</v>
      </c>
      <c r="C1250" s="14">
        <v>189.36</v>
      </c>
      <c r="D1250" s="25" t="s">
        <v>1759</v>
      </c>
      <c r="E1250" s="16">
        <v>45351</v>
      </c>
      <c r="F1250" s="17">
        <v>202402</v>
      </c>
      <c r="G1250" s="18" t="s">
        <v>147</v>
      </c>
      <c r="H1250" s="18" t="s">
        <v>411</v>
      </c>
      <c r="I1250" s="19">
        <v>52002</v>
      </c>
      <c r="J1250" s="13" t="s">
        <v>14</v>
      </c>
      <c r="K1250" s="13" t="s">
        <v>15</v>
      </c>
      <c r="L1250" s="20" t="str">
        <f t="shared" si="38"/>
        <v>52002617103COD22024_A040201ART5_MBA</v>
      </c>
      <c r="M1250" s="21" t="str">
        <f>IF(OR(A1250=617105,A1250=617110,COUNTIF([3]DernMois!L:L,I1250&amp;A1250&amp;H1250&amp;K1250)&gt;=1),"","PBLA Changé/Nouveau")</f>
        <v/>
      </c>
      <c r="N1250" s="22">
        <f>ROUND(Ecritures[[#This Row],[Montant Devise]],2)</f>
        <v>189.36</v>
      </c>
      <c r="O1250" s="11" t="str">
        <f>IFERROR(LEFT(ECRITURES!$H1250,SEARCH("_",ECRITURES!$H1250)-1),"")</f>
        <v>COD22024</v>
      </c>
      <c r="P1250" s="11" t="str">
        <f>LEFT(ECRITURES!$G1250,LEN(O1250))</f>
        <v>COD22024</v>
      </c>
      <c r="Q1250" s="11" t="b">
        <f t="shared" si="39"/>
        <v>1</v>
      </c>
    </row>
    <row r="1251" spans="1:17" x14ac:dyDescent="0.3">
      <c r="A1251" s="12">
        <v>617190</v>
      </c>
      <c r="B1251" s="13" t="s">
        <v>10</v>
      </c>
      <c r="C1251" s="14">
        <v>2.91</v>
      </c>
      <c r="D1251" s="25" t="s">
        <v>1760</v>
      </c>
      <c r="E1251" s="16">
        <v>45351</v>
      </c>
      <c r="F1251" s="17">
        <v>202402</v>
      </c>
      <c r="G1251" s="18" t="s">
        <v>147</v>
      </c>
      <c r="H1251" s="18" t="s">
        <v>411</v>
      </c>
      <c r="I1251" s="19">
        <v>52002</v>
      </c>
      <c r="J1251" s="13" t="s">
        <v>14</v>
      </c>
      <c r="K1251" s="13" t="s">
        <v>15</v>
      </c>
      <c r="L1251" s="20" t="str">
        <f t="shared" si="38"/>
        <v>52002617190COD22024_A040201ART5_MBA</v>
      </c>
      <c r="M1251" s="21" t="str">
        <f>IF(OR(A1251=617105,A1251=617110,COUNTIF([3]DernMois!L:L,I1251&amp;A1251&amp;H1251&amp;K1251)&gt;=1),"","PBLA Changé/Nouveau")</f>
        <v/>
      </c>
      <c r="N1251" s="22">
        <f>ROUND(Ecritures[[#This Row],[Montant Devise]],2)</f>
        <v>2.91</v>
      </c>
      <c r="O1251" s="11" t="str">
        <f>IFERROR(LEFT(ECRITURES!$H1251,SEARCH("_",ECRITURES!$H1251)-1),"")</f>
        <v>COD22024</v>
      </c>
      <c r="P1251" s="11" t="str">
        <f>LEFT(ECRITURES!$G1251,LEN(O1251))</f>
        <v>COD22024</v>
      </c>
      <c r="Q1251" s="11" t="b">
        <f t="shared" si="39"/>
        <v>1</v>
      </c>
    </row>
    <row r="1252" spans="1:17" x14ac:dyDescent="0.3">
      <c r="A1252" s="12">
        <v>617190</v>
      </c>
      <c r="B1252" s="13" t="s">
        <v>10</v>
      </c>
      <c r="C1252" s="14">
        <v>14.57</v>
      </c>
      <c r="D1252" s="25" t="s">
        <v>1761</v>
      </c>
      <c r="E1252" s="16">
        <v>45351</v>
      </c>
      <c r="F1252" s="17">
        <v>202402</v>
      </c>
      <c r="G1252" s="18" t="s">
        <v>147</v>
      </c>
      <c r="H1252" s="18" t="s">
        <v>411</v>
      </c>
      <c r="I1252" s="19">
        <v>52002</v>
      </c>
      <c r="J1252" s="13" t="s">
        <v>14</v>
      </c>
      <c r="K1252" s="13" t="s">
        <v>15</v>
      </c>
      <c r="L1252" s="20" t="str">
        <f t="shared" si="38"/>
        <v>52002617190COD22024_A040201ART5_MBA</v>
      </c>
      <c r="M1252" s="21" t="str">
        <f>IF(OR(A1252=617105,A1252=617110,COUNTIF([3]DernMois!L:L,I1252&amp;A1252&amp;H1252&amp;K1252)&gt;=1),"","PBLA Changé/Nouveau")</f>
        <v/>
      </c>
      <c r="N1252" s="22">
        <f>ROUND(Ecritures[[#This Row],[Montant Devise]],2)</f>
        <v>14.57</v>
      </c>
      <c r="O1252" s="11" t="str">
        <f>IFERROR(LEFT(ECRITURES!$H1252,SEARCH("_",ECRITURES!$H1252)-1),"")</f>
        <v>COD22024</v>
      </c>
      <c r="P1252" s="11" t="str">
        <f>LEFT(ECRITURES!$G1252,LEN(O1252))</f>
        <v>COD22024</v>
      </c>
      <c r="Q1252" s="11" t="b">
        <f t="shared" si="39"/>
        <v>1</v>
      </c>
    </row>
    <row r="1253" spans="1:17" x14ac:dyDescent="0.3">
      <c r="A1253" s="12">
        <v>455200</v>
      </c>
      <c r="B1253" s="13" t="s">
        <v>10</v>
      </c>
      <c r="C1253" s="14">
        <v>-800</v>
      </c>
      <c r="D1253" s="25" t="s">
        <v>1762</v>
      </c>
      <c r="E1253" s="16">
        <v>45351</v>
      </c>
      <c r="F1253" s="17">
        <v>202402</v>
      </c>
      <c r="G1253" s="18" t="s">
        <v>147</v>
      </c>
      <c r="H1253" s="18"/>
      <c r="I1253" s="19">
        <v>52002</v>
      </c>
      <c r="J1253" s="13" t="s">
        <v>14</v>
      </c>
      <c r="K1253" s="13" t="s">
        <v>15</v>
      </c>
      <c r="L1253" s="20" t="str">
        <f t="shared" si="38"/>
        <v>52002455200ART5_MBA</v>
      </c>
      <c r="M1253" s="21" t="str">
        <f>IF(OR(A1253=617105,A1253=617110,COUNTIF([3]DernMois!L:L,I1253&amp;A1253&amp;H1253&amp;K1253)&gt;=1),"","PBLA Changé/Nouveau")</f>
        <v/>
      </c>
      <c r="N1253" s="22">
        <f>ROUND(Ecritures[[#This Row],[Montant Devise]],2)</f>
        <v>-800</v>
      </c>
      <c r="O1253" s="11" t="str">
        <f>IFERROR(LEFT(ECRITURES!$H1253,SEARCH("_",ECRITURES!$H1253)-1),"")</f>
        <v/>
      </c>
      <c r="P1253" s="11" t="str">
        <f>LEFT(ECRITURES!$G1253,LEN(O1253))</f>
        <v/>
      </c>
      <c r="Q1253" s="11" t="b">
        <f t="shared" si="39"/>
        <v>1</v>
      </c>
    </row>
    <row r="1254" spans="1:17" x14ac:dyDescent="0.3">
      <c r="A1254" s="12">
        <v>455200</v>
      </c>
      <c r="B1254" s="13" t="s">
        <v>10</v>
      </c>
      <c r="C1254" s="14">
        <v>-1007.83</v>
      </c>
      <c r="D1254" s="25" t="s">
        <v>1763</v>
      </c>
      <c r="E1254" s="16">
        <v>45351</v>
      </c>
      <c r="F1254" s="17">
        <v>202402</v>
      </c>
      <c r="G1254" s="18" t="s">
        <v>147</v>
      </c>
      <c r="H1254" s="18"/>
      <c r="I1254" s="19">
        <v>52002</v>
      </c>
      <c r="J1254" s="13" t="s">
        <v>14</v>
      </c>
      <c r="K1254" s="13" t="s">
        <v>15</v>
      </c>
      <c r="L1254" s="20" t="str">
        <f t="shared" si="38"/>
        <v>52002455200ART5_MBA</v>
      </c>
      <c r="M1254" s="21" t="str">
        <f>IF(OR(A1254=617105,A1254=617110,COUNTIF([3]DernMois!L:L,I1254&amp;A1254&amp;H1254&amp;K1254)&gt;=1),"","PBLA Changé/Nouveau")</f>
        <v/>
      </c>
      <c r="N1254" s="22">
        <f>ROUND(Ecritures[[#This Row],[Montant Devise]],2)</f>
        <v>-1007.83</v>
      </c>
      <c r="O1254" s="11" t="str">
        <f>IFERROR(LEFT(ECRITURES!$H1254,SEARCH("_",ECRITURES!$H1254)-1),"")</f>
        <v/>
      </c>
      <c r="P1254" s="11" t="str">
        <f>LEFT(ECRITURES!$G1254,LEN(O1254))</f>
        <v/>
      </c>
      <c r="Q1254" s="11" t="b">
        <f t="shared" si="39"/>
        <v>1</v>
      </c>
    </row>
    <row r="1255" spans="1:17" x14ac:dyDescent="0.3">
      <c r="A1255" s="12">
        <v>617101</v>
      </c>
      <c r="B1255" s="13" t="s">
        <v>10</v>
      </c>
      <c r="C1255" s="14">
        <v>1061</v>
      </c>
      <c r="D1255" s="25" t="s">
        <v>1764</v>
      </c>
      <c r="E1255" s="16">
        <v>45351</v>
      </c>
      <c r="F1255" s="17">
        <v>202402</v>
      </c>
      <c r="G1255" s="18" t="s">
        <v>40</v>
      </c>
      <c r="H1255" s="18" t="s">
        <v>12</v>
      </c>
      <c r="I1255" s="19">
        <v>52006</v>
      </c>
      <c r="J1255" s="13" t="s">
        <v>14</v>
      </c>
      <c r="K1255" s="13" t="s">
        <v>15</v>
      </c>
      <c r="L1255" s="20" t="str">
        <f t="shared" si="38"/>
        <v>52006617101COD2299_Z010201ART5_MBA</v>
      </c>
      <c r="M1255" s="21" t="str">
        <f>IF(OR(A1255=617105,A1255=617110,COUNTIF([3]DernMois!L:L,I1255&amp;A1255&amp;H1255&amp;K1255)&gt;=1),"","PBLA Changé/Nouveau")</f>
        <v/>
      </c>
      <c r="N1255" s="22">
        <f>ROUND(Ecritures[[#This Row],[Montant Devise]],2)</f>
        <v>1061</v>
      </c>
      <c r="O1255" s="11" t="str">
        <f>IFERROR(LEFT(ECRITURES!$H1255,SEARCH("_",ECRITURES!$H1255)-1),"")</f>
        <v>COD2299</v>
      </c>
      <c r="P1255" s="11" t="str">
        <f>LEFT(ECRITURES!$G1255,LEN(O1255))</f>
        <v>COD2299</v>
      </c>
      <c r="Q1255" s="11" t="b">
        <f t="shared" si="39"/>
        <v>1</v>
      </c>
    </row>
    <row r="1256" spans="1:17" x14ac:dyDescent="0.3">
      <c r="A1256" s="12">
        <v>617108</v>
      </c>
      <c r="B1256" s="13" t="s">
        <v>10</v>
      </c>
      <c r="C1256" s="14">
        <v>318.3</v>
      </c>
      <c r="D1256" s="25" t="s">
        <v>1765</v>
      </c>
      <c r="E1256" s="16">
        <v>45351</v>
      </c>
      <c r="F1256" s="17">
        <v>202402</v>
      </c>
      <c r="G1256" s="18" t="s">
        <v>40</v>
      </c>
      <c r="H1256" s="18" t="s">
        <v>12</v>
      </c>
      <c r="I1256" s="19">
        <v>52006</v>
      </c>
      <c r="J1256" s="13" t="s">
        <v>14</v>
      </c>
      <c r="K1256" s="13" t="s">
        <v>15</v>
      </c>
      <c r="L1256" s="20" t="str">
        <f t="shared" si="38"/>
        <v>52006617108COD2299_Z010201ART5_MBA</v>
      </c>
      <c r="M1256" s="21" t="str">
        <f>IF(OR(A1256=617105,A1256=617110,COUNTIF([3]DernMois!L:L,I1256&amp;A1256&amp;H1256&amp;K1256)&gt;=1),"","PBLA Changé/Nouveau")</f>
        <v/>
      </c>
      <c r="N1256" s="22">
        <f>ROUND(Ecritures[[#This Row],[Montant Devise]],2)</f>
        <v>318.3</v>
      </c>
      <c r="O1256" s="11" t="str">
        <f>IFERROR(LEFT(ECRITURES!$H1256,SEARCH("_",ECRITURES!$H1256)-1),"")</f>
        <v>COD2299</v>
      </c>
      <c r="P1256" s="11" t="str">
        <f>LEFT(ECRITURES!$G1256,LEN(O1256))</f>
        <v>COD2299</v>
      </c>
      <c r="Q1256" s="11" t="b">
        <f t="shared" si="39"/>
        <v>1</v>
      </c>
    </row>
    <row r="1257" spans="1:17" x14ac:dyDescent="0.3">
      <c r="A1257" s="12">
        <v>617106</v>
      </c>
      <c r="B1257" s="13" t="s">
        <v>10</v>
      </c>
      <c r="C1257" s="14">
        <v>195</v>
      </c>
      <c r="D1257" s="25" t="s">
        <v>1766</v>
      </c>
      <c r="E1257" s="16">
        <v>45351</v>
      </c>
      <c r="F1257" s="17">
        <v>202402</v>
      </c>
      <c r="G1257" s="18" t="s">
        <v>40</v>
      </c>
      <c r="H1257" s="18" t="s">
        <v>12</v>
      </c>
      <c r="I1257" s="19">
        <v>52006</v>
      </c>
      <c r="J1257" s="13" t="s">
        <v>14</v>
      </c>
      <c r="K1257" s="13" t="s">
        <v>15</v>
      </c>
      <c r="L1257" s="20" t="str">
        <f t="shared" si="38"/>
        <v>52006617106COD2299_Z010201ART5_MBA</v>
      </c>
      <c r="M1257" s="21" t="str">
        <f>IF(OR(A1257=617105,A1257=617110,COUNTIF([3]DernMois!L:L,I1257&amp;A1257&amp;H1257&amp;K1257)&gt;=1),"","PBLA Changé/Nouveau")</f>
        <v/>
      </c>
      <c r="N1257" s="22">
        <f>ROUND(Ecritures[[#This Row],[Montant Devise]],2)</f>
        <v>195</v>
      </c>
      <c r="O1257" s="11" t="str">
        <f>IFERROR(LEFT(ECRITURES!$H1257,SEARCH("_",ECRITURES!$H1257)-1),"")</f>
        <v>COD2299</v>
      </c>
      <c r="P1257" s="11" t="str">
        <f>LEFT(ECRITURES!$G1257,LEN(O1257))</f>
        <v>COD2299</v>
      </c>
      <c r="Q1257" s="11" t="b">
        <f t="shared" si="39"/>
        <v>1</v>
      </c>
    </row>
    <row r="1258" spans="1:17" x14ac:dyDescent="0.3">
      <c r="A1258" s="12">
        <v>617103</v>
      </c>
      <c r="B1258" s="13" t="s">
        <v>10</v>
      </c>
      <c r="C1258" s="14">
        <v>97.5</v>
      </c>
      <c r="D1258" s="25" t="s">
        <v>1767</v>
      </c>
      <c r="E1258" s="16">
        <v>45351</v>
      </c>
      <c r="F1258" s="17">
        <v>202402</v>
      </c>
      <c r="G1258" s="18" t="s">
        <v>40</v>
      </c>
      <c r="H1258" s="18" t="s">
        <v>12</v>
      </c>
      <c r="I1258" s="19">
        <v>52006</v>
      </c>
      <c r="J1258" s="13" t="s">
        <v>14</v>
      </c>
      <c r="K1258" s="13" t="s">
        <v>15</v>
      </c>
      <c r="L1258" s="20" t="str">
        <f t="shared" si="38"/>
        <v>52006617103COD2299_Z010201ART5_MBA</v>
      </c>
      <c r="M1258" s="21" t="str">
        <f>IF(OR(A1258=617105,A1258=617110,COUNTIF([3]DernMois!L:L,I1258&amp;A1258&amp;H1258&amp;K1258)&gt;=1),"","PBLA Changé/Nouveau")</f>
        <v/>
      </c>
      <c r="N1258" s="22">
        <f>ROUND(Ecritures[[#This Row],[Montant Devise]],2)</f>
        <v>97.5</v>
      </c>
      <c r="O1258" s="11" t="str">
        <f>IFERROR(LEFT(ECRITURES!$H1258,SEARCH("_",ECRITURES!$H1258)-1),"")</f>
        <v>COD2299</v>
      </c>
      <c r="P1258" s="11" t="str">
        <f>LEFT(ECRITURES!$G1258,LEN(O1258))</f>
        <v>COD2299</v>
      </c>
      <c r="Q1258" s="11" t="b">
        <f t="shared" si="39"/>
        <v>1</v>
      </c>
    </row>
    <row r="1259" spans="1:17" x14ac:dyDescent="0.3">
      <c r="A1259" s="12">
        <v>617103</v>
      </c>
      <c r="B1259" s="13" t="s">
        <v>10</v>
      </c>
      <c r="C1259" s="14">
        <v>137.93</v>
      </c>
      <c r="D1259" s="25" t="s">
        <v>1768</v>
      </c>
      <c r="E1259" s="16">
        <v>45351</v>
      </c>
      <c r="F1259" s="17">
        <v>202402</v>
      </c>
      <c r="G1259" s="18" t="s">
        <v>40</v>
      </c>
      <c r="H1259" s="18" t="s">
        <v>12</v>
      </c>
      <c r="I1259" s="19">
        <v>52006</v>
      </c>
      <c r="J1259" s="13" t="s">
        <v>14</v>
      </c>
      <c r="K1259" s="13" t="s">
        <v>15</v>
      </c>
      <c r="L1259" s="20" t="str">
        <f t="shared" si="38"/>
        <v>52006617103COD2299_Z010201ART5_MBA</v>
      </c>
      <c r="M1259" s="21" t="str">
        <f>IF(OR(A1259=617105,A1259=617110,COUNTIF([3]DernMois!L:L,I1259&amp;A1259&amp;H1259&amp;K1259)&gt;=1),"","PBLA Changé/Nouveau")</f>
        <v/>
      </c>
      <c r="N1259" s="22">
        <f>ROUND(Ecritures[[#This Row],[Montant Devise]],2)</f>
        <v>137.93</v>
      </c>
      <c r="O1259" s="11" t="str">
        <f>IFERROR(LEFT(ECRITURES!$H1259,SEARCH("_",ECRITURES!$H1259)-1),"")</f>
        <v>COD2299</v>
      </c>
      <c r="P1259" s="11" t="str">
        <f>LEFT(ECRITURES!$G1259,LEN(O1259))</f>
        <v>COD2299</v>
      </c>
      <c r="Q1259" s="11" t="b">
        <f t="shared" si="39"/>
        <v>1</v>
      </c>
    </row>
    <row r="1260" spans="1:17" x14ac:dyDescent="0.3">
      <c r="A1260" s="12">
        <v>617190</v>
      </c>
      <c r="B1260" s="13" t="s">
        <v>10</v>
      </c>
      <c r="C1260" s="14">
        <v>2.12</v>
      </c>
      <c r="D1260" s="25" t="s">
        <v>1769</v>
      </c>
      <c r="E1260" s="16">
        <v>45351</v>
      </c>
      <c r="F1260" s="17">
        <v>202402</v>
      </c>
      <c r="G1260" s="18" t="s">
        <v>40</v>
      </c>
      <c r="H1260" s="18" t="s">
        <v>12</v>
      </c>
      <c r="I1260" s="19">
        <v>52006</v>
      </c>
      <c r="J1260" s="13" t="s">
        <v>14</v>
      </c>
      <c r="K1260" s="13" t="s">
        <v>15</v>
      </c>
      <c r="L1260" s="20" t="str">
        <f t="shared" si="38"/>
        <v>52006617190COD2299_Z010201ART5_MBA</v>
      </c>
      <c r="M1260" s="21" t="str">
        <f>IF(OR(A1260=617105,A1260=617110,COUNTIF([3]DernMois!L:L,I1260&amp;A1260&amp;H1260&amp;K1260)&gt;=1),"","PBLA Changé/Nouveau")</f>
        <v/>
      </c>
      <c r="N1260" s="22">
        <f>ROUND(Ecritures[[#This Row],[Montant Devise]],2)</f>
        <v>2.12</v>
      </c>
      <c r="O1260" s="11" t="str">
        <f>IFERROR(LEFT(ECRITURES!$H1260,SEARCH("_",ECRITURES!$H1260)-1),"")</f>
        <v>COD2299</v>
      </c>
      <c r="P1260" s="11" t="str">
        <f>LEFT(ECRITURES!$G1260,LEN(O1260))</f>
        <v>COD2299</v>
      </c>
      <c r="Q1260" s="11" t="b">
        <f t="shared" si="39"/>
        <v>1</v>
      </c>
    </row>
    <row r="1261" spans="1:17" x14ac:dyDescent="0.3">
      <c r="A1261" s="12">
        <v>617190</v>
      </c>
      <c r="B1261" s="13" t="s">
        <v>10</v>
      </c>
      <c r="C1261" s="14">
        <v>10.61</v>
      </c>
      <c r="D1261" s="25" t="s">
        <v>1770</v>
      </c>
      <c r="E1261" s="16">
        <v>45351</v>
      </c>
      <c r="F1261" s="17">
        <v>202402</v>
      </c>
      <c r="G1261" s="18" t="s">
        <v>40</v>
      </c>
      <c r="H1261" s="18" t="s">
        <v>12</v>
      </c>
      <c r="I1261" s="19">
        <v>52006</v>
      </c>
      <c r="J1261" s="13" t="s">
        <v>14</v>
      </c>
      <c r="K1261" s="13" t="s">
        <v>15</v>
      </c>
      <c r="L1261" s="20" t="str">
        <f t="shared" si="38"/>
        <v>52006617190COD2299_Z010201ART5_MBA</v>
      </c>
      <c r="M1261" s="21" t="str">
        <f>IF(OR(A1261=617105,A1261=617110,COUNTIF([3]DernMois!L:L,I1261&amp;A1261&amp;H1261&amp;K1261)&gt;=1),"","PBLA Changé/Nouveau")</f>
        <v/>
      </c>
      <c r="N1261" s="22">
        <f>ROUND(Ecritures[[#This Row],[Montant Devise]],2)</f>
        <v>10.61</v>
      </c>
      <c r="O1261" s="11" t="str">
        <f>IFERROR(LEFT(ECRITURES!$H1261,SEARCH("_",ECRITURES!$H1261)-1),"")</f>
        <v>COD2299</v>
      </c>
      <c r="P1261" s="11" t="str">
        <f>LEFT(ECRITURES!$G1261,LEN(O1261))</f>
        <v>COD2299</v>
      </c>
      <c r="Q1261" s="11" t="b">
        <f t="shared" si="39"/>
        <v>1</v>
      </c>
    </row>
    <row r="1262" spans="1:17" x14ac:dyDescent="0.3">
      <c r="A1262" s="12">
        <v>455200</v>
      </c>
      <c r="B1262" s="13" t="s">
        <v>10</v>
      </c>
      <c r="C1262" s="14">
        <v>-425</v>
      </c>
      <c r="D1262" s="25" t="s">
        <v>1771</v>
      </c>
      <c r="E1262" s="16">
        <v>45351</v>
      </c>
      <c r="F1262" s="17">
        <v>202402</v>
      </c>
      <c r="G1262" s="18" t="s">
        <v>40</v>
      </c>
      <c r="H1262" s="18"/>
      <c r="I1262" s="19">
        <v>52006</v>
      </c>
      <c r="J1262" s="13" t="s">
        <v>14</v>
      </c>
      <c r="K1262" s="13" t="s">
        <v>15</v>
      </c>
      <c r="L1262" s="20" t="str">
        <f t="shared" si="38"/>
        <v>52006455200ART5_MBA</v>
      </c>
      <c r="M1262" s="21" t="str">
        <f>IF(OR(A1262=617105,A1262=617110,COUNTIF([3]DernMois!L:L,I1262&amp;A1262&amp;H1262&amp;K1262)&gt;=1),"","PBLA Changé/Nouveau")</f>
        <v/>
      </c>
      <c r="N1262" s="22">
        <f>ROUND(Ecritures[[#This Row],[Montant Devise]],2)</f>
        <v>-425</v>
      </c>
      <c r="O1262" s="11" t="str">
        <f>IFERROR(LEFT(ECRITURES!$H1262,SEARCH("_",ECRITURES!$H1262)-1),"")</f>
        <v/>
      </c>
      <c r="P1262" s="11" t="str">
        <f>LEFT(ECRITURES!$G1262,LEN(O1262))</f>
        <v/>
      </c>
      <c r="Q1262" s="11" t="b">
        <f t="shared" si="39"/>
        <v>1</v>
      </c>
    </row>
    <row r="1263" spans="1:17" x14ac:dyDescent="0.3">
      <c r="A1263" s="12">
        <v>455200</v>
      </c>
      <c r="B1263" s="13" t="s">
        <v>10</v>
      </c>
      <c r="C1263" s="14">
        <v>-1020.14</v>
      </c>
      <c r="D1263" s="25" t="s">
        <v>1772</v>
      </c>
      <c r="E1263" s="16">
        <v>45351</v>
      </c>
      <c r="F1263" s="17">
        <v>202402</v>
      </c>
      <c r="G1263" s="18" t="s">
        <v>40</v>
      </c>
      <c r="H1263" s="18"/>
      <c r="I1263" s="19">
        <v>52006</v>
      </c>
      <c r="J1263" s="13" t="s">
        <v>14</v>
      </c>
      <c r="K1263" s="13" t="s">
        <v>15</v>
      </c>
      <c r="L1263" s="20" t="str">
        <f t="shared" si="38"/>
        <v>52006455200ART5_MBA</v>
      </c>
      <c r="M1263" s="21" t="str">
        <f>IF(OR(A1263=617105,A1263=617110,COUNTIF([3]DernMois!L:L,I1263&amp;A1263&amp;H1263&amp;K1263)&gt;=1),"","PBLA Changé/Nouveau")</f>
        <v/>
      </c>
      <c r="N1263" s="22">
        <f>ROUND(Ecritures[[#This Row],[Montant Devise]],2)</f>
        <v>-1020.14</v>
      </c>
      <c r="O1263" s="11" t="str">
        <f>IFERROR(LEFT(ECRITURES!$H1263,SEARCH("_",ECRITURES!$H1263)-1),"")</f>
        <v/>
      </c>
      <c r="P1263" s="11" t="str">
        <f>LEFT(ECRITURES!$G1263,LEN(O1263))</f>
        <v/>
      </c>
      <c r="Q1263" s="11" t="b">
        <f t="shared" si="39"/>
        <v>1</v>
      </c>
    </row>
    <row r="1264" spans="1:17" x14ac:dyDescent="0.3">
      <c r="A1264" s="12">
        <v>617101</v>
      </c>
      <c r="B1264" s="13" t="s">
        <v>10</v>
      </c>
      <c r="C1264" s="14">
        <v>2925</v>
      </c>
      <c r="D1264" s="25" t="s">
        <v>1773</v>
      </c>
      <c r="E1264" s="16">
        <v>45351</v>
      </c>
      <c r="F1264" s="17">
        <v>202402</v>
      </c>
      <c r="G1264" s="18" t="s">
        <v>53</v>
      </c>
      <c r="H1264" s="18" t="s">
        <v>12</v>
      </c>
      <c r="I1264" s="19">
        <v>52026</v>
      </c>
      <c r="J1264" s="13" t="s">
        <v>14</v>
      </c>
      <c r="K1264" s="13" t="s">
        <v>15</v>
      </c>
      <c r="L1264" s="20" t="str">
        <f t="shared" si="38"/>
        <v>52026617101COD2299_Z010201ART5_MBA</v>
      </c>
      <c r="M1264" s="21" t="str">
        <f>IF(OR(A1264=617105,A1264=617110,COUNTIF([3]DernMois!L:L,I1264&amp;A1264&amp;H1264&amp;K1264)&gt;=1),"","PBLA Changé/Nouveau")</f>
        <v/>
      </c>
      <c r="N1264" s="22">
        <f>ROUND(Ecritures[[#This Row],[Montant Devise]],2)</f>
        <v>2925</v>
      </c>
      <c r="O1264" s="11" t="str">
        <f>IFERROR(LEFT(ECRITURES!$H1264,SEARCH("_",ECRITURES!$H1264)-1),"")</f>
        <v>COD2299</v>
      </c>
      <c r="P1264" s="11" t="str">
        <f>LEFT(ECRITURES!$G1264,LEN(O1264))</f>
        <v>COD2299</v>
      </c>
      <c r="Q1264" s="11" t="b">
        <f t="shared" si="39"/>
        <v>1</v>
      </c>
    </row>
    <row r="1265" spans="1:17" x14ac:dyDescent="0.3">
      <c r="A1265" s="12">
        <v>617108</v>
      </c>
      <c r="B1265" s="13" t="s">
        <v>10</v>
      </c>
      <c r="C1265" s="14">
        <v>877.5</v>
      </c>
      <c r="D1265" s="25" t="s">
        <v>1774</v>
      </c>
      <c r="E1265" s="16">
        <v>45351</v>
      </c>
      <c r="F1265" s="17">
        <v>202402</v>
      </c>
      <c r="G1265" s="18" t="s">
        <v>53</v>
      </c>
      <c r="H1265" s="18" t="s">
        <v>12</v>
      </c>
      <c r="I1265" s="19">
        <v>52026</v>
      </c>
      <c r="J1265" s="13" t="s">
        <v>14</v>
      </c>
      <c r="K1265" s="13" t="s">
        <v>15</v>
      </c>
      <c r="L1265" s="20" t="str">
        <f t="shared" si="38"/>
        <v>52026617108COD2299_Z010201ART5_MBA</v>
      </c>
      <c r="M1265" s="21" t="str">
        <f>IF(OR(A1265=617105,A1265=617110,COUNTIF([3]DernMois!L:L,I1265&amp;A1265&amp;H1265&amp;K1265)&gt;=1),"","PBLA Changé/Nouveau")</f>
        <v/>
      </c>
      <c r="N1265" s="22">
        <f>ROUND(Ecritures[[#This Row],[Montant Devise]],2)</f>
        <v>877.5</v>
      </c>
      <c r="O1265" s="11" t="str">
        <f>IFERROR(LEFT(ECRITURES!$H1265,SEARCH("_",ECRITURES!$H1265)-1),"")</f>
        <v>COD2299</v>
      </c>
      <c r="P1265" s="11" t="str">
        <f>LEFT(ECRITURES!$G1265,LEN(O1265))</f>
        <v>COD2299</v>
      </c>
      <c r="Q1265" s="11" t="b">
        <f t="shared" si="39"/>
        <v>1</v>
      </c>
    </row>
    <row r="1266" spans="1:17" x14ac:dyDescent="0.3">
      <c r="A1266" s="12">
        <v>617106</v>
      </c>
      <c r="B1266" s="13" t="s">
        <v>10</v>
      </c>
      <c r="C1266" s="14">
        <v>195</v>
      </c>
      <c r="D1266" s="25" t="s">
        <v>1775</v>
      </c>
      <c r="E1266" s="16">
        <v>45351</v>
      </c>
      <c r="F1266" s="17">
        <v>202402</v>
      </c>
      <c r="G1266" s="18" t="s">
        <v>53</v>
      </c>
      <c r="H1266" s="18" t="s">
        <v>12</v>
      </c>
      <c r="I1266" s="19">
        <v>52026</v>
      </c>
      <c r="J1266" s="13" t="s">
        <v>14</v>
      </c>
      <c r="K1266" s="13" t="s">
        <v>15</v>
      </c>
      <c r="L1266" s="20" t="str">
        <f t="shared" si="38"/>
        <v>52026617106COD2299_Z010201ART5_MBA</v>
      </c>
      <c r="M1266" s="21" t="str">
        <f>IF(OR(A1266=617105,A1266=617110,COUNTIF([3]DernMois!L:L,I1266&amp;A1266&amp;H1266&amp;K1266)&gt;=1),"","PBLA Changé/Nouveau")</f>
        <v/>
      </c>
      <c r="N1266" s="22">
        <f>ROUND(Ecritures[[#This Row],[Montant Devise]],2)</f>
        <v>195</v>
      </c>
      <c r="O1266" s="11" t="str">
        <f>IFERROR(LEFT(ECRITURES!$H1266,SEARCH("_",ECRITURES!$H1266)-1),"")</f>
        <v>COD2299</v>
      </c>
      <c r="P1266" s="11" t="str">
        <f>LEFT(ECRITURES!$G1266,LEN(O1266))</f>
        <v>COD2299</v>
      </c>
      <c r="Q1266" s="11" t="b">
        <f t="shared" si="39"/>
        <v>1</v>
      </c>
    </row>
    <row r="1267" spans="1:17" x14ac:dyDescent="0.3">
      <c r="A1267" s="12">
        <v>617103</v>
      </c>
      <c r="B1267" s="13" t="s">
        <v>10</v>
      </c>
      <c r="C1267" s="14">
        <v>380.25</v>
      </c>
      <c r="D1267" s="25" t="s">
        <v>1776</v>
      </c>
      <c r="E1267" s="16">
        <v>45351</v>
      </c>
      <c r="F1267" s="17">
        <v>202402</v>
      </c>
      <c r="G1267" s="18" t="s">
        <v>53</v>
      </c>
      <c r="H1267" s="18" t="s">
        <v>12</v>
      </c>
      <c r="I1267" s="19">
        <v>52026</v>
      </c>
      <c r="J1267" s="13" t="s">
        <v>14</v>
      </c>
      <c r="K1267" s="13" t="s">
        <v>15</v>
      </c>
      <c r="L1267" s="20" t="str">
        <f t="shared" si="38"/>
        <v>52026617103COD2299_Z010201ART5_MBA</v>
      </c>
      <c r="M1267" s="21" t="str">
        <f>IF(OR(A1267=617105,A1267=617110,COUNTIF([3]DernMois!L:L,I1267&amp;A1267&amp;H1267&amp;K1267)&gt;=1),"","PBLA Changé/Nouveau")</f>
        <v/>
      </c>
      <c r="N1267" s="22">
        <f>ROUND(Ecritures[[#This Row],[Montant Devise]],2)</f>
        <v>380.25</v>
      </c>
      <c r="O1267" s="11" t="str">
        <f>IFERROR(LEFT(ECRITURES!$H1267,SEARCH("_",ECRITURES!$H1267)-1),"")</f>
        <v>COD2299</v>
      </c>
      <c r="P1267" s="11" t="str">
        <f>LEFT(ECRITURES!$G1267,LEN(O1267))</f>
        <v>COD2299</v>
      </c>
      <c r="Q1267" s="11" t="b">
        <f t="shared" si="39"/>
        <v>1</v>
      </c>
    </row>
    <row r="1268" spans="1:17" x14ac:dyDescent="0.3">
      <c r="A1268" s="12">
        <v>617190</v>
      </c>
      <c r="B1268" s="13" t="s">
        <v>10</v>
      </c>
      <c r="C1268" s="14">
        <v>5.85</v>
      </c>
      <c r="D1268" s="25" t="s">
        <v>1777</v>
      </c>
      <c r="E1268" s="16">
        <v>45351</v>
      </c>
      <c r="F1268" s="17">
        <v>202402</v>
      </c>
      <c r="G1268" s="18" t="s">
        <v>53</v>
      </c>
      <c r="H1268" s="18" t="s">
        <v>12</v>
      </c>
      <c r="I1268" s="19">
        <v>52026</v>
      </c>
      <c r="J1268" s="13" t="s">
        <v>14</v>
      </c>
      <c r="K1268" s="13" t="s">
        <v>15</v>
      </c>
      <c r="L1268" s="20" t="str">
        <f t="shared" si="38"/>
        <v>52026617190COD2299_Z010201ART5_MBA</v>
      </c>
      <c r="M1268" s="21" t="str">
        <f>IF(OR(A1268=617105,A1268=617110,COUNTIF([3]DernMois!L:L,I1268&amp;A1268&amp;H1268&amp;K1268)&gt;=1),"","PBLA Changé/Nouveau")</f>
        <v/>
      </c>
      <c r="N1268" s="22">
        <f>ROUND(Ecritures[[#This Row],[Montant Devise]],2)</f>
        <v>5.85</v>
      </c>
      <c r="O1268" s="11" t="str">
        <f>IFERROR(LEFT(ECRITURES!$H1268,SEARCH("_",ECRITURES!$H1268)-1),"")</f>
        <v>COD2299</v>
      </c>
      <c r="P1268" s="11" t="str">
        <f>LEFT(ECRITURES!$G1268,LEN(O1268))</f>
        <v>COD2299</v>
      </c>
      <c r="Q1268" s="11" t="b">
        <f t="shared" si="39"/>
        <v>1</v>
      </c>
    </row>
    <row r="1269" spans="1:17" x14ac:dyDescent="0.3">
      <c r="A1269" s="12">
        <v>617190</v>
      </c>
      <c r="B1269" s="13" t="s">
        <v>10</v>
      </c>
      <c r="C1269" s="14">
        <v>29.25</v>
      </c>
      <c r="D1269" s="25" t="s">
        <v>1778</v>
      </c>
      <c r="E1269" s="16">
        <v>45351</v>
      </c>
      <c r="F1269" s="17">
        <v>202402</v>
      </c>
      <c r="G1269" s="18" t="s">
        <v>53</v>
      </c>
      <c r="H1269" s="18" t="s">
        <v>12</v>
      </c>
      <c r="I1269" s="19">
        <v>52026</v>
      </c>
      <c r="J1269" s="13" t="s">
        <v>14</v>
      </c>
      <c r="K1269" s="13" t="s">
        <v>15</v>
      </c>
      <c r="L1269" s="20" t="str">
        <f t="shared" si="38"/>
        <v>52026617190COD2299_Z010201ART5_MBA</v>
      </c>
      <c r="M1269" s="21" t="str">
        <f>IF(OR(A1269=617105,A1269=617110,COUNTIF([3]DernMois!L:L,I1269&amp;A1269&amp;H1269&amp;K1269)&gt;=1),"","PBLA Changé/Nouveau")</f>
        <v/>
      </c>
      <c r="N1269" s="22">
        <f>ROUND(Ecritures[[#This Row],[Montant Devise]],2)</f>
        <v>29.25</v>
      </c>
      <c r="O1269" s="11" t="str">
        <f>IFERROR(LEFT(ECRITURES!$H1269,SEARCH("_",ECRITURES!$H1269)-1),"")</f>
        <v>COD2299</v>
      </c>
      <c r="P1269" s="11" t="str">
        <f>LEFT(ECRITURES!$G1269,LEN(O1269))</f>
        <v>COD2299</v>
      </c>
      <c r="Q1269" s="11" t="b">
        <f t="shared" si="39"/>
        <v>1</v>
      </c>
    </row>
    <row r="1270" spans="1:17" x14ac:dyDescent="0.3">
      <c r="A1270" s="12">
        <v>455200</v>
      </c>
      <c r="B1270" s="13" t="s">
        <v>10</v>
      </c>
      <c r="C1270" s="14">
        <v>-3017.62</v>
      </c>
      <c r="D1270" s="25" t="s">
        <v>1779</v>
      </c>
      <c r="E1270" s="16">
        <v>45351</v>
      </c>
      <c r="F1270" s="17">
        <v>202402</v>
      </c>
      <c r="G1270" s="18" t="s">
        <v>53</v>
      </c>
      <c r="H1270" s="18"/>
      <c r="I1270" s="19">
        <v>52026</v>
      </c>
      <c r="J1270" s="13" t="s">
        <v>14</v>
      </c>
      <c r="K1270" s="13" t="s">
        <v>15</v>
      </c>
      <c r="L1270" s="20" t="str">
        <f t="shared" si="38"/>
        <v>52026455200ART5_MBA</v>
      </c>
      <c r="M1270" s="21" t="str">
        <f>IF(OR(A1270=617105,A1270=617110,COUNTIF([3]DernMois!L:L,I1270&amp;A1270&amp;H1270&amp;K1270)&gt;=1),"","PBLA Changé/Nouveau")</f>
        <v/>
      </c>
      <c r="N1270" s="22">
        <f>ROUND(Ecritures[[#This Row],[Montant Devise]],2)</f>
        <v>-3017.62</v>
      </c>
      <c r="O1270" s="11" t="str">
        <f>IFERROR(LEFT(ECRITURES!$H1270,SEARCH("_",ECRITURES!$H1270)-1),"")</f>
        <v/>
      </c>
      <c r="P1270" s="11" t="str">
        <f>LEFT(ECRITURES!$G1270,LEN(O1270))</f>
        <v/>
      </c>
      <c r="Q1270" s="11" t="b">
        <f t="shared" si="39"/>
        <v>1</v>
      </c>
    </row>
    <row r="1271" spans="1:17" x14ac:dyDescent="0.3">
      <c r="A1271" s="12">
        <v>617101</v>
      </c>
      <c r="B1271" s="13" t="s">
        <v>10</v>
      </c>
      <c r="C1271" s="14">
        <v>337</v>
      </c>
      <c r="D1271" s="25" t="s">
        <v>1780</v>
      </c>
      <c r="E1271" s="16">
        <v>45351</v>
      </c>
      <c r="F1271" s="17">
        <v>202402</v>
      </c>
      <c r="G1271" s="18" t="s">
        <v>28</v>
      </c>
      <c r="H1271" s="18" t="s">
        <v>12</v>
      </c>
      <c r="I1271" s="19">
        <v>52032</v>
      </c>
      <c r="J1271" s="13" t="s">
        <v>14</v>
      </c>
      <c r="K1271" s="13" t="s">
        <v>15</v>
      </c>
      <c r="L1271" s="20" t="str">
        <f t="shared" si="38"/>
        <v>52032617101COD2299_Z010201ART5_MBA</v>
      </c>
      <c r="M1271" s="21" t="str">
        <f>IF(OR(A1271=617105,A1271=617110,COUNTIF([3]DernMois!L:L,I1271&amp;A1271&amp;H1271&amp;K1271)&gt;=1),"","PBLA Changé/Nouveau")</f>
        <v/>
      </c>
      <c r="N1271" s="22">
        <f>ROUND(Ecritures[[#This Row],[Montant Devise]],2)</f>
        <v>337</v>
      </c>
      <c r="O1271" s="11" t="str">
        <f>IFERROR(LEFT(ECRITURES!$H1271,SEARCH("_",ECRITURES!$H1271)-1),"")</f>
        <v>COD2299</v>
      </c>
      <c r="P1271" s="11" t="str">
        <f>LEFT(ECRITURES!$G1271,LEN(O1271))</f>
        <v>COD2299</v>
      </c>
      <c r="Q1271" s="11" t="b">
        <f t="shared" si="39"/>
        <v>1</v>
      </c>
    </row>
    <row r="1272" spans="1:17" x14ac:dyDescent="0.3">
      <c r="A1272" s="12">
        <v>617101</v>
      </c>
      <c r="B1272" s="13" t="s">
        <v>10</v>
      </c>
      <c r="C1272" s="14">
        <v>224.88</v>
      </c>
      <c r="D1272" s="25" t="s">
        <v>1781</v>
      </c>
      <c r="E1272" s="16">
        <v>45351</v>
      </c>
      <c r="F1272" s="17">
        <v>202402</v>
      </c>
      <c r="G1272" s="18" t="s">
        <v>28</v>
      </c>
      <c r="H1272" s="18" t="s">
        <v>12</v>
      </c>
      <c r="I1272" s="19">
        <v>52032</v>
      </c>
      <c r="J1272" s="13" t="s">
        <v>14</v>
      </c>
      <c r="K1272" s="13" t="s">
        <v>15</v>
      </c>
      <c r="L1272" s="20" t="str">
        <f t="shared" si="38"/>
        <v>52032617101COD2299_Z010201ART5_MBA</v>
      </c>
      <c r="M1272" s="21" t="str">
        <f>IF(OR(A1272=617105,A1272=617110,COUNTIF([3]DernMois!L:L,I1272&amp;A1272&amp;H1272&amp;K1272)&gt;=1),"","PBLA Changé/Nouveau")</f>
        <v/>
      </c>
      <c r="N1272" s="22">
        <f>ROUND(Ecritures[[#This Row],[Montant Devise]],2)</f>
        <v>224.88</v>
      </c>
      <c r="O1272" s="11" t="str">
        <f>IFERROR(LEFT(ECRITURES!$H1272,SEARCH("_",ECRITURES!$H1272)-1),"")</f>
        <v>COD2299</v>
      </c>
      <c r="P1272" s="11" t="str">
        <f>LEFT(ECRITURES!$G1272,LEN(O1272))</f>
        <v>COD2299</v>
      </c>
      <c r="Q1272" s="11" t="b">
        <f t="shared" si="39"/>
        <v>1</v>
      </c>
    </row>
    <row r="1273" spans="1:17" x14ac:dyDescent="0.3">
      <c r="A1273" s="12">
        <v>617108</v>
      </c>
      <c r="B1273" s="13" t="s">
        <v>10</v>
      </c>
      <c r="C1273" s="14">
        <v>101.1</v>
      </c>
      <c r="D1273" s="25" t="s">
        <v>1782</v>
      </c>
      <c r="E1273" s="16">
        <v>45351</v>
      </c>
      <c r="F1273" s="17">
        <v>202402</v>
      </c>
      <c r="G1273" s="18" t="s">
        <v>28</v>
      </c>
      <c r="H1273" s="18" t="s">
        <v>12</v>
      </c>
      <c r="I1273" s="19">
        <v>52032</v>
      </c>
      <c r="J1273" s="13" t="s">
        <v>14</v>
      </c>
      <c r="K1273" s="13" t="s">
        <v>15</v>
      </c>
      <c r="L1273" s="20" t="str">
        <f t="shared" si="38"/>
        <v>52032617108COD2299_Z010201ART5_MBA</v>
      </c>
      <c r="M1273" s="21" t="str">
        <f>IF(OR(A1273=617105,A1273=617110,COUNTIF([3]DernMois!L:L,I1273&amp;A1273&amp;H1273&amp;K1273)&gt;=1),"","PBLA Changé/Nouveau")</f>
        <v/>
      </c>
      <c r="N1273" s="22">
        <f>ROUND(Ecritures[[#This Row],[Montant Devise]],2)</f>
        <v>101.1</v>
      </c>
      <c r="O1273" s="11" t="str">
        <f>IFERROR(LEFT(ECRITURES!$H1273,SEARCH("_",ECRITURES!$H1273)-1),"")</f>
        <v>COD2299</v>
      </c>
      <c r="P1273" s="11" t="str">
        <f>LEFT(ECRITURES!$G1273,LEN(O1273))</f>
        <v>COD2299</v>
      </c>
      <c r="Q1273" s="11" t="b">
        <f t="shared" si="39"/>
        <v>1</v>
      </c>
    </row>
    <row r="1274" spans="1:17" x14ac:dyDescent="0.3">
      <c r="A1274" s="12">
        <v>617106</v>
      </c>
      <c r="B1274" s="13" t="s">
        <v>10</v>
      </c>
      <c r="C1274" s="14">
        <v>195</v>
      </c>
      <c r="D1274" s="25" t="s">
        <v>1783</v>
      </c>
      <c r="E1274" s="16">
        <v>45351</v>
      </c>
      <c r="F1274" s="17">
        <v>202402</v>
      </c>
      <c r="G1274" s="18" t="s">
        <v>28</v>
      </c>
      <c r="H1274" s="18" t="s">
        <v>12</v>
      </c>
      <c r="I1274" s="19">
        <v>52032</v>
      </c>
      <c r="J1274" s="13" t="s">
        <v>14</v>
      </c>
      <c r="K1274" s="13" t="s">
        <v>15</v>
      </c>
      <c r="L1274" s="20" t="str">
        <f t="shared" si="38"/>
        <v>52032617106COD2299_Z010201ART5_MBA</v>
      </c>
      <c r="M1274" s="21" t="str">
        <f>IF(OR(A1274=617105,A1274=617110,COUNTIF([3]DernMois!L:L,I1274&amp;A1274&amp;H1274&amp;K1274)&gt;=1),"","PBLA Changé/Nouveau")</f>
        <v/>
      </c>
      <c r="N1274" s="22">
        <f>ROUND(Ecritures[[#This Row],[Montant Devise]],2)</f>
        <v>195</v>
      </c>
      <c r="O1274" s="11" t="str">
        <f>IFERROR(LEFT(ECRITURES!$H1274,SEARCH("_",ECRITURES!$H1274)-1),"")</f>
        <v>COD2299</v>
      </c>
      <c r="P1274" s="11" t="str">
        <f>LEFT(ECRITURES!$G1274,LEN(O1274))</f>
        <v>COD2299</v>
      </c>
      <c r="Q1274" s="11" t="b">
        <f t="shared" si="39"/>
        <v>1</v>
      </c>
    </row>
    <row r="1275" spans="1:17" x14ac:dyDescent="0.3">
      <c r="A1275" s="12">
        <v>617103</v>
      </c>
      <c r="B1275" s="13" t="s">
        <v>10</v>
      </c>
      <c r="C1275" s="14">
        <v>136.5</v>
      </c>
      <c r="D1275" s="25" t="s">
        <v>1784</v>
      </c>
      <c r="E1275" s="16">
        <v>45351</v>
      </c>
      <c r="F1275" s="17">
        <v>202402</v>
      </c>
      <c r="G1275" s="18" t="s">
        <v>28</v>
      </c>
      <c r="H1275" s="18" t="s">
        <v>12</v>
      </c>
      <c r="I1275" s="19">
        <v>52032</v>
      </c>
      <c r="J1275" s="13" t="s">
        <v>14</v>
      </c>
      <c r="K1275" s="13" t="s">
        <v>15</v>
      </c>
      <c r="L1275" s="20" t="str">
        <f t="shared" si="38"/>
        <v>52032617103COD2299_Z010201ART5_MBA</v>
      </c>
      <c r="M1275" s="21" t="str">
        <f>IF(OR(A1275=617105,A1275=617110,COUNTIF([3]DernMois!L:L,I1275&amp;A1275&amp;H1275&amp;K1275)&gt;=1),"","PBLA Changé/Nouveau")</f>
        <v/>
      </c>
      <c r="N1275" s="22">
        <f>ROUND(Ecritures[[#This Row],[Montant Devise]],2)</f>
        <v>136.5</v>
      </c>
      <c r="O1275" s="11" t="str">
        <f>IFERROR(LEFT(ECRITURES!$H1275,SEARCH("_",ECRITURES!$H1275)-1),"")</f>
        <v>COD2299</v>
      </c>
      <c r="P1275" s="11" t="str">
        <f>LEFT(ECRITURES!$G1275,LEN(O1275))</f>
        <v>COD2299</v>
      </c>
      <c r="Q1275" s="11" t="b">
        <f t="shared" si="39"/>
        <v>1</v>
      </c>
    </row>
    <row r="1276" spans="1:17" x14ac:dyDescent="0.3">
      <c r="A1276" s="12">
        <v>617103</v>
      </c>
      <c r="B1276" s="13" t="s">
        <v>10</v>
      </c>
      <c r="C1276" s="14">
        <v>73.040000000000006</v>
      </c>
      <c r="D1276" s="25" t="s">
        <v>1785</v>
      </c>
      <c r="E1276" s="16">
        <v>45351</v>
      </c>
      <c r="F1276" s="17">
        <v>202402</v>
      </c>
      <c r="G1276" s="18" t="s">
        <v>28</v>
      </c>
      <c r="H1276" s="18" t="s">
        <v>12</v>
      </c>
      <c r="I1276" s="19">
        <v>52032</v>
      </c>
      <c r="J1276" s="13" t="s">
        <v>14</v>
      </c>
      <c r="K1276" s="13" t="s">
        <v>15</v>
      </c>
      <c r="L1276" s="20" t="str">
        <f t="shared" si="38"/>
        <v>52032617103COD2299_Z010201ART5_MBA</v>
      </c>
      <c r="M1276" s="21" t="str">
        <f>IF(OR(A1276=617105,A1276=617110,COUNTIF([3]DernMois!L:L,I1276&amp;A1276&amp;H1276&amp;K1276)&gt;=1),"","PBLA Changé/Nouveau")</f>
        <v/>
      </c>
      <c r="N1276" s="22">
        <f>ROUND(Ecritures[[#This Row],[Montant Devise]],2)</f>
        <v>73.040000000000006</v>
      </c>
      <c r="O1276" s="11" t="str">
        <f>IFERROR(LEFT(ECRITURES!$H1276,SEARCH("_",ECRITURES!$H1276)-1),"")</f>
        <v>COD2299</v>
      </c>
      <c r="P1276" s="11" t="str">
        <f>LEFT(ECRITURES!$G1276,LEN(O1276))</f>
        <v>COD2299</v>
      </c>
      <c r="Q1276" s="11" t="b">
        <f t="shared" si="39"/>
        <v>1</v>
      </c>
    </row>
    <row r="1277" spans="1:17" x14ac:dyDescent="0.3">
      <c r="A1277" s="12">
        <v>617190</v>
      </c>
      <c r="B1277" s="13" t="s">
        <v>10</v>
      </c>
      <c r="C1277" s="14">
        <v>1.1200000000000001</v>
      </c>
      <c r="D1277" s="25" t="s">
        <v>1786</v>
      </c>
      <c r="E1277" s="16">
        <v>45351</v>
      </c>
      <c r="F1277" s="17">
        <v>202402</v>
      </c>
      <c r="G1277" s="18" t="s">
        <v>28</v>
      </c>
      <c r="H1277" s="18" t="s">
        <v>12</v>
      </c>
      <c r="I1277" s="19">
        <v>52032</v>
      </c>
      <c r="J1277" s="13" t="s">
        <v>14</v>
      </c>
      <c r="K1277" s="13" t="s">
        <v>15</v>
      </c>
      <c r="L1277" s="20" t="str">
        <f t="shared" si="38"/>
        <v>52032617190COD2299_Z010201ART5_MBA</v>
      </c>
      <c r="M1277" s="21" t="str">
        <f>IF(OR(A1277=617105,A1277=617110,COUNTIF([3]DernMois!L:L,I1277&amp;A1277&amp;H1277&amp;K1277)&gt;=1),"","PBLA Changé/Nouveau")</f>
        <v/>
      </c>
      <c r="N1277" s="22">
        <f>ROUND(Ecritures[[#This Row],[Montant Devise]],2)</f>
        <v>1.1200000000000001</v>
      </c>
      <c r="O1277" s="11" t="str">
        <f>IFERROR(LEFT(ECRITURES!$H1277,SEARCH("_",ECRITURES!$H1277)-1),"")</f>
        <v>COD2299</v>
      </c>
      <c r="P1277" s="11" t="str">
        <f>LEFT(ECRITURES!$G1277,LEN(O1277))</f>
        <v>COD2299</v>
      </c>
      <c r="Q1277" s="11" t="b">
        <f t="shared" si="39"/>
        <v>1</v>
      </c>
    </row>
    <row r="1278" spans="1:17" x14ac:dyDescent="0.3">
      <c r="A1278" s="12">
        <v>617190</v>
      </c>
      <c r="B1278" s="13" t="s">
        <v>10</v>
      </c>
      <c r="C1278" s="14">
        <v>5.62</v>
      </c>
      <c r="D1278" s="25" t="s">
        <v>1787</v>
      </c>
      <c r="E1278" s="16">
        <v>45351</v>
      </c>
      <c r="F1278" s="17">
        <v>202402</v>
      </c>
      <c r="G1278" s="18" t="s">
        <v>28</v>
      </c>
      <c r="H1278" s="18" t="s">
        <v>12</v>
      </c>
      <c r="I1278" s="19">
        <v>52032</v>
      </c>
      <c r="J1278" s="13" t="s">
        <v>14</v>
      </c>
      <c r="K1278" s="13" t="s">
        <v>15</v>
      </c>
      <c r="L1278" s="20" t="str">
        <f t="shared" si="38"/>
        <v>52032617190COD2299_Z010201ART5_MBA</v>
      </c>
      <c r="M1278" s="21" t="str">
        <f>IF(OR(A1278=617105,A1278=617110,COUNTIF([3]DernMois!L:L,I1278&amp;A1278&amp;H1278&amp;K1278)&gt;=1),"","PBLA Changé/Nouveau")</f>
        <v/>
      </c>
      <c r="N1278" s="22">
        <f>ROUND(Ecritures[[#This Row],[Montant Devise]],2)</f>
        <v>5.62</v>
      </c>
      <c r="O1278" s="11" t="str">
        <f>IFERROR(LEFT(ECRITURES!$H1278,SEARCH("_",ECRITURES!$H1278)-1),"")</f>
        <v>COD2299</v>
      </c>
      <c r="P1278" s="11" t="str">
        <f>LEFT(ECRITURES!$G1278,LEN(O1278))</f>
        <v>COD2299</v>
      </c>
      <c r="Q1278" s="11" t="b">
        <f t="shared" si="39"/>
        <v>1</v>
      </c>
    </row>
    <row r="1279" spans="1:17" x14ac:dyDescent="0.3">
      <c r="A1279" s="12">
        <v>455200</v>
      </c>
      <c r="B1279" s="13" t="s">
        <v>10</v>
      </c>
      <c r="C1279" s="14">
        <v>-300</v>
      </c>
      <c r="D1279" s="25" t="s">
        <v>1788</v>
      </c>
      <c r="E1279" s="16">
        <v>45351</v>
      </c>
      <c r="F1279" s="17">
        <v>202402</v>
      </c>
      <c r="G1279" s="18" t="s">
        <v>28</v>
      </c>
      <c r="H1279" s="18"/>
      <c r="I1279" s="19">
        <v>52032</v>
      </c>
      <c r="J1279" s="13" t="s">
        <v>14</v>
      </c>
      <c r="K1279" s="13" t="s">
        <v>15</v>
      </c>
      <c r="L1279" s="20" t="str">
        <f t="shared" si="38"/>
        <v>52032455200ART5_MBA</v>
      </c>
      <c r="M1279" s="21" t="str">
        <f>IF(OR(A1279=617105,A1279=617110,COUNTIF([3]DernMois!L:L,I1279&amp;A1279&amp;H1279&amp;K1279)&gt;=1),"","PBLA Changé/Nouveau")</f>
        <v/>
      </c>
      <c r="N1279" s="22">
        <f>ROUND(Ecritures[[#This Row],[Montant Devise]],2)</f>
        <v>-300</v>
      </c>
      <c r="O1279" s="11" t="str">
        <f>IFERROR(LEFT(ECRITURES!$H1279,SEARCH("_",ECRITURES!$H1279)-1),"")</f>
        <v/>
      </c>
      <c r="P1279" s="11" t="str">
        <f>LEFT(ECRITURES!$G1279,LEN(O1279))</f>
        <v/>
      </c>
      <c r="Q1279" s="11" t="b">
        <f t="shared" si="39"/>
        <v>1</v>
      </c>
    </row>
    <row r="1280" spans="1:17" x14ac:dyDescent="0.3">
      <c r="A1280" s="12">
        <v>455200</v>
      </c>
      <c r="B1280" s="13" t="s">
        <v>10</v>
      </c>
      <c r="C1280" s="14">
        <v>-605.05999999999995</v>
      </c>
      <c r="D1280" s="25" t="s">
        <v>1789</v>
      </c>
      <c r="E1280" s="16">
        <v>45351</v>
      </c>
      <c r="F1280" s="17">
        <v>202402</v>
      </c>
      <c r="G1280" s="18" t="s">
        <v>28</v>
      </c>
      <c r="H1280" s="18"/>
      <c r="I1280" s="19">
        <v>52032</v>
      </c>
      <c r="J1280" s="13" t="s">
        <v>14</v>
      </c>
      <c r="K1280" s="13" t="s">
        <v>15</v>
      </c>
      <c r="L1280" s="20" t="str">
        <f t="shared" si="38"/>
        <v>52032455200ART5_MBA</v>
      </c>
      <c r="M1280" s="21" t="str">
        <f>IF(OR(A1280=617105,A1280=617110,COUNTIF([3]DernMois!L:L,I1280&amp;A1280&amp;H1280&amp;K1280)&gt;=1),"","PBLA Changé/Nouveau")</f>
        <v/>
      </c>
      <c r="N1280" s="22">
        <f>ROUND(Ecritures[[#This Row],[Montant Devise]],2)</f>
        <v>-605.05999999999995</v>
      </c>
      <c r="O1280" s="11" t="str">
        <f>IFERROR(LEFT(ECRITURES!$H1280,SEARCH("_",ECRITURES!$H1280)-1),"")</f>
        <v/>
      </c>
      <c r="P1280" s="11" t="str">
        <f>LEFT(ECRITURES!$G1280,LEN(O1280))</f>
        <v/>
      </c>
      <c r="Q1280" s="11" t="b">
        <f t="shared" si="39"/>
        <v>1</v>
      </c>
    </row>
    <row r="1281" spans="1:17" x14ac:dyDescent="0.3">
      <c r="A1281" s="12">
        <v>617101</v>
      </c>
      <c r="B1281" s="13" t="s">
        <v>10</v>
      </c>
      <c r="C1281" s="14">
        <v>1082</v>
      </c>
      <c r="D1281" s="25" t="s">
        <v>1790</v>
      </c>
      <c r="E1281" s="16">
        <v>45351</v>
      </c>
      <c r="F1281" s="17">
        <v>202402</v>
      </c>
      <c r="G1281" s="18" t="s">
        <v>40</v>
      </c>
      <c r="H1281" s="18" t="s">
        <v>12</v>
      </c>
      <c r="I1281" s="19">
        <v>52036</v>
      </c>
      <c r="J1281" s="13" t="s">
        <v>14</v>
      </c>
      <c r="K1281" s="13" t="s">
        <v>15</v>
      </c>
      <c r="L1281" s="20" t="str">
        <f t="shared" si="38"/>
        <v>52036617101COD2299_Z010201ART5_MBA</v>
      </c>
      <c r="M1281" s="21" t="str">
        <f>IF(OR(A1281=617105,A1281=617110,COUNTIF([3]DernMois!L:L,I1281&amp;A1281&amp;H1281&amp;K1281)&gt;=1),"","PBLA Changé/Nouveau")</f>
        <v/>
      </c>
      <c r="N1281" s="22">
        <f>ROUND(Ecritures[[#This Row],[Montant Devise]],2)</f>
        <v>1082</v>
      </c>
      <c r="O1281" s="11" t="str">
        <f>IFERROR(LEFT(ECRITURES!$H1281,SEARCH("_",ECRITURES!$H1281)-1),"")</f>
        <v>COD2299</v>
      </c>
      <c r="P1281" s="11" t="str">
        <f>LEFT(ECRITURES!$G1281,LEN(O1281))</f>
        <v>COD2299</v>
      </c>
      <c r="Q1281" s="11" t="b">
        <f t="shared" si="39"/>
        <v>1</v>
      </c>
    </row>
    <row r="1282" spans="1:17" x14ac:dyDescent="0.3">
      <c r="A1282" s="12">
        <v>617108</v>
      </c>
      <c r="B1282" s="13" t="s">
        <v>10</v>
      </c>
      <c r="C1282" s="14">
        <v>324.60000000000002</v>
      </c>
      <c r="D1282" s="25" t="s">
        <v>1791</v>
      </c>
      <c r="E1282" s="16">
        <v>45351</v>
      </c>
      <c r="F1282" s="17">
        <v>202402</v>
      </c>
      <c r="G1282" s="18" t="s">
        <v>40</v>
      </c>
      <c r="H1282" s="18" t="s">
        <v>12</v>
      </c>
      <c r="I1282" s="19">
        <v>52036</v>
      </c>
      <c r="J1282" s="13" t="s">
        <v>14</v>
      </c>
      <c r="K1282" s="13" t="s">
        <v>15</v>
      </c>
      <c r="L1282" s="20" t="str">
        <f t="shared" ref="L1282:L1345" si="40">I1282&amp;A1282&amp;H1282&amp;K1282</f>
        <v>52036617108COD2299_Z010201ART5_MBA</v>
      </c>
      <c r="M1282" s="21" t="str">
        <f>IF(OR(A1282=617105,A1282=617110,COUNTIF([3]DernMois!L:L,I1282&amp;A1282&amp;H1282&amp;K1282)&gt;=1),"","PBLA Changé/Nouveau")</f>
        <v/>
      </c>
      <c r="N1282" s="22">
        <f>ROUND(Ecritures[[#This Row],[Montant Devise]],2)</f>
        <v>324.60000000000002</v>
      </c>
      <c r="O1282" s="11" t="str">
        <f>IFERROR(LEFT(ECRITURES!$H1282,SEARCH("_",ECRITURES!$H1282)-1),"")</f>
        <v>COD2299</v>
      </c>
      <c r="P1282" s="11" t="str">
        <f>LEFT(ECRITURES!$G1282,LEN(O1282))</f>
        <v>COD2299</v>
      </c>
      <c r="Q1282" s="11" t="b">
        <f t="shared" si="39"/>
        <v>1</v>
      </c>
    </row>
    <row r="1283" spans="1:17" x14ac:dyDescent="0.3">
      <c r="A1283" s="12">
        <v>617106</v>
      </c>
      <c r="B1283" s="13" t="s">
        <v>10</v>
      </c>
      <c r="C1283" s="14">
        <v>195</v>
      </c>
      <c r="D1283" s="25" t="s">
        <v>1792</v>
      </c>
      <c r="E1283" s="16">
        <v>45351</v>
      </c>
      <c r="F1283" s="17">
        <v>202402</v>
      </c>
      <c r="G1283" s="18" t="s">
        <v>40</v>
      </c>
      <c r="H1283" s="18" t="s">
        <v>12</v>
      </c>
      <c r="I1283" s="19">
        <v>52036</v>
      </c>
      <c r="J1283" s="13" t="s">
        <v>14</v>
      </c>
      <c r="K1283" s="13" t="s">
        <v>15</v>
      </c>
      <c r="L1283" s="20" t="str">
        <f t="shared" si="40"/>
        <v>52036617106COD2299_Z010201ART5_MBA</v>
      </c>
      <c r="M1283" s="21" t="str">
        <f>IF(OR(A1283=617105,A1283=617110,COUNTIF([3]DernMois!L:L,I1283&amp;A1283&amp;H1283&amp;K1283)&gt;=1),"","PBLA Changé/Nouveau")</f>
        <v/>
      </c>
      <c r="N1283" s="22">
        <f>ROUND(Ecritures[[#This Row],[Montant Devise]],2)</f>
        <v>195</v>
      </c>
      <c r="O1283" s="11" t="str">
        <f>IFERROR(LEFT(ECRITURES!$H1283,SEARCH("_",ECRITURES!$H1283)-1),"")</f>
        <v>COD2299</v>
      </c>
      <c r="P1283" s="11" t="str">
        <f>LEFT(ECRITURES!$G1283,LEN(O1283))</f>
        <v>COD2299</v>
      </c>
      <c r="Q1283" s="11" t="b">
        <f t="shared" si="39"/>
        <v>1</v>
      </c>
    </row>
    <row r="1284" spans="1:17" x14ac:dyDescent="0.3">
      <c r="A1284" s="12">
        <v>617103</v>
      </c>
      <c r="B1284" s="13" t="s">
        <v>10</v>
      </c>
      <c r="C1284" s="14">
        <v>136.5</v>
      </c>
      <c r="D1284" s="25" t="s">
        <v>1793</v>
      </c>
      <c r="E1284" s="16">
        <v>45351</v>
      </c>
      <c r="F1284" s="17">
        <v>202402</v>
      </c>
      <c r="G1284" s="18" t="s">
        <v>40</v>
      </c>
      <c r="H1284" s="18" t="s">
        <v>12</v>
      </c>
      <c r="I1284" s="19">
        <v>52036</v>
      </c>
      <c r="J1284" s="13" t="s">
        <v>14</v>
      </c>
      <c r="K1284" s="13" t="s">
        <v>15</v>
      </c>
      <c r="L1284" s="20" t="str">
        <f t="shared" si="40"/>
        <v>52036617103COD2299_Z010201ART5_MBA</v>
      </c>
      <c r="M1284" s="21" t="str">
        <f>IF(OR(A1284=617105,A1284=617110,COUNTIF([3]DernMois!L:L,I1284&amp;A1284&amp;H1284&amp;K1284)&gt;=1),"","PBLA Changé/Nouveau")</f>
        <v/>
      </c>
      <c r="N1284" s="22">
        <f>ROUND(Ecritures[[#This Row],[Montant Devise]],2)</f>
        <v>136.5</v>
      </c>
      <c r="O1284" s="11" t="str">
        <f>IFERROR(LEFT(ECRITURES!$H1284,SEARCH("_",ECRITURES!$H1284)-1),"")</f>
        <v>COD2299</v>
      </c>
      <c r="P1284" s="11" t="str">
        <f>LEFT(ECRITURES!$G1284,LEN(O1284))</f>
        <v>COD2299</v>
      </c>
      <c r="Q1284" s="11" t="b">
        <f t="shared" ref="Q1284:Q1347" si="41">EXACT(O1284,P1284)</f>
        <v>1</v>
      </c>
    </row>
    <row r="1285" spans="1:17" x14ac:dyDescent="0.3">
      <c r="A1285" s="12">
        <v>617103</v>
      </c>
      <c r="B1285" s="13" t="s">
        <v>10</v>
      </c>
      <c r="C1285" s="14">
        <v>140.66</v>
      </c>
      <c r="D1285" s="25" t="s">
        <v>1794</v>
      </c>
      <c r="E1285" s="16">
        <v>45351</v>
      </c>
      <c r="F1285" s="17">
        <v>202402</v>
      </c>
      <c r="G1285" s="18" t="s">
        <v>40</v>
      </c>
      <c r="H1285" s="18" t="s">
        <v>12</v>
      </c>
      <c r="I1285" s="19">
        <v>52036</v>
      </c>
      <c r="J1285" s="13" t="s">
        <v>14</v>
      </c>
      <c r="K1285" s="13" t="s">
        <v>15</v>
      </c>
      <c r="L1285" s="20" t="str">
        <f t="shared" si="40"/>
        <v>52036617103COD2299_Z010201ART5_MBA</v>
      </c>
      <c r="M1285" s="21" t="str">
        <f>IF(OR(A1285=617105,A1285=617110,COUNTIF([3]DernMois!L:L,I1285&amp;A1285&amp;H1285&amp;K1285)&gt;=1),"","PBLA Changé/Nouveau")</f>
        <v/>
      </c>
      <c r="N1285" s="22">
        <f>ROUND(Ecritures[[#This Row],[Montant Devise]],2)</f>
        <v>140.66</v>
      </c>
      <c r="O1285" s="11" t="str">
        <f>IFERROR(LEFT(ECRITURES!$H1285,SEARCH("_",ECRITURES!$H1285)-1),"")</f>
        <v>COD2299</v>
      </c>
      <c r="P1285" s="11" t="str">
        <f>LEFT(ECRITURES!$G1285,LEN(O1285))</f>
        <v>COD2299</v>
      </c>
      <c r="Q1285" s="11" t="b">
        <f t="shared" si="41"/>
        <v>1</v>
      </c>
    </row>
    <row r="1286" spans="1:17" x14ac:dyDescent="0.3">
      <c r="A1286" s="12">
        <v>617190</v>
      </c>
      <c r="B1286" s="13" t="s">
        <v>10</v>
      </c>
      <c r="C1286" s="14">
        <v>2.16</v>
      </c>
      <c r="D1286" s="25" t="s">
        <v>1795</v>
      </c>
      <c r="E1286" s="16">
        <v>45351</v>
      </c>
      <c r="F1286" s="17">
        <v>202402</v>
      </c>
      <c r="G1286" s="18" t="s">
        <v>40</v>
      </c>
      <c r="H1286" s="18" t="s">
        <v>12</v>
      </c>
      <c r="I1286" s="19">
        <v>52036</v>
      </c>
      <c r="J1286" s="13" t="s">
        <v>14</v>
      </c>
      <c r="K1286" s="13" t="s">
        <v>15</v>
      </c>
      <c r="L1286" s="20" t="str">
        <f t="shared" si="40"/>
        <v>52036617190COD2299_Z010201ART5_MBA</v>
      </c>
      <c r="M1286" s="21" t="str">
        <f>IF(OR(A1286=617105,A1286=617110,COUNTIF([3]DernMois!L:L,I1286&amp;A1286&amp;H1286&amp;K1286)&gt;=1),"","PBLA Changé/Nouveau")</f>
        <v/>
      </c>
      <c r="N1286" s="22">
        <f>ROUND(Ecritures[[#This Row],[Montant Devise]],2)</f>
        <v>2.16</v>
      </c>
      <c r="O1286" s="11" t="str">
        <f>IFERROR(LEFT(ECRITURES!$H1286,SEARCH("_",ECRITURES!$H1286)-1),"")</f>
        <v>COD2299</v>
      </c>
      <c r="P1286" s="11" t="str">
        <f>LEFT(ECRITURES!$G1286,LEN(O1286))</f>
        <v>COD2299</v>
      </c>
      <c r="Q1286" s="11" t="b">
        <f t="shared" si="41"/>
        <v>1</v>
      </c>
    </row>
    <row r="1287" spans="1:17" x14ac:dyDescent="0.3">
      <c r="A1287" s="12">
        <v>617190</v>
      </c>
      <c r="B1287" s="13" t="s">
        <v>10</v>
      </c>
      <c r="C1287" s="14">
        <v>10.82</v>
      </c>
      <c r="D1287" s="25" t="s">
        <v>1796</v>
      </c>
      <c r="E1287" s="16">
        <v>45351</v>
      </c>
      <c r="F1287" s="17">
        <v>202402</v>
      </c>
      <c r="G1287" s="18" t="s">
        <v>40</v>
      </c>
      <c r="H1287" s="18" t="s">
        <v>12</v>
      </c>
      <c r="I1287" s="19">
        <v>52036</v>
      </c>
      <c r="J1287" s="13" t="s">
        <v>14</v>
      </c>
      <c r="K1287" s="13" t="s">
        <v>15</v>
      </c>
      <c r="L1287" s="20" t="str">
        <f t="shared" si="40"/>
        <v>52036617190COD2299_Z010201ART5_MBA</v>
      </c>
      <c r="M1287" s="21" t="str">
        <f>IF(OR(A1287=617105,A1287=617110,COUNTIF([3]DernMois!L:L,I1287&amp;A1287&amp;H1287&amp;K1287)&gt;=1),"","PBLA Changé/Nouveau")</f>
        <v/>
      </c>
      <c r="N1287" s="22">
        <f>ROUND(Ecritures[[#This Row],[Montant Devise]],2)</f>
        <v>10.82</v>
      </c>
      <c r="O1287" s="11" t="str">
        <f>IFERROR(LEFT(ECRITURES!$H1287,SEARCH("_",ECRITURES!$H1287)-1),"")</f>
        <v>COD2299</v>
      </c>
      <c r="P1287" s="11" t="str">
        <f>LEFT(ECRITURES!$G1287,LEN(O1287))</f>
        <v>COD2299</v>
      </c>
      <c r="Q1287" s="11" t="b">
        <f t="shared" si="41"/>
        <v>1</v>
      </c>
    </row>
    <row r="1288" spans="1:17" x14ac:dyDescent="0.3">
      <c r="A1288" s="12">
        <v>455200</v>
      </c>
      <c r="B1288" s="13" t="s">
        <v>10</v>
      </c>
      <c r="C1288" s="14">
        <v>-365</v>
      </c>
      <c r="D1288" s="25" t="s">
        <v>1797</v>
      </c>
      <c r="E1288" s="16">
        <v>45351</v>
      </c>
      <c r="F1288" s="17">
        <v>202402</v>
      </c>
      <c r="G1288" s="18" t="s">
        <v>40</v>
      </c>
      <c r="H1288" s="18"/>
      <c r="I1288" s="19">
        <v>52036</v>
      </c>
      <c r="J1288" s="13" t="s">
        <v>14</v>
      </c>
      <c r="K1288" s="13" t="s">
        <v>15</v>
      </c>
      <c r="L1288" s="20" t="str">
        <f t="shared" si="40"/>
        <v>52036455200ART5_MBA</v>
      </c>
      <c r="M1288" s="21" t="str">
        <f>IF(OR(A1288=617105,A1288=617110,COUNTIF([3]DernMois!L:L,I1288&amp;A1288&amp;H1288&amp;K1288)&gt;=1),"","PBLA Changé/Nouveau")</f>
        <v/>
      </c>
      <c r="N1288" s="22">
        <f>ROUND(Ecritures[[#This Row],[Montant Devise]],2)</f>
        <v>-365</v>
      </c>
      <c r="O1288" s="11" t="str">
        <f>IFERROR(LEFT(ECRITURES!$H1288,SEARCH("_",ECRITURES!$H1288)-1),"")</f>
        <v/>
      </c>
      <c r="P1288" s="11" t="str">
        <f>LEFT(ECRITURES!$G1288,LEN(O1288))</f>
        <v/>
      </c>
      <c r="Q1288" s="11" t="b">
        <f t="shared" si="41"/>
        <v>1</v>
      </c>
    </row>
    <row r="1289" spans="1:17" x14ac:dyDescent="0.3">
      <c r="A1289" s="12">
        <v>455200</v>
      </c>
      <c r="B1289" s="13" t="s">
        <v>10</v>
      </c>
      <c r="C1289" s="14">
        <v>-1148.25</v>
      </c>
      <c r="D1289" s="25" t="s">
        <v>1798</v>
      </c>
      <c r="E1289" s="16">
        <v>45351</v>
      </c>
      <c r="F1289" s="17">
        <v>202402</v>
      </c>
      <c r="G1289" s="18" t="s">
        <v>40</v>
      </c>
      <c r="H1289" s="18"/>
      <c r="I1289" s="19">
        <v>52036</v>
      </c>
      <c r="J1289" s="13" t="s">
        <v>14</v>
      </c>
      <c r="K1289" s="13" t="s">
        <v>15</v>
      </c>
      <c r="L1289" s="20" t="str">
        <f t="shared" si="40"/>
        <v>52036455200ART5_MBA</v>
      </c>
      <c r="M1289" s="21" t="str">
        <f>IF(OR(A1289=617105,A1289=617110,COUNTIF([3]DernMois!L:L,I1289&amp;A1289&amp;H1289&amp;K1289)&gt;=1),"","PBLA Changé/Nouveau")</f>
        <v/>
      </c>
      <c r="N1289" s="22">
        <f>ROUND(Ecritures[[#This Row],[Montant Devise]],2)</f>
        <v>-1148.25</v>
      </c>
      <c r="O1289" s="11" t="str">
        <f>IFERROR(LEFT(ECRITURES!$H1289,SEARCH("_",ECRITURES!$H1289)-1),"")</f>
        <v/>
      </c>
      <c r="P1289" s="11" t="str">
        <f>LEFT(ECRITURES!$G1289,LEN(O1289))</f>
        <v/>
      </c>
      <c r="Q1289" s="11" t="b">
        <f t="shared" si="41"/>
        <v>1</v>
      </c>
    </row>
    <row r="1290" spans="1:17" x14ac:dyDescent="0.3">
      <c r="A1290" s="12">
        <v>617101</v>
      </c>
      <c r="B1290" s="13" t="s">
        <v>10</v>
      </c>
      <c r="C1290" s="14">
        <v>2925</v>
      </c>
      <c r="D1290" s="25" t="s">
        <v>1799</v>
      </c>
      <c r="E1290" s="16">
        <v>45351</v>
      </c>
      <c r="F1290" s="17">
        <v>202402</v>
      </c>
      <c r="G1290" s="18" t="s">
        <v>11</v>
      </c>
      <c r="H1290" s="18" t="s">
        <v>45</v>
      </c>
      <c r="I1290" s="19">
        <v>52037</v>
      </c>
      <c r="J1290" s="13" t="s">
        <v>14</v>
      </c>
      <c r="K1290" s="13" t="s">
        <v>15</v>
      </c>
      <c r="L1290" s="20" t="str">
        <f t="shared" si="40"/>
        <v>52037617101COD2299_Z010301ART5_MBA</v>
      </c>
      <c r="M1290" s="21" t="str">
        <f>IF(OR(A1290=617105,A1290=617110,COUNTIF([3]DernMois!L:L,I1290&amp;A1290&amp;H1290&amp;K1290)&gt;=1),"","PBLA Changé/Nouveau")</f>
        <v/>
      </c>
      <c r="N1290" s="22">
        <f>ROUND(Ecritures[[#This Row],[Montant Devise]],2)</f>
        <v>2925</v>
      </c>
      <c r="O1290" s="11" t="str">
        <f>IFERROR(LEFT(ECRITURES!$H1290,SEARCH("_",ECRITURES!$H1290)-1),"")</f>
        <v>COD2299</v>
      </c>
      <c r="P1290" s="11" t="str">
        <f>LEFT(ECRITURES!$G1290,LEN(O1290))</f>
        <v>COD2299</v>
      </c>
      <c r="Q1290" s="11" t="b">
        <f t="shared" si="41"/>
        <v>1</v>
      </c>
    </row>
    <row r="1291" spans="1:17" x14ac:dyDescent="0.3">
      <c r="A1291" s="12">
        <v>617108</v>
      </c>
      <c r="B1291" s="13" t="s">
        <v>10</v>
      </c>
      <c r="C1291" s="14">
        <v>877.5</v>
      </c>
      <c r="D1291" s="25" t="s">
        <v>1800</v>
      </c>
      <c r="E1291" s="16">
        <v>45351</v>
      </c>
      <c r="F1291" s="17">
        <v>202402</v>
      </c>
      <c r="G1291" s="18" t="s">
        <v>11</v>
      </c>
      <c r="H1291" s="18" t="s">
        <v>45</v>
      </c>
      <c r="I1291" s="19">
        <v>52037</v>
      </c>
      <c r="J1291" s="13" t="s">
        <v>14</v>
      </c>
      <c r="K1291" s="13" t="s">
        <v>15</v>
      </c>
      <c r="L1291" s="20" t="str">
        <f t="shared" si="40"/>
        <v>52037617108COD2299_Z010301ART5_MBA</v>
      </c>
      <c r="M1291" s="21" t="str">
        <f>IF(OR(A1291=617105,A1291=617110,COUNTIF([3]DernMois!L:L,I1291&amp;A1291&amp;H1291&amp;K1291)&gt;=1),"","PBLA Changé/Nouveau")</f>
        <v/>
      </c>
      <c r="N1291" s="22">
        <f>ROUND(Ecritures[[#This Row],[Montant Devise]],2)</f>
        <v>877.5</v>
      </c>
      <c r="O1291" s="11" t="str">
        <f>IFERROR(LEFT(ECRITURES!$H1291,SEARCH("_",ECRITURES!$H1291)-1),"")</f>
        <v>COD2299</v>
      </c>
      <c r="P1291" s="11" t="str">
        <f>LEFT(ECRITURES!$G1291,LEN(O1291))</f>
        <v>COD2299</v>
      </c>
      <c r="Q1291" s="11" t="b">
        <f t="shared" si="41"/>
        <v>1</v>
      </c>
    </row>
    <row r="1292" spans="1:17" x14ac:dyDescent="0.3">
      <c r="A1292" s="12">
        <v>617106</v>
      </c>
      <c r="B1292" s="13" t="s">
        <v>10</v>
      </c>
      <c r="C1292" s="14">
        <v>195</v>
      </c>
      <c r="D1292" s="25" t="s">
        <v>1801</v>
      </c>
      <c r="E1292" s="16">
        <v>45351</v>
      </c>
      <c r="F1292" s="17">
        <v>202402</v>
      </c>
      <c r="G1292" s="18" t="s">
        <v>11</v>
      </c>
      <c r="H1292" s="18" t="s">
        <v>45</v>
      </c>
      <c r="I1292" s="19">
        <v>52037</v>
      </c>
      <c r="J1292" s="13" t="s">
        <v>14</v>
      </c>
      <c r="K1292" s="13" t="s">
        <v>15</v>
      </c>
      <c r="L1292" s="20" t="str">
        <f t="shared" si="40"/>
        <v>52037617106COD2299_Z010301ART5_MBA</v>
      </c>
      <c r="M1292" s="21" t="str">
        <f>IF(OR(A1292=617105,A1292=617110,COUNTIF([3]DernMois!L:L,I1292&amp;A1292&amp;H1292&amp;K1292)&gt;=1),"","PBLA Changé/Nouveau")</f>
        <v/>
      </c>
      <c r="N1292" s="22">
        <f>ROUND(Ecritures[[#This Row],[Montant Devise]],2)</f>
        <v>195</v>
      </c>
      <c r="O1292" s="11" t="str">
        <f>IFERROR(LEFT(ECRITURES!$H1292,SEARCH("_",ECRITURES!$H1292)-1),"")</f>
        <v>COD2299</v>
      </c>
      <c r="P1292" s="11" t="str">
        <f>LEFT(ECRITURES!$G1292,LEN(O1292))</f>
        <v>COD2299</v>
      </c>
      <c r="Q1292" s="11" t="b">
        <f t="shared" si="41"/>
        <v>1</v>
      </c>
    </row>
    <row r="1293" spans="1:17" x14ac:dyDescent="0.3">
      <c r="A1293" s="12">
        <v>617103</v>
      </c>
      <c r="B1293" s="13" t="s">
        <v>10</v>
      </c>
      <c r="C1293" s="14">
        <v>19.5</v>
      </c>
      <c r="D1293" s="25" t="s">
        <v>1802</v>
      </c>
      <c r="E1293" s="16">
        <v>45351</v>
      </c>
      <c r="F1293" s="17">
        <v>202402</v>
      </c>
      <c r="G1293" s="18" t="s">
        <v>11</v>
      </c>
      <c r="H1293" s="18" t="s">
        <v>45</v>
      </c>
      <c r="I1293" s="19">
        <v>52037</v>
      </c>
      <c r="J1293" s="13" t="s">
        <v>14</v>
      </c>
      <c r="K1293" s="13" t="s">
        <v>15</v>
      </c>
      <c r="L1293" s="20" t="str">
        <f t="shared" si="40"/>
        <v>52037617103COD2299_Z010301ART5_MBA</v>
      </c>
      <c r="M1293" s="21" t="str">
        <f>IF(OR(A1293=617105,A1293=617110,COUNTIF([3]DernMois!L:L,I1293&amp;A1293&amp;H1293&amp;K1293)&gt;=1),"","PBLA Changé/Nouveau")</f>
        <v/>
      </c>
      <c r="N1293" s="22">
        <f>ROUND(Ecritures[[#This Row],[Montant Devise]],2)</f>
        <v>19.5</v>
      </c>
      <c r="O1293" s="11" t="str">
        <f>IFERROR(LEFT(ECRITURES!$H1293,SEARCH("_",ECRITURES!$H1293)-1),"")</f>
        <v>COD2299</v>
      </c>
      <c r="P1293" s="11" t="str">
        <f>LEFT(ECRITURES!$G1293,LEN(O1293))</f>
        <v>COD2299</v>
      </c>
      <c r="Q1293" s="11" t="b">
        <f t="shared" si="41"/>
        <v>1</v>
      </c>
    </row>
    <row r="1294" spans="1:17" x14ac:dyDescent="0.3">
      <c r="A1294" s="12">
        <v>617103</v>
      </c>
      <c r="B1294" s="13" t="s">
        <v>10</v>
      </c>
      <c r="C1294" s="14">
        <v>380.25</v>
      </c>
      <c r="D1294" s="25" t="s">
        <v>1803</v>
      </c>
      <c r="E1294" s="16">
        <v>45351</v>
      </c>
      <c r="F1294" s="17">
        <v>202402</v>
      </c>
      <c r="G1294" s="18" t="s">
        <v>11</v>
      </c>
      <c r="H1294" s="18" t="s">
        <v>45</v>
      </c>
      <c r="I1294" s="19">
        <v>52037</v>
      </c>
      <c r="J1294" s="13" t="s">
        <v>14</v>
      </c>
      <c r="K1294" s="13" t="s">
        <v>15</v>
      </c>
      <c r="L1294" s="20" t="str">
        <f t="shared" si="40"/>
        <v>52037617103COD2299_Z010301ART5_MBA</v>
      </c>
      <c r="M1294" s="21" t="str">
        <f>IF(OR(A1294=617105,A1294=617110,COUNTIF([3]DernMois!L:L,I1294&amp;A1294&amp;H1294&amp;K1294)&gt;=1),"","PBLA Changé/Nouveau")</f>
        <v/>
      </c>
      <c r="N1294" s="22">
        <f>ROUND(Ecritures[[#This Row],[Montant Devise]],2)</f>
        <v>380.25</v>
      </c>
      <c r="O1294" s="11" t="str">
        <f>IFERROR(LEFT(ECRITURES!$H1294,SEARCH("_",ECRITURES!$H1294)-1),"")</f>
        <v>COD2299</v>
      </c>
      <c r="P1294" s="11" t="str">
        <f>LEFT(ECRITURES!$G1294,LEN(O1294))</f>
        <v>COD2299</v>
      </c>
      <c r="Q1294" s="11" t="b">
        <f t="shared" si="41"/>
        <v>1</v>
      </c>
    </row>
    <row r="1295" spans="1:17" x14ac:dyDescent="0.3">
      <c r="A1295" s="12">
        <v>617190</v>
      </c>
      <c r="B1295" s="13" t="s">
        <v>10</v>
      </c>
      <c r="C1295" s="14">
        <v>5.85</v>
      </c>
      <c r="D1295" s="25" t="s">
        <v>1804</v>
      </c>
      <c r="E1295" s="16">
        <v>45351</v>
      </c>
      <c r="F1295" s="17">
        <v>202402</v>
      </c>
      <c r="G1295" s="18" t="s">
        <v>11</v>
      </c>
      <c r="H1295" s="18" t="s">
        <v>45</v>
      </c>
      <c r="I1295" s="19">
        <v>52037</v>
      </c>
      <c r="J1295" s="13" t="s">
        <v>14</v>
      </c>
      <c r="K1295" s="13" t="s">
        <v>15</v>
      </c>
      <c r="L1295" s="20" t="str">
        <f t="shared" si="40"/>
        <v>52037617190COD2299_Z010301ART5_MBA</v>
      </c>
      <c r="M1295" s="21" t="str">
        <f>IF(OR(A1295=617105,A1295=617110,COUNTIF([3]DernMois!L:L,I1295&amp;A1295&amp;H1295&amp;K1295)&gt;=1),"","PBLA Changé/Nouveau")</f>
        <v/>
      </c>
      <c r="N1295" s="22">
        <f>ROUND(Ecritures[[#This Row],[Montant Devise]],2)</f>
        <v>5.85</v>
      </c>
      <c r="O1295" s="11" t="str">
        <f>IFERROR(LEFT(ECRITURES!$H1295,SEARCH("_",ECRITURES!$H1295)-1),"")</f>
        <v>COD2299</v>
      </c>
      <c r="P1295" s="11" t="str">
        <f>LEFT(ECRITURES!$G1295,LEN(O1295))</f>
        <v>COD2299</v>
      </c>
      <c r="Q1295" s="11" t="b">
        <f t="shared" si="41"/>
        <v>1</v>
      </c>
    </row>
    <row r="1296" spans="1:17" x14ac:dyDescent="0.3">
      <c r="A1296" s="12">
        <v>617190</v>
      </c>
      <c r="B1296" s="13" t="s">
        <v>10</v>
      </c>
      <c r="C1296" s="14">
        <v>29.25</v>
      </c>
      <c r="D1296" s="25" t="s">
        <v>1805</v>
      </c>
      <c r="E1296" s="16">
        <v>45351</v>
      </c>
      <c r="F1296" s="17">
        <v>202402</v>
      </c>
      <c r="G1296" s="18" t="s">
        <v>11</v>
      </c>
      <c r="H1296" s="18" t="s">
        <v>45</v>
      </c>
      <c r="I1296" s="19">
        <v>52037</v>
      </c>
      <c r="J1296" s="13" t="s">
        <v>14</v>
      </c>
      <c r="K1296" s="13" t="s">
        <v>15</v>
      </c>
      <c r="L1296" s="20" t="str">
        <f t="shared" si="40"/>
        <v>52037617190COD2299_Z010301ART5_MBA</v>
      </c>
      <c r="M1296" s="21" t="str">
        <f>IF(OR(A1296=617105,A1296=617110,COUNTIF([3]DernMois!L:L,I1296&amp;A1296&amp;H1296&amp;K1296)&gt;=1),"","PBLA Changé/Nouveau")</f>
        <v/>
      </c>
      <c r="N1296" s="22">
        <f>ROUND(Ecritures[[#This Row],[Montant Devise]],2)</f>
        <v>29.25</v>
      </c>
      <c r="O1296" s="11" t="str">
        <f>IFERROR(LEFT(ECRITURES!$H1296,SEARCH("_",ECRITURES!$H1296)-1),"")</f>
        <v>COD2299</v>
      </c>
      <c r="P1296" s="11" t="str">
        <f>LEFT(ECRITURES!$G1296,LEN(O1296))</f>
        <v>COD2299</v>
      </c>
      <c r="Q1296" s="11" t="b">
        <f t="shared" si="41"/>
        <v>1</v>
      </c>
    </row>
    <row r="1297" spans="1:17" x14ac:dyDescent="0.3">
      <c r="A1297" s="12">
        <v>455200</v>
      </c>
      <c r="B1297" s="13" t="s">
        <v>10</v>
      </c>
      <c r="C1297" s="14">
        <v>-3037.12</v>
      </c>
      <c r="D1297" s="25" t="s">
        <v>1806</v>
      </c>
      <c r="E1297" s="16">
        <v>45351</v>
      </c>
      <c r="F1297" s="17">
        <v>202402</v>
      </c>
      <c r="G1297" s="18" t="s">
        <v>11</v>
      </c>
      <c r="H1297" s="18"/>
      <c r="I1297" s="19">
        <v>52037</v>
      </c>
      <c r="J1297" s="13" t="s">
        <v>14</v>
      </c>
      <c r="K1297" s="13" t="s">
        <v>15</v>
      </c>
      <c r="L1297" s="20" t="str">
        <f t="shared" si="40"/>
        <v>52037455200ART5_MBA</v>
      </c>
      <c r="M1297" s="21" t="str">
        <f>IF(OR(A1297=617105,A1297=617110,COUNTIF([3]DernMois!L:L,I1297&amp;A1297&amp;H1297&amp;K1297)&gt;=1),"","PBLA Changé/Nouveau")</f>
        <v/>
      </c>
      <c r="N1297" s="22">
        <f>ROUND(Ecritures[[#This Row],[Montant Devise]],2)</f>
        <v>-3037.12</v>
      </c>
      <c r="O1297" s="11" t="str">
        <f>IFERROR(LEFT(ECRITURES!$H1297,SEARCH("_",ECRITURES!$H1297)-1),"")</f>
        <v/>
      </c>
      <c r="P1297" s="11" t="str">
        <f>LEFT(ECRITURES!$G1297,LEN(O1297))</f>
        <v/>
      </c>
      <c r="Q1297" s="11" t="b">
        <f t="shared" si="41"/>
        <v>1</v>
      </c>
    </row>
    <row r="1298" spans="1:17" x14ac:dyDescent="0.3">
      <c r="A1298" s="12">
        <v>617101</v>
      </c>
      <c r="B1298" s="13" t="s">
        <v>10</v>
      </c>
      <c r="C1298" s="14">
        <v>1848</v>
      </c>
      <c r="D1298" s="25" t="s">
        <v>1807</v>
      </c>
      <c r="E1298" s="16">
        <v>45351</v>
      </c>
      <c r="F1298" s="17">
        <v>202402</v>
      </c>
      <c r="G1298" s="18" t="s">
        <v>53</v>
      </c>
      <c r="H1298" s="18" t="s">
        <v>45</v>
      </c>
      <c r="I1298" s="19">
        <v>52047</v>
      </c>
      <c r="J1298" s="13" t="s">
        <v>14</v>
      </c>
      <c r="K1298" s="13" t="s">
        <v>15</v>
      </c>
      <c r="L1298" s="20" t="str">
        <f t="shared" si="40"/>
        <v>52047617101COD2299_Z010301ART5_MBA</v>
      </c>
      <c r="M1298" s="21" t="str">
        <f>IF(OR(A1298=617105,A1298=617110,COUNTIF([3]DernMois!L:L,I1298&amp;A1298&amp;H1298&amp;K1298)&gt;=1),"","PBLA Changé/Nouveau")</f>
        <v/>
      </c>
      <c r="N1298" s="22">
        <f>ROUND(Ecritures[[#This Row],[Montant Devise]],2)</f>
        <v>1848</v>
      </c>
      <c r="O1298" s="11" t="str">
        <f>IFERROR(LEFT(ECRITURES!$H1298,SEARCH("_",ECRITURES!$H1298)-1),"")</f>
        <v>COD2299</v>
      </c>
      <c r="P1298" s="11" t="str">
        <f>LEFT(ECRITURES!$G1298,LEN(O1298))</f>
        <v>COD2299</v>
      </c>
      <c r="Q1298" s="11" t="b">
        <f t="shared" si="41"/>
        <v>1</v>
      </c>
    </row>
    <row r="1299" spans="1:17" x14ac:dyDescent="0.3">
      <c r="A1299" s="12">
        <v>617108</v>
      </c>
      <c r="B1299" s="13" t="s">
        <v>10</v>
      </c>
      <c r="C1299" s="14">
        <v>554.4</v>
      </c>
      <c r="D1299" s="25" t="s">
        <v>1808</v>
      </c>
      <c r="E1299" s="16">
        <v>45351</v>
      </c>
      <c r="F1299" s="17">
        <v>202402</v>
      </c>
      <c r="G1299" s="18" t="s">
        <v>53</v>
      </c>
      <c r="H1299" s="18" t="s">
        <v>45</v>
      </c>
      <c r="I1299" s="19">
        <v>52047</v>
      </c>
      <c r="J1299" s="13" t="s">
        <v>14</v>
      </c>
      <c r="K1299" s="13" t="s">
        <v>15</v>
      </c>
      <c r="L1299" s="20" t="str">
        <f t="shared" si="40"/>
        <v>52047617108COD2299_Z010301ART5_MBA</v>
      </c>
      <c r="M1299" s="21" t="str">
        <f>IF(OR(A1299=617105,A1299=617110,COUNTIF([3]DernMois!L:L,I1299&amp;A1299&amp;H1299&amp;K1299)&gt;=1),"","PBLA Changé/Nouveau")</f>
        <v/>
      </c>
      <c r="N1299" s="22">
        <f>ROUND(Ecritures[[#This Row],[Montant Devise]],2)</f>
        <v>554.4</v>
      </c>
      <c r="O1299" s="11" t="str">
        <f>IFERROR(LEFT(ECRITURES!$H1299,SEARCH("_",ECRITURES!$H1299)-1),"")</f>
        <v>COD2299</v>
      </c>
      <c r="P1299" s="11" t="str">
        <f>LEFT(ECRITURES!$G1299,LEN(O1299))</f>
        <v>COD2299</v>
      </c>
      <c r="Q1299" s="11" t="b">
        <f t="shared" si="41"/>
        <v>1</v>
      </c>
    </row>
    <row r="1300" spans="1:17" x14ac:dyDescent="0.3">
      <c r="A1300" s="12">
        <v>617106</v>
      </c>
      <c r="B1300" s="13" t="s">
        <v>10</v>
      </c>
      <c r="C1300" s="14">
        <v>195</v>
      </c>
      <c r="D1300" s="25" t="s">
        <v>1809</v>
      </c>
      <c r="E1300" s="16">
        <v>45351</v>
      </c>
      <c r="F1300" s="17">
        <v>202402</v>
      </c>
      <c r="G1300" s="18" t="s">
        <v>53</v>
      </c>
      <c r="H1300" s="18" t="s">
        <v>45</v>
      </c>
      <c r="I1300" s="19">
        <v>52047</v>
      </c>
      <c r="J1300" s="13" t="s">
        <v>14</v>
      </c>
      <c r="K1300" s="13" t="s">
        <v>15</v>
      </c>
      <c r="L1300" s="20" t="str">
        <f t="shared" si="40"/>
        <v>52047617106COD2299_Z010301ART5_MBA</v>
      </c>
      <c r="M1300" s="21" t="str">
        <f>IF(OR(A1300=617105,A1300=617110,COUNTIF([3]DernMois!L:L,I1300&amp;A1300&amp;H1300&amp;K1300)&gt;=1),"","PBLA Changé/Nouveau")</f>
        <v/>
      </c>
      <c r="N1300" s="22">
        <f>ROUND(Ecritures[[#This Row],[Montant Devise]],2)</f>
        <v>195</v>
      </c>
      <c r="O1300" s="11" t="str">
        <f>IFERROR(LEFT(ECRITURES!$H1300,SEARCH("_",ECRITURES!$H1300)-1),"")</f>
        <v>COD2299</v>
      </c>
      <c r="P1300" s="11" t="str">
        <f>LEFT(ECRITURES!$G1300,LEN(O1300))</f>
        <v>COD2299</v>
      </c>
      <c r="Q1300" s="11" t="b">
        <f t="shared" si="41"/>
        <v>1</v>
      </c>
    </row>
    <row r="1301" spans="1:17" x14ac:dyDescent="0.3">
      <c r="A1301" s="12">
        <v>617103</v>
      </c>
      <c r="B1301" s="13" t="s">
        <v>10</v>
      </c>
      <c r="C1301" s="14">
        <v>19.5</v>
      </c>
      <c r="D1301" s="25" t="s">
        <v>1810</v>
      </c>
      <c r="E1301" s="16">
        <v>45351</v>
      </c>
      <c r="F1301" s="17">
        <v>202402</v>
      </c>
      <c r="G1301" s="18" t="s">
        <v>53</v>
      </c>
      <c r="H1301" s="18" t="s">
        <v>45</v>
      </c>
      <c r="I1301" s="19">
        <v>52047</v>
      </c>
      <c r="J1301" s="13" t="s">
        <v>14</v>
      </c>
      <c r="K1301" s="13" t="s">
        <v>15</v>
      </c>
      <c r="L1301" s="20" t="str">
        <f t="shared" si="40"/>
        <v>52047617103COD2299_Z010301ART5_MBA</v>
      </c>
      <c r="M1301" s="21" t="str">
        <f>IF(OR(A1301=617105,A1301=617110,COUNTIF([3]DernMois!L:L,I1301&amp;A1301&amp;H1301&amp;K1301)&gt;=1),"","PBLA Changé/Nouveau")</f>
        <v/>
      </c>
      <c r="N1301" s="22">
        <f>ROUND(Ecritures[[#This Row],[Montant Devise]],2)</f>
        <v>19.5</v>
      </c>
      <c r="O1301" s="11" t="str">
        <f>IFERROR(LEFT(ECRITURES!$H1301,SEARCH("_",ECRITURES!$H1301)-1),"")</f>
        <v>COD2299</v>
      </c>
      <c r="P1301" s="11" t="str">
        <f>LEFT(ECRITURES!$G1301,LEN(O1301))</f>
        <v>COD2299</v>
      </c>
      <c r="Q1301" s="11" t="b">
        <f t="shared" si="41"/>
        <v>1</v>
      </c>
    </row>
    <row r="1302" spans="1:17" x14ac:dyDescent="0.3">
      <c r="A1302" s="12">
        <v>617103</v>
      </c>
      <c r="B1302" s="13" t="s">
        <v>10</v>
      </c>
      <c r="C1302" s="14">
        <v>240.24</v>
      </c>
      <c r="D1302" s="25" t="s">
        <v>1811</v>
      </c>
      <c r="E1302" s="16">
        <v>45351</v>
      </c>
      <c r="F1302" s="17">
        <v>202402</v>
      </c>
      <c r="G1302" s="18" t="s">
        <v>53</v>
      </c>
      <c r="H1302" s="18" t="s">
        <v>45</v>
      </c>
      <c r="I1302" s="19">
        <v>52047</v>
      </c>
      <c r="J1302" s="13" t="s">
        <v>14</v>
      </c>
      <c r="K1302" s="13" t="s">
        <v>15</v>
      </c>
      <c r="L1302" s="20" t="str">
        <f t="shared" si="40"/>
        <v>52047617103COD2299_Z010301ART5_MBA</v>
      </c>
      <c r="M1302" s="21" t="str">
        <f>IF(OR(A1302=617105,A1302=617110,COUNTIF([3]DernMois!L:L,I1302&amp;A1302&amp;H1302&amp;K1302)&gt;=1),"","PBLA Changé/Nouveau")</f>
        <v/>
      </c>
      <c r="N1302" s="22">
        <f>ROUND(Ecritures[[#This Row],[Montant Devise]],2)</f>
        <v>240.24</v>
      </c>
      <c r="O1302" s="11" t="str">
        <f>IFERROR(LEFT(ECRITURES!$H1302,SEARCH("_",ECRITURES!$H1302)-1),"")</f>
        <v>COD2299</v>
      </c>
      <c r="P1302" s="11" t="str">
        <f>LEFT(ECRITURES!$G1302,LEN(O1302))</f>
        <v>COD2299</v>
      </c>
      <c r="Q1302" s="11" t="b">
        <f t="shared" si="41"/>
        <v>1</v>
      </c>
    </row>
    <row r="1303" spans="1:17" x14ac:dyDescent="0.3">
      <c r="A1303" s="12">
        <v>617190</v>
      </c>
      <c r="B1303" s="13" t="s">
        <v>10</v>
      </c>
      <c r="C1303" s="14">
        <v>3.7</v>
      </c>
      <c r="D1303" s="25" t="s">
        <v>1812</v>
      </c>
      <c r="E1303" s="16">
        <v>45351</v>
      </c>
      <c r="F1303" s="17">
        <v>202402</v>
      </c>
      <c r="G1303" s="18" t="s">
        <v>53</v>
      </c>
      <c r="H1303" s="18" t="s">
        <v>45</v>
      </c>
      <c r="I1303" s="19">
        <v>52047</v>
      </c>
      <c r="J1303" s="13" t="s">
        <v>14</v>
      </c>
      <c r="K1303" s="13" t="s">
        <v>15</v>
      </c>
      <c r="L1303" s="20" t="str">
        <f t="shared" si="40"/>
        <v>52047617190COD2299_Z010301ART5_MBA</v>
      </c>
      <c r="M1303" s="21" t="str">
        <f>IF(OR(A1303=617105,A1303=617110,COUNTIF([3]DernMois!L:L,I1303&amp;A1303&amp;H1303&amp;K1303)&gt;=1),"","PBLA Changé/Nouveau")</f>
        <v/>
      </c>
      <c r="N1303" s="22">
        <f>ROUND(Ecritures[[#This Row],[Montant Devise]],2)</f>
        <v>3.7</v>
      </c>
      <c r="O1303" s="11" t="str">
        <f>IFERROR(LEFT(ECRITURES!$H1303,SEARCH("_",ECRITURES!$H1303)-1),"")</f>
        <v>COD2299</v>
      </c>
      <c r="P1303" s="11" t="str">
        <f>LEFT(ECRITURES!$G1303,LEN(O1303))</f>
        <v>COD2299</v>
      </c>
      <c r="Q1303" s="11" t="b">
        <f t="shared" si="41"/>
        <v>1</v>
      </c>
    </row>
    <row r="1304" spans="1:17" x14ac:dyDescent="0.3">
      <c r="A1304" s="12">
        <v>617190</v>
      </c>
      <c r="B1304" s="13" t="s">
        <v>10</v>
      </c>
      <c r="C1304" s="14">
        <v>18.48</v>
      </c>
      <c r="D1304" s="25" t="s">
        <v>1813</v>
      </c>
      <c r="E1304" s="16">
        <v>45351</v>
      </c>
      <c r="F1304" s="17">
        <v>202402</v>
      </c>
      <c r="G1304" s="18" t="s">
        <v>53</v>
      </c>
      <c r="H1304" s="18" t="s">
        <v>45</v>
      </c>
      <c r="I1304" s="19">
        <v>52047</v>
      </c>
      <c r="J1304" s="13" t="s">
        <v>14</v>
      </c>
      <c r="K1304" s="13" t="s">
        <v>15</v>
      </c>
      <c r="L1304" s="20" t="str">
        <f t="shared" si="40"/>
        <v>52047617190COD2299_Z010301ART5_MBA</v>
      </c>
      <c r="M1304" s="21" t="str">
        <f>IF(OR(A1304=617105,A1304=617110,COUNTIF([3]DernMois!L:L,I1304&amp;A1304&amp;H1304&amp;K1304)&gt;=1),"","PBLA Changé/Nouveau")</f>
        <v/>
      </c>
      <c r="N1304" s="22">
        <f>ROUND(Ecritures[[#This Row],[Montant Devise]],2)</f>
        <v>18.48</v>
      </c>
      <c r="O1304" s="11" t="str">
        <f>IFERROR(LEFT(ECRITURES!$H1304,SEARCH("_",ECRITURES!$H1304)-1),"")</f>
        <v>COD2299</v>
      </c>
      <c r="P1304" s="11" t="str">
        <f>LEFT(ECRITURES!$G1304,LEN(O1304))</f>
        <v>COD2299</v>
      </c>
      <c r="Q1304" s="11" t="b">
        <f t="shared" si="41"/>
        <v>1</v>
      </c>
    </row>
    <row r="1305" spans="1:17" x14ac:dyDescent="0.3">
      <c r="A1305" s="12">
        <v>455200</v>
      </c>
      <c r="B1305" s="13" t="s">
        <v>10</v>
      </c>
      <c r="C1305" s="14">
        <v>-2076.7399999999998</v>
      </c>
      <c r="D1305" s="25" t="s">
        <v>1814</v>
      </c>
      <c r="E1305" s="16">
        <v>45351</v>
      </c>
      <c r="F1305" s="17">
        <v>202402</v>
      </c>
      <c r="G1305" s="18" t="s">
        <v>53</v>
      </c>
      <c r="H1305" s="18"/>
      <c r="I1305" s="19">
        <v>52047</v>
      </c>
      <c r="J1305" s="13" t="s">
        <v>14</v>
      </c>
      <c r="K1305" s="13" t="s">
        <v>15</v>
      </c>
      <c r="L1305" s="20" t="str">
        <f t="shared" si="40"/>
        <v>52047455200ART5_MBA</v>
      </c>
      <c r="M1305" s="21" t="str">
        <f>IF(OR(A1305=617105,A1305=617110,COUNTIF([3]DernMois!L:L,I1305&amp;A1305&amp;H1305&amp;K1305)&gt;=1),"","PBLA Changé/Nouveau")</f>
        <v/>
      </c>
      <c r="N1305" s="22">
        <f>ROUND(Ecritures[[#This Row],[Montant Devise]],2)</f>
        <v>-2076.7399999999998</v>
      </c>
      <c r="O1305" s="11" t="str">
        <f>IFERROR(LEFT(ECRITURES!$H1305,SEARCH("_",ECRITURES!$H1305)-1),"")</f>
        <v/>
      </c>
      <c r="P1305" s="11" t="str">
        <f>LEFT(ECRITURES!$G1305,LEN(O1305))</f>
        <v/>
      </c>
      <c r="Q1305" s="11" t="b">
        <f t="shared" si="41"/>
        <v>1</v>
      </c>
    </row>
    <row r="1306" spans="1:17" x14ac:dyDescent="0.3">
      <c r="A1306" s="12">
        <v>617101</v>
      </c>
      <c r="B1306" s="13" t="s">
        <v>10</v>
      </c>
      <c r="C1306" s="14">
        <v>2925</v>
      </c>
      <c r="D1306" s="25" t="s">
        <v>1815</v>
      </c>
      <c r="E1306" s="16">
        <v>45351</v>
      </c>
      <c r="F1306" s="17">
        <v>202402</v>
      </c>
      <c r="G1306" s="18" t="s">
        <v>197</v>
      </c>
      <c r="H1306" s="18" t="s">
        <v>313</v>
      </c>
      <c r="I1306" s="19">
        <v>52056</v>
      </c>
      <c r="J1306" s="13" t="s">
        <v>14</v>
      </c>
      <c r="K1306" s="13" t="s">
        <v>15</v>
      </c>
      <c r="L1306" s="20" t="str">
        <f t="shared" si="40"/>
        <v>52056617101COD22002_A050501ART5_MBA</v>
      </c>
      <c r="M1306" s="21" t="str">
        <f>IF(OR(A1306=617105,A1306=617110,COUNTIF([3]DernMois!L:L,I1306&amp;A1306&amp;H1306&amp;K1306)&gt;=1),"","PBLA Changé/Nouveau")</f>
        <v/>
      </c>
      <c r="N1306" s="22">
        <f>ROUND(Ecritures[[#This Row],[Montant Devise]],2)</f>
        <v>2925</v>
      </c>
      <c r="O1306" s="11" t="str">
        <f>IFERROR(LEFT(ECRITURES!$H1306,SEARCH("_",ECRITURES!$H1306)-1),"")</f>
        <v>COD22002</v>
      </c>
      <c r="P1306" s="11" t="str">
        <f>LEFT(ECRITURES!$G1306,LEN(O1306))</f>
        <v>COD22002</v>
      </c>
      <c r="Q1306" s="11" t="b">
        <f t="shared" si="41"/>
        <v>1</v>
      </c>
    </row>
    <row r="1307" spans="1:17" x14ac:dyDescent="0.3">
      <c r="A1307" s="12">
        <v>617108</v>
      </c>
      <c r="B1307" s="13" t="s">
        <v>10</v>
      </c>
      <c r="C1307" s="14">
        <v>877.5</v>
      </c>
      <c r="D1307" s="25" t="s">
        <v>1816</v>
      </c>
      <c r="E1307" s="16">
        <v>45351</v>
      </c>
      <c r="F1307" s="17">
        <v>202402</v>
      </c>
      <c r="G1307" s="18" t="s">
        <v>197</v>
      </c>
      <c r="H1307" s="18" t="s">
        <v>313</v>
      </c>
      <c r="I1307" s="19">
        <v>52056</v>
      </c>
      <c r="J1307" s="13" t="s">
        <v>14</v>
      </c>
      <c r="K1307" s="13" t="s">
        <v>15</v>
      </c>
      <c r="L1307" s="20" t="str">
        <f t="shared" si="40"/>
        <v>52056617108COD22002_A050501ART5_MBA</v>
      </c>
      <c r="M1307" s="21" t="str">
        <f>IF(OR(A1307=617105,A1307=617110,COUNTIF([3]DernMois!L:L,I1307&amp;A1307&amp;H1307&amp;K1307)&gt;=1),"","PBLA Changé/Nouveau")</f>
        <v/>
      </c>
      <c r="N1307" s="22">
        <f>ROUND(Ecritures[[#This Row],[Montant Devise]],2)</f>
        <v>877.5</v>
      </c>
      <c r="O1307" s="11" t="str">
        <f>IFERROR(LEFT(ECRITURES!$H1307,SEARCH("_",ECRITURES!$H1307)-1),"")</f>
        <v>COD22002</v>
      </c>
      <c r="P1307" s="11" t="str">
        <f>LEFT(ECRITURES!$G1307,LEN(O1307))</f>
        <v>COD22002</v>
      </c>
      <c r="Q1307" s="11" t="b">
        <f t="shared" si="41"/>
        <v>1</v>
      </c>
    </row>
    <row r="1308" spans="1:17" x14ac:dyDescent="0.3">
      <c r="A1308" s="12">
        <v>617106</v>
      </c>
      <c r="B1308" s="13" t="s">
        <v>10</v>
      </c>
      <c r="C1308" s="14">
        <v>195</v>
      </c>
      <c r="D1308" s="25" t="s">
        <v>1817</v>
      </c>
      <c r="E1308" s="16">
        <v>45351</v>
      </c>
      <c r="F1308" s="17">
        <v>202402</v>
      </c>
      <c r="G1308" s="18" t="s">
        <v>197</v>
      </c>
      <c r="H1308" s="18" t="s">
        <v>313</v>
      </c>
      <c r="I1308" s="19">
        <v>52056</v>
      </c>
      <c r="J1308" s="13" t="s">
        <v>14</v>
      </c>
      <c r="K1308" s="13" t="s">
        <v>15</v>
      </c>
      <c r="L1308" s="20" t="str">
        <f t="shared" si="40"/>
        <v>52056617106COD22002_A050501ART5_MBA</v>
      </c>
      <c r="M1308" s="21" t="str">
        <f>IF(OR(A1308=617105,A1308=617110,COUNTIF([3]DernMois!L:L,I1308&amp;A1308&amp;H1308&amp;K1308)&gt;=1),"","PBLA Changé/Nouveau")</f>
        <v/>
      </c>
      <c r="N1308" s="22">
        <f>ROUND(Ecritures[[#This Row],[Montant Devise]],2)</f>
        <v>195</v>
      </c>
      <c r="O1308" s="11" t="str">
        <f>IFERROR(LEFT(ECRITURES!$H1308,SEARCH("_",ECRITURES!$H1308)-1),"")</f>
        <v>COD22002</v>
      </c>
      <c r="P1308" s="11" t="str">
        <f>LEFT(ECRITURES!$G1308,LEN(O1308))</f>
        <v>COD22002</v>
      </c>
      <c r="Q1308" s="11" t="b">
        <f t="shared" si="41"/>
        <v>1</v>
      </c>
    </row>
    <row r="1309" spans="1:17" x14ac:dyDescent="0.3">
      <c r="A1309" s="12">
        <v>617103</v>
      </c>
      <c r="B1309" s="13" t="s">
        <v>10</v>
      </c>
      <c r="C1309" s="14">
        <v>39</v>
      </c>
      <c r="D1309" s="25" t="s">
        <v>1818</v>
      </c>
      <c r="E1309" s="16">
        <v>45351</v>
      </c>
      <c r="F1309" s="17">
        <v>202402</v>
      </c>
      <c r="G1309" s="18" t="s">
        <v>197</v>
      </c>
      <c r="H1309" s="18" t="s">
        <v>313</v>
      </c>
      <c r="I1309" s="19">
        <v>52056</v>
      </c>
      <c r="J1309" s="13" t="s">
        <v>14</v>
      </c>
      <c r="K1309" s="13" t="s">
        <v>15</v>
      </c>
      <c r="L1309" s="20" t="str">
        <f t="shared" si="40"/>
        <v>52056617103COD22002_A050501ART5_MBA</v>
      </c>
      <c r="M1309" s="21" t="str">
        <f>IF(OR(A1309=617105,A1309=617110,COUNTIF([3]DernMois!L:L,I1309&amp;A1309&amp;H1309&amp;K1309)&gt;=1),"","PBLA Changé/Nouveau")</f>
        <v/>
      </c>
      <c r="N1309" s="22">
        <f>ROUND(Ecritures[[#This Row],[Montant Devise]],2)</f>
        <v>39</v>
      </c>
      <c r="O1309" s="11" t="str">
        <f>IFERROR(LEFT(ECRITURES!$H1309,SEARCH("_",ECRITURES!$H1309)-1),"")</f>
        <v>COD22002</v>
      </c>
      <c r="P1309" s="11" t="str">
        <f>LEFT(ECRITURES!$G1309,LEN(O1309))</f>
        <v>COD22002</v>
      </c>
      <c r="Q1309" s="11" t="b">
        <f t="shared" si="41"/>
        <v>1</v>
      </c>
    </row>
    <row r="1310" spans="1:17" x14ac:dyDescent="0.3">
      <c r="A1310" s="12">
        <v>617103</v>
      </c>
      <c r="B1310" s="13" t="s">
        <v>10</v>
      </c>
      <c r="C1310" s="14">
        <v>380.25</v>
      </c>
      <c r="D1310" s="25" t="s">
        <v>1819</v>
      </c>
      <c r="E1310" s="16">
        <v>45351</v>
      </c>
      <c r="F1310" s="17">
        <v>202402</v>
      </c>
      <c r="G1310" s="18" t="s">
        <v>197</v>
      </c>
      <c r="H1310" s="18" t="s">
        <v>313</v>
      </c>
      <c r="I1310" s="19">
        <v>52056</v>
      </c>
      <c r="J1310" s="13" t="s">
        <v>14</v>
      </c>
      <c r="K1310" s="13" t="s">
        <v>15</v>
      </c>
      <c r="L1310" s="20" t="str">
        <f t="shared" si="40"/>
        <v>52056617103COD22002_A050501ART5_MBA</v>
      </c>
      <c r="M1310" s="21" t="str">
        <f>IF(OR(A1310=617105,A1310=617110,COUNTIF([3]DernMois!L:L,I1310&amp;A1310&amp;H1310&amp;K1310)&gt;=1),"","PBLA Changé/Nouveau")</f>
        <v/>
      </c>
      <c r="N1310" s="22">
        <f>ROUND(Ecritures[[#This Row],[Montant Devise]],2)</f>
        <v>380.25</v>
      </c>
      <c r="O1310" s="11" t="str">
        <f>IFERROR(LEFT(ECRITURES!$H1310,SEARCH("_",ECRITURES!$H1310)-1),"")</f>
        <v>COD22002</v>
      </c>
      <c r="P1310" s="11" t="str">
        <f>LEFT(ECRITURES!$G1310,LEN(O1310))</f>
        <v>COD22002</v>
      </c>
      <c r="Q1310" s="11" t="b">
        <f t="shared" si="41"/>
        <v>1</v>
      </c>
    </row>
    <row r="1311" spans="1:17" x14ac:dyDescent="0.3">
      <c r="A1311" s="12">
        <v>617190</v>
      </c>
      <c r="B1311" s="13" t="s">
        <v>10</v>
      </c>
      <c r="C1311" s="14">
        <v>5.85</v>
      </c>
      <c r="D1311" s="25" t="s">
        <v>1820</v>
      </c>
      <c r="E1311" s="16">
        <v>45351</v>
      </c>
      <c r="F1311" s="17">
        <v>202402</v>
      </c>
      <c r="G1311" s="18" t="s">
        <v>197</v>
      </c>
      <c r="H1311" s="18" t="s">
        <v>313</v>
      </c>
      <c r="I1311" s="19">
        <v>52056</v>
      </c>
      <c r="J1311" s="13" t="s">
        <v>14</v>
      </c>
      <c r="K1311" s="13" t="s">
        <v>15</v>
      </c>
      <c r="L1311" s="20" t="str">
        <f t="shared" si="40"/>
        <v>52056617190COD22002_A050501ART5_MBA</v>
      </c>
      <c r="M1311" s="21" t="str">
        <f>IF(OR(A1311=617105,A1311=617110,COUNTIF([3]DernMois!L:L,I1311&amp;A1311&amp;H1311&amp;K1311)&gt;=1),"","PBLA Changé/Nouveau")</f>
        <v/>
      </c>
      <c r="N1311" s="22">
        <f>ROUND(Ecritures[[#This Row],[Montant Devise]],2)</f>
        <v>5.85</v>
      </c>
      <c r="O1311" s="11" t="str">
        <f>IFERROR(LEFT(ECRITURES!$H1311,SEARCH("_",ECRITURES!$H1311)-1),"")</f>
        <v>COD22002</v>
      </c>
      <c r="P1311" s="11" t="str">
        <f>LEFT(ECRITURES!$G1311,LEN(O1311))</f>
        <v>COD22002</v>
      </c>
      <c r="Q1311" s="11" t="b">
        <f t="shared" si="41"/>
        <v>1</v>
      </c>
    </row>
    <row r="1312" spans="1:17" x14ac:dyDescent="0.3">
      <c r="A1312" s="12">
        <v>617190</v>
      </c>
      <c r="B1312" s="13" t="s">
        <v>10</v>
      </c>
      <c r="C1312" s="14">
        <v>29.25</v>
      </c>
      <c r="D1312" s="25" t="s">
        <v>1821</v>
      </c>
      <c r="E1312" s="16">
        <v>45351</v>
      </c>
      <c r="F1312" s="17">
        <v>202402</v>
      </c>
      <c r="G1312" s="18" t="s">
        <v>197</v>
      </c>
      <c r="H1312" s="18" t="s">
        <v>313</v>
      </c>
      <c r="I1312" s="19">
        <v>52056</v>
      </c>
      <c r="J1312" s="13" t="s">
        <v>14</v>
      </c>
      <c r="K1312" s="13" t="s">
        <v>15</v>
      </c>
      <c r="L1312" s="20" t="str">
        <f t="shared" si="40"/>
        <v>52056617190COD22002_A050501ART5_MBA</v>
      </c>
      <c r="M1312" s="21" t="str">
        <f>IF(OR(A1312=617105,A1312=617110,COUNTIF([3]DernMois!L:L,I1312&amp;A1312&amp;H1312&amp;K1312)&gt;=1),"","PBLA Changé/Nouveau")</f>
        <v/>
      </c>
      <c r="N1312" s="22">
        <f>ROUND(Ecritures[[#This Row],[Montant Devise]],2)</f>
        <v>29.25</v>
      </c>
      <c r="O1312" s="11" t="str">
        <f>IFERROR(LEFT(ECRITURES!$H1312,SEARCH("_",ECRITURES!$H1312)-1),"")</f>
        <v>COD22002</v>
      </c>
      <c r="P1312" s="11" t="str">
        <f>LEFT(ECRITURES!$G1312,LEN(O1312))</f>
        <v>COD22002</v>
      </c>
      <c r="Q1312" s="11" t="b">
        <f t="shared" si="41"/>
        <v>1</v>
      </c>
    </row>
    <row r="1313" spans="1:17" x14ac:dyDescent="0.3">
      <c r="A1313" s="12">
        <v>455200</v>
      </c>
      <c r="B1313" s="13" t="s">
        <v>10</v>
      </c>
      <c r="C1313" s="14">
        <v>-1000</v>
      </c>
      <c r="D1313" s="25" t="s">
        <v>1822</v>
      </c>
      <c r="E1313" s="16">
        <v>45351</v>
      </c>
      <c r="F1313" s="17">
        <v>202402</v>
      </c>
      <c r="G1313" s="18" t="s">
        <v>197</v>
      </c>
      <c r="H1313" s="18"/>
      <c r="I1313" s="19">
        <v>52056</v>
      </c>
      <c r="J1313" s="13" t="s">
        <v>14</v>
      </c>
      <c r="K1313" s="13" t="s">
        <v>15</v>
      </c>
      <c r="L1313" s="20" t="str">
        <f t="shared" si="40"/>
        <v>52056455200ART5_MBA</v>
      </c>
      <c r="M1313" s="21" t="str">
        <f>IF(OR(A1313=617105,A1313=617110,COUNTIF([3]DernMois!L:L,I1313&amp;A1313&amp;H1313&amp;K1313)&gt;=1),"","PBLA Changé/Nouveau")</f>
        <v/>
      </c>
      <c r="N1313" s="22">
        <f>ROUND(Ecritures[[#This Row],[Montant Devise]],2)</f>
        <v>-1000</v>
      </c>
      <c r="O1313" s="11" t="str">
        <f>IFERROR(LEFT(ECRITURES!$H1313,SEARCH("_",ECRITURES!$H1313)-1),"")</f>
        <v/>
      </c>
      <c r="P1313" s="11" t="str">
        <f>LEFT(ECRITURES!$G1313,LEN(O1313))</f>
        <v/>
      </c>
      <c r="Q1313" s="11" t="b">
        <f t="shared" si="41"/>
        <v>1</v>
      </c>
    </row>
    <row r="1314" spans="1:17" x14ac:dyDescent="0.3">
      <c r="A1314" s="12">
        <v>455200</v>
      </c>
      <c r="B1314" s="13" t="s">
        <v>10</v>
      </c>
      <c r="C1314" s="14">
        <v>-2067.11</v>
      </c>
      <c r="D1314" s="25" t="s">
        <v>1823</v>
      </c>
      <c r="E1314" s="16">
        <v>45351</v>
      </c>
      <c r="F1314" s="17">
        <v>202402</v>
      </c>
      <c r="G1314" s="18" t="s">
        <v>197</v>
      </c>
      <c r="H1314" s="18"/>
      <c r="I1314" s="19">
        <v>52056</v>
      </c>
      <c r="J1314" s="13" t="s">
        <v>14</v>
      </c>
      <c r="K1314" s="13" t="s">
        <v>15</v>
      </c>
      <c r="L1314" s="20" t="str">
        <f t="shared" si="40"/>
        <v>52056455200ART5_MBA</v>
      </c>
      <c r="M1314" s="21" t="str">
        <f>IF(OR(A1314=617105,A1314=617110,COUNTIF([3]DernMois!L:L,I1314&amp;A1314&amp;H1314&amp;K1314)&gt;=1),"","PBLA Changé/Nouveau")</f>
        <v/>
      </c>
      <c r="N1314" s="22">
        <f>ROUND(Ecritures[[#This Row],[Montant Devise]],2)</f>
        <v>-2067.11</v>
      </c>
      <c r="O1314" s="11" t="str">
        <f>IFERROR(LEFT(ECRITURES!$H1314,SEARCH("_",ECRITURES!$H1314)-1),"")</f>
        <v/>
      </c>
      <c r="P1314" s="11" t="str">
        <f>LEFT(ECRITURES!$G1314,LEN(O1314))</f>
        <v/>
      </c>
      <c r="Q1314" s="11" t="b">
        <f t="shared" si="41"/>
        <v>1</v>
      </c>
    </row>
    <row r="1315" spans="1:17" x14ac:dyDescent="0.3">
      <c r="A1315" s="12">
        <v>617101</v>
      </c>
      <c r="B1315" s="13" t="s">
        <v>10</v>
      </c>
      <c r="C1315" s="14">
        <v>1814</v>
      </c>
      <c r="D1315" s="25" t="s">
        <v>1824</v>
      </c>
      <c r="E1315" s="16">
        <v>45351</v>
      </c>
      <c r="F1315" s="17">
        <v>202402</v>
      </c>
      <c r="G1315" s="18" t="s">
        <v>42</v>
      </c>
      <c r="H1315" s="18" t="s">
        <v>114</v>
      </c>
      <c r="I1315" s="19">
        <v>52083</v>
      </c>
      <c r="J1315" s="13" t="s">
        <v>14</v>
      </c>
      <c r="K1315" s="13" t="s">
        <v>15</v>
      </c>
      <c r="L1315" s="20" t="str">
        <f t="shared" si="40"/>
        <v>52083617101COD22015_B020401ART5_MBA</v>
      </c>
      <c r="M1315" s="21" t="str">
        <f>IF(OR(A1315=617105,A1315=617110,COUNTIF([3]DernMois!L:L,I1315&amp;A1315&amp;H1315&amp;K1315)&gt;=1),"","PBLA Changé/Nouveau")</f>
        <v/>
      </c>
      <c r="N1315" s="22">
        <f>ROUND(Ecritures[[#This Row],[Montant Devise]],2)</f>
        <v>1814</v>
      </c>
      <c r="O1315" s="11" t="str">
        <f>IFERROR(LEFT(ECRITURES!$H1315,SEARCH("_",ECRITURES!$H1315)-1),"")</f>
        <v>COD22015</v>
      </c>
      <c r="P1315" s="11" t="str">
        <f>LEFT(ECRITURES!$G1315,LEN(O1315))</f>
        <v>COD22015</v>
      </c>
      <c r="Q1315" s="11" t="b">
        <f t="shared" si="41"/>
        <v>1</v>
      </c>
    </row>
    <row r="1316" spans="1:17" x14ac:dyDescent="0.3">
      <c r="A1316" s="12">
        <v>617108</v>
      </c>
      <c r="B1316" s="13" t="s">
        <v>10</v>
      </c>
      <c r="C1316" s="14">
        <v>544.20000000000005</v>
      </c>
      <c r="D1316" s="25" t="s">
        <v>1825</v>
      </c>
      <c r="E1316" s="16">
        <v>45351</v>
      </c>
      <c r="F1316" s="17">
        <v>202402</v>
      </c>
      <c r="G1316" s="18" t="s">
        <v>42</v>
      </c>
      <c r="H1316" s="18" t="s">
        <v>114</v>
      </c>
      <c r="I1316" s="19">
        <v>52083</v>
      </c>
      <c r="J1316" s="13" t="s">
        <v>14</v>
      </c>
      <c r="K1316" s="13" t="s">
        <v>15</v>
      </c>
      <c r="L1316" s="20" t="str">
        <f t="shared" si="40"/>
        <v>52083617108COD22015_B020401ART5_MBA</v>
      </c>
      <c r="M1316" s="21" t="str">
        <f>IF(OR(A1316=617105,A1316=617110,COUNTIF([3]DernMois!L:L,I1316&amp;A1316&amp;H1316&amp;K1316)&gt;=1),"","PBLA Changé/Nouveau")</f>
        <v/>
      </c>
      <c r="N1316" s="22">
        <f>ROUND(Ecritures[[#This Row],[Montant Devise]],2)</f>
        <v>544.20000000000005</v>
      </c>
      <c r="O1316" s="11" t="str">
        <f>IFERROR(LEFT(ECRITURES!$H1316,SEARCH("_",ECRITURES!$H1316)-1),"")</f>
        <v>COD22015</v>
      </c>
      <c r="P1316" s="11" t="str">
        <f>LEFT(ECRITURES!$G1316,LEN(O1316))</f>
        <v>COD22015</v>
      </c>
      <c r="Q1316" s="11" t="b">
        <f t="shared" si="41"/>
        <v>1</v>
      </c>
    </row>
    <row r="1317" spans="1:17" x14ac:dyDescent="0.3">
      <c r="A1317" s="12">
        <v>617106</v>
      </c>
      <c r="B1317" s="13" t="s">
        <v>10</v>
      </c>
      <c r="C1317" s="14">
        <v>195</v>
      </c>
      <c r="D1317" s="25" t="s">
        <v>1826</v>
      </c>
      <c r="E1317" s="16">
        <v>45351</v>
      </c>
      <c r="F1317" s="17">
        <v>202402</v>
      </c>
      <c r="G1317" s="18" t="s">
        <v>42</v>
      </c>
      <c r="H1317" s="18" t="s">
        <v>114</v>
      </c>
      <c r="I1317" s="19">
        <v>52083</v>
      </c>
      <c r="J1317" s="13" t="s">
        <v>14</v>
      </c>
      <c r="K1317" s="13" t="s">
        <v>15</v>
      </c>
      <c r="L1317" s="20" t="str">
        <f t="shared" si="40"/>
        <v>52083617106COD22015_B020401ART5_MBA</v>
      </c>
      <c r="M1317" s="21" t="str">
        <f>IF(OR(A1317=617105,A1317=617110,COUNTIF([3]DernMois!L:L,I1317&amp;A1317&amp;H1317&amp;K1317)&gt;=1),"","PBLA Changé/Nouveau")</f>
        <v/>
      </c>
      <c r="N1317" s="22">
        <f>ROUND(Ecritures[[#This Row],[Montant Devise]],2)</f>
        <v>195</v>
      </c>
      <c r="O1317" s="11" t="str">
        <f>IFERROR(LEFT(ECRITURES!$H1317,SEARCH("_",ECRITURES!$H1317)-1),"")</f>
        <v>COD22015</v>
      </c>
      <c r="P1317" s="11" t="str">
        <f>LEFT(ECRITURES!$G1317,LEN(O1317))</f>
        <v>COD22015</v>
      </c>
      <c r="Q1317" s="11" t="b">
        <f t="shared" si="41"/>
        <v>1</v>
      </c>
    </row>
    <row r="1318" spans="1:17" x14ac:dyDescent="0.3">
      <c r="A1318" s="12">
        <v>617103</v>
      </c>
      <c r="B1318" s="13" t="s">
        <v>10</v>
      </c>
      <c r="C1318" s="14">
        <v>39</v>
      </c>
      <c r="D1318" s="25" t="s">
        <v>1827</v>
      </c>
      <c r="E1318" s="16">
        <v>45351</v>
      </c>
      <c r="F1318" s="17">
        <v>202402</v>
      </c>
      <c r="G1318" s="18" t="s">
        <v>42</v>
      </c>
      <c r="H1318" s="18" t="s">
        <v>114</v>
      </c>
      <c r="I1318" s="19">
        <v>52083</v>
      </c>
      <c r="J1318" s="13" t="s">
        <v>14</v>
      </c>
      <c r="K1318" s="13" t="s">
        <v>15</v>
      </c>
      <c r="L1318" s="20" t="str">
        <f t="shared" si="40"/>
        <v>52083617103COD22015_B020401ART5_MBA</v>
      </c>
      <c r="M1318" s="21" t="str">
        <f>IF(OR(A1318=617105,A1318=617110,COUNTIF([3]DernMois!L:L,I1318&amp;A1318&amp;H1318&amp;K1318)&gt;=1),"","PBLA Changé/Nouveau")</f>
        <v/>
      </c>
      <c r="N1318" s="22">
        <f>ROUND(Ecritures[[#This Row],[Montant Devise]],2)</f>
        <v>39</v>
      </c>
      <c r="O1318" s="11" t="str">
        <f>IFERROR(LEFT(ECRITURES!$H1318,SEARCH("_",ECRITURES!$H1318)-1),"")</f>
        <v>COD22015</v>
      </c>
      <c r="P1318" s="11" t="str">
        <f>LEFT(ECRITURES!$G1318,LEN(O1318))</f>
        <v>COD22015</v>
      </c>
      <c r="Q1318" s="11" t="b">
        <f t="shared" si="41"/>
        <v>1</v>
      </c>
    </row>
    <row r="1319" spans="1:17" x14ac:dyDescent="0.3">
      <c r="A1319" s="12">
        <v>617103</v>
      </c>
      <c r="B1319" s="13" t="s">
        <v>10</v>
      </c>
      <c r="C1319" s="14">
        <v>235.82</v>
      </c>
      <c r="D1319" s="25" t="s">
        <v>1828</v>
      </c>
      <c r="E1319" s="16">
        <v>45351</v>
      </c>
      <c r="F1319" s="17">
        <v>202402</v>
      </c>
      <c r="G1319" s="18" t="s">
        <v>42</v>
      </c>
      <c r="H1319" s="18" t="s">
        <v>114</v>
      </c>
      <c r="I1319" s="19">
        <v>52083</v>
      </c>
      <c r="J1319" s="13" t="s">
        <v>14</v>
      </c>
      <c r="K1319" s="13" t="s">
        <v>15</v>
      </c>
      <c r="L1319" s="20" t="str">
        <f t="shared" si="40"/>
        <v>52083617103COD22015_B020401ART5_MBA</v>
      </c>
      <c r="M1319" s="21" t="str">
        <f>IF(OR(A1319=617105,A1319=617110,COUNTIF([3]DernMois!L:L,I1319&amp;A1319&amp;H1319&amp;K1319)&gt;=1),"","PBLA Changé/Nouveau")</f>
        <v/>
      </c>
      <c r="N1319" s="22">
        <f>ROUND(Ecritures[[#This Row],[Montant Devise]],2)</f>
        <v>235.82</v>
      </c>
      <c r="O1319" s="11" t="str">
        <f>IFERROR(LEFT(ECRITURES!$H1319,SEARCH("_",ECRITURES!$H1319)-1),"")</f>
        <v>COD22015</v>
      </c>
      <c r="P1319" s="11" t="str">
        <f>LEFT(ECRITURES!$G1319,LEN(O1319))</f>
        <v>COD22015</v>
      </c>
      <c r="Q1319" s="11" t="b">
        <f t="shared" si="41"/>
        <v>1</v>
      </c>
    </row>
    <row r="1320" spans="1:17" x14ac:dyDescent="0.3">
      <c r="A1320" s="12">
        <v>617190</v>
      </c>
      <c r="B1320" s="13" t="s">
        <v>10</v>
      </c>
      <c r="C1320" s="14">
        <v>3.63</v>
      </c>
      <c r="D1320" s="25" t="s">
        <v>1829</v>
      </c>
      <c r="E1320" s="16">
        <v>45351</v>
      </c>
      <c r="F1320" s="17">
        <v>202402</v>
      </c>
      <c r="G1320" s="18" t="s">
        <v>42</v>
      </c>
      <c r="H1320" s="18" t="s">
        <v>114</v>
      </c>
      <c r="I1320" s="19">
        <v>52083</v>
      </c>
      <c r="J1320" s="13" t="s">
        <v>14</v>
      </c>
      <c r="K1320" s="13" t="s">
        <v>15</v>
      </c>
      <c r="L1320" s="20" t="str">
        <f t="shared" si="40"/>
        <v>52083617190COD22015_B020401ART5_MBA</v>
      </c>
      <c r="M1320" s="21" t="str">
        <f>IF(OR(A1320=617105,A1320=617110,COUNTIF([3]DernMois!L:L,I1320&amp;A1320&amp;H1320&amp;K1320)&gt;=1),"","PBLA Changé/Nouveau")</f>
        <v/>
      </c>
      <c r="N1320" s="22">
        <f>ROUND(Ecritures[[#This Row],[Montant Devise]],2)</f>
        <v>3.63</v>
      </c>
      <c r="O1320" s="11" t="str">
        <f>IFERROR(LEFT(ECRITURES!$H1320,SEARCH("_",ECRITURES!$H1320)-1),"")</f>
        <v>COD22015</v>
      </c>
      <c r="P1320" s="11" t="str">
        <f>LEFT(ECRITURES!$G1320,LEN(O1320))</f>
        <v>COD22015</v>
      </c>
      <c r="Q1320" s="11" t="b">
        <f t="shared" si="41"/>
        <v>1</v>
      </c>
    </row>
    <row r="1321" spans="1:17" x14ac:dyDescent="0.3">
      <c r="A1321" s="12">
        <v>617190</v>
      </c>
      <c r="B1321" s="13" t="s">
        <v>10</v>
      </c>
      <c r="C1321" s="14">
        <v>18.14</v>
      </c>
      <c r="D1321" s="25" t="s">
        <v>1830</v>
      </c>
      <c r="E1321" s="16">
        <v>45351</v>
      </c>
      <c r="F1321" s="17">
        <v>202402</v>
      </c>
      <c r="G1321" s="18" t="s">
        <v>42</v>
      </c>
      <c r="H1321" s="18" t="s">
        <v>114</v>
      </c>
      <c r="I1321" s="19">
        <v>52083</v>
      </c>
      <c r="J1321" s="13" t="s">
        <v>14</v>
      </c>
      <c r="K1321" s="13" t="s">
        <v>15</v>
      </c>
      <c r="L1321" s="20" t="str">
        <f t="shared" si="40"/>
        <v>52083617190COD22015_B020401ART5_MBA</v>
      </c>
      <c r="M1321" s="21" t="str">
        <f>IF(OR(A1321=617105,A1321=617110,COUNTIF([3]DernMois!L:L,I1321&amp;A1321&amp;H1321&amp;K1321)&gt;=1),"","PBLA Changé/Nouveau")</f>
        <v/>
      </c>
      <c r="N1321" s="22">
        <f>ROUND(Ecritures[[#This Row],[Montant Devise]],2)</f>
        <v>18.14</v>
      </c>
      <c r="O1321" s="11" t="str">
        <f>IFERROR(LEFT(ECRITURES!$H1321,SEARCH("_",ECRITURES!$H1321)-1),"")</f>
        <v>COD22015</v>
      </c>
      <c r="P1321" s="11" t="str">
        <f>LEFT(ECRITURES!$G1321,LEN(O1321))</f>
        <v>COD22015</v>
      </c>
      <c r="Q1321" s="11" t="b">
        <f t="shared" si="41"/>
        <v>1</v>
      </c>
    </row>
    <row r="1322" spans="1:17" x14ac:dyDescent="0.3">
      <c r="A1322" s="12">
        <v>455200</v>
      </c>
      <c r="B1322" s="13" t="s">
        <v>10</v>
      </c>
      <c r="C1322" s="14">
        <v>-2075.21</v>
      </c>
      <c r="D1322" s="25" t="s">
        <v>1831</v>
      </c>
      <c r="E1322" s="16">
        <v>45351</v>
      </c>
      <c r="F1322" s="17">
        <v>202402</v>
      </c>
      <c r="G1322" s="18" t="s">
        <v>42</v>
      </c>
      <c r="H1322" s="18"/>
      <c r="I1322" s="19">
        <v>52083</v>
      </c>
      <c r="J1322" s="13" t="s">
        <v>14</v>
      </c>
      <c r="K1322" s="13" t="s">
        <v>15</v>
      </c>
      <c r="L1322" s="20" t="str">
        <f t="shared" si="40"/>
        <v>52083455200ART5_MBA</v>
      </c>
      <c r="M1322" s="21" t="str">
        <f>IF(OR(A1322=617105,A1322=617110,COUNTIF([3]DernMois!L:L,I1322&amp;A1322&amp;H1322&amp;K1322)&gt;=1),"","PBLA Changé/Nouveau")</f>
        <v/>
      </c>
      <c r="N1322" s="22">
        <f>ROUND(Ecritures[[#This Row],[Montant Devise]],2)</f>
        <v>-2075.21</v>
      </c>
      <c r="O1322" s="11" t="str">
        <f>IFERROR(LEFT(ECRITURES!$H1322,SEARCH("_",ECRITURES!$H1322)-1),"")</f>
        <v/>
      </c>
      <c r="P1322" s="11" t="str">
        <f>LEFT(ECRITURES!$G1322,LEN(O1322))</f>
        <v/>
      </c>
      <c r="Q1322" s="11" t="b">
        <f t="shared" si="41"/>
        <v>1</v>
      </c>
    </row>
    <row r="1323" spans="1:17" x14ac:dyDescent="0.3">
      <c r="A1323" s="12">
        <v>617101</v>
      </c>
      <c r="B1323" s="13" t="s">
        <v>10</v>
      </c>
      <c r="C1323" s="14">
        <v>1780</v>
      </c>
      <c r="D1323" s="25" t="s">
        <v>1832</v>
      </c>
      <c r="E1323" s="16">
        <v>45351</v>
      </c>
      <c r="F1323" s="17">
        <v>202402</v>
      </c>
      <c r="G1323" s="18" t="s">
        <v>271</v>
      </c>
      <c r="H1323" s="18" t="s">
        <v>58</v>
      </c>
      <c r="I1323" s="19">
        <v>52084</v>
      </c>
      <c r="J1323" s="13" t="s">
        <v>14</v>
      </c>
      <c r="K1323" s="13" t="s">
        <v>15</v>
      </c>
      <c r="L1323" s="20" t="str">
        <f t="shared" si="40"/>
        <v>52084617101COD22004_A020501ART5_MBA</v>
      </c>
      <c r="M1323" s="21" t="str">
        <f>IF(OR(A1323=617105,A1323=617110,COUNTIF([3]DernMois!L:L,I1323&amp;A1323&amp;H1323&amp;K1323)&gt;=1),"","PBLA Changé/Nouveau")</f>
        <v/>
      </c>
      <c r="N1323" s="22">
        <f>ROUND(Ecritures[[#This Row],[Montant Devise]],2)</f>
        <v>1780</v>
      </c>
      <c r="O1323" s="11" t="str">
        <f>IFERROR(LEFT(ECRITURES!$H1323,SEARCH("_",ECRITURES!$H1323)-1),"")</f>
        <v>COD22004</v>
      </c>
      <c r="P1323" s="11" t="str">
        <f>LEFT(ECRITURES!$G1323,LEN(O1323))</f>
        <v>COD22004</v>
      </c>
      <c r="Q1323" s="11" t="b">
        <f t="shared" si="41"/>
        <v>1</v>
      </c>
    </row>
    <row r="1324" spans="1:17" x14ac:dyDescent="0.3">
      <c r="A1324" s="12">
        <v>617108</v>
      </c>
      <c r="B1324" s="13" t="s">
        <v>10</v>
      </c>
      <c r="C1324" s="14">
        <v>534</v>
      </c>
      <c r="D1324" s="25" t="s">
        <v>1833</v>
      </c>
      <c r="E1324" s="16">
        <v>45351</v>
      </c>
      <c r="F1324" s="17">
        <v>202402</v>
      </c>
      <c r="G1324" s="18" t="s">
        <v>271</v>
      </c>
      <c r="H1324" s="18" t="s">
        <v>58</v>
      </c>
      <c r="I1324" s="19">
        <v>52084</v>
      </c>
      <c r="J1324" s="13" t="s">
        <v>14</v>
      </c>
      <c r="K1324" s="13" t="s">
        <v>15</v>
      </c>
      <c r="L1324" s="20" t="str">
        <f t="shared" si="40"/>
        <v>52084617108COD22004_A020501ART5_MBA</v>
      </c>
      <c r="M1324" s="21" t="str">
        <f>IF(OR(A1324=617105,A1324=617110,COUNTIF([3]DernMois!L:L,I1324&amp;A1324&amp;H1324&amp;K1324)&gt;=1),"","PBLA Changé/Nouveau")</f>
        <v/>
      </c>
      <c r="N1324" s="22">
        <f>ROUND(Ecritures[[#This Row],[Montant Devise]],2)</f>
        <v>534</v>
      </c>
      <c r="O1324" s="11" t="str">
        <f>IFERROR(LEFT(ECRITURES!$H1324,SEARCH("_",ECRITURES!$H1324)-1),"")</f>
        <v>COD22004</v>
      </c>
      <c r="P1324" s="11" t="str">
        <f>LEFT(ECRITURES!$G1324,LEN(O1324))</f>
        <v>COD22004</v>
      </c>
      <c r="Q1324" s="11" t="b">
        <f t="shared" si="41"/>
        <v>1</v>
      </c>
    </row>
    <row r="1325" spans="1:17" x14ac:dyDescent="0.3">
      <c r="A1325" s="12">
        <v>617106</v>
      </c>
      <c r="B1325" s="13" t="s">
        <v>10</v>
      </c>
      <c r="C1325" s="14">
        <v>195</v>
      </c>
      <c r="D1325" s="25" t="s">
        <v>1834</v>
      </c>
      <c r="E1325" s="16">
        <v>45351</v>
      </c>
      <c r="F1325" s="17">
        <v>202402</v>
      </c>
      <c r="G1325" s="18" t="s">
        <v>271</v>
      </c>
      <c r="H1325" s="18" t="s">
        <v>58</v>
      </c>
      <c r="I1325" s="19">
        <v>52084</v>
      </c>
      <c r="J1325" s="13" t="s">
        <v>14</v>
      </c>
      <c r="K1325" s="13" t="s">
        <v>15</v>
      </c>
      <c r="L1325" s="20" t="str">
        <f t="shared" si="40"/>
        <v>52084617106COD22004_A020501ART5_MBA</v>
      </c>
      <c r="M1325" s="21" t="str">
        <f>IF(OR(A1325=617105,A1325=617110,COUNTIF([3]DernMois!L:L,I1325&amp;A1325&amp;H1325&amp;K1325)&gt;=1),"","PBLA Changé/Nouveau")</f>
        <v/>
      </c>
      <c r="N1325" s="22">
        <f>ROUND(Ecritures[[#This Row],[Montant Devise]],2)</f>
        <v>195</v>
      </c>
      <c r="O1325" s="11" t="str">
        <f>IFERROR(LEFT(ECRITURES!$H1325,SEARCH("_",ECRITURES!$H1325)-1),"")</f>
        <v>COD22004</v>
      </c>
      <c r="P1325" s="11" t="str">
        <f>LEFT(ECRITURES!$G1325,LEN(O1325))</f>
        <v>COD22004</v>
      </c>
      <c r="Q1325" s="11" t="b">
        <f t="shared" si="41"/>
        <v>1</v>
      </c>
    </row>
    <row r="1326" spans="1:17" x14ac:dyDescent="0.3">
      <c r="A1326" s="12">
        <v>617103</v>
      </c>
      <c r="B1326" s="13" t="s">
        <v>10</v>
      </c>
      <c r="C1326" s="14">
        <v>117</v>
      </c>
      <c r="D1326" s="25" t="s">
        <v>1835</v>
      </c>
      <c r="E1326" s="16">
        <v>45351</v>
      </c>
      <c r="F1326" s="17">
        <v>202402</v>
      </c>
      <c r="G1326" s="18" t="s">
        <v>271</v>
      </c>
      <c r="H1326" s="18" t="s">
        <v>58</v>
      </c>
      <c r="I1326" s="19">
        <v>52084</v>
      </c>
      <c r="J1326" s="13" t="s">
        <v>14</v>
      </c>
      <c r="K1326" s="13" t="s">
        <v>15</v>
      </c>
      <c r="L1326" s="20" t="str">
        <f t="shared" si="40"/>
        <v>52084617103COD22004_A020501ART5_MBA</v>
      </c>
      <c r="M1326" s="21" t="str">
        <f>IF(OR(A1326=617105,A1326=617110,COUNTIF([3]DernMois!L:L,I1326&amp;A1326&amp;H1326&amp;K1326)&gt;=1),"","PBLA Changé/Nouveau")</f>
        <v/>
      </c>
      <c r="N1326" s="22">
        <f>ROUND(Ecritures[[#This Row],[Montant Devise]],2)</f>
        <v>117</v>
      </c>
      <c r="O1326" s="11" t="str">
        <f>IFERROR(LEFT(ECRITURES!$H1326,SEARCH("_",ECRITURES!$H1326)-1),"")</f>
        <v>COD22004</v>
      </c>
      <c r="P1326" s="11" t="str">
        <f>LEFT(ECRITURES!$G1326,LEN(O1326))</f>
        <v>COD22004</v>
      </c>
      <c r="Q1326" s="11" t="b">
        <f t="shared" si="41"/>
        <v>1</v>
      </c>
    </row>
    <row r="1327" spans="1:17" x14ac:dyDescent="0.3">
      <c r="A1327" s="12">
        <v>617103</v>
      </c>
      <c r="B1327" s="13" t="s">
        <v>10</v>
      </c>
      <c r="C1327" s="14">
        <v>231.4</v>
      </c>
      <c r="D1327" s="25" t="s">
        <v>1836</v>
      </c>
      <c r="E1327" s="16">
        <v>45351</v>
      </c>
      <c r="F1327" s="17">
        <v>202402</v>
      </c>
      <c r="G1327" s="18" t="s">
        <v>271</v>
      </c>
      <c r="H1327" s="18" t="s">
        <v>58</v>
      </c>
      <c r="I1327" s="19">
        <v>52084</v>
      </c>
      <c r="J1327" s="13" t="s">
        <v>14</v>
      </c>
      <c r="K1327" s="13" t="s">
        <v>15</v>
      </c>
      <c r="L1327" s="20" t="str">
        <f t="shared" si="40"/>
        <v>52084617103COD22004_A020501ART5_MBA</v>
      </c>
      <c r="M1327" s="21" t="str">
        <f>IF(OR(A1327=617105,A1327=617110,COUNTIF([3]DernMois!L:L,I1327&amp;A1327&amp;H1327&amp;K1327)&gt;=1),"","PBLA Changé/Nouveau")</f>
        <v/>
      </c>
      <c r="N1327" s="22">
        <f>ROUND(Ecritures[[#This Row],[Montant Devise]],2)</f>
        <v>231.4</v>
      </c>
      <c r="O1327" s="11" t="str">
        <f>IFERROR(LEFT(ECRITURES!$H1327,SEARCH("_",ECRITURES!$H1327)-1),"")</f>
        <v>COD22004</v>
      </c>
      <c r="P1327" s="11" t="str">
        <f>LEFT(ECRITURES!$G1327,LEN(O1327))</f>
        <v>COD22004</v>
      </c>
      <c r="Q1327" s="11" t="b">
        <f t="shared" si="41"/>
        <v>1</v>
      </c>
    </row>
    <row r="1328" spans="1:17" x14ac:dyDescent="0.3">
      <c r="A1328" s="12">
        <v>617190</v>
      </c>
      <c r="B1328" s="13" t="s">
        <v>10</v>
      </c>
      <c r="C1328" s="14">
        <v>3.56</v>
      </c>
      <c r="D1328" s="25" t="s">
        <v>1837</v>
      </c>
      <c r="E1328" s="16">
        <v>45351</v>
      </c>
      <c r="F1328" s="17">
        <v>202402</v>
      </c>
      <c r="G1328" s="18" t="s">
        <v>271</v>
      </c>
      <c r="H1328" s="18" t="s">
        <v>58</v>
      </c>
      <c r="I1328" s="19">
        <v>52084</v>
      </c>
      <c r="J1328" s="13" t="s">
        <v>14</v>
      </c>
      <c r="K1328" s="13" t="s">
        <v>15</v>
      </c>
      <c r="L1328" s="20" t="str">
        <f t="shared" si="40"/>
        <v>52084617190COD22004_A020501ART5_MBA</v>
      </c>
      <c r="M1328" s="21" t="str">
        <f>IF(OR(A1328=617105,A1328=617110,COUNTIF([3]DernMois!L:L,I1328&amp;A1328&amp;H1328&amp;K1328)&gt;=1),"","PBLA Changé/Nouveau")</f>
        <v/>
      </c>
      <c r="N1328" s="22">
        <f>ROUND(Ecritures[[#This Row],[Montant Devise]],2)</f>
        <v>3.56</v>
      </c>
      <c r="O1328" s="11" t="str">
        <f>IFERROR(LEFT(ECRITURES!$H1328,SEARCH("_",ECRITURES!$H1328)-1),"")</f>
        <v>COD22004</v>
      </c>
      <c r="P1328" s="11" t="str">
        <f>LEFT(ECRITURES!$G1328,LEN(O1328))</f>
        <v>COD22004</v>
      </c>
      <c r="Q1328" s="11" t="b">
        <f t="shared" si="41"/>
        <v>1</v>
      </c>
    </row>
    <row r="1329" spans="1:17" x14ac:dyDescent="0.3">
      <c r="A1329" s="12">
        <v>617190</v>
      </c>
      <c r="B1329" s="13" t="s">
        <v>10</v>
      </c>
      <c r="C1329" s="14">
        <v>17.8</v>
      </c>
      <c r="D1329" s="25" t="s">
        <v>1838</v>
      </c>
      <c r="E1329" s="16">
        <v>45351</v>
      </c>
      <c r="F1329" s="17">
        <v>202402</v>
      </c>
      <c r="G1329" s="18" t="s">
        <v>271</v>
      </c>
      <c r="H1329" s="18" t="s">
        <v>58</v>
      </c>
      <c r="I1329" s="19">
        <v>52084</v>
      </c>
      <c r="J1329" s="13" t="s">
        <v>14</v>
      </c>
      <c r="K1329" s="13" t="s">
        <v>15</v>
      </c>
      <c r="L1329" s="20" t="str">
        <f t="shared" si="40"/>
        <v>52084617190COD22004_A020501ART5_MBA</v>
      </c>
      <c r="M1329" s="21" t="str">
        <f>IF(OR(A1329=617105,A1329=617110,COUNTIF([3]DernMois!L:L,I1329&amp;A1329&amp;H1329&amp;K1329)&gt;=1),"","PBLA Changé/Nouveau")</f>
        <v/>
      </c>
      <c r="N1329" s="22">
        <f>ROUND(Ecritures[[#This Row],[Montant Devise]],2)</f>
        <v>17.8</v>
      </c>
      <c r="O1329" s="11" t="str">
        <f>IFERROR(LEFT(ECRITURES!$H1329,SEARCH("_",ECRITURES!$H1329)-1),"")</f>
        <v>COD22004</v>
      </c>
      <c r="P1329" s="11" t="str">
        <f>LEFT(ECRITURES!$G1329,LEN(O1329))</f>
        <v>COD22004</v>
      </c>
      <c r="Q1329" s="11" t="b">
        <f t="shared" si="41"/>
        <v>1</v>
      </c>
    </row>
    <row r="1330" spans="1:17" x14ac:dyDescent="0.3">
      <c r="A1330" s="12">
        <v>455200</v>
      </c>
      <c r="B1330" s="13" t="s">
        <v>10</v>
      </c>
      <c r="C1330" s="14">
        <v>-1000</v>
      </c>
      <c r="D1330" s="25" t="s">
        <v>1839</v>
      </c>
      <c r="E1330" s="16">
        <v>45351</v>
      </c>
      <c r="F1330" s="17">
        <v>202402</v>
      </c>
      <c r="G1330" s="18" t="s">
        <v>271</v>
      </c>
      <c r="H1330" s="18"/>
      <c r="I1330" s="19">
        <v>52084</v>
      </c>
      <c r="J1330" s="13" t="s">
        <v>14</v>
      </c>
      <c r="K1330" s="13" t="s">
        <v>15</v>
      </c>
      <c r="L1330" s="20" t="str">
        <f t="shared" si="40"/>
        <v>52084455200ART5_MBA</v>
      </c>
      <c r="M1330" s="21" t="str">
        <f>IF(OR(A1330=617105,A1330=617110,COUNTIF([3]DernMois!L:L,I1330&amp;A1330&amp;H1330&amp;K1330)&gt;=1),"","PBLA Changé/Nouveau")</f>
        <v/>
      </c>
      <c r="N1330" s="22">
        <f>ROUND(Ecritures[[#This Row],[Montant Devise]],2)</f>
        <v>-1000</v>
      </c>
      <c r="O1330" s="11" t="str">
        <f>IFERROR(LEFT(ECRITURES!$H1330,SEARCH("_",ECRITURES!$H1330)-1),"")</f>
        <v/>
      </c>
      <c r="P1330" s="11" t="str">
        <f>LEFT(ECRITURES!$G1330,LEN(O1330))</f>
        <v/>
      </c>
      <c r="Q1330" s="11" t="b">
        <f t="shared" si="41"/>
        <v>1</v>
      </c>
    </row>
    <row r="1331" spans="1:17" x14ac:dyDescent="0.3">
      <c r="A1331" s="12">
        <v>455200</v>
      </c>
      <c r="B1331" s="13" t="s">
        <v>10</v>
      </c>
      <c r="C1331" s="14">
        <v>-1158.0999999999999</v>
      </c>
      <c r="D1331" s="25" t="s">
        <v>1840</v>
      </c>
      <c r="E1331" s="16">
        <v>45351</v>
      </c>
      <c r="F1331" s="17">
        <v>202402</v>
      </c>
      <c r="G1331" s="18" t="s">
        <v>271</v>
      </c>
      <c r="H1331" s="18"/>
      <c r="I1331" s="19">
        <v>52084</v>
      </c>
      <c r="J1331" s="13" t="s">
        <v>14</v>
      </c>
      <c r="K1331" s="13" t="s">
        <v>15</v>
      </c>
      <c r="L1331" s="20" t="str">
        <f t="shared" si="40"/>
        <v>52084455200ART5_MBA</v>
      </c>
      <c r="M1331" s="21" t="str">
        <f>IF(OR(A1331=617105,A1331=617110,COUNTIF([3]DernMois!L:L,I1331&amp;A1331&amp;H1331&amp;K1331)&gt;=1),"","PBLA Changé/Nouveau")</f>
        <v/>
      </c>
      <c r="N1331" s="22">
        <f>ROUND(Ecritures[[#This Row],[Montant Devise]],2)</f>
        <v>-1158.0999999999999</v>
      </c>
      <c r="O1331" s="11" t="str">
        <f>IFERROR(LEFT(ECRITURES!$H1331,SEARCH("_",ECRITURES!$H1331)-1),"")</f>
        <v/>
      </c>
      <c r="P1331" s="11" t="str">
        <f>LEFT(ECRITURES!$G1331,LEN(O1331))</f>
        <v/>
      </c>
      <c r="Q1331" s="11" t="b">
        <f t="shared" si="41"/>
        <v>1</v>
      </c>
    </row>
    <row r="1332" spans="1:17" x14ac:dyDescent="0.3">
      <c r="A1332" s="12">
        <v>617101</v>
      </c>
      <c r="B1332" s="13" t="s">
        <v>10</v>
      </c>
      <c r="C1332" s="14">
        <v>1848</v>
      </c>
      <c r="D1332" s="25" t="s">
        <v>1841</v>
      </c>
      <c r="E1332" s="16">
        <v>45351</v>
      </c>
      <c r="F1332" s="17">
        <v>202402</v>
      </c>
      <c r="G1332" s="18" t="s">
        <v>67</v>
      </c>
      <c r="H1332" s="18" t="s">
        <v>68</v>
      </c>
      <c r="I1332" s="19">
        <v>52119</v>
      </c>
      <c r="J1332" s="13" t="s">
        <v>70</v>
      </c>
      <c r="K1332" s="13" t="s">
        <v>71</v>
      </c>
      <c r="L1332" s="20" t="str">
        <f t="shared" si="40"/>
        <v>52119617101Z010200ART5M</v>
      </c>
      <c r="M1332" s="21" t="str">
        <f>IF(OR(A1332=617105,A1332=617110,COUNTIF([3]DernMois!L:L,I1332&amp;A1332&amp;H1332&amp;K1332)&gt;=1),"","PBLA Changé/Nouveau")</f>
        <v/>
      </c>
      <c r="N1332" s="22">
        <f>ROUND(Ecritures[[#This Row],[Montant Devise]],2)</f>
        <v>1848</v>
      </c>
      <c r="O1332" s="11" t="str">
        <f>IFERROR(LEFT(ECRITURES!$H1332,SEARCH("_",ECRITURES!$H1332)-1),"")</f>
        <v/>
      </c>
      <c r="P1332" s="11" t="str">
        <f>LEFT(ECRITURES!$G1332,LEN(O1332))</f>
        <v/>
      </c>
      <c r="Q1332" s="11" t="b">
        <f t="shared" si="41"/>
        <v>1</v>
      </c>
    </row>
    <row r="1333" spans="1:17" x14ac:dyDescent="0.3">
      <c r="A1333" s="12">
        <v>617108</v>
      </c>
      <c r="B1333" s="13" t="s">
        <v>10</v>
      </c>
      <c r="C1333" s="14">
        <v>599.46</v>
      </c>
      <c r="D1333" s="25" t="s">
        <v>1842</v>
      </c>
      <c r="E1333" s="16">
        <v>45351</v>
      </c>
      <c r="F1333" s="17">
        <v>202402</v>
      </c>
      <c r="G1333" s="18" t="s">
        <v>67</v>
      </c>
      <c r="H1333" s="18" t="s">
        <v>68</v>
      </c>
      <c r="I1333" s="19">
        <v>52119</v>
      </c>
      <c r="J1333" s="13" t="s">
        <v>70</v>
      </c>
      <c r="K1333" s="13" t="s">
        <v>71</v>
      </c>
      <c r="L1333" s="20" t="str">
        <f t="shared" si="40"/>
        <v>52119617108Z010200ART5M</v>
      </c>
      <c r="M1333" s="21" t="str">
        <f>IF(OR(A1333=617105,A1333=617110,COUNTIF([3]DernMois!L:L,I1333&amp;A1333&amp;H1333&amp;K1333)&gt;=1),"","PBLA Changé/Nouveau")</f>
        <v/>
      </c>
      <c r="N1333" s="22">
        <f>ROUND(Ecritures[[#This Row],[Montant Devise]],2)</f>
        <v>599.46</v>
      </c>
      <c r="O1333" s="11" t="str">
        <f>IFERROR(LEFT(ECRITURES!$H1333,SEARCH("_",ECRITURES!$H1333)-1),"")</f>
        <v/>
      </c>
      <c r="P1333" s="11" t="str">
        <f>LEFT(ECRITURES!$G1333,LEN(O1333))</f>
        <v/>
      </c>
      <c r="Q1333" s="11" t="b">
        <f t="shared" si="41"/>
        <v>1</v>
      </c>
    </row>
    <row r="1334" spans="1:17" x14ac:dyDescent="0.3">
      <c r="A1334" s="12">
        <v>617106</v>
      </c>
      <c r="B1334" s="13" t="s">
        <v>10</v>
      </c>
      <c r="C1334" s="14">
        <v>195</v>
      </c>
      <c r="D1334" s="25" t="s">
        <v>1843</v>
      </c>
      <c r="E1334" s="16">
        <v>45351</v>
      </c>
      <c r="F1334" s="17">
        <v>202402</v>
      </c>
      <c r="G1334" s="18" t="s">
        <v>67</v>
      </c>
      <c r="H1334" s="18" t="s">
        <v>68</v>
      </c>
      <c r="I1334" s="19">
        <v>52119</v>
      </c>
      <c r="J1334" s="13" t="s">
        <v>70</v>
      </c>
      <c r="K1334" s="13" t="s">
        <v>71</v>
      </c>
      <c r="L1334" s="20" t="str">
        <f t="shared" si="40"/>
        <v>52119617106Z010200ART5M</v>
      </c>
      <c r="M1334" s="21" t="str">
        <f>IF(OR(A1334=617105,A1334=617110,COUNTIF([3]DernMois!L:L,I1334&amp;A1334&amp;H1334&amp;K1334)&gt;=1),"","PBLA Changé/Nouveau")</f>
        <v/>
      </c>
      <c r="N1334" s="22">
        <f>ROUND(Ecritures[[#This Row],[Montant Devise]],2)</f>
        <v>195</v>
      </c>
      <c r="O1334" s="11" t="str">
        <f>IFERROR(LEFT(ECRITURES!$H1334,SEARCH("_",ECRITURES!$H1334)-1),"")</f>
        <v/>
      </c>
      <c r="P1334" s="11" t="str">
        <f>LEFT(ECRITURES!$G1334,LEN(O1334))</f>
        <v/>
      </c>
      <c r="Q1334" s="11" t="b">
        <f t="shared" si="41"/>
        <v>1</v>
      </c>
    </row>
    <row r="1335" spans="1:17" x14ac:dyDescent="0.3">
      <c r="A1335" s="12">
        <v>617110</v>
      </c>
      <c r="B1335" s="13" t="s">
        <v>10</v>
      </c>
      <c r="C1335" s="14">
        <v>150.21</v>
      </c>
      <c r="D1335" s="25" t="s">
        <v>1844</v>
      </c>
      <c r="E1335" s="16">
        <v>45351</v>
      </c>
      <c r="F1335" s="17">
        <v>202402</v>
      </c>
      <c r="G1335" s="18" t="s">
        <v>67</v>
      </c>
      <c r="H1335" s="18" t="s">
        <v>68</v>
      </c>
      <c r="I1335" s="19">
        <v>52119</v>
      </c>
      <c r="J1335" s="13" t="s">
        <v>70</v>
      </c>
      <c r="K1335" s="13" t="s">
        <v>71</v>
      </c>
      <c r="L1335" s="20" t="str">
        <f t="shared" si="40"/>
        <v>52119617110Z010200ART5M</v>
      </c>
      <c r="M1335" s="21" t="str">
        <f>IF(OR(A1335=617105,A1335=617110,COUNTIF([3]DernMois!L:L,I1335&amp;A1335&amp;H1335&amp;K1335)&gt;=1),"","PBLA Changé/Nouveau")</f>
        <v/>
      </c>
      <c r="N1335" s="22">
        <f>ROUND(Ecritures[[#This Row],[Montant Devise]],2)</f>
        <v>150.21</v>
      </c>
      <c r="O1335" s="11" t="str">
        <f>IFERROR(LEFT(ECRITURES!$H1335,SEARCH("_",ECRITURES!$H1335)-1),"")</f>
        <v/>
      </c>
      <c r="P1335" s="11" t="str">
        <f>LEFT(ECRITURES!$G1335,LEN(O1335))</f>
        <v/>
      </c>
      <c r="Q1335" s="11" t="b">
        <f t="shared" si="41"/>
        <v>1</v>
      </c>
    </row>
    <row r="1336" spans="1:17" x14ac:dyDescent="0.3">
      <c r="A1336" s="12">
        <v>617103</v>
      </c>
      <c r="B1336" s="13" t="s">
        <v>10</v>
      </c>
      <c r="C1336" s="14">
        <v>97.5</v>
      </c>
      <c r="D1336" s="25" t="s">
        <v>1845</v>
      </c>
      <c r="E1336" s="16">
        <v>45351</v>
      </c>
      <c r="F1336" s="17">
        <v>202402</v>
      </c>
      <c r="G1336" s="18" t="s">
        <v>67</v>
      </c>
      <c r="H1336" s="18" t="s">
        <v>68</v>
      </c>
      <c r="I1336" s="19">
        <v>52119</v>
      </c>
      <c r="J1336" s="13" t="s">
        <v>70</v>
      </c>
      <c r="K1336" s="13" t="s">
        <v>71</v>
      </c>
      <c r="L1336" s="20" t="str">
        <f t="shared" si="40"/>
        <v>52119617103Z010200ART5M</v>
      </c>
      <c r="M1336" s="21" t="str">
        <f>IF(OR(A1336=617105,A1336=617110,COUNTIF([3]DernMois!L:L,I1336&amp;A1336&amp;H1336&amp;K1336)&gt;=1),"","PBLA Changé/Nouveau")</f>
        <v/>
      </c>
      <c r="N1336" s="22">
        <f>ROUND(Ecritures[[#This Row],[Montant Devise]],2)</f>
        <v>97.5</v>
      </c>
      <c r="O1336" s="11" t="str">
        <f>IFERROR(LEFT(ECRITURES!$H1336,SEARCH("_",ECRITURES!$H1336)-1),"")</f>
        <v/>
      </c>
      <c r="P1336" s="11" t="str">
        <f>LEFT(ECRITURES!$G1336,LEN(O1336))</f>
        <v/>
      </c>
      <c r="Q1336" s="11" t="b">
        <f t="shared" si="41"/>
        <v>1</v>
      </c>
    </row>
    <row r="1337" spans="1:17" x14ac:dyDescent="0.3">
      <c r="A1337" s="12">
        <v>617103</v>
      </c>
      <c r="B1337" s="13" t="s">
        <v>10</v>
      </c>
      <c r="C1337" s="14">
        <v>259.77</v>
      </c>
      <c r="D1337" s="25" t="s">
        <v>1846</v>
      </c>
      <c r="E1337" s="16">
        <v>45351</v>
      </c>
      <c r="F1337" s="17">
        <v>202402</v>
      </c>
      <c r="G1337" s="18" t="s">
        <v>67</v>
      </c>
      <c r="H1337" s="18" t="s">
        <v>68</v>
      </c>
      <c r="I1337" s="19">
        <v>52119</v>
      </c>
      <c r="J1337" s="13" t="s">
        <v>70</v>
      </c>
      <c r="K1337" s="13" t="s">
        <v>71</v>
      </c>
      <c r="L1337" s="20" t="str">
        <f t="shared" si="40"/>
        <v>52119617103Z010200ART5M</v>
      </c>
      <c r="M1337" s="21" t="str">
        <f>IF(OR(A1337=617105,A1337=617110,COUNTIF([3]DernMois!L:L,I1337&amp;A1337&amp;H1337&amp;K1337)&gt;=1),"","PBLA Changé/Nouveau")</f>
        <v/>
      </c>
      <c r="N1337" s="22">
        <f>ROUND(Ecritures[[#This Row],[Montant Devise]],2)</f>
        <v>259.77</v>
      </c>
      <c r="O1337" s="11" t="str">
        <f>IFERROR(LEFT(ECRITURES!$H1337,SEARCH("_",ECRITURES!$H1337)-1),"")</f>
        <v/>
      </c>
      <c r="P1337" s="11" t="str">
        <f>LEFT(ECRITURES!$G1337,LEN(O1337))</f>
        <v/>
      </c>
      <c r="Q1337" s="11" t="b">
        <f t="shared" si="41"/>
        <v>1</v>
      </c>
    </row>
    <row r="1338" spans="1:17" x14ac:dyDescent="0.3">
      <c r="A1338" s="12">
        <v>617190</v>
      </c>
      <c r="B1338" s="13" t="s">
        <v>10</v>
      </c>
      <c r="C1338" s="14">
        <v>4</v>
      </c>
      <c r="D1338" s="25" t="s">
        <v>1847</v>
      </c>
      <c r="E1338" s="16">
        <v>45351</v>
      </c>
      <c r="F1338" s="17">
        <v>202402</v>
      </c>
      <c r="G1338" s="18" t="s">
        <v>67</v>
      </c>
      <c r="H1338" s="18" t="s">
        <v>68</v>
      </c>
      <c r="I1338" s="19">
        <v>52119</v>
      </c>
      <c r="J1338" s="13" t="s">
        <v>70</v>
      </c>
      <c r="K1338" s="13" t="s">
        <v>71</v>
      </c>
      <c r="L1338" s="20" t="str">
        <f t="shared" si="40"/>
        <v>52119617190Z010200ART5M</v>
      </c>
      <c r="M1338" s="21" t="str">
        <f>IF(OR(A1338=617105,A1338=617110,COUNTIF([3]DernMois!L:L,I1338&amp;A1338&amp;H1338&amp;K1338)&gt;=1),"","PBLA Changé/Nouveau")</f>
        <v/>
      </c>
      <c r="N1338" s="22">
        <f>ROUND(Ecritures[[#This Row],[Montant Devise]],2)</f>
        <v>4</v>
      </c>
      <c r="O1338" s="11" t="str">
        <f>IFERROR(LEFT(ECRITURES!$H1338,SEARCH("_",ECRITURES!$H1338)-1),"")</f>
        <v/>
      </c>
      <c r="P1338" s="11" t="str">
        <f>LEFT(ECRITURES!$G1338,LEN(O1338))</f>
        <v/>
      </c>
      <c r="Q1338" s="11" t="b">
        <f t="shared" si="41"/>
        <v>1</v>
      </c>
    </row>
    <row r="1339" spans="1:17" x14ac:dyDescent="0.3">
      <c r="A1339" s="12">
        <v>617190</v>
      </c>
      <c r="B1339" s="13" t="s">
        <v>10</v>
      </c>
      <c r="C1339" s="14">
        <v>19.98</v>
      </c>
      <c r="D1339" s="25" t="s">
        <v>1848</v>
      </c>
      <c r="E1339" s="16">
        <v>45351</v>
      </c>
      <c r="F1339" s="17">
        <v>202402</v>
      </c>
      <c r="G1339" s="18" t="s">
        <v>67</v>
      </c>
      <c r="H1339" s="18" t="s">
        <v>68</v>
      </c>
      <c r="I1339" s="19">
        <v>52119</v>
      </c>
      <c r="J1339" s="13" t="s">
        <v>70</v>
      </c>
      <c r="K1339" s="13" t="s">
        <v>71</v>
      </c>
      <c r="L1339" s="20" t="str">
        <f t="shared" si="40"/>
        <v>52119617190Z010200ART5M</v>
      </c>
      <c r="M1339" s="21" t="str">
        <f>IF(OR(A1339=617105,A1339=617110,COUNTIF([3]DernMois!L:L,I1339&amp;A1339&amp;H1339&amp;K1339)&gt;=1),"","PBLA Changé/Nouveau")</f>
        <v/>
      </c>
      <c r="N1339" s="22">
        <f>ROUND(Ecritures[[#This Row],[Montant Devise]],2)</f>
        <v>19.98</v>
      </c>
      <c r="O1339" s="11" t="str">
        <f>IFERROR(LEFT(ECRITURES!$H1339,SEARCH("_",ECRITURES!$H1339)-1),"")</f>
        <v/>
      </c>
      <c r="P1339" s="11" t="str">
        <f>LEFT(ECRITURES!$G1339,LEN(O1339))</f>
        <v/>
      </c>
      <c r="Q1339" s="11" t="b">
        <f t="shared" si="41"/>
        <v>1</v>
      </c>
    </row>
    <row r="1340" spans="1:17" x14ac:dyDescent="0.3">
      <c r="A1340" s="12">
        <v>455200</v>
      </c>
      <c r="B1340" s="13" t="s">
        <v>10</v>
      </c>
      <c r="C1340" s="14">
        <v>-1100</v>
      </c>
      <c r="D1340" s="25" t="s">
        <v>1849</v>
      </c>
      <c r="E1340" s="16">
        <v>45351</v>
      </c>
      <c r="F1340" s="17">
        <v>202402</v>
      </c>
      <c r="G1340" s="18" t="s">
        <v>67</v>
      </c>
      <c r="H1340" s="18"/>
      <c r="I1340" s="19">
        <v>52119</v>
      </c>
      <c r="J1340" s="13" t="s">
        <v>70</v>
      </c>
      <c r="K1340" s="13" t="s">
        <v>71</v>
      </c>
      <c r="L1340" s="20" t="str">
        <f t="shared" si="40"/>
        <v>52119455200ART5M</v>
      </c>
      <c r="M1340" s="21" t="str">
        <f>IF(OR(A1340=617105,A1340=617110,COUNTIF([3]DernMois!L:L,I1340&amp;A1340&amp;H1340&amp;K1340)&gt;=1),"","PBLA Changé/Nouveau")</f>
        <v/>
      </c>
      <c r="N1340" s="22">
        <f>ROUND(Ecritures[[#This Row],[Montant Devise]],2)</f>
        <v>-1100</v>
      </c>
      <c r="O1340" s="11" t="str">
        <f>IFERROR(LEFT(ECRITURES!$H1340,SEARCH("_",ECRITURES!$H1340)-1),"")</f>
        <v/>
      </c>
      <c r="P1340" s="11" t="str">
        <f>LEFT(ECRITURES!$G1340,LEN(O1340))</f>
        <v/>
      </c>
      <c r="Q1340" s="11" t="b">
        <f t="shared" si="41"/>
        <v>1</v>
      </c>
    </row>
    <row r="1341" spans="1:17" x14ac:dyDescent="0.3">
      <c r="A1341" s="12">
        <v>455200</v>
      </c>
      <c r="B1341" s="13" t="s">
        <v>10</v>
      </c>
      <c r="C1341" s="14">
        <v>-1229.58</v>
      </c>
      <c r="D1341" s="25" t="s">
        <v>1850</v>
      </c>
      <c r="E1341" s="16">
        <v>45351</v>
      </c>
      <c r="F1341" s="17">
        <v>202402</v>
      </c>
      <c r="G1341" s="18" t="s">
        <v>67</v>
      </c>
      <c r="H1341" s="18"/>
      <c r="I1341" s="19">
        <v>52119</v>
      </c>
      <c r="J1341" s="13" t="s">
        <v>70</v>
      </c>
      <c r="K1341" s="13" t="s">
        <v>71</v>
      </c>
      <c r="L1341" s="20" t="str">
        <f t="shared" si="40"/>
        <v>52119455200ART5M</v>
      </c>
      <c r="M1341" s="21" t="str">
        <f>IF(OR(A1341=617105,A1341=617110,COUNTIF([3]DernMois!L:L,I1341&amp;A1341&amp;H1341&amp;K1341)&gt;=1),"","PBLA Changé/Nouveau")</f>
        <v/>
      </c>
      <c r="N1341" s="22">
        <f>ROUND(Ecritures[[#This Row],[Montant Devise]],2)</f>
        <v>-1229.58</v>
      </c>
      <c r="O1341" s="11" t="str">
        <f>IFERROR(LEFT(ECRITURES!$H1341,SEARCH("_",ECRITURES!$H1341)-1),"")</f>
        <v/>
      </c>
      <c r="P1341" s="11" t="str">
        <f>LEFT(ECRITURES!$G1341,LEN(O1341))</f>
        <v/>
      </c>
      <c r="Q1341" s="11" t="b">
        <f t="shared" si="41"/>
        <v>1</v>
      </c>
    </row>
    <row r="1342" spans="1:17" x14ac:dyDescent="0.3">
      <c r="A1342" s="12">
        <v>617101</v>
      </c>
      <c r="B1342" s="13" t="s">
        <v>10</v>
      </c>
      <c r="C1342" s="14">
        <v>674</v>
      </c>
      <c r="D1342" s="25" t="s">
        <v>1851</v>
      </c>
      <c r="E1342" s="16">
        <v>45351</v>
      </c>
      <c r="F1342" s="17">
        <v>202402</v>
      </c>
      <c r="G1342" s="18" t="s">
        <v>150</v>
      </c>
      <c r="H1342" s="18" t="s">
        <v>416</v>
      </c>
      <c r="I1342" s="19">
        <v>52121</v>
      </c>
      <c r="J1342" s="13" t="s">
        <v>14</v>
      </c>
      <c r="K1342" s="13" t="s">
        <v>153</v>
      </c>
      <c r="L1342" s="20" t="str">
        <f t="shared" si="40"/>
        <v>52121617101COD20006_Z010303ART9_EU-DCI</v>
      </c>
      <c r="M1342" s="21" t="str">
        <f>IF(OR(A1342=617105,A1342=617110,COUNTIF([3]DernMois!L:L,I1342&amp;A1342&amp;H1342&amp;K1342)&gt;=1),"","PBLA Changé/Nouveau")</f>
        <v/>
      </c>
      <c r="N1342" s="22">
        <f>ROUND(Ecritures[[#This Row],[Montant Devise]],2)</f>
        <v>674</v>
      </c>
      <c r="O1342" s="11" t="str">
        <f>IFERROR(LEFT(ECRITURES!$H1342,SEARCH("_",ECRITURES!$H1342)-1),"")</f>
        <v>COD20006</v>
      </c>
      <c r="P1342" s="11" t="str">
        <f>LEFT(ECRITURES!$G1342,LEN(O1342))</f>
        <v>COD20006</v>
      </c>
      <c r="Q1342" s="11" t="b">
        <f t="shared" si="41"/>
        <v>1</v>
      </c>
    </row>
    <row r="1343" spans="1:17" x14ac:dyDescent="0.3">
      <c r="A1343" s="12">
        <v>617108</v>
      </c>
      <c r="B1343" s="13" t="s">
        <v>10</v>
      </c>
      <c r="C1343" s="14">
        <v>202.2</v>
      </c>
      <c r="D1343" s="25" t="s">
        <v>1852</v>
      </c>
      <c r="E1343" s="16">
        <v>45351</v>
      </c>
      <c r="F1343" s="17">
        <v>202402</v>
      </c>
      <c r="G1343" s="18" t="s">
        <v>150</v>
      </c>
      <c r="H1343" s="18" t="s">
        <v>416</v>
      </c>
      <c r="I1343" s="19">
        <v>52121</v>
      </c>
      <c r="J1343" s="13" t="s">
        <v>14</v>
      </c>
      <c r="K1343" s="13" t="s">
        <v>153</v>
      </c>
      <c r="L1343" s="20" t="str">
        <f t="shared" si="40"/>
        <v>52121617108COD20006_Z010303ART9_EU-DCI</v>
      </c>
      <c r="M1343" s="21" t="str">
        <f>IF(OR(A1343=617105,A1343=617110,COUNTIF([3]DernMois!L:L,I1343&amp;A1343&amp;H1343&amp;K1343)&gt;=1),"","PBLA Changé/Nouveau")</f>
        <v/>
      </c>
      <c r="N1343" s="22">
        <f>ROUND(Ecritures[[#This Row],[Montant Devise]],2)</f>
        <v>202.2</v>
      </c>
      <c r="O1343" s="11" t="str">
        <f>IFERROR(LEFT(ECRITURES!$H1343,SEARCH("_",ECRITURES!$H1343)-1),"")</f>
        <v>COD20006</v>
      </c>
      <c r="P1343" s="11" t="str">
        <f>LEFT(ECRITURES!$G1343,LEN(O1343))</f>
        <v>COD20006</v>
      </c>
      <c r="Q1343" s="11" t="b">
        <f t="shared" si="41"/>
        <v>1</v>
      </c>
    </row>
    <row r="1344" spans="1:17" x14ac:dyDescent="0.3">
      <c r="A1344" s="12">
        <v>617106</v>
      </c>
      <c r="B1344" s="13" t="s">
        <v>10</v>
      </c>
      <c r="C1344" s="14">
        <v>195</v>
      </c>
      <c r="D1344" s="25" t="s">
        <v>1853</v>
      </c>
      <c r="E1344" s="16">
        <v>45351</v>
      </c>
      <c r="F1344" s="17">
        <v>202402</v>
      </c>
      <c r="G1344" s="18" t="s">
        <v>150</v>
      </c>
      <c r="H1344" s="18" t="s">
        <v>416</v>
      </c>
      <c r="I1344" s="19">
        <v>52121</v>
      </c>
      <c r="J1344" s="13" t="s">
        <v>14</v>
      </c>
      <c r="K1344" s="13" t="s">
        <v>153</v>
      </c>
      <c r="L1344" s="20" t="str">
        <f t="shared" si="40"/>
        <v>52121617106COD20006_Z010303ART9_EU-DCI</v>
      </c>
      <c r="M1344" s="21" t="str">
        <f>IF(OR(A1344=617105,A1344=617110,COUNTIF([3]DernMois!L:L,I1344&amp;A1344&amp;H1344&amp;K1344)&gt;=1),"","PBLA Changé/Nouveau")</f>
        <v/>
      </c>
      <c r="N1344" s="22">
        <f>ROUND(Ecritures[[#This Row],[Montant Devise]],2)</f>
        <v>195</v>
      </c>
      <c r="O1344" s="11" t="str">
        <f>IFERROR(LEFT(ECRITURES!$H1344,SEARCH("_",ECRITURES!$H1344)-1),"")</f>
        <v>COD20006</v>
      </c>
      <c r="P1344" s="11" t="str">
        <f>LEFT(ECRITURES!$G1344,LEN(O1344))</f>
        <v>COD20006</v>
      </c>
      <c r="Q1344" s="11" t="b">
        <f t="shared" si="41"/>
        <v>1</v>
      </c>
    </row>
    <row r="1345" spans="1:17" x14ac:dyDescent="0.3">
      <c r="A1345" s="12">
        <v>617103</v>
      </c>
      <c r="B1345" s="13" t="s">
        <v>10</v>
      </c>
      <c r="C1345" s="14">
        <v>58.5</v>
      </c>
      <c r="D1345" s="25" t="s">
        <v>1854</v>
      </c>
      <c r="E1345" s="16">
        <v>45351</v>
      </c>
      <c r="F1345" s="17">
        <v>202402</v>
      </c>
      <c r="G1345" s="18" t="s">
        <v>150</v>
      </c>
      <c r="H1345" s="18" t="s">
        <v>416</v>
      </c>
      <c r="I1345" s="19">
        <v>52121</v>
      </c>
      <c r="J1345" s="13" t="s">
        <v>14</v>
      </c>
      <c r="K1345" s="13" t="s">
        <v>153</v>
      </c>
      <c r="L1345" s="20" t="str">
        <f t="shared" si="40"/>
        <v>52121617103COD20006_Z010303ART9_EU-DCI</v>
      </c>
      <c r="M1345" s="21" t="str">
        <f>IF(OR(A1345=617105,A1345=617110,COUNTIF([3]DernMois!L:L,I1345&amp;A1345&amp;H1345&amp;K1345)&gt;=1),"","PBLA Changé/Nouveau")</f>
        <v/>
      </c>
      <c r="N1345" s="22">
        <f>ROUND(Ecritures[[#This Row],[Montant Devise]],2)</f>
        <v>58.5</v>
      </c>
      <c r="O1345" s="11" t="str">
        <f>IFERROR(LEFT(ECRITURES!$H1345,SEARCH("_",ECRITURES!$H1345)-1),"")</f>
        <v>COD20006</v>
      </c>
      <c r="P1345" s="11" t="str">
        <f>LEFT(ECRITURES!$G1345,LEN(O1345))</f>
        <v>COD20006</v>
      </c>
      <c r="Q1345" s="11" t="b">
        <f t="shared" si="41"/>
        <v>1</v>
      </c>
    </row>
    <row r="1346" spans="1:17" x14ac:dyDescent="0.3">
      <c r="A1346" s="12">
        <v>617103</v>
      </c>
      <c r="B1346" s="13" t="s">
        <v>10</v>
      </c>
      <c r="C1346" s="14">
        <v>87.62</v>
      </c>
      <c r="D1346" s="25" t="s">
        <v>1855</v>
      </c>
      <c r="E1346" s="16">
        <v>45351</v>
      </c>
      <c r="F1346" s="17">
        <v>202402</v>
      </c>
      <c r="G1346" s="18" t="s">
        <v>150</v>
      </c>
      <c r="H1346" s="18" t="s">
        <v>416</v>
      </c>
      <c r="I1346" s="19">
        <v>52121</v>
      </c>
      <c r="J1346" s="13" t="s">
        <v>14</v>
      </c>
      <c r="K1346" s="13" t="s">
        <v>153</v>
      </c>
      <c r="L1346" s="20" t="str">
        <f t="shared" ref="L1346:L1409" si="42">I1346&amp;A1346&amp;H1346&amp;K1346</f>
        <v>52121617103COD20006_Z010303ART9_EU-DCI</v>
      </c>
      <c r="M1346" s="21" t="str">
        <f>IF(OR(A1346=617105,A1346=617110,COUNTIF([3]DernMois!L:L,I1346&amp;A1346&amp;H1346&amp;K1346)&gt;=1),"","PBLA Changé/Nouveau")</f>
        <v/>
      </c>
      <c r="N1346" s="22">
        <f>ROUND(Ecritures[[#This Row],[Montant Devise]],2)</f>
        <v>87.62</v>
      </c>
      <c r="O1346" s="11" t="str">
        <f>IFERROR(LEFT(ECRITURES!$H1346,SEARCH("_",ECRITURES!$H1346)-1),"")</f>
        <v>COD20006</v>
      </c>
      <c r="P1346" s="11" t="str">
        <f>LEFT(ECRITURES!$G1346,LEN(O1346))</f>
        <v>COD20006</v>
      </c>
      <c r="Q1346" s="11" t="b">
        <f t="shared" si="41"/>
        <v>1</v>
      </c>
    </row>
    <row r="1347" spans="1:17" x14ac:dyDescent="0.3">
      <c r="A1347" s="12">
        <v>617190</v>
      </c>
      <c r="B1347" s="13" t="s">
        <v>10</v>
      </c>
      <c r="C1347" s="14">
        <v>1.35</v>
      </c>
      <c r="D1347" s="25" t="s">
        <v>1856</v>
      </c>
      <c r="E1347" s="16">
        <v>45351</v>
      </c>
      <c r="F1347" s="17">
        <v>202402</v>
      </c>
      <c r="G1347" s="18" t="s">
        <v>150</v>
      </c>
      <c r="H1347" s="18" t="s">
        <v>416</v>
      </c>
      <c r="I1347" s="19">
        <v>52121</v>
      </c>
      <c r="J1347" s="13" t="s">
        <v>14</v>
      </c>
      <c r="K1347" s="13" t="s">
        <v>153</v>
      </c>
      <c r="L1347" s="20" t="str">
        <f t="shared" si="42"/>
        <v>52121617190COD20006_Z010303ART9_EU-DCI</v>
      </c>
      <c r="M1347" s="21" t="str">
        <f>IF(OR(A1347=617105,A1347=617110,COUNTIF([3]DernMois!L:L,I1347&amp;A1347&amp;H1347&amp;K1347)&gt;=1),"","PBLA Changé/Nouveau")</f>
        <v/>
      </c>
      <c r="N1347" s="22">
        <f>ROUND(Ecritures[[#This Row],[Montant Devise]],2)</f>
        <v>1.35</v>
      </c>
      <c r="O1347" s="11" t="str">
        <f>IFERROR(LEFT(ECRITURES!$H1347,SEARCH("_",ECRITURES!$H1347)-1),"")</f>
        <v>COD20006</v>
      </c>
      <c r="P1347" s="11" t="str">
        <f>LEFT(ECRITURES!$G1347,LEN(O1347))</f>
        <v>COD20006</v>
      </c>
      <c r="Q1347" s="11" t="b">
        <f t="shared" si="41"/>
        <v>1</v>
      </c>
    </row>
    <row r="1348" spans="1:17" x14ac:dyDescent="0.3">
      <c r="A1348" s="12">
        <v>617190</v>
      </c>
      <c r="B1348" s="13" t="s">
        <v>10</v>
      </c>
      <c r="C1348" s="14">
        <v>6.74</v>
      </c>
      <c r="D1348" s="25" t="s">
        <v>1857</v>
      </c>
      <c r="E1348" s="16">
        <v>45351</v>
      </c>
      <c r="F1348" s="17">
        <v>202402</v>
      </c>
      <c r="G1348" s="18" t="s">
        <v>150</v>
      </c>
      <c r="H1348" s="18" t="s">
        <v>416</v>
      </c>
      <c r="I1348" s="19">
        <v>52121</v>
      </c>
      <c r="J1348" s="13" t="s">
        <v>14</v>
      </c>
      <c r="K1348" s="13" t="s">
        <v>153</v>
      </c>
      <c r="L1348" s="20" t="str">
        <f t="shared" si="42"/>
        <v>52121617190COD20006_Z010303ART9_EU-DCI</v>
      </c>
      <c r="M1348" s="21" t="str">
        <f>IF(OR(A1348=617105,A1348=617110,COUNTIF([3]DernMois!L:L,I1348&amp;A1348&amp;H1348&amp;K1348)&gt;=1),"","PBLA Changé/Nouveau")</f>
        <v/>
      </c>
      <c r="N1348" s="22">
        <f>ROUND(Ecritures[[#This Row],[Montant Devise]],2)</f>
        <v>6.74</v>
      </c>
      <c r="O1348" s="11" t="str">
        <f>IFERROR(LEFT(ECRITURES!$H1348,SEARCH("_",ECRITURES!$H1348)-1),"")</f>
        <v>COD20006</v>
      </c>
      <c r="P1348" s="11" t="str">
        <f>LEFT(ECRITURES!$G1348,LEN(O1348))</f>
        <v>COD20006</v>
      </c>
      <c r="Q1348" s="11" t="b">
        <f t="shared" ref="Q1348:Q1411" si="43">EXACT(O1348,P1348)</f>
        <v>1</v>
      </c>
    </row>
    <row r="1349" spans="1:17" x14ac:dyDescent="0.3">
      <c r="A1349" s="12">
        <v>455200</v>
      </c>
      <c r="B1349" s="13" t="s">
        <v>10</v>
      </c>
      <c r="C1349" s="14">
        <v>-1014.13</v>
      </c>
      <c r="D1349" s="25" t="s">
        <v>1858</v>
      </c>
      <c r="E1349" s="16">
        <v>45351</v>
      </c>
      <c r="F1349" s="17">
        <v>202402</v>
      </c>
      <c r="G1349" s="18" t="s">
        <v>150</v>
      </c>
      <c r="H1349" s="18"/>
      <c r="I1349" s="19">
        <v>52121</v>
      </c>
      <c r="J1349" s="13" t="s">
        <v>14</v>
      </c>
      <c r="K1349" s="13" t="s">
        <v>153</v>
      </c>
      <c r="L1349" s="20" t="str">
        <f t="shared" si="42"/>
        <v>52121455200ART9_EU-DCI</v>
      </c>
      <c r="M1349" s="21" t="str">
        <f>IF(OR(A1349=617105,A1349=617110,COUNTIF([3]DernMois!L:L,I1349&amp;A1349&amp;H1349&amp;K1349)&gt;=1),"","PBLA Changé/Nouveau")</f>
        <v/>
      </c>
      <c r="N1349" s="22">
        <f>ROUND(Ecritures[[#This Row],[Montant Devise]],2)</f>
        <v>-1014.13</v>
      </c>
      <c r="O1349" s="11" t="str">
        <f>IFERROR(LEFT(ECRITURES!$H1349,SEARCH("_",ECRITURES!$H1349)-1),"")</f>
        <v/>
      </c>
      <c r="P1349" s="11" t="str">
        <f>LEFT(ECRITURES!$G1349,LEN(O1349))</f>
        <v/>
      </c>
      <c r="Q1349" s="11" t="b">
        <f t="shared" si="43"/>
        <v>1</v>
      </c>
    </row>
    <row r="1350" spans="1:17" x14ac:dyDescent="0.3">
      <c r="A1350" s="12">
        <v>617101</v>
      </c>
      <c r="B1350" s="13" t="s">
        <v>10</v>
      </c>
      <c r="C1350" s="14">
        <v>1103</v>
      </c>
      <c r="D1350" s="25" t="s">
        <v>1859</v>
      </c>
      <c r="E1350" s="16">
        <v>45351</v>
      </c>
      <c r="F1350" s="17">
        <v>202402</v>
      </c>
      <c r="G1350" s="18" t="s">
        <v>42</v>
      </c>
      <c r="H1350" s="18" t="s">
        <v>131</v>
      </c>
      <c r="I1350" s="19">
        <v>52153</v>
      </c>
      <c r="J1350" s="13" t="s">
        <v>14</v>
      </c>
      <c r="K1350" s="13" t="s">
        <v>15</v>
      </c>
      <c r="L1350" s="20" t="str">
        <f t="shared" si="42"/>
        <v>52153617101COD22015_A010501ART5_MBA</v>
      </c>
      <c r="M1350" s="21" t="str">
        <f>IF(OR(A1350=617105,A1350=617110,COUNTIF([3]DernMois!L:L,I1350&amp;A1350&amp;H1350&amp;K1350)&gt;=1),"","PBLA Changé/Nouveau")</f>
        <v/>
      </c>
      <c r="N1350" s="22">
        <f>ROUND(Ecritures[[#This Row],[Montant Devise]],2)</f>
        <v>1103</v>
      </c>
      <c r="O1350" s="11" t="str">
        <f>IFERROR(LEFT(ECRITURES!$H1350,SEARCH("_",ECRITURES!$H1350)-1),"")</f>
        <v>COD22015</v>
      </c>
      <c r="P1350" s="11" t="str">
        <f>LEFT(ECRITURES!$G1350,LEN(O1350))</f>
        <v>COD22015</v>
      </c>
      <c r="Q1350" s="11" t="b">
        <f t="shared" si="43"/>
        <v>1</v>
      </c>
    </row>
    <row r="1351" spans="1:17" x14ac:dyDescent="0.3">
      <c r="A1351" s="12">
        <v>617108</v>
      </c>
      <c r="B1351" s="13" t="s">
        <v>10</v>
      </c>
      <c r="C1351" s="14">
        <v>436.98</v>
      </c>
      <c r="D1351" s="25" t="s">
        <v>1860</v>
      </c>
      <c r="E1351" s="16">
        <v>45351</v>
      </c>
      <c r="F1351" s="17">
        <v>202402</v>
      </c>
      <c r="G1351" s="18" t="s">
        <v>42</v>
      </c>
      <c r="H1351" s="18" t="s">
        <v>131</v>
      </c>
      <c r="I1351" s="19">
        <v>52153</v>
      </c>
      <c r="J1351" s="13" t="s">
        <v>14</v>
      </c>
      <c r="K1351" s="13" t="s">
        <v>15</v>
      </c>
      <c r="L1351" s="20" t="str">
        <f t="shared" si="42"/>
        <v>52153617108COD22015_A010501ART5_MBA</v>
      </c>
      <c r="M1351" s="21" t="str">
        <f>IF(OR(A1351=617105,A1351=617110,COUNTIF([3]DernMois!L:L,I1351&amp;A1351&amp;H1351&amp;K1351)&gt;=1),"","PBLA Changé/Nouveau")</f>
        <v/>
      </c>
      <c r="N1351" s="22">
        <f>ROUND(Ecritures[[#This Row],[Montant Devise]],2)</f>
        <v>436.98</v>
      </c>
      <c r="O1351" s="11" t="str">
        <f>IFERROR(LEFT(ECRITURES!$H1351,SEARCH("_",ECRITURES!$H1351)-1),"")</f>
        <v>COD22015</v>
      </c>
      <c r="P1351" s="11" t="str">
        <f>LEFT(ECRITURES!$G1351,LEN(O1351))</f>
        <v>COD22015</v>
      </c>
      <c r="Q1351" s="11" t="b">
        <f t="shared" si="43"/>
        <v>1</v>
      </c>
    </row>
    <row r="1352" spans="1:17" x14ac:dyDescent="0.3">
      <c r="A1352" s="12">
        <v>617106</v>
      </c>
      <c r="B1352" s="13" t="s">
        <v>10</v>
      </c>
      <c r="C1352" s="14">
        <v>195</v>
      </c>
      <c r="D1352" s="25" t="s">
        <v>1861</v>
      </c>
      <c r="E1352" s="16">
        <v>45351</v>
      </c>
      <c r="F1352" s="17">
        <v>202402</v>
      </c>
      <c r="G1352" s="18" t="s">
        <v>42</v>
      </c>
      <c r="H1352" s="18" t="s">
        <v>131</v>
      </c>
      <c r="I1352" s="19">
        <v>52153</v>
      </c>
      <c r="J1352" s="13" t="s">
        <v>14</v>
      </c>
      <c r="K1352" s="13" t="s">
        <v>15</v>
      </c>
      <c r="L1352" s="20" t="str">
        <f t="shared" si="42"/>
        <v>52153617106COD22015_A010501ART5_MBA</v>
      </c>
      <c r="M1352" s="21" t="str">
        <f>IF(OR(A1352=617105,A1352=617110,COUNTIF([3]DernMois!L:L,I1352&amp;A1352&amp;H1352&amp;K1352)&gt;=1),"","PBLA Changé/Nouveau")</f>
        <v/>
      </c>
      <c r="N1352" s="22">
        <f>ROUND(Ecritures[[#This Row],[Montant Devise]],2)</f>
        <v>195</v>
      </c>
      <c r="O1352" s="11" t="str">
        <f>IFERROR(LEFT(ECRITURES!$H1352,SEARCH("_",ECRITURES!$H1352)-1),"")</f>
        <v>COD22015</v>
      </c>
      <c r="P1352" s="11" t="str">
        <f>LEFT(ECRITURES!$G1352,LEN(O1352))</f>
        <v>COD22015</v>
      </c>
      <c r="Q1352" s="11" t="b">
        <f t="shared" si="43"/>
        <v>1</v>
      </c>
    </row>
    <row r="1353" spans="1:17" x14ac:dyDescent="0.3">
      <c r="A1353" s="12">
        <v>617110</v>
      </c>
      <c r="B1353" s="13" t="s">
        <v>10</v>
      </c>
      <c r="C1353" s="14">
        <v>353.6</v>
      </c>
      <c r="D1353" s="25" t="s">
        <v>1862</v>
      </c>
      <c r="E1353" s="16">
        <v>45351</v>
      </c>
      <c r="F1353" s="17">
        <v>202402</v>
      </c>
      <c r="G1353" s="18" t="s">
        <v>42</v>
      </c>
      <c r="H1353" s="18" t="s">
        <v>131</v>
      </c>
      <c r="I1353" s="19">
        <v>52153</v>
      </c>
      <c r="J1353" s="13" t="s">
        <v>14</v>
      </c>
      <c r="K1353" s="13" t="s">
        <v>15</v>
      </c>
      <c r="L1353" s="20" t="str">
        <f t="shared" si="42"/>
        <v>52153617110COD22015_A010501ART5_MBA</v>
      </c>
      <c r="M1353" s="21" t="str">
        <f>IF(OR(A1353=617105,A1353=617110,COUNTIF([3]DernMois!L:L,I1353&amp;A1353&amp;H1353&amp;K1353)&gt;=1),"","PBLA Changé/Nouveau")</f>
        <v/>
      </c>
      <c r="N1353" s="22">
        <f>ROUND(Ecritures[[#This Row],[Montant Devise]],2)</f>
        <v>353.6</v>
      </c>
      <c r="O1353" s="11" t="str">
        <f>IFERROR(LEFT(ECRITURES!$H1353,SEARCH("_",ECRITURES!$H1353)-1),"")</f>
        <v>COD22015</v>
      </c>
      <c r="P1353" s="11" t="str">
        <f>LEFT(ECRITURES!$G1353,LEN(O1353))</f>
        <v>COD22015</v>
      </c>
      <c r="Q1353" s="11" t="b">
        <f t="shared" si="43"/>
        <v>1</v>
      </c>
    </row>
    <row r="1354" spans="1:17" x14ac:dyDescent="0.3">
      <c r="A1354" s="12">
        <v>617103</v>
      </c>
      <c r="B1354" s="13" t="s">
        <v>10</v>
      </c>
      <c r="C1354" s="14">
        <v>19.5</v>
      </c>
      <c r="D1354" s="25" t="s">
        <v>1863</v>
      </c>
      <c r="E1354" s="16">
        <v>45351</v>
      </c>
      <c r="F1354" s="17">
        <v>202402</v>
      </c>
      <c r="G1354" s="18" t="s">
        <v>42</v>
      </c>
      <c r="H1354" s="18" t="s">
        <v>131</v>
      </c>
      <c r="I1354" s="19">
        <v>52153</v>
      </c>
      <c r="J1354" s="13" t="s">
        <v>14</v>
      </c>
      <c r="K1354" s="13" t="s">
        <v>15</v>
      </c>
      <c r="L1354" s="20" t="str">
        <f t="shared" si="42"/>
        <v>52153617103COD22015_A010501ART5_MBA</v>
      </c>
      <c r="M1354" s="21" t="str">
        <f>IF(OR(A1354=617105,A1354=617110,COUNTIF([3]DernMois!L:L,I1354&amp;A1354&amp;H1354&amp;K1354)&gt;=1),"","PBLA Changé/Nouveau")</f>
        <v/>
      </c>
      <c r="N1354" s="22">
        <f>ROUND(Ecritures[[#This Row],[Montant Devise]],2)</f>
        <v>19.5</v>
      </c>
      <c r="O1354" s="11" t="str">
        <f>IFERROR(LEFT(ECRITURES!$H1354,SEARCH("_",ECRITURES!$H1354)-1),"")</f>
        <v>COD22015</v>
      </c>
      <c r="P1354" s="11" t="str">
        <f>LEFT(ECRITURES!$G1354,LEN(O1354))</f>
        <v>COD22015</v>
      </c>
      <c r="Q1354" s="11" t="b">
        <f t="shared" si="43"/>
        <v>1</v>
      </c>
    </row>
    <row r="1355" spans="1:17" x14ac:dyDescent="0.3">
      <c r="A1355" s="12">
        <v>617103</v>
      </c>
      <c r="B1355" s="13" t="s">
        <v>10</v>
      </c>
      <c r="C1355" s="14">
        <v>189.36</v>
      </c>
      <c r="D1355" s="25" t="s">
        <v>1864</v>
      </c>
      <c r="E1355" s="16">
        <v>45351</v>
      </c>
      <c r="F1355" s="17">
        <v>202402</v>
      </c>
      <c r="G1355" s="18" t="s">
        <v>42</v>
      </c>
      <c r="H1355" s="18" t="s">
        <v>131</v>
      </c>
      <c r="I1355" s="19">
        <v>52153</v>
      </c>
      <c r="J1355" s="13" t="s">
        <v>14</v>
      </c>
      <c r="K1355" s="13" t="s">
        <v>15</v>
      </c>
      <c r="L1355" s="20" t="str">
        <f t="shared" si="42"/>
        <v>52153617103COD22015_A010501ART5_MBA</v>
      </c>
      <c r="M1355" s="21" t="str">
        <f>IF(OR(A1355=617105,A1355=617110,COUNTIF([3]DernMois!L:L,I1355&amp;A1355&amp;H1355&amp;K1355)&gt;=1),"","PBLA Changé/Nouveau")</f>
        <v/>
      </c>
      <c r="N1355" s="22">
        <f>ROUND(Ecritures[[#This Row],[Montant Devise]],2)</f>
        <v>189.36</v>
      </c>
      <c r="O1355" s="11" t="str">
        <f>IFERROR(LEFT(ECRITURES!$H1355,SEARCH("_",ECRITURES!$H1355)-1),"")</f>
        <v>COD22015</v>
      </c>
      <c r="P1355" s="11" t="str">
        <f>LEFT(ECRITURES!$G1355,LEN(O1355))</f>
        <v>COD22015</v>
      </c>
      <c r="Q1355" s="11" t="b">
        <f t="shared" si="43"/>
        <v>1</v>
      </c>
    </row>
    <row r="1356" spans="1:17" x14ac:dyDescent="0.3">
      <c r="A1356" s="12">
        <v>617190</v>
      </c>
      <c r="B1356" s="13" t="s">
        <v>10</v>
      </c>
      <c r="C1356" s="14">
        <v>2.91</v>
      </c>
      <c r="D1356" s="25" t="s">
        <v>1865</v>
      </c>
      <c r="E1356" s="16">
        <v>45351</v>
      </c>
      <c r="F1356" s="17">
        <v>202402</v>
      </c>
      <c r="G1356" s="18" t="s">
        <v>42</v>
      </c>
      <c r="H1356" s="18" t="s">
        <v>131</v>
      </c>
      <c r="I1356" s="19">
        <v>52153</v>
      </c>
      <c r="J1356" s="13" t="s">
        <v>14</v>
      </c>
      <c r="K1356" s="13" t="s">
        <v>15</v>
      </c>
      <c r="L1356" s="20" t="str">
        <f t="shared" si="42"/>
        <v>52153617190COD22015_A010501ART5_MBA</v>
      </c>
      <c r="M1356" s="21" t="str">
        <f>IF(OR(A1356=617105,A1356=617110,COUNTIF([3]DernMois!L:L,I1356&amp;A1356&amp;H1356&amp;K1356)&gt;=1),"","PBLA Changé/Nouveau")</f>
        <v/>
      </c>
      <c r="N1356" s="22">
        <f>ROUND(Ecritures[[#This Row],[Montant Devise]],2)</f>
        <v>2.91</v>
      </c>
      <c r="O1356" s="11" t="str">
        <f>IFERROR(LEFT(ECRITURES!$H1356,SEARCH("_",ECRITURES!$H1356)-1),"")</f>
        <v>COD22015</v>
      </c>
      <c r="P1356" s="11" t="str">
        <f>LEFT(ECRITURES!$G1356,LEN(O1356))</f>
        <v>COD22015</v>
      </c>
      <c r="Q1356" s="11" t="b">
        <f t="shared" si="43"/>
        <v>1</v>
      </c>
    </row>
    <row r="1357" spans="1:17" x14ac:dyDescent="0.3">
      <c r="A1357" s="12">
        <v>617190</v>
      </c>
      <c r="B1357" s="13" t="s">
        <v>10</v>
      </c>
      <c r="C1357" s="14">
        <v>14.57</v>
      </c>
      <c r="D1357" s="25" t="s">
        <v>1866</v>
      </c>
      <c r="E1357" s="16">
        <v>45351</v>
      </c>
      <c r="F1357" s="17">
        <v>202402</v>
      </c>
      <c r="G1357" s="18" t="s">
        <v>42</v>
      </c>
      <c r="H1357" s="18" t="s">
        <v>131</v>
      </c>
      <c r="I1357" s="19">
        <v>52153</v>
      </c>
      <c r="J1357" s="13" t="s">
        <v>14</v>
      </c>
      <c r="K1357" s="13" t="s">
        <v>15</v>
      </c>
      <c r="L1357" s="20" t="str">
        <f t="shared" si="42"/>
        <v>52153617190COD22015_A010501ART5_MBA</v>
      </c>
      <c r="M1357" s="21" t="str">
        <f>IF(OR(A1357=617105,A1357=617110,COUNTIF([3]DernMois!L:L,I1357&amp;A1357&amp;H1357&amp;K1357)&gt;=1),"","PBLA Changé/Nouveau")</f>
        <v/>
      </c>
      <c r="N1357" s="22">
        <f>ROUND(Ecritures[[#This Row],[Montant Devise]],2)</f>
        <v>14.57</v>
      </c>
      <c r="O1357" s="11" t="str">
        <f>IFERROR(LEFT(ECRITURES!$H1357,SEARCH("_",ECRITURES!$H1357)-1),"")</f>
        <v>COD22015</v>
      </c>
      <c r="P1357" s="11" t="str">
        <f>LEFT(ECRITURES!$G1357,LEN(O1357))</f>
        <v>COD22015</v>
      </c>
      <c r="Q1357" s="11" t="b">
        <f t="shared" si="43"/>
        <v>1</v>
      </c>
    </row>
    <row r="1358" spans="1:17" x14ac:dyDescent="0.3">
      <c r="A1358" s="12">
        <v>455200</v>
      </c>
      <c r="B1358" s="13" t="s">
        <v>10</v>
      </c>
      <c r="C1358" s="14">
        <v>-100</v>
      </c>
      <c r="D1358" s="25" t="s">
        <v>1867</v>
      </c>
      <c r="E1358" s="16">
        <v>45351</v>
      </c>
      <c r="F1358" s="17">
        <v>202402</v>
      </c>
      <c r="G1358" s="18" t="s">
        <v>42</v>
      </c>
      <c r="H1358" s="18"/>
      <c r="I1358" s="19">
        <v>52153</v>
      </c>
      <c r="J1358" s="13" t="s">
        <v>14</v>
      </c>
      <c r="K1358" s="13" t="s">
        <v>15</v>
      </c>
      <c r="L1358" s="20" t="str">
        <f t="shared" si="42"/>
        <v>52153455200ART5_MBA</v>
      </c>
      <c r="M1358" s="21" t="str">
        <f>IF(OR(A1358=617105,A1358=617110,COUNTIF([3]DernMois!L:L,I1358&amp;A1358&amp;H1358&amp;K1358)&gt;=1),"","PBLA Changé/Nouveau")</f>
        <v/>
      </c>
      <c r="N1358" s="22">
        <f>ROUND(Ecritures[[#This Row],[Montant Devise]],2)</f>
        <v>-100</v>
      </c>
      <c r="O1358" s="11" t="str">
        <f>IFERROR(LEFT(ECRITURES!$H1358,SEARCH("_",ECRITURES!$H1358)-1),"")</f>
        <v/>
      </c>
      <c r="P1358" s="11" t="str">
        <f>LEFT(ECRITURES!$G1358,LEN(O1358))</f>
        <v/>
      </c>
      <c r="Q1358" s="11" t="b">
        <f t="shared" si="43"/>
        <v>1</v>
      </c>
    </row>
    <row r="1359" spans="1:17" x14ac:dyDescent="0.3">
      <c r="A1359" s="12">
        <v>455200</v>
      </c>
      <c r="B1359" s="13" t="s">
        <v>10</v>
      </c>
      <c r="C1359" s="14">
        <v>-1630.27</v>
      </c>
      <c r="D1359" s="25" t="s">
        <v>1868</v>
      </c>
      <c r="E1359" s="16">
        <v>45351</v>
      </c>
      <c r="F1359" s="17">
        <v>202402</v>
      </c>
      <c r="G1359" s="18" t="s">
        <v>42</v>
      </c>
      <c r="H1359" s="18"/>
      <c r="I1359" s="19">
        <v>52153</v>
      </c>
      <c r="J1359" s="13" t="s">
        <v>14</v>
      </c>
      <c r="K1359" s="13" t="s">
        <v>15</v>
      </c>
      <c r="L1359" s="20" t="str">
        <f t="shared" si="42"/>
        <v>52153455200ART5_MBA</v>
      </c>
      <c r="M1359" s="21" t="str">
        <f>IF(OR(A1359=617105,A1359=617110,COUNTIF([3]DernMois!L:L,I1359&amp;A1359&amp;H1359&amp;K1359)&gt;=1),"","PBLA Changé/Nouveau")</f>
        <v/>
      </c>
      <c r="N1359" s="22">
        <f>ROUND(Ecritures[[#This Row],[Montant Devise]],2)</f>
        <v>-1630.27</v>
      </c>
      <c r="O1359" s="11" t="str">
        <f>IFERROR(LEFT(ECRITURES!$H1359,SEARCH("_",ECRITURES!$H1359)-1),"")</f>
        <v/>
      </c>
      <c r="P1359" s="11" t="str">
        <f>LEFT(ECRITURES!$G1359,LEN(O1359))</f>
        <v/>
      </c>
      <c r="Q1359" s="11" t="b">
        <f t="shared" si="43"/>
        <v>1</v>
      </c>
    </row>
    <row r="1360" spans="1:17" x14ac:dyDescent="0.3">
      <c r="A1360" s="12">
        <v>617101</v>
      </c>
      <c r="B1360" s="13" t="s">
        <v>10</v>
      </c>
      <c r="C1360" s="14">
        <v>1082</v>
      </c>
      <c r="D1360" s="25" t="s">
        <v>1869</v>
      </c>
      <c r="E1360" s="16">
        <v>45351</v>
      </c>
      <c r="F1360" s="17">
        <v>202402</v>
      </c>
      <c r="G1360" s="18" t="s">
        <v>53</v>
      </c>
      <c r="H1360" s="18" t="s">
        <v>12</v>
      </c>
      <c r="I1360" s="19">
        <v>52184</v>
      </c>
      <c r="J1360" s="13" t="s">
        <v>14</v>
      </c>
      <c r="K1360" s="13" t="s">
        <v>15</v>
      </c>
      <c r="L1360" s="20" t="str">
        <f t="shared" si="42"/>
        <v>52184617101COD2299_Z010201ART5_MBA</v>
      </c>
      <c r="M1360" s="21" t="str">
        <f>IF(OR(A1360=617105,A1360=617110,COUNTIF([3]DernMois!L:L,I1360&amp;A1360&amp;H1360&amp;K1360)&gt;=1),"","PBLA Changé/Nouveau")</f>
        <v/>
      </c>
      <c r="N1360" s="22">
        <f>ROUND(Ecritures[[#This Row],[Montant Devise]],2)</f>
        <v>1082</v>
      </c>
      <c r="O1360" s="11" t="str">
        <f>IFERROR(LEFT(ECRITURES!$H1360,SEARCH("_",ECRITURES!$H1360)-1),"")</f>
        <v>COD2299</v>
      </c>
      <c r="P1360" s="11" t="str">
        <f>LEFT(ECRITURES!$G1360,LEN(O1360))</f>
        <v>COD2299</v>
      </c>
      <c r="Q1360" s="11" t="b">
        <f t="shared" si="43"/>
        <v>1</v>
      </c>
    </row>
    <row r="1361" spans="1:17" x14ac:dyDescent="0.3">
      <c r="A1361" s="12">
        <v>617108</v>
      </c>
      <c r="B1361" s="13" t="s">
        <v>10</v>
      </c>
      <c r="C1361" s="14">
        <v>324.60000000000002</v>
      </c>
      <c r="D1361" s="25" t="s">
        <v>1870</v>
      </c>
      <c r="E1361" s="16">
        <v>45351</v>
      </c>
      <c r="F1361" s="17">
        <v>202402</v>
      </c>
      <c r="G1361" s="18" t="s">
        <v>53</v>
      </c>
      <c r="H1361" s="18" t="s">
        <v>12</v>
      </c>
      <c r="I1361" s="19">
        <v>52184</v>
      </c>
      <c r="J1361" s="13" t="s">
        <v>14</v>
      </c>
      <c r="K1361" s="13" t="s">
        <v>15</v>
      </c>
      <c r="L1361" s="20" t="str">
        <f t="shared" si="42"/>
        <v>52184617108COD2299_Z010201ART5_MBA</v>
      </c>
      <c r="M1361" s="21" t="str">
        <f>IF(OR(A1361=617105,A1361=617110,COUNTIF([3]DernMois!L:L,I1361&amp;A1361&amp;H1361&amp;K1361)&gt;=1),"","PBLA Changé/Nouveau")</f>
        <v/>
      </c>
      <c r="N1361" s="22">
        <f>ROUND(Ecritures[[#This Row],[Montant Devise]],2)</f>
        <v>324.60000000000002</v>
      </c>
      <c r="O1361" s="11" t="str">
        <f>IFERROR(LEFT(ECRITURES!$H1361,SEARCH("_",ECRITURES!$H1361)-1),"")</f>
        <v>COD2299</v>
      </c>
      <c r="P1361" s="11" t="str">
        <f>LEFT(ECRITURES!$G1361,LEN(O1361))</f>
        <v>COD2299</v>
      </c>
      <c r="Q1361" s="11" t="b">
        <f t="shared" si="43"/>
        <v>1</v>
      </c>
    </row>
    <row r="1362" spans="1:17" x14ac:dyDescent="0.3">
      <c r="A1362" s="12">
        <v>617106</v>
      </c>
      <c r="B1362" s="13" t="s">
        <v>10</v>
      </c>
      <c r="C1362" s="14">
        <v>195</v>
      </c>
      <c r="D1362" s="25" t="s">
        <v>1871</v>
      </c>
      <c r="E1362" s="16">
        <v>45351</v>
      </c>
      <c r="F1362" s="17">
        <v>202402</v>
      </c>
      <c r="G1362" s="18" t="s">
        <v>53</v>
      </c>
      <c r="H1362" s="18" t="s">
        <v>12</v>
      </c>
      <c r="I1362" s="19">
        <v>52184</v>
      </c>
      <c r="J1362" s="13" t="s">
        <v>14</v>
      </c>
      <c r="K1362" s="13" t="s">
        <v>15</v>
      </c>
      <c r="L1362" s="20" t="str">
        <f t="shared" si="42"/>
        <v>52184617106COD2299_Z010201ART5_MBA</v>
      </c>
      <c r="M1362" s="21" t="str">
        <f>IF(OR(A1362=617105,A1362=617110,COUNTIF([3]DernMois!L:L,I1362&amp;A1362&amp;H1362&amp;K1362)&gt;=1),"","PBLA Changé/Nouveau")</f>
        <v/>
      </c>
      <c r="N1362" s="22">
        <f>ROUND(Ecritures[[#This Row],[Montant Devise]],2)</f>
        <v>195</v>
      </c>
      <c r="O1362" s="11" t="str">
        <f>IFERROR(LEFT(ECRITURES!$H1362,SEARCH("_",ECRITURES!$H1362)-1),"")</f>
        <v>COD2299</v>
      </c>
      <c r="P1362" s="11" t="str">
        <f>LEFT(ECRITURES!$G1362,LEN(O1362))</f>
        <v>COD2299</v>
      </c>
      <c r="Q1362" s="11" t="b">
        <f t="shared" si="43"/>
        <v>1</v>
      </c>
    </row>
    <row r="1363" spans="1:17" x14ac:dyDescent="0.3">
      <c r="A1363" s="12">
        <v>617103</v>
      </c>
      <c r="B1363" s="13" t="s">
        <v>10</v>
      </c>
      <c r="C1363" s="14">
        <v>58.5</v>
      </c>
      <c r="D1363" s="25" t="s">
        <v>1872</v>
      </c>
      <c r="E1363" s="16">
        <v>45351</v>
      </c>
      <c r="F1363" s="17">
        <v>202402</v>
      </c>
      <c r="G1363" s="18" t="s">
        <v>53</v>
      </c>
      <c r="H1363" s="18" t="s">
        <v>12</v>
      </c>
      <c r="I1363" s="19">
        <v>52184</v>
      </c>
      <c r="J1363" s="13" t="s">
        <v>14</v>
      </c>
      <c r="K1363" s="13" t="s">
        <v>15</v>
      </c>
      <c r="L1363" s="20" t="str">
        <f t="shared" si="42"/>
        <v>52184617103COD2299_Z010201ART5_MBA</v>
      </c>
      <c r="M1363" s="21" t="str">
        <f>IF(OR(A1363=617105,A1363=617110,COUNTIF([3]DernMois!L:L,I1363&amp;A1363&amp;H1363&amp;K1363)&gt;=1),"","PBLA Changé/Nouveau")</f>
        <v/>
      </c>
      <c r="N1363" s="22">
        <f>ROUND(Ecritures[[#This Row],[Montant Devise]],2)</f>
        <v>58.5</v>
      </c>
      <c r="O1363" s="11" t="str">
        <f>IFERROR(LEFT(ECRITURES!$H1363,SEARCH("_",ECRITURES!$H1363)-1),"")</f>
        <v>COD2299</v>
      </c>
      <c r="P1363" s="11" t="str">
        <f>LEFT(ECRITURES!$G1363,LEN(O1363))</f>
        <v>COD2299</v>
      </c>
      <c r="Q1363" s="11" t="b">
        <f t="shared" si="43"/>
        <v>1</v>
      </c>
    </row>
    <row r="1364" spans="1:17" x14ac:dyDescent="0.3">
      <c r="A1364" s="12">
        <v>617103</v>
      </c>
      <c r="B1364" s="13" t="s">
        <v>10</v>
      </c>
      <c r="C1364" s="14">
        <v>140.66</v>
      </c>
      <c r="D1364" s="25" t="s">
        <v>1873</v>
      </c>
      <c r="E1364" s="16">
        <v>45351</v>
      </c>
      <c r="F1364" s="17">
        <v>202402</v>
      </c>
      <c r="G1364" s="18" t="s">
        <v>53</v>
      </c>
      <c r="H1364" s="18" t="s">
        <v>12</v>
      </c>
      <c r="I1364" s="19">
        <v>52184</v>
      </c>
      <c r="J1364" s="13" t="s">
        <v>14</v>
      </c>
      <c r="K1364" s="13" t="s">
        <v>15</v>
      </c>
      <c r="L1364" s="20" t="str">
        <f t="shared" si="42"/>
        <v>52184617103COD2299_Z010201ART5_MBA</v>
      </c>
      <c r="M1364" s="21" t="str">
        <f>IF(OR(A1364=617105,A1364=617110,COUNTIF([3]DernMois!L:L,I1364&amp;A1364&amp;H1364&amp;K1364)&gt;=1),"","PBLA Changé/Nouveau")</f>
        <v/>
      </c>
      <c r="N1364" s="22">
        <f>ROUND(Ecritures[[#This Row],[Montant Devise]],2)</f>
        <v>140.66</v>
      </c>
      <c r="O1364" s="11" t="str">
        <f>IFERROR(LEFT(ECRITURES!$H1364,SEARCH("_",ECRITURES!$H1364)-1),"")</f>
        <v>COD2299</v>
      </c>
      <c r="P1364" s="11" t="str">
        <f>LEFT(ECRITURES!$G1364,LEN(O1364))</f>
        <v>COD2299</v>
      </c>
      <c r="Q1364" s="11" t="b">
        <f t="shared" si="43"/>
        <v>1</v>
      </c>
    </row>
    <row r="1365" spans="1:17" x14ac:dyDescent="0.3">
      <c r="A1365" s="12">
        <v>617190</v>
      </c>
      <c r="B1365" s="13" t="s">
        <v>10</v>
      </c>
      <c r="C1365" s="14">
        <v>2.16</v>
      </c>
      <c r="D1365" s="25" t="s">
        <v>1874</v>
      </c>
      <c r="E1365" s="16">
        <v>45351</v>
      </c>
      <c r="F1365" s="17">
        <v>202402</v>
      </c>
      <c r="G1365" s="18" t="s">
        <v>53</v>
      </c>
      <c r="H1365" s="18" t="s">
        <v>12</v>
      </c>
      <c r="I1365" s="19">
        <v>52184</v>
      </c>
      <c r="J1365" s="13" t="s">
        <v>14</v>
      </c>
      <c r="K1365" s="13" t="s">
        <v>15</v>
      </c>
      <c r="L1365" s="20" t="str">
        <f t="shared" si="42"/>
        <v>52184617190COD2299_Z010201ART5_MBA</v>
      </c>
      <c r="M1365" s="21" t="str">
        <f>IF(OR(A1365=617105,A1365=617110,COUNTIF([3]DernMois!L:L,I1365&amp;A1365&amp;H1365&amp;K1365)&gt;=1),"","PBLA Changé/Nouveau")</f>
        <v/>
      </c>
      <c r="N1365" s="22">
        <f>ROUND(Ecritures[[#This Row],[Montant Devise]],2)</f>
        <v>2.16</v>
      </c>
      <c r="O1365" s="11" t="str">
        <f>IFERROR(LEFT(ECRITURES!$H1365,SEARCH("_",ECRITURES!$H1365)-1),"")</f>
        <v>COD2299</v>
      </c>
      <c r="P1365" s="11" t="str">
        <f>LEFT(ECRITURES!$G1365,LEN(O1365))</f>
        <v>COD2299</v>
      </c>
      <c r="Q1365" s="11" t="b">
        <f t="shared" si="43"/>
        <v>1</v>
      </c>
    </row>
    <row r="1366" spans="1:17" x14ac:dyDescent="0.3">
      <c r="A1366" s="12">
        <v>617190</v>
      </c>
      <c r="B1366" s="13" t="s">
        <v>10</v>
      </c>
      <c r="C1366" s="14">
        <v>10.82</v>
      </c>
      <c r="D1366" s="25" t="s">
        <v>1875</v>
      </c>
      <c r="E1366" s="16">
        <v>45351</v>
      </c>
      <c r="F1366" s="17">
        <v>202402</v>
      </c>
      <c r="G1366" s="18" t="s">
        <v>53</v>
      </c>
      <c r="H1366" s="18" t="s">
        <v>12</v>
      </c>
      <c r="I1366" s="19">
        <v>52184</v>
      </c>
      <c r="J1366" s="13" t="s">
        <v>14</v>
      </c>
      <c r="K1366" s="13" t="s">
        <v>15</v>
      </c>
      <c r="L1366" s="20" t="str">
        <f t="shared" si="42"/>
        <v>52184617190COD2299_Z010201ART5_MBA</v>
      </c>
      <c r="M1366" s="21" t="str">
        <f>IF(OR(A1366=617105,A1366=617110,COUNTIF([3]DernMois!L:L,I1366&amp;A1366&amp;H1366&amp;K1366)&gt;=1),"","PBLA Changé/Nouveau")</f>
        <v/>
      </c>
      <c r="N1366" s="22">
        <f>ROUND(Ecritures[[#This Row],[Montant Devise]],2)</f>
        <v>10.82</v>
      </c>
      <c r="O1366" s="11" t="str">
        <f>IFERROR(LEFT(ECRITURES!$H1366,SEARCH("_",ECRITURES!$H1366)-1),"")</f>
        <v>COD2299</v>
      </c>
      <c r="P1366" s="11" t="str">
        <f>LEFT(ECRITURES!$G1366,LEN(O1366))</f>
        <v>COD2299</v>
      </c>
      <c r="Q1366" s="11" t="b">
        <f t="shared" si="43"/>
        <v>1</v>
      </c>
    </row>
    <row r="1367" spans="1:17" x14ac:dyDescent="0.3">
      <c r="A1367" s="12">
        <v>455200</v>
      </c>
      <c r="B1367" s="13" t="s">
        <v>10</v>
      </c>
      <c r="C1367" s="14">
        <v>-600</v>
      </c>
      <c r="D1367" s="25" t="s">
        <v>1876</v>
      </c>
      <c r="E1367" s="16">
        <v>45351</v>
      </c>
      <c r="F1367" s="17">
        <v>202402</v>
      </c>
      <c r="G1367" s="18" t="s">
        <v>53</v>
      </c>
      <c r="H1367" s="18"/>
      <c r="I1367" s="19">
        <v>52184</v>
      </c>
      <c r="J1367" s="13" t="s">
        <v>14</v>
      </c>
      <c r="K1367" s="13" t="s">
        <v>15</v>
      </c>
      <c r="L1367" s="20" t="str">
        <f t="shared" si="42"/>
        <v>52184455200ART5_MBA</v>
      </c>
      <c r="M1367" s="21" t="str">
        <f>IF(OR(A1367=617105,A1367=617110,COUNTIF([3]DernMois!L:L,I1367&amp;A1367&amp;H1367&amp;K1367)&gt;=1),"","PBLA Changé/Nouveau")</f>
        <v/>
      </c>
      <c r="N1367" s="22">
        <f>ROUND(Ecritures[[#This Row],[Montant Devise]],2)</f>
        <v>-600</v>
      </c>
      <c r="O1367" s="11" t="str">
        <f>IFERROR(LEFT(ECRITURES!$H1367,SEARCH("_",ECRITURES!$H1367)-1),"")</f>
        <v/>
      </c>
      <c r="P1367" s="11" t="str">
        <f>LEFT(ECRITURES!$G1367,LEN(O1367))</f>
        <v/>
      </c>
      <c r="Q1367" s="11" t="b">
        <f t="shared" si="43"/>
        <v>1</v>
      </c>
    </row>
    <row r="1368" spans="1:17" x14ac:dyDescent="0.3">
      <c r="A1368" s="12">
        <v>455200</v>
      </c>
      <c r="B1368" s="13" t="s">
        <v>10</v>
      </c>
      <c r="C1368" s="14">
        <v>-818.99</v>
      </c>
      <c r="D1368" s="25" t="s">
        <v>1877</v>
      </c>
      <c r="E1368" s="16">
        <v>45351</v>
      </c>
      <c r="F1368" s="17">
        <v>202402</v>
      </c>
      <c r="G1368" s="18" t="s">
        <v>53</v>
      </c>
      <c r="H1368" s="18"/>
      <c r="I1368" s="19">
        <v>52184</v>
      </c>
      <c r="J1368" s="13" t="s">
        <v>14</v>
      </c>
      <c r="K1368" s="13" t="s">
        <v>15</v>
      </c>
      <c r="L1368" s="20" t="str">
        <f t="shared" si="42"/>
        <v>52184455200ART5_MBA</v>
      </c>
      <c r="M1368" s="21" t="str">
        <f>IF(OR(A1368=617105,A1368=617110,COUNTIF([3]DernMois!L:L,I1368&amp;A1368&amp;H1368&amp;K1368)&gt;=1),"","PBLA Changé/Nouveau")</f>
        <v/>
      </c>
      <c r="N1368" s="22">
        <f>ROUND(Ecritures[[#This Row],[Montant Devise]],2)</f>
        <v>-818.99</v>
      </c>
      <c r="O1368" s="11" t="str">
        <f>IFERROR(LEFT(ECRITURES!$H1368,SEARCH("_",ECRITURES!$H1368)-1),"")</f>
        <v/>
      </c>
      <c r="P1368" s="11" t="str">
        <f>LEFT(ECRITURES!$G1368,LEN(O1368))</f>
        <v/>
      </c>
      <c r="Q1368" s="11" t="b">
        <f t="shared" si="43"/>
        <v>1</v>
      </c>
    </row>
    <row r="1369" spans="1:17" x14ac:dyDescent="0.3">
      <c r="A1369" s="12">
        <v>617101</v>
      </c>
      <c r="B1369" s="13" t="s">
        <v>10</v>
      </c>
      <c r="C1369" s="14">
        <v>661</v>
      </c>
      <c r="D1369" s="25" t="s">
        <v>1878</v>
      </c>
      <c r="E1369" s="16">
        <v>45351</v>
      </c>
      <c r="F1369" s="17">
        <v>202402</v>
      </c>
      <c r="G1369" s="18" t="s">
        <v>11</v>
      </c>
      <c r="H1369" s="18" t="s">
        <v>45</v>
      </c>
      <c r="I1369" s="19">
        <v>52187</v>
      </c>
      <c r="J1369" s="13" t="s">
        <v>14</v>
      </c>
      <c r="K1369" s="13" t="s">
        <v>15</v>
      </c>
      <c r="L1369" s="20" t="str">
        <f t="shared" si="42"/>
        <v>52187617101COD2299_Z010301ART5_MBA</v>
      </c>
      <c r="M1369" s="21" t="str">
        <f>IF(OR(A1369=617105,A1369=617110,COUNTIF([3]DernMois!L:L,I1369&amp;A1369&amp;H1369&amp;K1369)&gt;=1),"","PBLA Changé/Nouveau")</f>
        <v/>
      </c>
      <c r="N1369" s="22">
        <f>ROUND(Ecritures[[#This Row],[Montant Devise]],2)</f>
        <v>661</v>
      </c>
      <c r="O1369" s="11" t="str">
        <f>IFERROR(LEFT(ECRITURES!$H1369,SEARCH("_",ECRITURES!$H1369)-1),"")</f>
        <v>COD2299</v>
      </c>
      <c r="P1369" s="11" t="str">
        <f>LEFT(ECRITURES!$G1369,LEN(O1369))</f>
        <v>COD2299</v>
      </c>
      <c r="Q1369" s="11" t="b">
        <f t="shared" si="43"/>
        <v>1</v>
      </c>
    </row>
    <row r="1370" spans="1:17" x14ac:dyDescent="0.3">
      <c r="A1370" s="12">
        <v>617108</v>
      </c>
      <c r="B1370" s="13" t="s">
        <v>10</v>
      </c>
      <c r="C1370" s="14">
        <v>198.3</v>
      </c>
      <c r="D1370" s="25" t="s">
        <v>1879</v>
      </c>
      <c r="E1370" s="16">
        <v>45351</v>
      </c>
      <c r="F1370" s="17">
        <v>202402</v>
      </c>
      <c r="G1370" s="18" t="s">
        <v>11</v>
      </c>
      <c r="H1370" s="18" t="s">
        <v>45</v>
      </c>
      <c r="I1370" s="19">
        <v>52187</v>
      </c>
      <c r="J1370" s="13" t="s">
        <v>14</v>
      </c>
      <c r="K1370" s="13" t="s">
        <v>15</v>
      </c>
      <c r="L1370" s="20" t="str">
        <f t="shared" si="42"/>
        <v>52187617108COD2299_Z010301ART5_MBA</v>
      </c>
      <c r="M1370" s="21" t="str">
        <f>IF(OR(A1370=617105,A1370=617110,COUNTIF([3]DernMois!L:L,I1370&amp;A1370&amp;H1370&amp;K1370)&gt;=1),"","PBLA Changé/Nouveau")</f>
        <v/>
      </c>
      <c r="N1370" s="22">
        <f>ROUND(Ecritures[[#This Row],[Montant Devise]],2)</f>
        <v>198.3</v>
      </c>
      <c r="O1370" s="11" t="str">
        <f>IFERROR(LEFT(ECRITURES!$H1370,SEARCH("_",ECRITURES!$H1370)-1),"")</f>
        <v>COD2299</v>
      </c>
      <c r="P1370" s="11" t="str">
        <f>LEFT(ECRITURES!$G1370,LEN(O1370))</f>
        <v>COD2299</v>
      </c>
      <c r="Q1370" s="11" t="b">
        <f t="shared" si="43"/>
        <v>1</v>
      </c>
    </row>
    <row r="1371" spans="1:17" x14ac:dyDescent="0.3">
      <c r="A1371" s="12">
        <v>617106</v>
      </c>
      <c r="B1371" s="13" t="s">
        <v>10</v>
      </c>
      <c r="C1371" s="14">
        <v>195</v>
      </c>
      <c r="D1371" s="25" t="s">
        <v>1880</v>
      </c>
      <c r="E1371" s="16">
        <v>45351</v>
      </c>
      <c r="F1371" s="17">
        <v>202402</v>
      </c>
      <c r="G1371" s="18" t="s">
        <v>11</v>
      </c>
      <c r="H1371" s="18" t="s">
        <v>45</v>
      </c>
      <c r="I1371" s="19">
        <v>52187</v>
      </c>
      <c r="J1371" s="13" t="s">
        <v>14</v>
      </c>
      <c r="K1371" s="13" t="s">
        <v>15</v>
      </c>
      <c r="L1371" s="20" t="str">
        <f t="shared" si="42"/>
        <v>52187617106COD2299_Z010301ART5_MBA</v>
      </c>
      <c r="M1371" s="21" t="str">
        <f>IF(OR(A1371=617105,A1371=617110,COUNTIF([3]DernMois!L:L,I1371&amp;A1371&amp;H1371&amp;K1371)&gt;=1),"","PBLA Changé/Nouveau")</f>
        <v/>
      </c>
      <c r="N1371" s="22">
        <f>ROUND(Ecritures[[#This Row],[Montant Devise]],2)</f>
        <v>195</v>
      </c>
      <c r="O1371" s="11" t="str">
        <f>IFERROR(LEFT(ECRITURES!$H1371,SEARCH("_",ECRITURES!$H1371)-1),"")</f>
        <v>COD2299</v>
      </c>
      <c r="P1371" s="11" t="str">
        <f>LEFT(ECRITURES!$G1371,LEN(O1371))</f>
        <v>COD2299</v>
      </c>
      <c r="Q1371" s="11" t="b">
        <f t="shared" si="43"/>
        <v>1</v>
      </c>
    </row>
    <row r="1372" spans="1:17" x14ac:dyDescent="0.3">
      <c r="A1372" s="12">
        <v>617103</v>
      </c>
      <c r="B1372" s="13" t="s">
        <v>10</v>
      </c>
      <c r="C1372" s="14">
        <v>19.5</v>
      </c>
      <c r="D1372" s="25" t="s">
        <v>1881</v>
      </c>
      <c r="E1372" s="16">
        <v>45351</v>
      </c>
      <c r="F1372" s="17">
        <v>202402</v>
      </c>
      <c r="G1372" s="18" t="s">
        <v>11</v>
      </c>
      <c r="H1372" s="18" t="s">
        <v>45</v>
      </c>
      <c r="I1372" s="19">
        <v>52187</v>
      </c>
      <c r="J1372" s="13" t="s">
        <v>14</v>
      </c>
      <c r="K1372" s="13" t="s">
        <v>15</v>
      </c>
      <c r="L1372" s="20" t="str">
        <f t="shared" si="42"/>
        <v>52187617103COD2299_Z010301ART5_MBA</v>
      </c>
      <c r="M1372" s="21" t="str">
        <f>IF(OR(A1372=617105,A1372=617110,COUNTIF([3]DernMois!L:L,I1372&amp;A1372&amp;H1372&amp;K1372)&gt;=1),"","PBLA Changé/Nouveau")</f>
        <v/>
      </c>
      <c r="N1372" s="22">
        <f>ROUND(Ecritures[[#This Row],[Montant Devise]],2)</f>
        <v>19.5</v>
      </c>
      <c r="O1372" s="11" t="str">
        <f>IFERROR(LEFT(ECRITURES!$H1372,SEARCH("_",ECRITURES!$H1372)-1),"")</f>
        <v>COD2299</v>
      </c>
      <c r="P1372" s="11" t="str">
        <f>LEFT(ECRITURES!$G1372,LEN(O1372))</f>
        <v>COD2299</v>
      </c>
      <c r="Q1372" s="11" t="b">
        <f t="shared" si="43"/>
        <v>1</v>
      </c>
    </row>
    <row r="1373" spans="1:17" x14ac:dyDescent="0.3">
      <c r="A1373" s="12">
        <v>617103</v>
      </c>
      <c r="B1373" s="13" t="s">
        <v>10</v>
      </c>
      <c r="C1373" s="14">
        <v>85.93</v>
      </c>
      <c r="D1373" s="25" t="s">
        <v>1882</v>
      </c>
      <c r="E1373" s="16">
        <v>45351</v>
      </c>
      <c r="F1373" s="17">
        <v>202402</v>
      </c>
      <c r="G1373" s="18" t="s">
        <v>11</v>
      </c>
      <c r="H1373" s="18" t="s">
        <v>45</v>
      </c>
      <c r="I1373" s="19">
        <v>52187</v>
      </c>
      <c r="J1373" s="13" t="s">
        <v>14</v>
      </c>
      <c r="K1373" s="13" t="s">
        <v>15</v>
      </c>
      <c r="L1373" s="20" t="str">
        <f t="shared" si="42"/>
        <v>52187617103COD2299_Z010301ART5_MBA</v>
      </c>
      <c r="M1373" s="21" t="str">
        <f>IF(OR(A1373=617105,A1373=617110,COUNTIF([3]DernMois!L:L,I1373&amp;A1373&amp;H1373&amp;K1373)&gt;=1),"","PBLA Changé/Nouveau")</f>
        <v/>
      </c>
      <c r="N1373" s="22">
        <f>ROUND(Ecritures[[#This Row],[Montant Devise]],2)</f>
        <v>85.93</v>
      </c>
      <c r="O1373" s="11" t="str">
        <f>IFERROR(LEFT(ECRITURES!$H1373,SEARCH("_",ECRITURES!$H1373)-1),"")</f>
        <v>COD2299</v>
      </c>
      <c r="P1373" s="11" t="str">
        <f>LEFT(ECRITURES!$G1373,LEN(O1373))</f>
        <v>COD2299</v>
      </c>
      <c r="Q1373" s="11" t="b">
        <f t="shared" si="43"/>
        <v>1</v>
      </c>
    </row>
    <row r="1374" spans="1:17" x14ac:dyDescent="0.3">
      <c r="A1374" s="12">
        <v>617190</v>
      </c>
      <c r="B1374" s="13" t="s">
        <v>10</v>
      </c>
      <c r="C1374" s="14">
        <v>1.32</v>
      </c>
      <c r="D1374" s="25" t="s">
        <v>1883</v>
      </c>
      <c r="E1374" s="16">
        <v>45351</v>
      </c>
      <c r="F1374" s="17">
        <v>202402</v>
      </c>
      <c r="G1374" s="18" t="s">
        <v>11</v>
      </c>
      <c r="H1374" s="18" t="s">
        <v>45</v>
      </c>
      <c r="I1374" s="19">
        <v>52187</v>
      </c>
      <c r="J1374" s="13" t="s">
        <v>14</v>
      </c>
      <c r="K1374" s="13" t="s">
        <v>15</v>
      </c>
      <c r="L1374" s="20" t="str">
        <f t="shared" si="42"/>
        <v>52187617190COD2299_Z010301ART5_MBA</v>
      </c>
      <c r="M1374" s="21" t="str">
        <f>IF(OR(A1374=617105,A1374=617110,COUNTIF([3]DernMois!L:L,I1374&amp;A1374&amp;H1374&amp;K1374)&gt;=1),"","PBLA Changé/Nouveau")</f>
        <v/>
      </c>
      <c r="N1374" s="22">
        <f>ROUND(Ecritures[[#This Row],[Montant Devise]],2)</f>
        <v>1.32</v>
      </c>
      <c r="O1374" s="11" t="str">
        <f>IFERROR(LEFT(ECRITURES!$H1374,SEARCH("_",ECRITURES!$H1374)-1),"")</f>
        <v>COD2299</v>
      </c>
      <c r="P1374" s="11" t="str">
        <f>LEFT(ECRITURES!$G1374,LEN(O1374))</f>
        <v>COD2299</v>
      </c>
      <c r="Q1374" s="11" t="b">
        <f t="shared" si="43"/>
        <v>1</v>
      </c>
    </row>
    <row r="1375" spans="1:17" x14ac:dyDescent="0.3">
      <c r="A1375" s="12">
        <v>617190</v>
      </c>
      <c r="B1375" s="13" t="s">
        <v>10</v>
      </c>
      <c r="C1375" s="14">
        <v>6.61</v>
      </c>
      <c r="D1375" s="25" t="s">
        <v>1884</v>
      </c>
      <c r="E1375" s="16">
        <v>45351</v>
      </c>
      <c r="F1375" s="17">
        <v>202402</v>
      </c>
      <c r="G1375" s="18" t="s">
        <v>11</v>
      </c>
      <c r="H1375" s="18" t="s">
        <v>45</v>
      </c>
      <c r="I1375" s="19">
        <v>52187</v>
      </c>
      <c r="J1375" s="13" t="s">
        <v>14</v>
      </c>
      <c r="K1375" s="13" t="s">
        <v>15</v>
      </c>
      <c r="L1375" s="20" t="str">
        <f t="shared" si="42"/>
        <v>52187617190COD2299_Z010301ART5_MBA</v>
      </c>
      <c r="M1375" s="21" t="str">
        <f>IF(OR(A1375=617105,A1375=617110,COUNTIF([3]DernMois!L:L,I1375&amp;A1375&amp;H1375&amp;K1375)&gt;=1),"","PBLA Changé/Nouveau")</f>
        <v/>
      </c>
      <c r="N1375" s="22">
        <f>ROUND(Ecritures[[#This Row],[Montant Devise]],2)</f>
        <v>6.61</v>
      </c>
      <c r="O1375" s="11" t="str">
        <f>IFERROR(LEFT(ECRITURES!$H1375,SEARCH("_",ECRITURES!$H1375)-1),"")</f>
        <v>COD2299</v>
      </c>
      <c r="P1375" s="11" t="str">
        <f>LEFT(ECRITURES!$G1375,LEN(O1375))</f>
        <v>COD2299</v>
      </c>
      <c r="Q1375" s="11" t="b">
        <f t="shared" si="43"/>
        <v>1</v>
      </c>
    </row>
    <row r="1376" spans="1:17" x14ac:dyDescent="0.3">
      <c r="A1376" s="12">
        <v>455200</v>
      </c>
      <c r="B1376" s="13" t="s">
        <v>10</v>
      </c>
      <c r="C1376" s="14">
        <v>-200</v>
      </c>
      <c r="D1376" s="25" t="s">
        <v>1885</v>
      </c>
      <c r="E1376" s="16">
        <v>45351</v>
      </c>
      <c r="F1376" s="17">
        <v>202402</v>
      </c>
      <c r="G1376" s="18" t="s">
        <v>11</v>
      </c>
      <c r="H1376" s="18"/>
      <c r="I1376" s="19">
        <v>52187</v>
      </c>
      <c r="J1376" s="13" t="s">
        <v>14</v>
      </c>
      <c r="K1376" s="13" t="s">
        <v>15</v>
      </c>
      <c r="L1376" s="20" t="str">
        <f t="shared" si="42"/>
        <v>52187455200ART5_MBA</v>
      </c>
      <c r="M1376" s="21" t="str">
        <f>IF(OR(A1376=617105,A1376=617110,COUNTIF([3]DernMois!L:L,I1376&amp;A1376&amp;H1376&amp;K1376)&gt;=1),"","PBLA Changé/Nouveau")</f>
        <v/>
      </c>
      <c r="N1376" s="22">
        <f>ROUND(Ecritures[[#This Row],[Montant Devise]],2)</f>
        <v>-200</v>
      </c>
      <c r="O1376" s="11" t="str">
        <f>IFERROR(LEFT(ECRITURES!$H1376,SEARCH("_",ECRITURES!$H1376)-1),"")</f>
        <v/>
      </c>
      <c r="P1376" s="11" t="str">
        <f>LEFT(ECRITURES!$G1376,LEN(O1376))</f>
        <v/>
      </c>
      <c r="Q1376" s="11" t="b">
        <f t="shared" si="43"/>
        <v>1</v>
      </c>
    </row>
    <row r="1377" spans="1:17" x14ac:dyDescent="0.3">
      <c r="A1377" s="12">
        <v>455200</v>
      </c>
      <c r="B1377" s="13" t="s">
        <v>10</v>
      </c>
      <c r="C1377" s="14">
        <v>-757.1</v>
      </c>
      <c r="D1377" s="25" t="s">
        <v>1886</v>
      </c>
      <c r="E1377" s="16">
        <v>45351</v>
      </c>
      <c r="F1377" s="17">
        <v>202402</v>
      </c>
      <c r="G1377" s="18" t="s">
        <v>11</v>
      </c>
      <c r="H1377" s="18"/>
      <c r="I1377" s="19">
        <v>52187</v>
      </c>
      <c r="J1377" s="13" t="s">
        <v>14</v>
      </c>
      <c r="K1377" s="13" t="s">
        <v>15</v>
      </c>
      <c r="L1377" s="20" t="str">
        <f t="shared" si="42"/>
        <v>52187455200ART5_MBA</v>
      </c>
      <c r="M1377" s="21" t="str">
        <f>IF(OR(A1377=617105,A1377=617110,COUNTIF([3]DernMois!L:L,I1377&amp;A1377&amp;H1377&amp;K1377)&gt;=1),"","PBLA Changé/Nouveau")</f>
        <v/>
      </c>
      <c r="N1377" s="22">
        <f>ROUND(Ecritures[[#This Row],[Montant Devise]],2)</f>
        <v>-757.1</v>
      </c>
      <c r="O1377" s="11" t="str">
        <f>IFERROR(LEFT(ECRITURES!$H1377,SEARCH("_",ECRITURES!$H1377)-1),"")</f>
        <v/>
      </c>
      <c r="P1377" s="11" t="str">
        <f>LEFT(ECRITURES!$G1377,LEN(O1377))</f>
        <v/>
      </c>
      <c r="Q1377" s="11" t="b">
        <f t="shared" si="43"/>
        <v>1</v>
      </c>
    </row>
    <row r="1378" spans="1:17" x14ac:dyDescent="0.3">
      <c r="A1378" s="12">
        <v>617101</v>
      </c>
      <c r="B1378" s="13" t="s">
        <v>10</v>
      </c>
      <c r="C1378" s="14">
        <v>2925</v>
      </c>
      <c r="D1378" s="25" t="s">
        <v>1887</v>
      </c>
      <c r="E1378" s="16">
        <v>45351</v>
      </c>
      <c r="F1378" s="17">
        <v>202402</v>
      </c>
      <c r="G1378" s="18" t="s">
        <v>77</v>
      </c>
      <c r="H1378" s="18" t="s">
        <v>255</v>
      </c>
      <c r="I1378" s="19">
        <v>52246</v>
      </c>
      <c r="J1378" s="13" t="s">
        <v>14</v>
      </c>
      <c r="K1378" s="13" t="s">
        <v>15</v>
      </c>
      <c r="L1378" s="20" t="str">
        <f t="shared" si="42"/>
        <v>52246617101COD20001_A010601ART5_MBA</v>
      </c>
      <c r="M1378" s="21" t="str">
        <f>IF(OR(A1378=617105,A1378=617110,COUNTIF([3]DernMois!L:L,I1378&amp;A1378&amp;H1378&amp;K1378)&gt;=1),"","PBLA Changé/Nouveau")</f>
        <v/>
      </c>
      <c r="N1378" s="22">
        <f>ROUND(Ecritures[[#This Row],[Montant Devise]],2)</f>
        <v>2925</v>
      </c>
      <c r="O1378" s="11" t="str">
        <f>IFERROR(LEFT(ECRITURES!$H1378,SEARCH("_",ECRITURES!$H1378)-1),"")</f>
        <v>COD20001</v>
      </c>
      <c r="P1378" s="11" t="str">
        <f>LEFT(ECRITURES!$G1378,LEN(O1378))</f>
        <v>COD20001</v>
      </c>
      <c r="Q1378" s="11" t="b">
        <f t="shared" si="43"/>
        <v>1</v>
      </c>
    </row>
    <row r="1379" spans="1:17" x14ac:dyDescent="0.3">
      <c r="A1379" s="12">
        <v>617108</v>
      </c>
      <c r="B1379" s="13" t="s">
        <v>10</v>
      </c>
      <c r="C1379" s="14">
        <v>877.5</v>
      </c>
      <c r="D1379" s="25" t="s">
        <v>1888</v>
      </c>
      <c r="E1379" s="16">
        <v>45351</v>
      </c>
      <c r="F1379" s="17">
        <v>202402</v>
      </c>
      <c r="G1379" s="18" t="s">
        <v>77</v>
      </c>
      <c r="H1379" s="18" t="s">
        <v>255</v>
      </c>
      <c r="I1379" s="19">
        <v>52246</v>
      </c>
      <c r="J1379" s="13" t="s">
        <v>14</v>
      </c>
      <c r="K1379" s="13" t="s">
        <v>15</v>
      </c>
      <c r="L1379" s="20" t="str">
        <f t="shared" si="42"/>
        <v>52246617108COD20001_A010601ART5_MBA</v>
      </c>
      <c r="M1379" s="21" t="str">
        <f>IF(OR(A1379=617105,A1379=617110,COUNTIF([3]DernMois!L:L,I1379&amp;A1379&amp;H1379&amp;K1379)&gt;=1),"","PBLA Changé/Nouveau")</f>
        <v/>
      </c>
      <c r="N1379" s="22">
        <f>ROUND(Ecritures[[#This Row],[Montant Devise]],2)</f>
        <v>877.5</v>
      </c>
      <c r="O1379" s="11" t="str">
        <f>IFERROR(LEFT(ECRITURES!$H1379,SEARCH("_",ECRITURES!$H1379)-1),"")</f>
        <v>COD20001</v>
      </c>
      <c r="P1379" s="11" t="str">
        <f>LEFT(ECRITURES!$G1379,LEN(O1379))</f>
        <v>COD20001</v>
      </c>
      <c r="Q1379" s="11" t="b">
        <f t="shared" si="43"/>
        <v>1</v>
      </c>
    </row>
    <row r="1380" spans="1:17" x14ac:dyDescent="0.3">
      <c r="A1380" s="12">
        <v>617106</v>
      </c>
      <c r="B1380" s="13" t="s">
        <v>10</v>
      </c>
      <c r="C1380" s="14">
        <v>195</v>
      </c>
      <c r="D1380" s="25" t="s">
        <v>1889</v>
      </c>
      <c r="E1380" s="16">
        <v>45351</v>
      </c>
      <c r="F1380" s="17">
        <v>202402</v>
      </c>
      <c r="G1380" s="18" t="s">
        <v>77</v>
      </c>
      <c r="H1380" s="18" t="s">
        <v>255</v>
      </c>
      <c r="I1380" s="19">
        <v>52246</v>
      </c>
      <c r="J1380" s="13" t="s">
        <v>14</v>
      </c>
      <c r="K1380" s="13" t="s">
        <v>15</v>
      </c>
      <c r="L1380" s="20" t="str">
        <f t="shared" si="42"/>
        <v>52246617106COD20001_A010601ART5_MBA</v>
      </c>
      <c r="M1380" s="21" t="str">
        <f>IF(OR(A1380=617105,A1380=617110,COUNTIF([3]DernMois!L:L,I1380&amp;A1380&amp;H1380&amp;K1380)&gt;=1),"","PBLA Changé/Nouveau")</f>
        <v/>
      </c>
      <c r="N1380" s="22">
        <f>ROUND(Ecritures[[#This Row],[Montant Devise]],2)</f>
        <v>195</v>
      </c>
      <c r="O1380" s="11" t="str">
        <f>IFERROR(LEFT(ECRITURES!$H1380,SEARCH("_",ECRITURES!$H1380)-1),"")</f>
        <v>COD20001</v>
      </c>
      <c r="P1380" s="11" t="str">
        <f>LEFT(ECRITURES!$G1380,LEN(O1380))</f>
        <v>COD20001</v>
      </c>
      <c r="Q1380" s="11" t="b">
        <f t="shared" si="43"/>
        <v>1</v>
      </c>
    </row>
    <row r="1381" spans="1:17" x14ac:dyDescent="0.3">
      <c r="A1381" s="12">
        <v>617103</v>
      </c>
      <c r="B1381" s="13" t="s">
        <v>10</v>
      </c>
      <c r="C1381" s="14">
        <v>380.25</v>
      </c>
      <c r="D1381" s="25" t="s">
        <v>1890</v>
      </c>
      <c r="E1381" s="16">
        <v>45351</v>
      </c>
      <c r="F1381" s="17">
        <v>202402</v>
      </c>
      <c r="G1381" s="18" t="s">
        <v>77</v>
      </c>
      <c r="H1381" s="18" t="s">
        <v>255</v>
      </c>
      <c r="I1381" s="19">
        <v>52246</v>
      </c>
      <c r="J1381" s="13" t="s">
        <v>14</v>
      </c>
      <c r="K1381" s="13" t="s">
        <v>15</v>
      </c>
      <c r="L1381" s="20" t="str">
        <f t="shared" si="42"/>
        <v>52246617103COD20001_A010601ART5_MBA</v>
      </c>
      <c r="M1381" s="21" t="str">
        <f>IF(OR(A1381=617105,A1381=617110,COUNTIF([3]DernMois!L:L,I1381&amp;A1381&amp;H1381&amp;K1381)&gt;=1),"","PBLA Changé/Nouveau")</f>
        <v/>
      </c>
      <c r="N1381" s="22">
        <f>ROUND(Ecritures[[#This Row],[Montant Devise]],2)</f>
        <v>380.25</v>
      </c>
      <c r="O1381" s="11" t="str">
        <f>IFERROR(LEFT(ECRITURES!$H1381,SEARCH("_",ECRITURES!$H1381)-1),"")</f>
        <v>COD20001</v>
      </c>
      <c r="P1381" s="11" t="str">
        <f>LEFT(ECRITURES!$G1381,LEN(O1381))</f>
        <v>COD20001</v>
      </c>
      <c r="Q1381" s="11" t="b">
        <f t="shared" si="43"/>
        <v>1</v>
      </c>
    </row>
    <row r="1382" spans="1:17" x14ac:dyDescent="0.3">
      <c r="A1382" s="12">
        <v>617190</v>
      </c>
      <c r="B1382" s="13" t="s">
        <v>10</v>
      </c>
      <c r="C1382" s="14">
        <v>5.85</v>
      </c>
      <c r="D1382" s="25" t="s">
        <v>1891</v>
      </c>
      <c r="E1382" s="16">
        <v>45351</v>
      </c>
      <c r="F1382" s="17">
        <v>202402</v>
      </c>
      <c r="G1382" s="18" t="s">
        <v>77</v>
      </c>
      <c r="H1382" s="18" t="s">
        <v>255</v>
      </c>
      <c r="I1382" s="19">
        <v>52246</v>
      </c>
      <c r="J1382" s="13" t="s">
        <v>14</v>
      </c>
      <c r="K1382" s="13" t="s">
        <v>15</v>
      </c>
      <c r="L1382" s="20" t="str">
        <f t="shared" si="42"/>
        <v>52246617190COD20001_A010601ART5_MBA</v>
      </c>
      <c r="M1382" s="21" t="str">
        <f>IF(OR(A1382=617105,A1382=617110,COUNTIF([3]DernMois!L:L,I1382&amp;A1382&amp;H1382&amp;K1382)&gt;=1),"","PBLA Changé/Nouveau")</f>
        <v/>
      </c>
      <c r="N1382" s="22">
        <f>ROUND(Ecritures[[#This Row],[Montant Devise]],2)</f>
        <v>5.85</v>
      </c>
      <c r="O1382" s="11" t="str">
        <f>IFERROR(LEFT(ECRITURES!$H1382,SEARCH("_",ECRITURES!$H1382)-1),"")</f>
        <v>COD20001</v>
      </c>
      <c r="P1382" s="11" t="str">
        <f>LEFT(ECRITURES!$G1382,LEN(O1382))</f>
        <v>COD20001</v>
      </c>
      <c r="Q1382" s="11" t="b">
        <f t="shared" si="43"/>
        <v>1</v>
      </c>
    </row>
    <row r="1383" spans="1:17" x14ac:dyDescent="0.3">
      <c r="A1383" s="12">
        <v>617190</v>
      </c>
      <c r="B1383" s="13" t="s">
        <v>10</v>
      </c>
      <c r="C1383" s="14">
        <v>29.25</v>
      </c>
      <c r="D1383" s="25" t="s">
        <v>1892</v>
      </c>
      <c r="E1383" s="16">
        <v>45351</v>
      </c>
      <c r="F1383" s="17">
        <v>202402</v>
      </c>
      <c r="G1383" s="18" t="s">
        <v>77</v>
      </c>
      <c r="H1383" s="18" t="s">
        <v>255</v>
      </c>
      <c r="I1383" s="19">
        <v>52246</v>
      </c>
      <c r="J1383" s="13" t="s">
        <v>14</v>
      </c>
      <c r="K1383" s="13" t="s">
        <v>15</v>
      </c>
      <c r="L1383" s="20" t="str">
        <f t="shared" si="42"/>
        <v>52246617190COD20001_A010601ART5_MBA</v>
      </c>
      <c r="M1383" s="21" t="str">
        <f>IF(OR(A1383=617105,A1383=617110,COUNTIF([3]DernMois!L:L,I1383&amp;A1383&amp;H1383&amp;K1383)&gt;=1),"","PBLA Changé/Nouveau")</f>
        <v/>
      </c>
      <c r="N1383" s="22">
        <f>ROUND(Ecritures[[#This Row],[Montant Devise]],2)</f>
        <v>29.25</v>
      </c>
      <c r="O1383" s="11" t="str">
        <f>IFERROR(LEFT(ECRITURES!$H1383,SEARCH("_",ECRITURES!$H1383)-1),"")</f>
        <v>COD20001</v>
      </c>
      <c r="P1383" s="11" t="str">
        <f>LEFT(ECRITURES!$G1383,LEN(O1383))</f>
        <v>COD20001</v>
      </c>
      <c r="Q1383" s="11" t="b">
        <f t="shared" si="43"/>
        <v>1</v>
      </c>
    </row>
    <row r="1384" spans="1:17" x14ac:dyDescent="0.3">
      <c r="A1384" s="12">
        <v>455200</v>
      </c>
      <c r="B1384" s="13" t="s">
        <v>10</v>
      </c>
      <c r="C1384" s="14">
        <v>-3017.62</v>
      </c>
      <c r="D1384" s="25" t="s">
        <v>1893</v>
      </c>
      <c r="E1384" s="16">
        <v>45351</v>
      </c>
      <c r="F1384" s="17">
        <v>202402</v>
      </c>
      <c r="G1384" s="18" t="s">
        <v>77</v>
      </c>
      <c r="H1384" s="18"/>
      <c r="I1384" s="19">
        <v>52246</v>
      </c>
      <c r="J1384" s="13" t="s">
        <v>14</v>
      </c>
      <c r="K1384" s="13" t="s">
        <v>15</v>
      </c>
      <c r="L1384" s="20" t="str">
        <f t="shared" si="42"/>
        <v>52246455200ART5_MBA</v>
      </c>
      <c r="M1384" s="21" t="str">
        <f>IF(OR(A1384=617105,A1384=617110,COUNTIF([3]DernMois!L:L,I1384&amp;A1384&amp;H1384&amp;K1384)&gt;=1),"","PBLA Changé/Nouveau")</f>
        <v/>
      </c>
      <c r="N1384" s="22">
        <f>ROUND(Ecritures[[#This Row],[Montant Devise]],2)</f>
        <v>-3017.62</v>
      </c>
      <c r="O1384" s="11" t="str">
        <f>IFERROR(LEFT(ECRITURES!$H1384,SEARCH("_",ECRITURES!$H1384)-1),"")</f>
        <v/>
      </c>
      <c r="P1384" s="11" t="str">
        <f>LEFT(ECRITURES!$G1384,LEN(O1384))</f>
        <v/>
      </c>
      <c r="Q1384" s="11" t="b">
        <f t="shared" si="43"/>
        <v>1</v>
      </c>
    </row>
    <row r="1385" spans="1:17" x14ac:dyDescent="0.3">
      <c r="A1385" s="12">
        <v>617101</v>
      </c>
      <c r="B1385" s="13" t="s">
        <v>10</v>
      </c>
      <c r="C1385" s="14">
        <v>344</v>
      </c>
      <c r="D1385" s="25" t="s">
        <v>1894</v>
      </c>
      <c r="E1385" s="16">
        <v>45351</v>
      </c>
      <c r="F1385" s="17">
        <v>202402</v>
      </c>
      <c r="G1385" s="18" t="s">
        <v>67</v>
      </c>
      <c r="H1385" s="18" t="s">
        <v>68</v>
      </c>
      <c r="I1385" s="19">
        <v>52260</v>
      </c>
      <c r="J1385" s="13" t="s">
        <v>70</v>
      </c>
      <c r="K1385" s="13" t="s">
        <v>71</v>
      </c>
      <c r="L1385" s="20" t="str">
        <f t="shared" si="42"/>
        <v>52260617101Z010200ART5M</v>
      </c>
      <c r="M1385" s="21" t="str">
        <f>IF(OR(A1385=617105,A1385=617110,COUNTIF([3]DernMois!L:L,I1385&amp;A1385&amp;H1385&amp;K1385)&gt;=1),"","PBLA Changé/Nouveau")</f>
        <v/>
      </c>
      <c r="N1385" s="22">
        <f>ROUND(Ecritures[[#This Row],[Montant Devise]],2)</f>
        <v>344</v>
      </c>
      <c r="O1385" s="11" t="str">
        <f>IFERROR(LEFT(ECRITURES!$H1385,SEARCH("_",ECRITURES!$H1385)-1),"")</f>
        <v/>
      </c>
      <c r="P1385" s="11" t="str">
        <f>LEFT(ECRITURES!$G1385,LEN(O1385))</f>
        <v/>
      </c>
      <c r="Q1385" s="11" t="b">
        <f t="shared" si="43"/>
        <v>1</v>
      </c>
    </row>
    <row r="1386" spans="1:17" x14ac:dyDescent="0.3">
      <c r="A1386" s="12">
        <v>617108</v>
      </c>
      <c r="B1386" s="13" t="s">
        <v>10</v>
      </c>
      <c r="C1386" s="14">
        <v>103.2</v>
      </c>
      <c r="D1386" s="25" t="s">
        <v>1895</v>
      </c>
      <c r="E1386" s="16">
        <v>45351</v>
      </c>
      <c r="F1386" s="17">
        <v>202402</v>
      </c>
      <c r="G1386" s="18" t="s">
        <v>67</v>
      </c>
      <c r="H1386" s="18" t="s">
        <v>68</v>
      </c>
      <c r="I1386" s="19">
        <v>52260</v>
      </c>
      <c r="J1386" s="13" t="s">
        <v>70</v>
      </c>
      <c r="K1386" s="13" t="s">
        <v>71</v>
      </c>
      <c r="L1386" s="20" t="str">
        <f t="shared" si="42"/>
        <v>52260617108Z010200ART5M</v>
      </c>
      <c r="M1386" s="21" t="str">
        <f>IF(OR(A1386=617105,A1386=617110,COUNTIF([3]DernMois!L:L,I1386&amp;A1386&amp;H1386&amp;K1386)&gt;=1),"","PBLA Changé/Nouveau")</f>
        <v/>
      </c>
      <c r="N1386" s="22">
        <f>ROUND(Ecritures[[#This Row],[Montant Devise]],2)</f>
        <v>103.2</v>
      </c>
      <c r="O1386" s="11" t="str">
        <f>IFERROR(LEFT(ECRITURES!$H1386,SEARCH("_",ECRITURES!$H1386)-1),"")</f>
        <v/>
      </c>
      <c r="P1386" s="11" t="str">
        <f>LEFT(ECRITURES!$G1386,LEN(O1386))</f>
        <v/>
      </c>
      <c r="Q1386" s="11" t="b">
        <f t="shared" si="43"/>
        <v>1</v>
      </c>
    </row>
    <row r="1387" spans="1:17" x14ac:dyDescent="0.3">
      <c r="A1387" s="12">
        <v>617106</v>
      </c>
      <c r="B1387" s="13" t="s">
        <v>10</v>
      </c>
      <c r="C1387" s="14">
        <v>195</v>
      </c>
      <c r="D1387" s="25" t="s">
        <v>1896</v>
      </c>
      <c r="E1387" s="16">
        <v>45351</v>
      </c>
      <c r="F1387" s="17">
        <v>202402</v>
      </c>
      <c r="G1387" s="18" t="s">
        <v>67</v>
      </c>
      <c r="H1387" s="18" t="s">
        <v>68</v>
      </c>
      <c r="I1387" s="19">
        <v>52260</v>
      </c>
      <c r="J1387" s="13" t="s">
        <v>70</v>
      </c>
      <c r="K1387" s="13" t="s">
        <v>71</v>
      </c>
      <c r="L1387" s="20" t="str">
        <f t="shared" si="42"/>
        <v>52260617106Z010200ART5M</v>
      </c>
      <c r="M1387" s="21" t="str">
        <f>IF(OR(A1387=617105,A1387=617110,COUNTIF([3]DernMois!L:L,I1387&amp;A1387&amp;H1387&amp;K1387)&gt;=1),"","PBLA Changé/Nouveau")</f>
        <v/>
      </c>
      <c r="N1387" s="22">
        <f>ROUND(Ecritures[[#This Row],[Montant Devise]],2)</f>
        <v>195</v>
      </c>
      <c r="O1387" s="11" t="str">
        <f>IFERROR(LEFT(ECRITURES!$H1387,SEARCH("_",ECRITURES!$H1387)-1),"")</f>
        <v/>
      </c>
      <c r="P1387" s="11" t="str">
        <f>LEFT(ECRITURES!$G1387,LEN(O1387))</f>
        <v/>
      </c>
      <c r="Q1387" s="11" t="b">
        <f t="shared" si="43"/>
        <v>1</v>
      </c>
    </row>
    <row r="1388" spans="1:17" x14ac:dyDescent="0.3">
      <c r="A1388" s="12">
        <v>617103</v>
      </c>
      <c r="B1388" s="13" t="s">
        <v>10</v>
      </c>
      <c r="C1388" s="14">
        <v>44.72</v>
      </c>
      <c r="D1388" s="25" t="s">
        <v>1897</v>
      </c>
      <c r="E1388" s="16">
        <v>45351</v>
      </c>
      <c r="F1388" s="17">
        <v>202402</v>
      </c>
      <c r="G1388" s="18" t="s">
        <v>67</v>
      </c>
      <c r="H1388" s="18" t="s">
        <v>68</v>
      </c>
      <c r="I1388" s="19">
        <v>52260</v>
      </c>
      <c r="J1388" s="13" t="s">
        <v>70</v>
      </c>
      <c r="K1388" s="13" t="s">
        <v>71</v>
      </c>
      <c r="L1388" s="20" t="str">
        <f t="shared" si="42"/>
        <v>52260617103Z010200ART5M</v>
      </c>
      <c r="M1388" s="21" t="str">
        <f>IF(OR(A1388=617105,A1388=617110,COUNTIF([3]DernMois!L:L,I1388&amp;A1388&amp;H1388&amp;K1388)&gt;=1),"","PBLA Changé/Nouveau")</f>
        <v/>
      </c>
      <c r="N1388" s="22">
        <f>ROUND(Ecritures[[#This Row],[Montant Devise]],2)</f>
        <v>44.72</v>
      </c>
      <c r="O1388" s="11" t="str">
        <f>IFERROR(LEFT(ECRITURES!$H1388,SEARCH("_",ECRITURES!$H1388)-1),"")</f>
        <v/>
      </c>
      <c r="P1388" s="11" t="str">
        <f>LEFT(ECRITURES!$G1388,LEN(O1388))</f>
        <v/>
      </c>
      <c r="Q1388" s="11" t="b">
        <f t="shared" si="43"/>
        <v>1</v>
      </c>
    </row>
    <row r="1389" spans="1:17" x14ac:dyDescent="0.3">
      <c r="A1389" s="12">
        <v>617190</v>
      </c>
      <c r="B1389" s="13" t="s">
        <v>10</v>
      </c>
      <c r="C1389" s="14">
        <v>0.69</v>
      </c>
      <c r="D1389" s="25" t="s">
        <v>1898</v>
      </c>
      <c r="E1389" s="16">
        <v>45351</v>
      </c>
      <c r="F1389" s="17">
        <v>202402</v>
      </c>
      <c r="G1389" s="18" t="s">
        <v>67</v>
      </c>
      <c r="H1389" s="18" t="s">
        <v>68</v>
      </c>
      <c r="I1389" s="19">
        <v>52260</v>
      </c>
      <c r="J1389" s="13" t="s">
        <v>70</v>
      </c>
      <c r="K1389" s="13" t="s">
        <v>71</v>
      </c>
      <c r="L1389" s="20" t="str">
        <f t="shared" si="42"/>
        <v>52260617190Z010200ART5M</v>
      </c>
      <c r="M1389" s="21" t="str">
        <f>IF(OR(A1389=617105,A1389=617110,COUNTIF([3]DernMois!L:L,I1389&amp;A1389&amp;H1389&amp;K1389)&gt;=1),"","PBLA Changé/Nouveau")</f>
        <v/>
      </c>
      <c r="N1389" s="22">
        <f>ROUND(Ecritures[[#This Row],[Montant Devise]],2)</f>
        <v>0.69</v>
      </c>
      <c r="O1389" s="11" t="str">
        <f>IFERROR(LEFT(ECRITURES!$H1389,SEARCH("_",ECRITURES!$H1389)-1),"")</f>
        <v/>
      </c>
      <c r="P1389" s="11" t="str">
        <f>LEFT(ECRITURES!$G1389,LEN(O1389))</f>
        <v/>
      </c>
      <c r="Q1389" s="11" t="b">
        <f t="shared" si="43"/>
        <v>1</v>
      </c>
    </row>
    <row r="1390" spans="1:17" x14ac:dyDescent="0.3">
      <c r="A1390" s="12">
        <v>617190</v>
      </c>
      <c r="B1390" s="13" t="s">
        <v>10</v>
      </c>
      <c r="C1390" s="14">
        <v>3.44</v>
      </c>
      <c r="D1390" s="25" t="s">
        <v>1899</v>
      </c>
      <c r="E1390" s="16">
        <v>45351</v>
      </c>
      <c r="F1390" s="17">
        <v>202402</v>
      </c>
      <c r="G1390" s="18" t="s">
        <v>67</v>
      </c>
      <c r="H1390" s="18" t="s">
        <v>68</v>
      </c>
      <c r="I1390" s="19">
        <v>52260</v>
      </c>
      <c r="J1390" s="13" t="s">
        <v>70</v>
      </c>
      <c r="K1390" s="13" t="s">
        <v>71</v>
      </c>
      <c r="L1390" s="20" t="str">
        <f t="shared" si="42"/>
        <v>52260617190Z010200ART5M</v>
      </c>
      <c r="M1390" s="21" t="str">
        <f>IF(OR(A1390=617105,A1390=617110,COUNTIF([3]DernMois!L:L,I1390&amp;A1390&amp;H1390&amp;K1390)&gt;=1),"","PBLA Changé/Nouveau")</f>
        <v/>
      </c>
      <c r="N1390" s="22">
        <f>ROUND(Ecritures[[#This Row],[Montant Devise]],2)</f>
        <v>3.44</v>
      </c>
      <c r="O1390" s="11" t="str">
        <f>IFERROR(LEFT(ECRITURES!$H1390,SEARCH("_",ECRITURES!$H1390)-1),"")</f>
        <v/>
      </c>
      <c r="P1390" s="11" t="str">
        <f>LEFT(ECRITURES!$G1390,LEN(O1390))</f>
        <v/>
      </c>
      <c r="Q1390" s="11" t="b">
        <f t="shared" si="43"/>
        <v>1</v>
      </c>
    </row>
    <row r="1391" spans="1:17" x14ac:dyDescent="0.3">
      <c r="A1391" s="12">
        <v>455200</v>
      </c>
      <c r="B1391" s="13" t="s">
        <v>10</v>
      </c>
      <c r="C1391" s="14">
        <v>-583.04</v>
      </c>
      <c r="D1391" s="25" t="s">
        <v>1900</v>
      </c>
      <c r="E1391" s="16">
        <v>45351</v>
      </c>
      <c r="F1391" s="17">
        <v>202402</v>
      </c>
      <c r="G1391" s="18" t="s">
        <v>67</v>
      </c>
      <c r="H1391" s="18"/>
      <c r="I1391" s="19">
        <v>52260</v>
      </c>
      <c r="J1391" s="13" t="s">
        <v>70</v>
      </c>
      <c r="K1391" s="13" t="s">
        <v>71</v>
      </c>
      <c r="L1391" s="20" t="str">
        <f t="shared" si="42"/>
        <v>52260455200ART5M</v>
      </c>
      <c r="M1391" s="21" t="str">
        <f>IF(OR(A1391=617105,A1391=617110,COUNTIF([3]DernMois!L:L,I1391&amp;A1391&amp;H1391&amp;K1391)&gt;=1),"","PBLA Changé/Nouveau")</f>
        <v/>
      </c>
      <c r="N1391" s="22">
        <f>ROUND(Ecritures[[#This Row],[Montant Devise]],2)</f>
        <v>-583.04</v>
      </c>
      <c r="O1391" s="11" t="str">
        <f>IFERROR(LEFT(ECRITURES!$H1391,SEARCH("_",ECRITURES!$H1391)-1),"")</f>
        <v/>
      </c>
      <c r="P1391" s="11" t="str">
        <f>LEFT(ECRITURES!$G1391,LEN(O1391))</f>
        <v/>
      </c>
      <c r="Q1391" s="11" t="b">
        <f t="shared" si="43"/>
        <v>1</v>
      </c>
    </row>
    <row r="1392" spans="1:17" x14ac:dyDescent="0.3">
      <c r="A1392" s="12">
        <v>617101</v>
      </c>
      <c r="B1392" s="13" t="s">
        <v>10</v>
      </c>
      <c r="C1392" s="14">
        <v>1082</v>
      </c>
      <c r="D1392" s="25" t="s">
        <v>1901</v>
      </c>
      <c r="E1392" s="16">
        <v>45351</v>
      </c>
      <c r="F1392" s="17">
        <v>202402</v>
      </c>
      <c r="G1392" s="18" t="s">
        <v>11</v>
      </c>
      <c r="H1392" s="18" t="s">
        <v>12</v>
      </c>
      <c r="I1392" s="19">
        <v>52261</v>
      </c>
      <c r="J1392" s="13" t="s">
        <v>14</v>
      </c>
      <c r="K1392" s="13" t="s">
        <v>15</v>
      </c>
      <c r="L1392" s="20" t="str">
        <f t="shared" si="42"/>
        <v>52261617101COD2299_Z010201ART5_MBA</v>
      </c>
      <c r="M1392" s="21" t="str">
        <f>IF(OR(A1392=617105,A1392=617110,COUNTIF([3]DernMois!L:L,I1392&amp;A1392&amp;H1392&amp;K1392)&gt;=1),"","PBLA Changé/Nouveau")</f>
        <v/>
      </c>
      <c r="N1392" s="22">
        <f>ROUND(Ecritures[[#This Row],[Montant Devise]],2)</f>
        <v>1082</v>
      </c>
      <c r="O1392" s="11" t="str">
        <f>IFERROR(LEFT(ECRITURES!$H1392,SEARCH("_",ECRITURES!$H1392)-1),"")</f>
        <v>COD2299</v>
      </c>
      <c r="P1392" s="11" t="str">
        <f>LEFT(ECRITURES!$G1392,LEN(O1392))</f>
        <v>COD2299</v>
      </c>
      <c r="Q1392" s="11" t="b">
        <f t="shared" si="43"/>
        <v>1</v>
      </c>
    </row>
    <row r="1393" spans="1:17" x14ac:dyDescent="0.3">
      <c r="A1393" s="12">
        <v>617108</v>
      </c>
      <c r="B1393" s="13" t="s">
        <v>10</v>
      </c>
      <c r="C1393" s="14">
        <v>324.60000000000002</v>
      </c>
      <c r="D1393" s="25" t="s">
        <v>1902</v>
      </c>
      <c r="E1393" s="16">
        <v>45351</v>
      </c>
      <c r="F1393" s="17">
        <v>202402</v>
      </c>
      <c r="G1393" s="18" t="s">
        <v>11</v>
      </c>
      <c r="H1393" s="18" t="s">
        <v>12</v>
      </c>
      <c r="I1393" s="19">
        <v>52261</v>
      </c>
      <c r="J1393" s="13" t="s">
        <v>14</v>
      </c>
      <c r="K1393" s="13" t="s">
        <v>15</v>
      </c>
      <c r="L1393" s="20" t="str">
        <f t="shared" si="42"/>
        <v>52261617108COD2299_Z010201ART5_MBA</v>
      </c>
      <c r="M1393" s="21" t="str">
        <f>IF(OR(A1393=617105,A1393=617110,COUNTIF([3]DernMois!L:L,I1393&amp;A1393&amp;H1393&amp;K1393)&gt;=1),"","PBLA Changé/Nouveau")</f>
        <v/>
      </c>
      <c r="N1393" s="22">
        <f>ROUND(Ecritures[[#This Row],[Montant Devise]],2)</f>
        <v>324.60000000000002</v>
      </c>
      <c r="O1393" s="11" t="str">
        <f>IFERROR(LEFT(ECRITURES!$H1393,SEARCH("_",ECRITURES!$H1393)-1),"")</f>
        <v>COD2299</v>
      </c>
      <c r="P1393" s="11" t="str">
        <f>LEFT(ECRITURES!$G1393,LEN(O1393))</f>
        <v>COD2299</v>
      </c>
      <c r="Q1393" s="11" t="b">
        <f t="shared" si="43"/>
        <v>1</v>
      </c>
    </row>
    <row r="1394" spans="1:17" x14ac:dyDescent="0.3">
      <c r="A1394" s="12">
        <v>617106</v>
      </c>
      <c r="B1394" s="13" t="s">
        <v>10</v>
      </c>
      <c r="C1394" s="14">
        <v>195</v>
      </c>
      <c r="D1394" s="25" t="s">
        <v>1903</v>
      </c>
      <c r="E1394" s="16">
        <v>45351</v>
      </c>
      <c r="F1394" s="17">
        <v>202402</v>
      </c>
      <c r="G1394" s="18" t="s">
        <v>11</v>
      </c>
      <c r="H1394" s="18" t="s">
        <v>12</v>
      </c>
      <c r="I1394" s="19">
        <v>52261</v>
      </c>
      <c r="J1394" s="13" t="s">
        <v>14</v>
      </c>
      <c r="K1394" s="13" t="s">
        <v>15</v>
      </c>
      <c r="L1394" s="20" t="str">
        <f t="shared" si="42"/>
        <v>52261617106COD2299_Z010201ART5_MBA</v>
      </c>
      <c r="M1394" s="21" t="str">
        <f>IF(OR(A1394=617105,A1394=617110,COUNTIF([3]DernMois!L:L,I1394&amp;A1394&amp;H1394&amp;K1394)&gt;=1),"","PBLA Changé/Nouveau")</f>
        <v/>
      </c>
      <c r="N1394" s="22">
        <f>ROUND(Ecritures[[#This Row],[Montant Devise]],2)</f>
        <v>195</v>
      </c>
      <c r="O1394" s="11" t="str">
        <f>IFERROR(LEFT(ECRITURES!$H1394,SEARCH("_",ECRITURES!$H1394)-1),"")</f>
        <v>COD2299</v>
      </c>
      <c r="P1394" s="11" t="str">
        <f>LEFT(ECRITURES!$G1394,LEN(O1394))</f>
        <v>COD2299</v>
      </c>
      <c r="Q1394" s="11" t="b">
        <f t="shared" si="43"/>
        <v>1</v>
      </c>
    </row>
    <row r="1395" spans="1:17" x14ac:dyDescent="0.3">
      <c r="A1395" s="12">
        <v>617103</v>
      </c>
      <c r="B1395" s="13" t="s">
        <v>10</v>
      </c>
      <c r="C1395" s="14">
        <v>140.66</v>
      </c>
      <c r="D1395" s="25" t="s">
        <v>1904</v>
      </c>
      <c r="E1395" s="16">
        <v>45351</v>
      </c>
      <c r="F1395" s="17">
        <v>202402</v>
      </c>
      <c r="G1395" s="18" t="s">
        <v>11</v>
      </c>
      <c r="H1395" s="18" t="s">
        <v>12</v>
      </c>
      <c r="I1395" s="19">
        <v>52261</v>
      </c>
      <c r="J1395" s="13" t="s">
        <v>14</v>
      </c>
      <c r="K1395" s="13" t="s">
        <v>15</v>
      </c>
      <c r="L1395" s="20" t="str">
        <f t="shared" si="42"/>
        <v>52261617103COD2299_Z010201ART5_MBA</v>
      </c>
      <c r="M1395" s="21" t="str">
        <f>IF(OR(A1395=617105,A1395=617110,COUNTIF([3]DernMois!L:L,I1395&amp;A1395&amp;H1395&amp;K1395)&gt;=1),"","PBLA Changé/Nouveau")</f>
        <v/>
      </c>
      <c r="N1395" s="22">
        <f>ROUND(Ecritures[[#This Row],[Montant Devise]],2)</f>
        <v>140.66</v>
      </c>
      <c r="O1395" s="11" t="str">
        <f>IFERROR(LEFT(ECRITURES!$H1395,SEARCH("_",ECRITURES!$H1395)-1),"")</f>
        <v>COD2299</v>
      </c>
      <c r="P1395" s="11" t="str">
        <f>LEFT(ECRITURES!$G1395,LEN(O1395))</f>
        <v>COD2299</v>
      </c>
      <c r="Q1395" s="11" t="b">
        <f t="shared" si="43"/>
        <v>1</v>
      </c>
    </row>
    <row r="1396" spans="1:17" x14ac:dyDescent="0.3">
      <c r="A1396" s="12">
        <v>617190</v>
      </c>
      <c r="B1396" s="13" t="s">
        <v>10</v>
      </c>
      <c r="C1396" s="14">
        <v>2.16</v>
      </c>
      <c r="D1396" s="25" t="s">
        <v>1905</v>
      </c>
      <c r="E1396" s="16">
        <v>45351</v>
      </c>
      <c r="F1396" s="17">
        <v>202402</v>
      </c>
      <c r="G1396" s="18" t="s">
        <v>11</v>
      </c>
      <c r="H1396" s="18" t="s">
        <v>12</v>
      </c>
      <c r="I1396" s="19">
        <v>52261</v>
      </c>
      <c r="J1396" s="13" t="s">
        <v>14</v>
      </c>
      <c r="K1396" s="13" t="s">
        <v>15</v>
      </c>
      <c r="L1396" s="20" t="str">
        <f t="shared" si="42"/>
        <v>52261617190COD2299_Z010201ART5_MBA</v>
      </c>
      <c r="M1396" s="21" t="str">
        <f>IF(OR(A1396=617105,A1396=617110,COUNTIF([3]DernMois!L:L,I1396&amp;A1396&amp;H1396&amp;K1396)&gt;=1),"","PBLA Changé/Nouveau")</f>
        <v/>
      </c>
      <c r="N1396" s="22">
        <f>ROUND(Ecritures[[#This Row],[Montant Devise]],2)</f>
        <v>2.16</v>
      </c>
      <c r="O1396" s="11" t="str">
        <f>IFERROR(LEFT(ECRITURES!$H1396,SEARCH("_",ECRITURES!$H1396)-1),"")</f>
        <v>COD2299</v>
      </c>
      <c r="P1396" s="11" t="str">
        <f>LEFT(ECRITURES!$G1396,LEN(O1396))</f>
        <v>COD2299</v>
      </c>
      <c r="Q1396" s="11" t="b">
        <f t="shared" si="43"/>
        <v>1</v>
      </c>
    </row>
    <row r="1397" spans="1:17" x14ac:dyDescent="0.3">
      <c r="A1397" s="12">
        <v>617190</v>
      </c>
      <c r="B1397" s="13" t="s">
        <v>10</v>
      </c>
      <c r="C1397" s="14">
        <v>10.82</v>
      </c>
      <c r="D1397" s="25" t="s">
        <v>1906</v>
      </c>
      <c r="E1397" s="16">
        <v>45351</v>
      </c>
      <c r="F1397" s="17">
        <v>202402</v>
      </c>
      <c r="G1397" s="18" t="s">
        <v>11</v>
      </c>
      <c r="H1397" s="18" t="s">
        <v>12</v>
      </c>
      <c r="I1397" s="19">
        <v>52261</v>
      </c>
      <c r="J1397" s="13" t="s">
        <v>14</v>
      </c>
      <c r="K1397" s="13" t="s">
        <v>15</v>
      </c>
      <c r="L1397" s="20" t="str">
        <f t="shared" si="42"/>
        <v>52261617190COD2299_Z010201ART5_MBA</v>
      </c>
      <c r="M1397" s="21" t="str">
        <f>IF(OR(A1397=617105,A1397=617110,COUNTIF([3]DernMois!L:L,I1397&amp;A1397&amp;H1397&amp;K1397)&gt;=1),"","PBLA Changé/Nouveau")</f>
        <v/>
      </c>
      <c r="N1397" s="22">
        <f>ROUND(Ecritures[[#This Row],[Montant Devise]],2)</f>
        <v>10.82</v>
      </c>
      <c r="O1397" s="11" t="str">
        <f>IFERROR(LEFT(ECRITURES!$H1397,SEARCH("_",ECRITURES!$H1397)-1),"")</f>
        <v>COD2299</v>
      </c>
      <c r="P1397" s="11" t="str">
        <f>LEFT(ECRITURES!$G1397,LEN(O1397))</f>
        <v>COD2299</v>
      </c>
      <c r="Q1397" s="11" t="b">
        <f t="shared" si="43"/>
        <v>1</v>
      </c>
    </row>
    <row r="1398" spans="1:17" x14ac:dyDescent="0.3">
      <c r="A1398" s="12">
        <v>455200</v>
      </c>
      <c r="B1398" s="13" t="s">
        <v>10</v>
      </c>
      <c r="C1398" s="14">
        <v>-1344.23</v>
      </c>
      <c r="D1398" s="25" t="s">
        <v>1907</v>
      </c>
      <c r="E1398" s="16">
        <v>45351</v>
      </c>
      <c r="F1398" s="17">
        <v>202402</v>
      </c>
      <c r="G1398" s="18" t="s">
        <v>11</v>
      </c>
      <c r="H1398" s="18"/>
      <c r="I1398" s="19">
        <v>52261</v>
      </c>
      <c r="J1398" s="13" t="s">
        <v>14</v>
      </c>
      <c r="K1398" s="13" t="s">
        <v>15</v>
      </c>
      <c r="L1398" s="20" t="str">
        <f t="shared" si="42"/>
        <v>52261455200ART5_MBA</v>
      </c>
      <c r="M1398" s="21" t="str">
        <f>IF(OR(A1398=617105,A1398=617110,COUNTIF([3]DernMois!L:L,I1398&amp;A1398&amp;H1398&amp;K1398)&gt;=1),"","PBLA Changé/Nouveau")</f>
        <v/>
      </c>
      <c r="N1398" s="22">
        <f>ROUND(Ecritures[[#This Row],[Montant Devise]],2)</f>
        <v>-1344.23</v>
      </c>
      <c r="O1398" s="11" t="str">
        <f>IFERROR(LEFT(ECRITURES!$H1398,SEARCH("_",ECRITURES!$H1398)-1),"")</f>
        <v/>
      </c>
      <c r="P1398" s="11" t="str">
        <f>LEFT(ECRITURES!$G1398,LEN(O1398))</f>
        <v/>
      </c>
      <c r="Q1398" s="11" t="b">
        <f t="shared" si="43"/>
        <v>1</v>
      </c>
    </row>
    <row r="1399" spans="1:17" x14ac:dyDescent="0.3">
      <c r="A1399" s="12">
        <v>617101</v>
      </c>
      <c r="B1399" s="13" t="s">
        <v>10</v>
      </c>
      <c r="C1399" s="14">
        <v>2874</v>
      </c>
      <c r="D1399" s="25" t="s">
        <v>1908</v>
      </c>
      <c r="E1399" s="16">
        <v>45351</v>
      </c>
      <c r="F1399" s="17">
        <v>202402</v>
      </c>
      <c r="G1399" s="18" t="s">
        <v>26</v>
      </c>
      <c r="H1399" s="18" t="s">
        <v>12</v>
      </c>
      <c r="I1399" s="19">
        <v>52293</v>
      </c>
      <c r="J1399" s="13" t="s">
        <v>14</v>
      </c>
      <c r="K1399" s="13" t="s">
        <v>15</v>
      </c>
      <c r="L1399" s="20" t="str">
        <f t="shared" si="42"/>
        <v>52293617101COD2299_Z010201ART5_MBA</v>
      </c>
      <c r="M1399" s="21" t="str">
        <f>IF(OR(A1399=617105,A1399=617110,COUNTIF([3]DernMois!L:L,I1399&amp;A1399&amp;H1399&amp;K1399)&gt;=1),"","PBLA Changé/Nouveau")</f>
        <v/>
      </c>
      <c r="N1399" s="22">
        <f>ROUND(Ecritures[[#This Row],[Montant Devise]],2)</f>
        <v>2874</v>
      </c>
      <c r="O1399" s="11" t="str">
        <f>IFERROR(LEFT(ECRITURES!$H1399,SEARCH("_",ECRITURES!$H1399)-1),"")</f>
        <v>COD2299</v>
      </c>
      <c r="P1399" s="11" t="str">
        <f>LEFT(ECRITURES!$G1399,LEN(O1399))</f>
        <v>COD2299</v>
      </c>
      <c r="Q1399" s="11" t="b">
        <f t="shared" si="43"/>
        <v>1</v>
      </c>
    </row>
    <row r="1400" spans="1:17" x14ac:dyDescent="0.3">
      <c r="A1400" s="12">
        <v>617108</v>
      </c>
      <c r="B1400" s="13" t="s">
        <v>10</v>
      </c>
      <c r="C1400" s="14">
        <v>862.2</v>
      </c>
      <c r="D1400" s="25" t="s">
        <v>1909</v>
      </c>
      <c r="E1400" s="16">
        <v>45351</v>
      </c>
      <c r="F1400" s="17">
        <v>202402</v>
      </c>
      <c r="G1400" s="18" t="s">
        <v>26</v>
      </c>
      <c r="H1400" s="18" t="s">
        <v>12</v>
      </c>
      <c r="I1400" s="19">
        <v>52293</v>
      </c>
      <c r="J1400" s="13" t="s">
        <v>14</v>
      </c>
      <c r="K1400" s="13" t="s">
        <v>15</v>
      </c>
      <c r="L1400" s="20" t="str">
        <f t="shared" si="42"/>
        <v>52293617108COD2299_Z010201ART5_MBA</v>
      </c>
      <c r="M1400" s="21" t="str">
        <f>IF(OR(A1400=617105,A1400=617110,COUNTIF([3]DernMois!L:L,I1400&amp;A1400&amp;H1400&amp;K1400)&gt;=1),"","PBLA Changé/Nouveau")</f>
        <v/>
      </c>
      <c r="N1400" s="22">
        <f>ROUND(Ecritures[[#This Row],[Montant Devise]],2)</f>
        <v>862.2</v>
      </c>
      <c r="O1400" s="11" t="str">
        <f>IFERROR(LEFT(ECRITURES!$H1400,SEARCH("_",ECRITURES!$H1400)-1),"")</f>
        <v>COD2299</v>
      </c>
      <c r="P1400" s="11" t="str">
        <f>LEFT(ECRITURES!$G1400,LEN(O1400))</f>
        <v>COD2299</v>
      </c>
      <c r="Q1400" s="11" t="b">
        <f t="shared" si="43"/>
        <v>1</v>
      </c>
    </row>
    <row r="1401" spans="1:17" x14ac:dyDescent="0.3">
      <c r="A1401" s="12">
        <v>617106</v>
      </c>
      <c r="B1401" s="13" t="s">
        <v>10</v>
      </c>
      <c r="C1401" s="14">
        <v>195</v>
      </c>
      <c r="D1401" s="25" t="s">
        <v>1910</v>
      </c>
      <c r="E1401" s="16">
        <v>45351</v>
      </c>
      <c r="F1401" s="17">
        <v>202402</v>
      </c>
      <c r="G1401" s="18" t="s">
        <v>26</v>
      </c>
      <c r="H1401" s="18" t="s">
        <v>12</v>
      </c>
      <c r="I1401" s="19">
        <v>52293</v>
      </c>
      <c r="J1401" s="13" t="s">
        <v>14</v>
      </c>
      <c r="K1401" s="13" t="s">
        <v>15</v>
      </c>
      <c r="L1401" s="20" t="str">
        <f t="shared" si="42"/>
        <v>52293617106COD2299_Z010201ART5_MBA</v>
      </c>
      <c r="M1401" s="21" t="str">
        <f>IF(OR(A1401=617105,A1401=617110,COUNTIF([3]DernMois!L:L,I1401&amp;A1401&amp;H1401&amp;K1401)&gt;=1),"","PBLA Changé/Nouveau")</f>
        <v/>
      </c>
      <c r="N1401" s="22">
        <f>ROUND(Ecritures[[#This Row],[Montant Devise]],2)</f>
        <v>195</v>
      </c>
      <c r="O1401" s="11" t="str">
        <f>IFERROR(LEFT(ECRITURES!$H1401,SEARCH("_",ECRITURES!$H1401)-1),"")</f>
        <v>COD2299</v>
      </c>
      <c r="P1401" s="11" t="str">
        <f>LEFT(ECRITURES!$G1401,LEN(O1401))</f>
        <v>COD2299</v>
      </c>
      <c r="Q1401" s="11" t="b">
        <f t="shared" si="43"/>
        <v>1</v>
      </c>
    </row>
    <row r="1402" spans="1:17" x14ac:dyDescent="0.3">
      <c r="A1402" s="12">
        <v>617103</v>
      </c>
      <c r="B1402" s="13" t="s">
        <v>10</v>
      </c>
      <c r="C1402" s="14">
        <v>136.5</v>
      </c>
      <c r="D1402" s="25" t="s">
        <v>1911</v>
      </c>
      <c r="E1402" s="16">
        <v>45351</v>
      </c>
      <c r="F1402" s="17">
        <v>202402</v>
      </c>
      <c r="G1402" s="18" t="s">
        <v>26</v>
      </c>
      <c r="H1402" s="18" t="s">
        <v>12</v>
      </c>
      <c r="I1402" s="19">
        <v>52293</v>
      </c>
      <c r="J1402" s="13" t="s">
        <v>14</v>
      </c>
      <c r="K1402" s="13" t="s">
        <v>15</v>
      </c>
      <c r="L1402" s="20" t="str">
        <f t="shared" si="42"/>
        <v>52293617103COD2299_Z010201ART5_MBA</v>
      </c>
      <c r="M1402" s="21" t="str">
        <f>IF(OR(A1402=617105,A1402=617110,COUNTIF([3]DernMois!L:L,I1402&amp;A1402&amp;H1402&amp;K1402)&gt;=1),"","PBLA Changé/Nouveau")</f>
        <v/>
      </c>
      <c r="N1402" s="22">
        <f>ROUND(Ecritures[[#This Row],[Montant Devise]],2)</f>
        <v>136.5</v>
      </c>
      <c r="O1402" s="11" t="str">
        <f>IFERROR(LEFT(ECRITURES!$H1402,SEARCH("_",ECRITURES!$H1402)-1),"")</f>
        <v>COD2299</v>
      </c>
      <c r="P1402" s="11" t="str">
        <f>LEFT(ECRITURES!$G1402,LEN(O1402))</f>
        <v>COD2299</v>
      </c>
      <c r="Q1402" s="11" t="b">
        <f t="shared" si="43"/>
        <v>1</v>
      </c>
    </row>
    <row r="1403" spans="1:17" x14ac:dyDescent="0.3">
      <c r="A1403" s="12">
        <v>617103</v>
      </c>
      <c r="B1403" s="13" t="s">
        <v>10</v>
      </c>
      <c r="C1403" s="14">
        <v>373.62</v>
      </c>
      <c r="D1403" s="25" t="s">
        <v>1912</v>
      </c>
      <c r="E1403" s="16">
        <v>45351</v>
      </c>
      <c r="F1403" s="17">
        <v>202402</v>
      </c>
      <c r="G1403" s="18" t="s">
        <v>26</v>
      </c>
      <c r="H1403" s="18" t="s">
        <v>12</v>
      </c>
      <c r="I1403" s="19">
        <v>52293</v>
      </c>
      <c r="J1403" s="13" t="s">
        <v>14</v>
      </c>
      <c r="K1403" s="13" t="s">
        <v>15</v>
      </c>
      <c r="L1403" s="20" t="str">
        <f t="shared" si="42"/>
        <v>52293617103COD2299_Z010201ART5_MBA</v>
      </c>
      <c r="M1403" s="21" t="str">
        <f>IF(OR(A1403=617105,A1403=617110,COUNTIF([3]DernMois!L:L,I1403&amp;A1403&amp;H1403&amp;K1403)&gt;=1),"","PBLA Changé/Nouveau")</f>
        <v/>
      </c>
      <c r="N1403" s="22">
        <f>ROUND(Ecritures[[#This Row],[Montant Devise]],2)</f>
        <v>373.62</v>
      </c>
      <c r="O1403" s="11" t="str">
        <f>IFERROR(LEFT(ECRITURES!$H1403,SEARCH("_",ECRITURES!$H1403)-1),"")</f>
        <v>COD2299</v>
      </c>
      <c r="P1403" s="11" t="str">
        <f>LEFT(ECRITURES!$G1403,LEN(O1403))</f>
        <v>COD2299</v>
      </c>
      <c r="Q1403" s="11" t="b">
        <f t="shared" si="43"/>
        <v>1</v>
      </c>
    </row>
    <row r="1404" spans="1:17" x14ac:dyDescent="0.3">
      <c r="A1404" s="12">
        <v>617190</v>
      </c>
      <c r="B1404" s="13" t="s">
        <v>10</v>
      </c>
      <c r="C1404" s="14">
        <v>5.75</v>
      </c>
      <c r="D1404" s="25" t="s">
        <v>1913</v>
      </c>
      <c r="E1404" s="16">
        <v>45351</v>
      </c>
      <c r="F1404" s="17">
        <v>202402</v>
      </c>
      <c r="G1404" s="18" t="s">
        <v>26</v>
      </c>
      <c r="H1404" s="18" t="s">
        <v>12</v>
      </c>
      <c r="I1404" s="19">
        <v>52293</v>
      </c>
      <c r="J1404" s="13" t="s">
        <v>14</v>
      </c>
      <c r="K1404" s="13" t="s">
        <v>15</v>
      </c>
      <c r="L1404" s="20" t="str">
        <f t="shared" si="42"/>
        <v>52293617190COD2299_Z010201ART5_MBA</v>
      </c>
      <c r="M1404" s="21" t="str">
        <f>IF(OR(A1404=617105,A1404=617110,COUNTIF([3]DernMois!L:L,I1404&amp;A1404&amp;H1404&amp;K1404)&gt;=1),"","PBLA Changé/Nouveau")</f>
        <v/>
      </c>
      <c r="N1404" s="22">
        <f>ROUND(Ecritures[[#This Row],[Montant Devise]],2)</f>
        <v>5.75</v>
      </c>
      <c r="O1404" s="11" t="str">
        <f>IFERROR(LEFT(ECRITURES!$H1404,SEARCH("_",ECRITURES!$H1404)-1),"")</f>
        <v>COD2299</v>
      </c>
      <c r="P1404" s="11" t="str">
        <f>LEFT(ECRITURES!$G1404,LEN(O1404))</f>
        <v>COD2299</v>
      </c>
      <c r="Q1404" s="11" t="b">
        <f t="shared" si="43"/>
        <v>1</v>
      </c>
    </row>
    <row r="1405" spans="1:17" x14ac:dyDescent="0.3">
      <c r="A1405" s="12">
        <v>617190</v>
      </c>
      <c r="B1405" s="13" t="s">
        <v>10</v>
      </c>
      <c r="C1405" s="14">
        <v>28.74</v>
      </c>
      <c r="D1405" s="25" t="s">
        <v>1914</v>
      </c>
      <c r="E1405" s="16">
        <v>45351</v>
      </c>
      <c r="F1405" s="17">
        <v>202402</v>
      </c>
      <c r="G1405" s="18" t="s">
        <v>26</v>
      </c>
      <c r="H1405" s="18" t="s">
        <v>12</v>
      </c>
      <c r="I1405" s="19">
        <v>52293</v>
      </c>
      <c r="J1405" s="13" t="s">
        <v>14</v>
      </c>
      <c r="K1405" s="13" t="s">
        <v>15</v>
      </c>
      <c r="L1405" s="20" t="str">
        <f t="shared" si="42"/>
        <v>52293617190COD2299_Z010201ART5_MBA</v>
      </c>
      <c r="M1405" s="21" t="str">
        <f>IF(OR(A1405=617105,A1405=617110,COUNTIF([3]DernMois!L:L,I1405&amp;A1405&amp;H1405&amp;K1405)&gt;=1),"","PBLA Changé/Nouveau")</f>
        <v/>
      </c>
      <c r="N1405" s="22">
        <f>ROUND(Ecritures[[#This Row],[Montant Devise]],2)</f>
        <v>28.74</v>
      </c>
      <c r="O1405" s="11" t="str">
        <f>IFERROR(LEFT(ECRITURES!$H1405,SEARCH("_",ECRITURES!$H1405)-1),"")</f>
        <v>COD2299</v>
      </c>
      <c r="P1405" s="11" t="str">
        <f>LEFT(ECRITURES!$G1405,LEN(O1405))</f>
        <v>COD2299</v>
      </c>
      <c r="Q1405" s="11" t="b">
        <f t="shared" si="43"/>
        <v>1</v>
      </c>
    </row>
    <row r="1406" spans="1:17" x14ac:dyDescent="0.3">
      <c r="A1406" s="12">
        <v>455200</v>
      </c>
      <c r="B1406" s="13" t="s">
        <v>10</v>
      </c>
      <c r="C1406" s="14">
        <v>-1200</v>
      </c>
      <c r="D1406" s="25" t="s">
        <v>1915</v>
      </c>
      <c r="E1406" s="16">
        <v>45351</v>
      </c>
      <c r="F1406" s="17">
        <v>202402</v>
      </c>
      <c r="G1406" s="18" t="s">
        <v>26</v>
      </c>
      <c r="H1406" s="18"/>
      <c r="I1406" s="19">
        <v>52293</v>
      </c>
      <c r="J1406" s="13" t="s">
        <v>14</v>
      </c>
      <c r="K1406" s="13" t="s">
        <v>15</v>
      </c>
      <c r="L1406" s="20" t="str">
        <f t="shared" si="42"/>
        <v>52293455200ART5_MBA</v>
      </c>
      <c r="M1406" s="21" t="str">
        <f>IF(OR(A1406=617105,A1406=617110,COUNTIF([3]DernMois!L:L,I1406&amp;A1406&amp;H1406&amp;K1406)&gt;=1),"","PBLA Changé/Nouveau")</f>
        <v/>
      </c>
      <c r="N1406" s="22">
        <f>ROUND(Ecritures[[#This Row],[Montant Devise]],2)</f>
        <v>-1200</v>
      </c>
      <c r="O1406" s="11" t="str">
        <f>IFERROR(LEFT(ECRITURES!$H1406,SEARCH("_",ECRITURES!$H1406)-1),"")</f>
        <v/>
      </c>
      <c r="P1406" s="11" t="str">
        <f>LEFT(ECRITURES!$G1406,LEN(O1406))</f>
        <v/>
      </c>
      <c r="Q1406" s="11" t="b">
        <f t="shared" si="43"/>
        <v>1</v>
      </c>
    </row>
    <row r="1407" spans="1:17" x14ac:dyDescent="0.3">
      <c r="A1407" s="12">
        <v>455200</v>
      </c>
      <c r="B1407" s="13" t="s">
        <v>10</v>
      </c>
      <c r="C1407" s="14">
        <v>-2004.71</v>
      </c>
      <c r="D1407" s="25" t="s">
        <v>1916</v>
      </c>
      <c r="E1407" s="16">
        <v>45351</v>
      </c>
      <c r="F1407" s="17">
        <v>202402</v>
      </c>
      <c r="G1407" s="18" t="s">
        <v>26</v>
      </c>
      <c r="H1407" s="18"/>
      <c r="I1407" s="19">
        <v>52293</v>
      </c>
      <c r="J1407" s="13" t="s">
        <v>14</v>
      </c>
      <c r="K1407" s="13" t="s">
        <v>15</v>
      </c>
      <c r="L1407" s="20" t="str">
        <f t="shared" si="42"/>
        <v>52293455200ART5_MBA</v>
      </c>
      <c r="M1407" s="21" t="str">
        <f>IF(OR(A1407=617105,A1407=617110,COUNTIF([3]DernMois!L:L,I1407&amp;A1407&amp;H1407&amp;K1407)&gt;=1),"","PBLA Changé/Nouveau")</f>
        <v/>
      </c>
      <c r="N1407" s="22">
        <f>ROUND(Ecritures[[#This Row],[Montant Devise]],2)</f>
        <v>-2004.71</v>
      </c>
      <c r="O1407" s="11" t="str">
        <f>IFERROR(LEFT(ECRITURES!$H1407,SEARCH("_",ECRITURES!$H1407)-1),"")</f>
        <v/>
      </c>
      <c r="P1407" s="11" t="str">
        <f>LEFT(ECRITURES!$G1407,LEN(O1407))</f>
        <v/>
      </c>
      <c r="Q1407" s="11" t="b">
        <f t="shared" si="43"/>
        <v>1</v>
      </c>
    </row>
    <row r="1408" spans="1:17" x14ac:dyDescent="0.3">
      <c r="A1408" s="12">
        <v>617101</v>
      </c>
      <c r="B1408" s="13" t="s">
        <v>10</v>
      </c>
      <c r="C1408" s="14">
        <v>344</v>
      </c>
      <c r="D1408" s="25" t="s">
        <v>1917</v>
      </c>
      <c r="E1408" s="16">
        <v>45351</v>
      </c>
      <c r="F1408" s="17">
        <v>202402</v>
      </c>
      <c r="G1408" s="18" t="s">
        <v>53</v>
      </c>
      <c r="H1408" s="18" t="s">
        <v>12</v>
      </c>
      <c r="I1408" s="19">
        <v>52294</v>
      </c>
      <c r="J1408" s="13" t="s">
        <v>14</v>
      </c>
      <c r="K1408" s="13" t="s">
        <v>15</v>
      </c>
      <c r="L1408" s="20" t="str">
        <f t="shared" si="42"/>
        <v>52294617101COD2299_Z010201ART5_MBA</v>
      </c>
      <c r="M1408" s="21" t="str">
        <f>IF(OR(A1408=617105,A1408=617110,COUNTIF([3]DernMois!L:L,I1408&amp;A1408&amp;H1408&amp;K1408)&gt;=1),"","PBLA Changé/Nouveau")</f>
        <v/>
      </c>
      <c r="N1408" s="22">
        <f>ROUND(Ecritures[[#This Row],[Montant Devise]],2)</f>
        <v>344</v>
      </c>
      <c r="O1408" s="11" t="str">
        <f>IFERROR(LEFT(ECRITURES!$H1408,SEARCH("_",ECRITURES!$H1408)-1),"")</f>
        <v>COD2299</v>
      </c>
      <c r="P1408" s="11" t="str">
        <f>LEFT(ECRITURES!$G1408,LEN(O1408))</f>
        <v>COD2299</v>
      </c>
      <c r="Q1408" s="11" t="b">
        <f t="shared" si="43"/>
        <v>1</v>
      </c>
    </row>
    <row r="1409" spans="1:17" x14ac:dyDescent="0.3">
      <c r="A1409" s="12">
        <v>617108</v>
      </c>
      <c r="B1409" s="13" t="s">
        <v>10</v>
      </c>
      <c r="C1409" s="14">
        <v>103.2</v>
      </c>
      <c r="D1409" s="25" t="s">
        <v>1918</v>
      </c>
      <c r="E1409" s="16">
        <v>45351</v>
      </c>
      <c r="F1409" s="17">
        <v>202402</v>
      </c>
      <c r="G1409" s="18" t="s">
        <v>53</v>
      </c>
      <c r="H1409" s="18" t="s">
        <v>12</v>
      </c>
      <c r="I1409" s="19">
        <v>52294</v>
      </c>
      <c r="J1409" s="13" t="s">
        <v>14</v>
      </c>
      <c r="K1409" s="13" t="s">
        <v>15</v>
      </c>
      <c r="L1409" s="20" t="str">
        <f t="shared" si="42"/>
        <v>52294617108COD2299_Z010201ART5_MBA</v>
      </c>
      <c r="M1409" s="21" t="str">
        <f>IF(OR(A1409=617105,A1409=617110,COUNTIF([3]DernMois!L:L,I1409&amp;A1409&amp;H1409&amp;K1409)&gt;=1),"","PBLA Changé/Nouveau")</f>
        <v/>
      </c>
      <c r="N1409" s="22">
        <f>ROUND(Ecritures[[#This Row],[Montant Devise]],2)</f>
        <v>103.2</v>
      </c>
      <c r="O1409" s="11" t="str">
        <f>IFERROR(LEFT(ECRITURES!$H1409,SEARCH("_",ECRITURES!$H1409)-1),"")</f>
        <v>COD2299</v>
      </c>
      <c r="P1409" s="11" t="str">
        <f>LEFT(ECRITURES!$G1409,LEN(O1409))</f>
        <v>COD2299</v>
      </c>
      <c r="Q1409" s="11" t="b">
        <f t="shared" si="43"/>
        <v>1</v>
      </c>
    </row>
    <row r="1410" spans="1:17" x14ac:dyDescent="0.3">
      <c r="A1410" s="12">
        <v>617106</v>
      </c>
      <c r="B1410" s="13" t="s">
        <v>10</v>
      </c>
      <c r="C1410" s="14">
        <v>195</v>
      </c>
      <c r="D1410" s="25" t="s">
        <v>1919</v>
      </c>
      <c r="E1410" s="16">
        <v>45351</v>
      </c>
      <c r="F1410" s="17">
        <v>202402</v>
      </c>
      <c r="G1410" s="18" t="s">
        <v>53</v>
      </c>
      <c r="H1410" s="18" t="s">
        <v>12</v>
      </c>
      <c r="I1410" s="19">
        <v>52294</v>
      </c>
      <c r="J1410" s="13" t="s">
        <v>14</v>
      </c>
      <c r="K1410" s="13" t="s">
        <v>15</v>
      </c>
      <c r="L1410" s="20" t="str">
        <f t="shared" ref="L1410:L1473" si="44">I1410&amp;A1410&amp;H1410&amp;K1410</f>
        <v>52294617106COD2299_Z010201ART5_MBA</v>
      </c>
      <c r="M1410" s="21" t="str">
        <f>IF(OR(A1410=617105,A1410=617110,COUNTIF([3]DernMois!L:L,I1410&amp;A1410&amp;H1410&amp;K1410)&gt;=1),"","PBLA Changé/Nouveau")</f>
        <v/>
      </c>
      <c r="N1410" s="22">
        <f>ROUND(Ecritures[[#This Row],[Montant Devise]],2)</f>
        <v>195</v>
      </c>
      <c r="O1410" s="11" t="str">
        <f>IFERROR(LEFT(ECRITURES!$H1410,SEARCH("_",ECRITURES!$H1410)-1),"")</f>
        <v>COD2299</v>
      </c>
      <c r="P1410" s="11" t="str">
        <f>LEFT(ECRITURES!$G1410,LEN(O1410))</f>
        <v>COD2299</v>
      </c>
      <c r="Q1410" s="11" t="b">
        <f t="shared" si="43"/>
        <v>1</v>
      </c>
    </row>
    <row r="1411" spans="1:17" x14ac:dyDescent="0.3">
      <c r="A1411" s="12">
        <v>617103</v>
      </c>
      <c r="B1411" s="13" t="s">
        <v>10</v>
      </c>
      <c r="C1411" s="14">
        <v>39</v>
      </c>
      <c r="D1411" s="25" t="s">
        <v>1920</v>
      </c>
      <c r="E1411" s="16">
        <v>45351</v>
      </c>
      <c r="F1411" s="17">
        <v>202402</v>
      </c>
      <c r="G1411" s="18" t="s">
        <v>53</v>
      </c>
      <c r="H1411" s="18" t="s">
        <v>12</v>
      </c>
      <c r="I1411" s="19">
        <v>52294</v>
      </c>
      <c r="J1411" s="13" t="s">
        <v>14</v>
      </c>
      <c r="K1411" s="13" t="s">
        <v>15</v>
      </c>
      <c r="L1411" s="20" t="str">
        <f t="shared" si="44"/>
        <v>52294617103COD2299_Z010201ART5_MBA</v>
      </c>
      <c r="M1411" s="21" t="str">
        <f>IF(OR(A1411=617105,A1411=617110,COUNTIF([3]DernMois!L:L,I1411&amp;A1411&amp;H1411&amp;K1411)&gt;=1),"","PBLA Changé/Nouveau")</f>
        <v/>
      </c>
      <c r="N1411" s="22">
        <f>ROUND(Ecritures[[#This Row],[Montant Devise]],2)</f>
        <v>39</v>
      </c>
      <c r="O1411" s="11" t="str">
        <f>IFERROR(LEFT(ECRITURES!$H1411,SEARCH("_",ECRITURES!$H1411)-1),"")</f>
        <v>COD2299</v>
      </c>
      <c r="P1411" s="11" t="str">
        <f>LEFT(ECRITURES!$G1411,LEN(O1411))</f>
        <v>COD2299</v>
      </c>
      <c r="Q1411" s="11" t="b">
        <f t="shared" si="43"/>
        <v>1</v>
      </c>
    </row>
    <row r="1412" spans="1:17" x14ac:dyDescent="0.3">
      <c r="A1412" s="12">
        <v>617103</v>
      </c>
      <c r="B1412" s="13" t="s">
        <v>10</v>
      </c>
      <c r="C1412" s="14">
        <v>44.72</v>
      </c>
      <c r="D1412" s="25" t="s">
        <v>1921</v>
      </c>
      <c r="E1412" s="16">
        <v>45351</v>
      </c>
      <c r="F1412" s="17">
        <v>202402</v>
      </c>
      <c r="G1412" s="18" t="s">
        <v>53</v>
      </c>
      <c r="H1412" s="18" t="s">
        <v>12</v>
      </c>
      <c r="I1412" s="19">
        <v>52294</v>
      </c>
      <c r="J1412" s="13" t="s">
        <v>14</v>
      </c>
      <c r="K1412" s="13" t="s">
        <v>15</v>
      </c>
      <c r="L1412" s="20" t="str">
        <f t="shared" si="44"/>
        <v>52294617103COD2299_Z010201ART5_MBA</v>
      </c>
      <c r="M1412" s="21" t="str">
        <f>IF(OR(A1412=617105,A1412=617110,COUNTIF([3]DernMois!L:L,I1412&amp;A1412&amp;H1412&amp;K1412)&gt;=1),"","PBLA Changé/Nouveau")</f>
        <v/>
      </c>
      <c r="N1412" s="22">
        <f>ROUND(Ecritures[[#This Row],[Montant Devise]],2)</f>
        <v>44.72</v>
      </c>
      <c r="O1412" s="11" t="str">
        <f>IFERROR(LEFT(ECRITURES!$H1412,SEARCH("_",ECRITURES!$H1412)-1),"")</f>
        <v>COD2299</v>
      </c>
      <c r="P1412" s="11" t="str">
        <f>LEFT(ECRITURES!$G1412,LEN(O1412))</f>
        <v>COD2299</v>
      </c>
      <c r="Q1412" s="11" t="b">
        <f t="shared" ref="Q1412:Q1475" si="45">EXACT(O1412,P1412)</f>
        <v>1</v>
      </c>
    </row>
    <row r="1413" spans="1:17" x14ac:dyDescent="0.3">
      <c r="A1413" s="12">
        <v>617190</v>
      </c>
      <c r="B1413" s="13" t="s">
        <v>10</v>
      </c>
      <c r="C1413" s="14">
        <v>0.69</v>
      </c>
      <c r="D1413" s="25" t="s">
        <v>1922</v>
      </c>
      <c r="E1413" s="16">
        <v>45351</v>
      </c>
      <c r="F1413" s="17">
        <v>202402</v>
      </c>
      <c r="G1413" s="18" t="s">
        <v>53</v>
      </c>
      <c r="H1413" s="18" t="s">
        <v>12</v>
      </c>
      <c r="I1413" s="19">
        <v>52294</v>
      </c>
      <c r="J1413" s="13" t="s">
        <v>14</v>
      </c>
      <c r="K1413" s="13" t="s">
        <v>15</v>
      </c>
      <c r="L1413" s="20" t="str">
        <f t="shared" si="44"/>
        <v>52294617190COD2299_Z010201ART5_MBA</v>
      </c>
      <c r="M1413" s="21" t="str">
        <f>IF(OR(A1413=617105,A1413=617110,COUNTIF([3]DernMois!L:L,I1413&amp;A1413&amp;H1413&amp;K1413)&gt;=1),"","PBLA Changé/Nouveau")</f>
        <v/>
      </c>
      <c r="N1413" s="22">
        <f>ROUND(Ecritures[[#This Row],[Montant Devise]],2)</f>
        <v>0.69</v>
      </c>
      <c r="O1413" s="11" t="str">
        <f>IFERROR(LEFT(ECRITURES!$H1413,SEARCH("_",ECRITURES!$H1413)-1),"")</f>
        <v>COD2299</v>
      </c>
      <c r="P1413" s="11" t="str">
        <f>LEFT(ECRITURES!$G1413,LEN(O1413))</f>
        <v>COD2299</v>
      </c>
      <c r="Q1413" s="11" t="b">
        <f t="shared" si="45"/>
        <v>1</v>
      </c>
    </row>
    <row r="1414" spans="1:17" x14ac:dyDescent="0.3">
      <c r="A1414" s="12">
        <v>617190</v>
      </c>
      <c r="B1414" s="13" t="s">
        <v>10</v>
      </c>
      <c r="C1414" s="14">
        <v>3.44</v>
      </c>
      <c r="D1414" s="25" t="s">
        <v>1923</v>
      </c>
      <c r="E1414" s="16">
        <v>45351</v>
      </c>
      <c r="F1414" s="17">
        <v>202402</v>
      </c>
      <c r="G1414" s="18" t="s">
        <v>53</v>
      </c>
      <c r="H1414" s="18" t="s">
        <v>12</v>
      </c>
      <c r="I1414" s="19">
        <v>52294</v>
      </c>
      <c r="J1414" s="13" t="s">
        <v>14</v>
      </c>
      <c r="K1414" s="13" t="s">
        <v>15</v>
      </c>
      <c r="L1414" s="20" t="str">
        <f t="shared" si="44"/>
        <v>52294617190COD2299_Z010201ART5_MBA</v>
      </c>
      <c r="M1414" s="21" t="str">
        <f>IF(OR(A1414=617105,A1414=617110,COUNTIF([3]DernMois!L:L,I1414&amp;A1414&amp;H1414&amp;K1414)&gt;=1),"","PBLA Changé/Nouveau")</f>
        <v/>
      </c>
      <c r="N1414" s="22">
        <f>ROUND(Ecritures[[#This Row],[Montant Devise]],2)</f>
        <v>3.44</v>
      </c>
      <c r="O1414" s="11" t="str">
        <f>IFERROR(LEFT(ECRITURES!$H1414,SEARCH("_",ECRITURES!$H1414)-1),"")</f>
        <v>COD2299</v>
      </c>
      <c r="P1414" s="11" t="str">
        <f>LEFT(ECRITURES!$G1414,LEN(O1414))</f>
        <v>COD2299</v>
      </c>
      <c r="Q1414" s="11" t="b">
        <f t="shared" si="45"/>
        <v>1</v>
      </c>
    </row>
    <row r="1415" spans="1:17" x14ac:dyDescent="0.3">
      <c r="A1415" s="12">
        <v>455200</v>
      </c>
      <c r="B1415" s="13" t="s">
        <v>10</v>
      </c>
      <c r="C1415" s="14">
        <v>-200</v>
      </c>
      <c r="D1415" s="25" t="s">
        <v>1924</v>
      </c>
      <c r="E1415" s="16">
        <v>45351</v>
      </c>
      <c r="F1415" s="17">
        <v>202402</v>
      </c>
      <c r="G1415" s="18" t="s">
        <v>53</v>
      </c>
      <c r="H1415" s="18"/>
      <c r="I1415" s="19">
        <v>52294</v>
      </c>
      <c r="J1415" s="13" t="s">
        <v>14</v>
      </c>
      <c r="K1415" s="13" t="s">
        <v>15</v>
      </c>
      <c r="L1415" s="20" t="str">
        <f t="shared" si="44"/>
        <v>52294455200ART5_MBA</v>
      </c>
      <c r="M1415" s="21" t="str">
        <f>IF(OR(A1415=617105,A1415=617110,COUNTIF([3]DernMois!L:L,I1415&amp;A1415&amp;H1415&amp;K1415)&gt;=1),"","PBLA Changé/Nouveau")</f>
        <v/>
      </c>
      <c r="N1415" s="22">
        <f>ROUND(Ecritures[[#This Row],[Montant Devise]],2)</f>
        <v>-200</v>
      </c>
      <c r="O1415" s="11" t="str">
        <f>IFERROR(LEFT(ECRITURES!$H1415,SEARCH("_",ECRITURES!$H1415)-1),"")</f>
        <v/>
      </c>
      <c r="P1415" s="11" t="str">
        <f>LEFT(ECRITURES!$G1415,LEN(O1415))</f>
        <v/>
      </c>
      <c r="Q1415" s="11" t="b">
        <f t="shared" si="45"/>
        <v>1</v>
      </c>
    </row>
    <row r="1416" spans="1:17" x14ac:dyDescent="0.3">
      <c r="A1416" s="12">
        <v>455200</v>
      </c>
      <c r="B1416" s="13" t="s">
        <v>10</v>
      </c>
      <c r="C1416" s="14">
        <v>-424.56</v>
      </c>
      <c r="D1416" s="25" t="s">
        <v>1925</v>
      </c>
      <c r="E1416" s="16">
        <v>45351</v>
      </c>
      <c r="F1416" s="17">
        <v>202402</v>
      </c>
      <c r="G1416" s="18" t="s">
        <v>53</v>
      </c>
      <c r="H1416" s="18"/>
      <c r="I1416" s="19">
        <v>52294</v>
      </c>
      <c r="J1416" s="13" t="s">
        <v>14</v>
      </c>
      <c r="K1416" s="13" t="s">
        <v>15</v>
      </c>
      <c r="L1416" s="20" t="str">
        <f t="shared" si="44"/>
        <v>52294455200ART5_MBA</v>
      </c>
      <c r="M1416" s="21" t="str">
        <f>IF(OR(A1416=617105,A1416=617110,COUNTIF([3]DernMois!L:L,I1416&amp;A1416&amp;H1416&amp;K1416)&gt;=1),"","PBLA Changé/Nouveau")</f>
        <v/>
      </c>
      <c r="N1416" s="22">
        <f>ROUND(Ecritures[[#This Row],[Montant Devise]],2)</f>
        <v>-424.56</v>
      </c>
      <c r="O1416" s="11" t="str">
        <f>IFERROR(LEFT(ECRITURES!$H1416,SEARCH("_",ECRITURES!$H1416)-1),"")</f>
        <v/>
      </c>
      <c r="P1416" s="11" t="str">
        <f>LEFT(ECRITURES!$G1416,LEN(O1416))</f>
        <v/>
      </c>
      <c r="Q1416" s="11" t="b">
        <f t="shared" si="45"/>
        <v>1</v>
      </c>
    </row>
    <row r="1417" spans="1:17" x14ac:dyDescent="0.3">
      <c r="A1417" s="12">
        <v>617101</v>
      </c>
      <c r="B1417" s="13" t="s">
        <v>10</v>
      </c>
      <c r="C1417" s="14">
        <v>1848</v>
      </c>
      <c r="D1417" s="25" t="s">
        <v>1926</v>
      </c>
      <c r="E1417" s="16">
        <v>45351</v>
      </c>
      <c r="F1417" s="17">
        <v>202402</v>
      </c>
      <c r="G1417" s="18" t="s">
        <v>240</v>
      </c>
      <c r="H1417" s="18" t="s">
        <v>208</v>
      </c>
      <c r="I1417" s="19">
        <v>52338</v>
      </c>
      <c r="J1417" s="13" t="s">
        <v>14</v>
      </c>
      <c r="K1417" s="13" t="s">
        <v>15</v>
      </c>
      <c r="L1417" s="20" t="str">
        <f t="shared" si="44"/>
        <v>52338617101COD22010_A020401ART5_MBA</v>
      </c>
      <c r="M1417" s="21" t="str">
        <f>IF(OR(A1417=617105,A1417=617110,COUNTIF([3]DernMois!L:L,I1417&amp;A1417&amp;H1417&amp;K1417)&gt;=1),"","PBLA Changé/Nouveau")</f>
        <v/>
      </c>
      <c r="N1417" s="22">
        <f>ROUND(Ecritures[[#This Row],[Montant Devise]],2)</f>
        <v>1848</v>
      </c>
      <c r="O1417" s="11" t="str">
        <f>IFERROR(LEFT(ECRITURES!$H1417,SEARCH("_",ECRITURES!$H1417)-1),"")</f>
        <v>COD22010</v>
      </c>
      <c r="P1417" s="11" t="str">
        <f>LEFT(ECRITURES!$G1417,LEN(O1417))</f>
        <v>COD22010</v>
      </c>
      <c r="Q1417" s="11" t="b">
        <f t="shared" si="45"/>
        <v>1</v>
      </c>
    </row>
    <row r="1418" spans="1:17" x14ac:dyDescent="0.3">
      <c r="A1418" s="12">
        <v>617108</v>
      </c>
      <c r="B1418" s="13" t="s">
        <v>10</v>
      </c>
      <c r="C1418" s="14">
        <v>554.4</v>
      </c>
      <c r="D1418" s="25" t="s">
        <v>1927</v>
      </c>
      <c r="E1418" s="16">
        <v>45351</v>
      </c>
      <c r="F1418" s="17">
        <v>202402</v>
      </c>
      <c r="G1418" s="18" t="s">
        <v>240</v>
      </c>
      <c r="H1418" s="18" t="s">
        <v>208</v>
      </c>
      <c r="I1418" s="19">
        <v>52338</v>
      </c>
      <c r="J1418" s="13" t="s">
        <v>14</v>
      </c>
      <c r="K1418" s="13" t="s">
        <v>15</v>
      </c>
      <c r="L1418" s="20" t="str">
        <f t="shared" si="44"/>
        <v>52338617108COD22010_A020401ART5_MBA</v>
      </c>
      <c r="M1418" s="21" t="str">
        <f>IF(OR(A1418=617105,A1418=617110,COUNTIF([3]DernMois!L:L,I1418&amp;A1418&amp;H1418&amp;K1418)&gt;=1),"","PBLA Changé/Nouveau")</f>
        <v/>
      </c>
      <c r="N1418" s="22">
        <f>ROUND(Ecritures[[#This Row],[Montant Devise]],2)</f>
        <v>554.4</v>
      </c>
      <c r="O1418" s="11" t="str">
        <f>IFERROR(LEFT(ECRITURES!$H1418,SEARCH("_",ECRITURES!$H1418)-1),"")</f>
        <v>COD22010</v>
      </c>
      <c r="P1418" s="11" t="str">
        <f>LEFT(ECRITURES!$G1418,LEN(O1418))</f>
        <v>COD22010</v>
      </c>
      <c r="Q1418" s="11" t="b">
        <f t="shared" si="45"/>
        <v>1</v>
      </c>
    </row>
    <row r="1419" spans="1:17" x14ac:dyDescent="0.3">
      <c r="A1419" s="12">
        <v>617106</v>
      </c>
      <c r="B1419" s="13" t="s">
        <v>10</v>
      </c>
      <c r="C1419" s="14">
        <v>195</v>
      </c>
      <c r="D1419" s="25" t="s">
        <v>1928</v>
      </c>
      <c r="E1419" s="16">
        <v>45351</v>
      </c>
      <c r="F1419" s="17">
        <v>202402</v>
      </c>
      <c r="G1419" s="18" t="s">
        <v>240</v>
      </c>
      <c r="H1419" s="18" t="s">
        <v>208</v>
      </c>
      <c r="I1419" s="19">
        <v>52338</v>
      </c>
      <c r="J1419" s="13" t="s">
        <v>14</v>
      </c>
      <c r="K1419" s="13" t="s">
        <v>15</v>
      </c>
      <c r="L1419" s="20" t="str">
        <f t="shared" si="44"/>
        <v>52338617106COD22010_A020401ART5_MBA</v>
      </c>
      <c r="M1419" s="21" t="str">
        <f>IF(OR(A1419=617105,A1419=617110,COUNTIF([3]DernMois!L:L,I1419&amp;A1419&amp;H1419&amp;K1419)&gt;=1),"","PBLA Changé/Nouveau")</f>
        <v/>
      </c>
      <c r="N1419" s="22">
        <f>ROUND(Ecritures[[#This Row],[Montant Devise]],2)</f>
        <v>195</v>
      </c>
      <c r="O1419" s="11" t="str">
        <f>IFERROR(LEFT(ECRITURES!$H1419,SEARCH("_",ECRITURES!$H1419)-1),"")</f>
        <v>COD22010</v>
      </c>
      <c r="P1419" s="11" t="str">
        <f>LEFT(ECRITURES!$G1419,LEN(O1419))</f>
        <v>COD22010</v>
      </c>
      <c r="Q1419" s="11" t="b">
        <f t="shared" si="45"/>
        <v>1</v>
      </c>
    </row>
    <row r="1420" spans="1:17" x14ac:dyDescent="0.3">
      <c r="A1420" s="12">
        <v>617103</v>
      </c>
      <c r="B1420" s="13" t="s">
        <v>10</v>
      </c>
      <c r="C1420" s="14">
        <v>39</v>
      </c>
      <c r="D1420" s="25" t="s">
        <v>1929</v>
      </c>
      <c r="E1420" s="16">
        <v>45351</v>
      </c>
      <c r="F1420" s="17">
        <v>202402</v>
      </c>
      <c r="G1420" s="18" t="s">
        <v>240</v>
      </c>
      <c r="H1420" s="18" t="s">
        <v>208</v>
      </c>
      <c r="I1420" s="19">
        <v>52338</v>
      </c>
      <c r="J1420" s="13" t="s">
        <v>14</v>
      </c>
      <c r="K1420" s="13" t="s">
        <v>15</v>
      </c>
      <c r="L1420" s="20" t="str">
        <f t="shared" si="44"/>
        <v>52338617103COD22010_A020401ART5_MBA</v>
      </c>
      <c r="M1420" s="21" t="str">
        <f>IF(OR(A1420=617105,A1420=617110,COUNTIF([3]DernMois!L:L,I1420&amp;A1420&amp;H1420&amp;K1420)&gt;=1),"","PBLA Changé/Nouveau")</f>
        <v/>
      </c>
      <c r="N1420" s="22">
        <f>ROUND(Ecritures[[#This Row],[Montant Devise]],2)</f>
        <v>39</v>
      </c>
      <c r="O1420" s="11" t="str">
        <f>IFERROR(LEFT(ECRITURES!$H1420,SEARCH("_",ECRITURES!$H1420)-1),"")</f>
        <v>COD22010</v>
      </c>
      <c r="P1420" s="11" t="str">
        <f>LEFT(ECRITURES!$G1420,LEN(O1420))</f>
        <v>COD22010</v>
      </c>
      <c r="Q1420" s="11" t="b">
        <f t="shared" si="45"/>
        <v>1</v>
      </c>
    </row>
    <row r="1421" spans="1:17" x14ac:dyDescent="0.3">
      <c r="A1421" s="12">
        <v>617103</v>
      </c>
      <c r="B1421" s="13" t="s">
        <v>10</v>
      </c>
      <c r="C1421" s="14">
        <v>240.24</v>
      </c>
      <c r="D1421" s="25" t="s">
        <v>1930</v>
      </c>
      <c r="E1421" s="16">
        <v>45351</v>
      </c>
      <c r="F1421" s="17">
        <v>202402</v>
      </c>
      <c r="G1421" s="18" t="s">
        <v>240</v>
      </c>
      <c r="H1421" s="18" t="s">
        <v>208</v>
      </c>
      <c r="I1421" s="19">
        <v>52338</v>
      </c>
      <c r="J1421" s="13" t="s">
        <v>14</v>
      </c>
      <c r="K1421" s="13" t="s">
        <v>15</v>
      </c>
      <c r="L1421" s="20" t="str">
        <f t="shared" si="44"/>
        <v>52338617103COD22010_A020401ART5_MBA</v>
      </c>
      <c r="M1421" s="21" t="str">
        <f>IF(OR(A1421=617105,A1421=617110,COUNTIF([3]DernMois!L:L,I1421&amp;A1421&amp;H1421&amp;K1421)&gt;=1),"","PBLA Changé/Nouveau")</f>
        <v/>
      </c>
      <c r="N1421" s="22">
        <f>ROUND(Ecritures[[#This Row],[Montant Devise]],2)</f>
        <v>240.24</v>
      </c>
      <c r="O1421" s="11" t="str">
        <f>IFERROR(LEFT(ECRITURES!$H1421,SEARCH("_",ECRITURES!$H1421)-1),"")</f>
        <v>COD22010</v>
      </c>
      <c r="P1421" s="11" t="str">
        <f>LEFT(ECRITURES!$G1421,LEN(O1421))</f>
        <v>COD22010</v>
      </c>
      <c r="Q1421" s="11" t="b">
        <f t="shared" si="45"/>
        <v>1</v>
      </c>
    </row>
    <row r="1422" spans="1:17" x14ac:dyDescent="0.3">
      <c r="A1422" s="12">
        <v>617190</v>
      </c>
      <c r="B1422" s="13" t="s">
        <v>10</v>
      </c>
      <c r="C1422" s="14">
        <v>3.7</v>
      </c>
      <c r="D1422" s="25" t="s">
        <v>1931</v>
      </c>
      <c r="E1422" s="16">
        <v>45351</v>
      </c>
      <c r="F1422" s="17">
        <v>202402</v>
      </c>
      <c r="G1422" s="18" t="s">
        <v>240</v>
      </c>
      <c r="H1422" s="18" t="s">
        <v>208</v>
      </c>
      <c r="I1422" s="19">
        <v>52338</v>
      </c>
      <c r="J1422" s="13" t="s">
        <v>14</v>
      </c>
      <c r="K1422" s="13" t="s">
        <v>15</v>
      </c>
      <c r="L1422" s="20" t="str">
        <f t="shared" si="44"/>
        <v>52338617190COD22010_A020401ART5_MBA</v>
      </c>
      <c r="M1422" s="21" t="str">
        <f>IF(OR(A1422=617105,A1422=617110,COUNTIF([3]DernMois!L:L,I1422&amp;A1422&amp;H1422&amp;K1422)&gt;=1),"","PBLA Changé/Nouveau")</f>
        <v/>
      </c>
      <c r="N1422" s="22">
        <f>ROUND(Ecritures[[#This Row],[Montant Devise]],2)</f>
        <v>3.7</v>
      </c>
      <c r="O1422" s="11" t="str">
        <f>IFERROR(LEFT(ECRITURES!$H1422,SEARCH("_",ECRITURES!$H1422)-1),"")</f>
        <v>COD22010</v>
      </c>
      <c r="P1422" s="11" t="str">
        <f>LEFT(ECRITURES!$G1422,LEN(O1422))</f>
        <v>COD22010</v>
      </c>
      <c r="Q1422" s="11" t="b">
        <f t="shared" si="45"/>
        <v>1</v>
      </c>
    </row>
    <row r="1423" spans="1:17" x14ac:dyDescent="0.3">
      <c r="A1423" s="12">
        <v>617190</v>
      </c>
      <c r="B1423" s="13" t="s">
        <v>10</v>
      </c>
      <c r="C1423" s="14">
        <v>18.48</v>
      </c>
      <c r="D1423" s="25" t="s">
        <v>1932</v>
      </c>
      <c r="E1423" s="16">
        <v>45351</v>
      </c>
      <c r="F1423" s="17">
        <v>202402</v>
      </c>
      <c r="G1423" s="18" t="s">
        <v>240</v>
      </c>
      <c r="H1423" s="18" t="s">
        <v>208</v>
      </c>
      <c r="I1423" s="19">
        <v>52338</v>
      </c>
      <c r="J1423" s="13" t="s">
        <v>14</v>
      </c>
      <c r="K1423" s="13" t="s">
        <v>15</v>
      </c>
      <c r="L1423" s="20" t="str">
        <f t="shared" si="44"/>
        <v>52338617190COD22010_A020401ART5_MBA</v>
      </c>
      <c r="M1423" s="21" t="str">
        <f>IF(OR(A1423=617105,A1423=617110,COUNTIF([3]DernMois!L:L,I1423&amp;A1423&amp;H1423&amp;K1423)&gt;=1),"","PBLA Changé/Nouveau")</f>
        <v/>
      </c>
      <c r="N1423" s="22">
        <f>ROUND(Ecritures[[#This Row],[Montant Devise]],2)</f>
        <v>18.48</v>
      </c>
      <c r="O1423" s="11" t="str">
        <f>IFERROR(LEFT(ECRITURES!$H1423,SEARCH("_",ECRITURES!$H1423)-1),"")</f>
        <v>COD22010</v>
      </c>
      <c r="P1423" s="11" t="str">
        <f>LEFT(ECRITURES!$G1423,LEN(O1423))</f>
        <v>COD22010</v>
      </c>
      <c r="Q1423" s="11" t="b">
        <f t="shared" si="45"/>
        <v>1</v>
      </c>
    </row>
    <row r="1424" spans="1:17" x14ac:dyDescent="0.3">
      <c r="A1424" s="12">
        <v>455200</v>
      </c>
      <c r="B1424" s="13" t="s">
        <v>10</v>
      </c>
      <c r="C1424" s="14">
        <v>-2105.56</v>
      </c>
      <c r="D1424" s="25" t="s">
        <v>1933</v>
      </c>
      <c r="E1424" s="16">
        <v>45351</v>
      </c>
      <c r="F1424" s="17">
        <v>202402</v>
      </c>
      <c r="G1424" s="18" t="s">
        <v>240</v>
      </c>
      <c r="H1424" s="18"/>
      <c r="I1424" s="19">
        <v>52338</v>
      </c>
      <c r="J1424" s="13" t="s">
        <v>14</v>
      </c>
      <c r="K1424" s="13" t="s">
        <v>15</v>
      </c>
      <c r="L1424" s="20" t="str">
        <f t="shared" si="44"/>
        <v>52338455200ART5_MBA</v>
      </c>
      <c r="M1424" s="21" t="str">
        <f>IF(OR(A1424=617105,A1424=617110,COUNTIF([3]DernMois!L:L,I1424&amp;A1424&amp;H1424&amp;K1424)&gt;=1),"","PBLA Changé/Nouveau")</f>
        <v/>
      </c>
      <c r="N1424" s="22">
        <f>ROUND(Ecritures[[#This Row],[Montant Devise]],2)</f>
        <v>-2105.56</v>
      </c>
      <c r="O1424" s="11" t="str">
        <f>IFERROR(LEFT(ECRITURES!$H1424,SEARCH("_",ECRITURES!$H1424)-1),"")</f>
        <v/>
      </c>
      <c r="P1424" s="11" t="str">
        <f>LEFT(ECRITURES!$G1424,LEN(O1424))</f>
        <v/>
      </c>
      <c r="Q1424" s="11" t="b">
        <f t="shared" si="45"/>
        <v>1</v>
      </c>
    </row>
    <row r="1425" spans="1:17" x14ac:dyDescent="0.3">
      <c r="A1425" s="12">
        <v>617101</v>
      </c>
      <c r="B1425" s="13" t="s">
        <v>10</v>
      </c>
      <c r="C1425" s="14">
        <v>1814</v>
      </c>
      <c r="D1425" s="25" t="s">
        <v>1934</v>
      </c>
      <c r="E1425" s="16">
        <v>45351</v>
      </c>
      <c r="F1425" s="17">
        <v>202402</v>
      </c>
      <c r="G1425" s="18" t="s">
        <v>53</v>
      </c>
      <c r="H1425" s="18" t="s">
        <v>12</v>
      </c>
      <c r="I1425" s="19">
        <v>52344</v>
      </c>
      <c r="J1425" s="13" t="s">
        <v>14</v>
      </c>
      <c r="K1425" s="13" t="s">
        <v>15</v>
      </c>
      <c r="L1425" s="20" t="str">
        <f t="shared" si="44"/>
        <v>52344617101COD2299_Z010201ART5_MBA</v>
      </c>
      <c r="M1425" s="21" t="str">
        <f>IF(OR(A1425=617105,A1425=617110,COUNTIF([3]DernMois!L:L,I1425&amp;A1425&amp;H1425&amp;K1425)&gt;=1),"","PBLA Changé/Nouveau")</f>
        <v/>
      </c>
      <c r="N1425" s="22">
        <f>ROUND(Ecritures[[#This Row],[Montant Devise]],2)</f>
        <v>1814</v>
      </c>
      <c r="O1425" s="11" t="str">
        <f>IFERROR(LEFT(ECRITURES!$H1425,SEARCH("_",ECRITURES!$H1425)-1),"")</f>
        <v>COD2299</v>
      </c>
      <c r="P1425" s="11" t="str">
        <f>LEFT(ECRITURES!$G1425,LEN(O1425))</f>
        <v>COD2299</v>
      </c>
      <c r="Q1425" s="11" t="b">
        <f t="shared" si="45"/>
        <v>1</v>
      </c>
    </row>
    <row r="1426" spans="1:17" x14ac:dyDescent="0.3">
      <c r="A1426" s="12">
        <v>617108</v>
      </c>
      <c r="B1426" s="13" t="s">
        <v>10</v>
      </c>
      <c r="C1426" s="14">
        <v>544.20000000000005</v>
      </c>
      <c r="D1426" s="25" t="s">
        <v>1935</v>
      </c>
      <c r="E1426" s="16">
        <v>45351</v>
      </c>
      <c r="F1426" s="17">
        <v>202402</v>
      </c>
      <c r="G1426" s="18" t="s">
        <v>53</v>
      </c>
      <c r="H1426" s="18" t="s">
        <v>12</v>
      </c>
      <c r="I1426" s="19">
        <v>52344</v>
      </c>
      <c r="J1426" s="13" t="s">
        <v>14</v>
      </c>
      <c r="K1426" s="13" t="s">
        <v>15</v>
      </c>
      <c r="L1426" s="20" t="str">
        <f t="shared" si="44"/>
        <v>52344617108COD2299_Z010201ART5_MBA</v>
      </c>
      <c r="M1426" s="21" t="str">
        <f>IF(OR(A1426=617105,A1426=617110,COUNTIF([3]DernMois!L:L,I1426&amp;A1426&amp;H1426&amp;K1426)&gt;=1),"","PBLA Changé/Nouveau")</f>
        <v/>
      </c>
      <c r="N1426" s="22">
        <f>ROUND(Ecritures[[#This Row],[Montant Devise]],2)</f>
        <v>544.20000000000005</v>
      </c>
      <c r="O1426" s="11" t="str">
        <f>IFERROR(LEFT(ECRITURES!$H1426,SEARCH("_",ECRITURES!$H1426)-1),"")</f>
        <v>COD2299</v>
      </c>
      <c r="P1426" s="11" t="str">
        <f>LEFT(ECRITURES!$G1426,LEN(O1426))</f>
        <v>COD2299</v>
      </c>
      <c r="Q1426" s="11" t="b">
        <f t="shared" si="45"/>
        <v>1</v>
      </c>
    </row>
    <row r="1427" spans="1:17" x14ac:dyDescent="0.3">
      <c r="A1427" s="12">
        <v>617106</v>
      </c>
      <c r="B1427" s="13" t="s">
        <v>10</v>
      </c>
      <c r="C1427" s="14">
        <v>195</v>
      </c>
      <c r="D1427" s="25" t="s">
        <v>1936</v>
      </c>
      <c r="E1427" s="16">
        <v>45351</v>
      </c>
      <c r="F1427" s="17">
        <v>202402</v>
      </c>
      <c r="G1427" s="18" t="s">
        <v>53</v>
      </c>
      <c r="H1427" s="18" t="s">
        <v>12</v>
      </c>
      <c r="I1427" s="19">
        <v>52344</v>
      </c>
      <c r="J1427" s="13" t="s">
        <v>14</v>
      </c>
      <c r="K1427" s="13" t="s">
        <v>15</v>
      </c>
      <c r="L1427" s="20" t="str">
        <f t="shared" si="44"/>
        <v>52344617106COD2299_Z010201ART5_MBA</v>
      </c>
      <c r="M1427" s="21" t="str">
        <f>IF(OR(A1427=617105,A1427=617110,COUNTIF([3]DernMois!L:L,I1427&amp;A1427&amp;H1427&amp;K1427)&gt;=1),"","PBLA Changé/Nouveau")</f>
        <v/>
      </c>
      <c r="N1427" s="22">
        <f>ROUND(Ecritures[[#This Row],[Montant Devise]],2)</f>
        <v>195</v>
      </c>
      <c r="O1427" s="11" t="str">
        <f>IFERROR(LEFT(ECRITURES!$H1427,SEARCH("_",ECRITURES!$H1427)-1),"")</f>
        <v>COD2299</v>
      </c>
      <c r="P1427" s="11" t="str">
        <f>LEFT(ECRITURES!$G1427,LEN(O1427))</f>
        <v>COD2299</v>
      </c>
      <c r="Q1427" s="11" t="b">
        <f t="shared" si="45"/>
        <v>1</v>
      </c>
    </row>
    <row r="1428" spans="1:17" x14ac:dyDescent="0.3">
      <c r="A1428" s="12">
        <v>617103</v>
      </c>
      <c r="B1428" s="13" t="s">
        <v>10</v>
      </c>
      <c r="C1428" s="14">
        <v>19.5</v>
      </c>
      <c r="D1428" s="25" t="s">
        <v>1937</v>
      </c>
      <c r="E1428" s="16">
        <v>45351</v>
      </c>
      <c r="F1428" s="17">
        <v>202402</v>
      </c>
      <c r="G1428" s="18" t="s">
        <v>53</v>
      </c>
      <c r="H1428" s="18" t="s">
        <v>12</v>
      </c>
      <c r="I1428" s="19">
        <v>52344</v>
      </c>
      <c r="J1428" s="13" t="s">
        <v>14</v>
      </c>
      <c r="K1428" s="13" t="s">
        <v>15</v>
      </c>
      <c r="L1428" s="20" t="str">
        <f t="shared" si="44"/>
        <v>52344617103COD2299_Z010201ART5_MBA</v>
      </c>
      <c r="M1428" s="21" t="str">
        <f>IF(OR(A1428=617105,A1428=617110,COUNTIF([3]DernMois!L:L,I1428&amp;A1428&amp;H1428&amp;K1428)&gt;=1),"","PBLA Changé/Nouveau")</f>
        <v/>
      </c>
      <c r="N1428" s="22">
        <f>ROUND(Ecritures[[#This Row],[Montant Devise]],2)</f>
        <v>19.5</v>
      </c>
      <c r="O1428" s="11" t="str">
        <f>IFERROR(LEFT(ECRITURES!$H1428,SEARCH("_",ECRITURES!$H1428)-1),"")</f>
        <v>COD2299</v>
      </c>
      <c r="P1428" s="11" t="str">
        <f>LEFT(ECRITURES!$G1428,LEN(O1428))</f>
        <v>COD2299</v>
      </c>
      <c r="Q1428" s="11" t="b">
        <f t="shared" si="45"/>
        <v>1</v>
      </c>
    </row>
    <row r="1429" spans="1:17" x14ac:dyDescent="0.3">
      <c r="A1429" s="12">
        <v>617103</v>
      </c>
      <c r="B1429" s="13" t="s">
        <v>10</v>
      </c>
      <c r="C1429" s="14">
        <v>235.82</v>
      </c>
      <c r="D1429" s="25" t="s">
        <v>1938</v>
      </c>
      <c r="E1429" s="16">
        <v>45351</v>
      </c>
      <c r="F1429" s="17">
        <v>202402</v>
      </c>
      <c r="G1429" s="18" t="s">
        <v>53</v>
      </c>
      <c r="H1429" s="18" t="s">
        <v>12</v>
      </c>
      <c r="I1429" s="19">
        <v>52344</v>
      </c>
      <c r="J1429" s="13" t="s">
        <v>14</v>
      </c>
      <c r="K1429" s="13" t="s">
        <v>15</v>
      </c>
      <c r="L1429" s="20" t="str">
        <f t="shared" si="44"/>
        <v>52344617103COD2299_Z010201ART5_MBA</v>
      </c>
      <c r="M1429" s="21" t="str">
        <f>IF(OR(A1429=617105,A1429=617110,COUNTIF([3]DernMois!L:L,I1429&amp;A1429&amp;H1429&amp;K1429)&gt;=1),"","PBLA Changé/Nouveau")</f>
        <v/>
      </c>
      <c r="N1429" s="22">
        <f>ROUND(Ecritures[[#This Row],[Montant Devise]],2)</f>
        <v>235.82</v>
      </c>
      <c r="O1429" s="11" t="str">
        <f>IFERROR(LEFT(ECRITURES!$H1429,SEARCH("_",ECRITURES!$H1429)-1),"")</f>
        <v>COD2299</v>
      </c>
      <c r="P1429" s="11" t="str">
        <f>LEFT(ECRITURES!$G1429,LEN(O1429))</f>
        <v>COD2299</v>
      </c>
      <c r="Q1429" s="11" t="b">
        <f t="shared" si="45"/>
        <v>1</v>
      </c>
    </row>
    <row r="1430" spans="1:17" x14ac:dyDescent="0.3">
      <c r="A1430" s="12">
        <v>617190</v>
      </c>
      <c r="B1430" s="13" t="s">
        <v>10</v>
      </c>
      <c r="C1430" s="14">
        <v>3.63</v>
      </c>
      <c r="D1430" s="25" t="s">
        <v>1939</v>
      </c>
      <c r="E1430" s="16">
        <v>45351</v>
      </c>
      <c r="F1430" s="17">
        <v>202402</v>
      </c>
      <c r="G1430" s="18" t="s">
        <v>53</v>
      </c>
      <c r="H1430" s="18" t="s">
        <v>12</v>
      </c>
      <c r="I1430" s="19">
        <v>52344</v>
      </c>
      <c r="J1430" s="13" t="s">
        <v>14</v>
      </c>
      <c r="K1430" s="13" t="s">
        <v>15</v>
      </c>
      <c r="L1430" s="20" t="str">
        <f t="shared" si="44"/>
        <v>52344617190COD2299_Z010201ART5_MBA</v>
      </c>
      <c r="M1430" s="21" t="str">
        <f>IF(OR(A1430=617105,A1430=617110,COUNTIF([3]DernMois!L:L,I1430&amp;A1430&amp;H1430&amp;K1430)&gt;=1),"","PBLA Changé/Nouveau")</f>
        <v/>
      </c>
      <c r="N1430" s="22">
        <f>ROUND(Ecritures[[#This Row],[Montant Devise]],2)</f>
        <v>3.63</v>
      </c>
      <c r="O1430" s="11" t="str">
        <f>IFERROR(LEFT(ECRITURES!$H1430,SEARCH("_",ECRITURES!$H1430)-1),"")</f>
        <v>COD2299</v>
      </c>
      <c r="P1430" s="11" t="str">
        <f>LEFT(ECRITURES!$G1430,LEN(O1430))</f>
        <v>COD2299</v>
      </c>
      <c r="Q1430" s="11" t="b">
        <f t="shared" si="45"/>
        <v>1</v>
      </c>
    </row>
    <row r="1431" spans="1:17" x14ac:dyDescent="0.3">
      <c r="A1431" s="12">
        <v>617190</v>
      </c>
      <c r="B1431" s="13" t="s">
        <v>10</v>
      </c>
      <c r="C1431" s="14">
        <v>18.14</v>
      </c>
      <c r="D1431" s="25" t="s">
        <v>1940</v>
      </c>
      <c r="E1431" s="16">
        <v>45351</v>
      </c>
      <c r="F1431" s="17">
        <v>202402</v>
      </c>
      <c r="G1431" s="18" t="s">
        <v>53</v>
      </c>
      <c r="H1431" s="18" t="s">
        <v>12</v>
      </c>
      <c r="I1431" s="19">
        <v>52344</v>
      </c>
      <c r="J1431" s="13" t="s">
        <v>14</v>
      </c>
      <c r="K1431" s="13" t="s">
        <v>15</v>
      </c>
      <c r="L1431" s="20" t="str">
        <f t="shared" si="44"/>
        <v>52344617190COD2299_Z010201ART5_MBA</v>
      </c>
      <c r="M1431" s="21" t="str">
        <f>IF(OR(A1431=617105,A1431=617110,COUNTIF([3]DernMois!L:L,I1431&amp;A1431&amp;H1431&amp;K1431)&gt;=1),"","PBLA Changé/Nouveau")</f>
        <v/>
      </c>
      <c r="N1431" s="22">
        <f>ROUND(Ecritures[[#This Row],[Montant Devise]],2)</f>
        <v>18.14</v>
      </c>
      <c r="O1431" s="11" t="str">
        <f>IFERROR(LEFT(ECRITURES!$H1431,SEARCH("_",ECRITURES!$H1431)-1),"")</f>
        <v>COD2299</v>
      </c>
      <c r="P1431" s="11" t="str">
        <f>LEFT(ECRITURES!$G1431,LEN(O1431))</f>
        <v>COD2299</v>
      </c>
      <c r="Q1431" s="11" t="b">
        <f t="shared" si="45"/>
        <v>1</v>
      </c>
    </row>
    <row r="1432" spans="1:17" x14ac:dyDescent="0.3">
      <c r="A1432" s="12">
        <v>455200</v>
      </c>
      <c r="B1432" s="13" t="s">
        <v>10</v>
      </c>
      <c r="C1432" s="14">
        <v>-2046.64</v>
      </c>
      <c r="D1432" s="25" t="s">
        <v>1941</v>
      </c>
      <c r="E1432" s="16">
        <v>45351</v>
      </c>
      <c r="F1432" s="17">
        <v>202402</v>
      </c>
      <c r="G1432" s="18" t="s">
        <v>53</v>
      </c>
      <c r="H1432" s="18"/>
      <c r="I1432" s="19">
        <v>52344</v>
      </c>
      <c r="J1432" s="13" t="s">
        <v>14</v>
      </c>
      <c r="K1432" s="13" t="s">
        <v>15</v>
      </c>
      <c r="L1432" s="20" t="str">
        <f t="shared" si="44"/>
        <v>52344455200ART5_MBA</v>
      </c>
      <c r="M1432" s="21" t="str">
        <f>IF(OR(A1432=617105,A1432=617110,COUNTIF([3]DernMois!L:L,I1432&amp;A1432&amp;H1432&amp;K1432)&gt;=1),"","PBLA Changé/Nouveau")</f>
        <v/>
      </c>
      <c r="N1432" s="22">
        <f>ROUND(Ecritures[[#This Row],[Montant Devise]],2)</f>
        <v>-2046.64</v>
      </c>
      <c r="O1432" s="11" t="str">
        <f>IFERROR(LEFT(ECRITURES!$H1432,SEARCH("_",ECRITURES!$H1432)-1),"")</f>
        <v/>
      </c>
      <c r="P1432" s="11" t="str">
        <f>LEFT(ECRITURES!$G1432,LEN(O1432))</f>
        <v/>
      </c>
      <c r="Q1432" s="11" t="b">
        <f t="shared" si="45"/>
        <v>1</v>
      </c>
    </row>
    <row r="1433" spans="1:17" x14ac:dyDescent="0.3">
      <c r="A1433" s="12">
        <v>617101</v>
      </c>
      <c r="B1433" s="13" t="s">
        <v>10</v>
      </c>
      <c r="C1433" s="14">
        <v>337</v>
      </c>
      <c r="D1433" s="25" t="s">
        <v>1942</v>
      </c>
      <c r="E1433" s="16">
        <v>45351</v>
      </c>
      <c r="F1433" s="17">
        <v>202402</v>
      </c>
      <c r="G1433" s="18" t="s">
        <v>23</v>
      </c>
      <c r="H1433" s="18" t="s">
        <v>94</v>
      </c>
      <c r="I1433" s="19">
        <v>52367</v>
      </c>
      <c r="J1433" s="13" t="s">
        <v>14</v>
      </c>
      <c r="K1433" s="13" t="s">
        <v>15</v>
      </c>
      <c r="L1433" s="20" t="str">
        <f t="shared" si="44"/>
        <v>52367617101COD21005_Z010201ART5_MBA</v>
      </c>
      <c r="M1433" s="21" t="str">
        <f>IF(OR(A1433=617105,A1433=617110,COUNTIF([3]DernMois!L:L,I1433&amp;A1433&amp;H1433&amp;K1433)&gt;=1),"","PBLA Changé/Nouveau")</f>
        <v/>
      </c>
      <c r="N1433" s="22">
        <f>ROUND(Ecritures[[#This Row],[Montant Devise]],2)</f>
        <v>337</v>
      </c>
      <c r="O1433" s="11" t="str">
        <f>IFERROR(LEFT(ECRITURES!$H1433,SEARCH("_",ECRITURES!$H1433)-1),"")</f>
        <v>COD21005</v>
      </c>
      <c r="P1433" s="11" t="str">
        <f>LEFT(ECRITURES!$G1433,LEN(O1433))</f>
        <v>COD21005</v>
      </c>
      <c r="Q1433" s="11" t="b">
        <f t="shared" si="45"/>
        <v>1</v>
      </c>
    </row>
    <row r="1434" spans="1:17" x14ac:dyDescent="0.3">
      <c r="A1434" s="12">
        <v>617108</v>
      </c>
      <c r="B1434" s="13" t="s">
        <v>10</v>
      </c>
      <c r="C1434" s="14">
        <v>101.1</v>
      </c>
      <c r="D1434" s="25" t="s">
        <v>1943</v>
      </c>
      <c r="E1434" s="16">
        <v>45351</v>
      </c>
      <c r="F1434" s="17">
        <v>202402</v>
      </c>
      <c r="G1434" s="18" t="s">
        <v>23</v>
      </c>
      <c r="H1434" s="18" t="s">
        <v>94</v>
      </c>
      <c r="I1434" s="19">
        <v>52367</v>
      </c>
      <c r="J1434" s="13" t="s">
        <v>14</v>
      </c>
      <c r="K1434" s="13" t="s">
        <v>15</v>
      </c>
      <c r="L1434" s="20" t="str">
        <f t="shared" si="44"/>
        <v>52367617108COD21005_Z010201ART5_MBA</v>
      </c>
      <c r="M1434" s="21" t="str">
        <f>IF(OR(A1434=617105,A1434=617110,COUNTIF([3]DernMois!L:L,I1434&amp;A1434&amp;H1434&amp;K1434)&gt;=1),"","PBLA Changé/Nouveau")</f>
        <v/>
      </c>
      <c r="N1434" s="22">
        <f>ROUND(Ecritures[[#This Row],[Montant Devise]],2)</f>
        <v>101.1</v>
      </c>
      <c r="O1434" s="11" t="str">
        <f>IFERROR(LEFT(ECRITURES!$H1434,SEARCH("_",ECRITURES!$H1434)-1),"")</f>
        <v>COD21005</v>
      </c>
      <c r="P1434" s="11" t="str">
        <f>LEFT(ECRITURES!$G1434,LEN(O1434))</f>
        <v>COD21005</v>
      </c>
      <c r="Q1434" s="11" t="b">
        <f t="shared" si="45"/>
        <v>1</v>
      </c>
    </row>
    <row r="1435" spans="1:17" x14ac:dyDescent="0.3">
      <c r="A1435" s="12">
        <v>617106</v>
      </c>
      <c r="B1435" s="13" t="s">
        <v>10</v>
      </c>
      <c r="C1435" s="14">
        <v>195</v>
      </c>
      <c r="D1435" s="25" t="s">
        <v>1944</v>
      </c>
      <c r="E1435" s="16">
        <v>45351</v>
      </c>
      <c r="F1435" s="17">
        <v>202402</v>
      </c>
      <c r="G1435" s="18" t="s">
        <v>23</v>
      </c>
      <c r="H1435" s="18" t="s">
        <v>94</v>
      </c>
      <c r="I1435" s="19">
        <v>52367</v>
      </c>
      <c r="J1435" s="13" t="s">
        <v>14</v>
      </c>
      <c r="K1435" s="13" t="s">
        <v>15</v>
      </c>
      <c r="L1435" s="20" t="str">
        <f t="shared" si="44"/>
        <v>52367617106COD21005_Z010201ART5_MBA</v>
      </c>
      <c r="M1435" s="21" t="str">
        <f>IF(OR(A1435=617105,A1435=617110,COUNTIF([3]DernMois!L:L,I1435&amp;A1435&amp;H1435&amp;K1435)&gt;=1),"","PBLA Changé/Nouveau")</f>
        <v/>
      </c>
      <c r="N1435" s="22">
        <f>ROUND(Ecritures[[#This Row],[Montant Devise]],2)</f>
        <v>195</v>
      </c>
      <c r="O1435" s="11" t="str">
        <f>IFERROR(LEFT(ECRITURES!$H1435,SEARCH("_",ECRITURES!$H1435)-1),"")</f>
        <v>COD21005</v>
      </c>
      <c r="P1435" s="11" t="str">
        <f>LEFT(ECRITURES!$G1435,LEN(O1435))</f>
        <v>COD21005</v>
      </c>
      <c r="Q1435" s="11" t="b">
        <f t="shared" si="45"/>
        <v>1</v>
      </c>
    </row>
    <row r="1436" spans="1:17" x14ac:dyDescent="0.3">
      <c r="A1436" s="12">
        <v>617103</v>
      </c>
      <c r="B1436" s="13" t="s">
        <v>10</v>
      </c>
      <c r="C1436" s="14">
        <v>97.5</v>
      </c>
      <c r="D1436" s="25" t="s">
        <v>1945</v>
      </c>
      <c r="E1436" s="16">
        <v>45351</v>
      </c>
      <c r="F1436" s="17">
        <v>202402</v>
      </c>
      <c r="G1436" s="18" t="s">
        <v>23</v>
      </c>
      <c r="H1436" s="18" t="s">
        <v>94</v>
      </c>
      <c r="I1436" s="19">
        <v>52367</v>
      </c>
      <c r="J1436" s="13" t="s">
        <v>14</v>
      </c>
      <c r="K1436" s="13" t="s">
        <v>15</v>
      </c>
      <c r="L1436" s="20" t="str">
        <f t="shared" si="44"/>
        <v>52367617103COD21005_Z010201ART5_MBA</v>
      </c>
      <c r="M1436" s="21" t="str">
        <f>IF(OR(A1436=617105,A1436=617110,COUNTIF([3]DernMois!L:L,I1436&amp;A1436&amp;H1436&amp;K1436)&gt;=1),"","PBLA Changé/Nouveau")</f>
        <v/>
      </c>
      <c r="N1436" s="22">
        <f>ROUND(Ecritures[[#This Row],[Montant Devise]],2)</f>
        <v>97.5</v>
      </c>
      <c r="O1436" s="11" t="str">
        <f>IFERROR(LEFT(ECRITURES!$H1436,SEARCH("_",ECRITURES!$H1436)-1),"")</f>
        <v>COD21005</v>
      </c>
      <c r="P1436" s="11" t="str">
        <f>LEFT(ECRITURES!$G1436,LEN(O1436))</f>
        <v>COD21005</v>
      </c>
      <c r="Q1436" s="11" t="b">
        <f t="shared" si="45"/>
        <v>1</v>
      </c>
    </row>
    <row r="1437" spans="1:17" x14ac:dyDescent="0.3">
      <c r="A1437" s="12">
        <v>617103</v>
      </c>
      <c r="B1437" s="13" t="s">
        <v>10</v>
      </c>
      <c r="C1437" s="14">
        <v>43.81</v>
      </c>
      <c r="D1437" s="25" t="s">
        <v>1946</v>
      </c>
      <c r="E1437" s="16">
        <v>45351</v>
      </c>
      <c r="F1437" s="17">
        <v>202402</v>
      </c>
      <c r="G1437" s="18" t="s">
        <v>23</v>
      </c>
      <c r="H1437" s="18" t="s">
        <v>94</v>
      </c>
      <c r="I1437" s="19">
        <v>52367</v>
      </c>
      <c r="J1437" s="13" t="s">
        <v>14</v>
      </c>
      <c r="K1437" s="13" t="s">
        <v>15</v>
      </c>
      <c r="L1437" s="20" t="str">
        <f t="shared" si="44"/>
        <v>52367617103COD21005_Z010201ART5_MBA</v>
      </c>
      <c r="M1437" s="21" t="str">
        <f>IF(OR(A1437=617105,A1437=617110,COUNTIF([3]DernMois!L:L,I1437&amp;A1437&amp;H1437&amp;K1437)&gt;=1),"","PBLA Changé/Nouveau")</f>
        <v/>
      </c>
      <c r="N1437" s="22">
        <f>ROUND(Ecritures[[#This Row],[Montant Devise]],2)</f>
        <v>43.81</v>
      </c>
      <c r="O1437" s="11" t="str">
        <f>IFERROR(LEFT(ECRITURES!$H1437,SEARCH("_",ECRITURES!$H1437)-1),"")</f>
        <v>COD21005</v>
      </c>
      <c r="P1437" s="11" t="str">
        <f>LEFT(ECRITURES!$G1437,LEN(O1437))</f>
        <v>COD21005</v>
      </c>
      <c r="Q1437" s="11" t="b">
        <f t="shared" si="45"/>
        <v>1</v>
      </c>
    </row>
    <row r="1438" spans="1:17" x14ac:dyDescent="0.3">
      <c r="A1438" s="12">
        <v>617190</v>
      </c>
      <c r="B1438" s="13" t="s">
        <v>10</v>
      </c>
      <c r="C1438" s="14">
        <v>0.67</v>
      </c>
      <c r="D1438" s="25" t="s">
        <v>1947</v>
      </c>
      <c r="E1438" s="16">
        <v>45351</v>
      </c>
      <c r="F1438" s="17">
        <v>202402</v>
      </c>
      <c r="G1438" s="18" t="s">
        <v>23</v>
      </c>
      <c r="H1438" s="18" t="s">
        <v>94</v>
      </c>
      <c r="I1438" s="19">
        <v>52367</v>
      </c>
      <c r="J1438" s="13" t="s">
        <v>14</v>
      </c>
      <c r="K1438" s="13" t="s">
        <v>15</v>
      </c>
      <c r="L1438" s="20" t="str">
        <f t="shared" si="44"/>
        <v>52367617190COD21005_Z010201ART5_MBA</v>
      </c>
      <c r="M1438" s="21" t="str">
        <f>IF(OR(A1438=617105,A1438=617110,COUNTIF([3]DernMois!L:L,I1438&amp;A1438&amp;H1438&amp;K1438)&gt;=1),"","PBLA Changé/Nouveau")</f>
        <v/>
      </c>
      <c r="N1438" s="22">
        <f>ROUND(Ecritures[[#This Row],[Montant Devise]],2)</f>
        <v>0.67</v>
      </c>
      <c r="O1438" s="11" t="str">
        <f>IFERROR(LEFT(ECRITURES!$H1438,SEARCH("_",ECRITURES!$H1438)-1),"")</f>
        <v>COD21005</v>
      </c>
      <c r="P1438" s="11" t="str">
        <f>LEFT(ECRITURES!$G1438,LEN(O1438))</f>
        <v>COD21005</v>
      </c>
      <c r="Q1438" s="11" t="b">
        <f t="shared" si="45"/>
        <v>1</v>
      </c>
    </row>
    <row r="1439" spans="1:17" x14ac:dyDescent="0.3">
      <c r="A1439" s="12">
        <v>617190</v>
      </c>
      <c r="B1439" s="13" t="s">
        <v>10</v>
      </c>
      <c r="C1439" s="14">
        <v>3.37</v>
      </c>
      <c r="D1439" s="25" t="s">
        <v>1948</v>
      </c>
      <c r="E1439" s="16">
        <v>45351</v>
      </c>
      <c r="F1439" s="17">
        <v>202402</v>
      </c>
      <c r="G1439" s="18" t="s">
        <v>23</v>
      </c>
      <c r="H1439" s="18" t="s">
        <v>94</v>
      </c>
      <c r="I1439" s="19">
        <v>52367</v>
      </c>
      <c r="J1439" s="13" t="s">
        <v>14</v>
      </c>
      <c r="K1439" s="13" t="s">
        <v>15</v>
      </c>
      <c r="L1439" s="20" t="str">
        <f t="shared" si="44"/>
        <v>52367617190COD21005_Z010201ART5_MBA</v>
      </c>
      <c r="M1439" s="21" t="str">
        <f>IF(OR(A1439=617105,A1439=617110,COUNTIF([3]DernMois!L:L,I1439&amp;A1439&amp;H1439&amp;K1439)&gt;=1),"","PBLA Changé/Nouveau")</f>
        <v/>
      </c>
      <c r="N1439" s="22">
        <f>ROUND(Ecritures[[#This Row],[Montant Devise]],2)</f>
        <v>3.37</v>
      </c>
      <c r="O1439" s="11" t="str">
        <f>IFERROR(LEFT(ECRITURES!$H1439,SEARCH("_",ECRITURES!$H1439)-1),"")</f>
        <v>COD21005</v>
      </c>
      <c r="P1439" s="11" t="str">
        <f>LEFT(ECRITURES!$G1439,LEN(O1439))</f>
        <v>COD21005</v>
      </c>
      <c r="Q1439" s="11" t="b">
        <f t="shared" si="45"/>
        <v>1</v>
      </c>
    </row>
    <row r="1440" spans="1:17" x14ac:dyDescent="0.3">
      <c r="A1440" s="12">
        <v>455200</v>
      </c>
      <c r="B1440" s="13" t="s">
        <v>10</v>
      </c>
      <c r="C1440" s="14">
        <v>-300</v>
      </c>
      <c r="D1440" s="25" t="s">
        <v>1949</v>
      </c>
      <c r="E1440" s="16">
        <v>45351</v>
      </c>
      <c r="F1440" s="17">
        <v>202402</v>
      </c>
      <c r="G1440" s="18" t="s">
        <v>23</v>
      </c>
      <c r="H1440" s="18"/>
      <c r="I1440" s="19">
        <v>52367</v>
      </c>
      <c r="J1440" s="13" t="s">
        <v>14</v>
      </c>
      <c r="K1440" s="13" t="s">
        <v>15</v>
      </c>
      <c r="L1440" s="20" t="str">
        <f t="shared" si="44"/>
        <v>52367455200ART5_MBA</v>
      </c>
      <c r="M1440" s="21" t="str">
        <f>IF(OR(A1440=617105,A1440=617110,COUNTIF([3]DernMois!L:L,I1440&amp;A1440&amp;H1440&amp;K1440)&gt;=1),"","PBLA Changé/Nouveau")</f>
        <v/>
      </c>
      <c r="N1440" s="22">
        <f>ROUND(Ecritures[[#This Row],[Montant Devise]],2)</f>
        <v>-300</v>
      </c>
      <c r="O1440" s="11" t="str">
        <f>IFERROR(LEFT(ECRITURES!$H1440,SEARCH("_",ECRITURES!$H1440)-1),"")</f>
        <v/>
      </c>
      <c r="P1440" s="11" t="str">
        <f>LEFT(ECRITURES!$G1440,LEN(O1440))</f>
        <v/>
      </c>
      <c r="Q1440" s="11" t="b">
        <f t="shared" si="45"/>
        <v>1</v>
      </c>
    </row>
    <row r="1441" spans="1:17" x14ac:dyDescent="0.3">
      <c r="A1441" s="12">
        <v>455200</v>
      </c>
      <c r="B1441" s="13" t="s">
        <v>10</v>
      </c>
      <c r="C1441" s="14">
        <v>-377.7</v>
      </c>
      <c r="D1441" s="25" t="s">
        <v>1950</v>
      </c>
      <c r="E1441" s="16">
        <v>45351</v>
      </c>
      <c r="F1441" s="17">
        <v>202402</v>
      </c>
      <c r="G1441" s="18" t="s">
        <v>23</v>
      </c>
      <c r="H1441" s="18"/>
      <c r="I1441" s="19">
        <v>52367</v>
      </c>
      <c r="J1441" s="13" t="s">
        <v>14</v>
      </c>
      <c r="K1441" s="13" t="s">
        <v>15</v>
      </c>
      <c r="L1441" s="20" t="str">
        <f t="shared" si="44"/>
        <v>52367455200ART5_MBA</v>
      </c>
      <c r="M1441" s="21" t="str">
        <f>IF(OR(A1441=617105,A1441=617110,COUNTIF([3]DernMois!L:L,I1441&amp;A1441&amp;H1441&amp;K1441)&gt;=1),"","PBLA Changé/Nouveau")</f>
        <v/>
      </c>
      <c r="N1441" s="22">
        <f>ROUND(Ecritures[[#This Row],[Montant Devise]],2)</f>
        <v>-377.7</v>
      </c>
      <c r="O1441" s="11" t="str">
        <f>IFERROR(LEFT(ECRITURES!$H1441,SEARCH("_",ECRITURES!$H1441)-1),"")</f>
        <v/>
      </c>
      <c r="P1441" s="11" t="str">
        <f>LEFT(ECRITURES!$G1441,LEN(O1441))</f>
        <v/>
      </c>
      <c r="Q1441" s="11" t="b">
        <f t="shared" si="45"/>
        <v>1</v>
      </c>
    </row>
    <row r="1442" spans="1:17" x14ac:dyDescent="0.3">
      <c r="A1442" s="12">
        <v>617101</v>
      </c>
      <c r="B1442" s="13" t="s">
        <v>10</v>
      </c>
      <c r="C1442" s="14">
        <v>2823</v>
      </c>
      <c r="D1442" s="25" t="s">
        <v>1951</v>
      </c>
      <c r="E1442" s="16">
        <v>45351</v>
      </c>
      <c r="F1442" s="17">
        <v>202402</v>
      </c>
      <c r="G1442" s="18" t="s">
        <v>67</v>
      </c>
      <c r="H1442" s="18" t="s">
        <v>68</v>
      </c>
      <c r="I1442" s="19">
        <v>52373</v>
      </c>
      <c r="J1442" s="13" t="s">
        <v>70</v>
      </c>
      <c r="K1442" s="13" t="s">
        <v>71</v>
      </c>
      <c r="L1442" s="20" t="str">
        <f t="shared" si="44"/>
        <v>52373617101Z010200ART5M</v>
      </c>
      <c r="M1442" s="21" t="str">
        <f>IF(OR(A1442=617105,A1442=617110,COUNTIF([3]DernMois!L:L,I1442&amp;A1442&amp;H1442&amp;K1442)&gt;=1),"","PBLA Changé/Nouveau")</f>
        <v/>
      </c>
      <c r="N1442" s="22">
        <f>ROUND(Ecritures[[#This Row],[Montant Devise]],2)</f>
        <v>2823</v>
      </c>
      <c r="O1442" s="11" t="str">
        <f>IFERROR(LEFT(ECRITURES!$H1442,SEARCH("_",ECRITURES!$H1442)-1),"")</f>
        <v/>
      </c>
      <c r="P1442" s="11" t="str">
        <f>LEFT(ECRITURES!$G1442,LEN(O1442))</f>
        <v/>
      </c>
      <c r="Q1442" s="11" t="b">
        <f t="shared" si="45"/>
        <v>1</v>
      </c>
    </row>
    <row r="1443" spans="1:17" x14ac:dyDescent="0.3">
      <c r="A1443" s="12">
        <v>617108</v>
      </c>
      <c r="B1443" s="13" t="s">
        <v>10</v>
      </c>
      <c r="C1443" s="14">
        <v>1015.2</v>
      </c>
      <c r="D1443" s="25" t="s">
        <v>1952</v>
      </c>
      <c r="E1443" s="16">
        <v>45351</v>
      </c>
      <c r="F1443" s="17">
        <v>202402</v>
      </c>
      <c r="G1443" s="18" t="s">
        <v>67</v>
      </c>
      <c r="H1443" s="18" t="s">
        <v>68</v>
      </c>
      <c r="I1443" s="19">
        <v>52373</v>
      </c>
      <c r="J1443" s="13" t="s">
        <v>70</v>
      </c>
      <c r="K1443" s="13" t="s">
        <v>71</v>
      </c>
      <c r="L1443" s="20" t="str">
        <f t="shared" si="44"/>
        <v>52373617108Z010200ART5M</v>
      </c>
      <c r="M1443" s="21" t="str">
        <f>IF(OR(A1443=617105,A1443=617110,COUNTIF([3]DernMois!L:L,I1443&amp;A1443&amp;H1443&amp;K1443)&gt;=1),"","PBLA Changé/Nouveau")</f>
        <v/>
      </c>
      <c r="N1443" s="22">
        <f>ROUND(Ecritures[[#This Row],[Montant Devise]],2)</f>
        <v>1015.2</v>
      </c>
      <c r="O1443" s="11" t="str">
        <f>IFERROR(LEFT(ECRITURES!$H1443,SEARCH("_",ECRITURES!$H1443)-1),"")</f>
        <v/>
      </c>
      <c r="P1443" s="11" t="str">
        <f>LEFT(ECRITURES!$G1443,LEN(O1443))</f>
        <v/>
      </c>
      <c r="Q1443" s="11" t="b">
        <f t="shared" si="45"/>
        <v>1</v>
      </c>
    </row>
    <row r="1444" spans="1:17" x14ac:dyDescent="0.3">
      <c r="A1444" s="12">
        <v>617106</v>
      </c>
      <c r="B1444" s="13" t="s">
        <v>10</v>
      </c>
      <c r="C1444" s="14">
        <v>195</v>
      </c>
      <c r="D1444" s="25" t="s">
        <v>1953</v>
      </c>
      <c r="E1444" s="16">
        <v>45351</v>
      </c>
      <c r="F1444" s="17">
        <v>202402</v>
      </c>
      <c r="G1444" s="18" t="s">
        <v>67</v>
      </c>
      <c r="H1444" s="18" t="s">
        <v>68</v>
      </c>
      <c r="I1444" s="19">
        <v>52373</v>
      </c>
      <c r="J1444" s="13" t="s">
        <v>70</v>
      </c>
      <c r="K1444" s="13" t="s">
        <v>71</v>
      </c>
      <c r="L1444" s="20" t="str">
        <f t="shared" si="44"/>
        <v>52373617106Z010200ART5M</v>
      </c>
      <c r="M1444" s="21" t="str">
        <f>IF(OR(A1444=617105,A1444=617110,COUNTIF([3]DernMois!L:L,I1444&amp;A1444&amp;H1444&amp;K1444)&gt;=1),"","PBLA Changé/Nouveau")</f>
        <v/>
      </c>
      <c r="N1444" s="22">
        <f>ROUND(Ecritures[[#This Row],[Montant Devise]],2)</f>
        <v>195</v>
      </c>
      <c r="O1444" s="11" t="str">
        <f>IFERROR(LEFT(ECRITURES!$H1444,SEARCH("_",ECRITURES!$H1444)-1),"")</f>
        <v/>
      </c>
      <c r="P1444" s="11" t="str">
        <f>LEFT(ECRITURES!$G1444,LEN(O1444))</f>
        <v/>
      </c>
      <c r="Q1444" s="11" t="b">
        <f t="shared" si="45"/>
        <v>1</v>
      </c>
    </row>
    <row r="1445" spans="1:17" x14ac:dyDescent="0.3">
      <c r="A1445" s="12">
        <v>617110</v>
      </c>
      <c r="B1445" s="13" t="s">
        <v>10</v>
      </c>
      <c r="C1445" s="14">
        <v>561</v>
      </c>
      <c r="D1445" s="25" t="s">
        <v>1954</v>
      </c>
      <c r="E1445" s="16">
        <v>45351</v>
      </c>
      <c r="F1445" s="17">
        <v>202402</v>
      </c>
      <c r="G1445" s="18" t="s">
        <v>67</v>
      </c>
      <c r="H1445" s="18" t="s">
        <v>68</v>
      </c>
      <c r="I1445" s="19">
        <v>52373</v>
      </c>
      <c r="J1445" s="13" t="s">
        <v>70</v>
      </c>
      <c r="K1445" s="13" t="s">
        <v>71</v>
      </c>
      <c r="L1445" s="20" t="str">
        <f t="shared" si="44"/>
        <v>52373617110Z010200ART5M</v>
      </c>
      <c r="M1445" s="21" t="str">
        <f>IF(OR(A1445=617105,A1445=617110,COUNTIF([3]DernMois!L:L,I1445&amp;A1445&amp;H1445&amp;K1445)&gt;=1),"","PBLA Changé/Nouveau")</f>
        <v/>
      </c>
      <c r="N1445" s="22">
        <f>ROUND(Ecritures[[#This Row],[Montant Devise]],2)</f>
        <v>561</v>
      </c>
      <c r="O1445" s="11" t="str">
        <f>IFERROR(LEFT(ECRITURES!$H1445,SEARCH("_",ECRITURES!$H1445)-1),"")</f>
        <v/>
      </c>
      <c r="P1445" s="11" t="str">
        <f>LEFT(ECRITURES!$G1445,LEN(O1445))</f>
        <v/>
      </c>
      <c r="Q1445" s="11" t="b">
        <f t="shared" si="45"/>
        <v>1</v>
      </c>
    </row>
    <row r="1446" spans="1:17" x14ac:dyDescent="0.3">
      <c r="A1446" s="12">
        <v>617103</v>
      </c>
      <c r="B1446" s="13" t="s">
        <v>10</v>
      </c>
      <c r="C1446" s="14">
        <v>39</v>
      </c>
      <c r="D1446" s="25" t="s">
        <v>1955</v>
      </c>
      <c r="E1446" s="16">
        <v>45351</v>
      </c>
      <c r="F1446" s="17">
        <v>202402</v>
      </c>
      <c r="G1446" s="18" t="s">
        <v>67</v>
      </c>
      <c r="H1446" s="18" t="s">
        <v>68</v>
      </c>
      <c r="I1446" s="19">
        <v>52373</v>
      </c>
      <c r="J1446" s="13" t="s">
        <v>70</v>
      </c>
      <c r="K1446" s="13" t="s">
        <v>71</v>
      </c>
      <c r="L1446" s="20" t="str">
        <f t="shared" si="44"/>
        <v>52373617103Z010200ART5M</v>
      </c>
      <c r="M1446" s="21" t="str">
        <f>IF(OR(A1446=617105,A1446=617110,COUNTIF([3]DernMois!L:L,I1446&amp;A1446&amp;H1446&amp;K1446)&gt;=1),"","PBLA Changé/Nouveau")</f>
        <v/>
      </c>
      <c r="N1446" s="22">
        <f>ROUND(Ecritures[[#This Row],[Montant Devise]],2)</f>
        <v>39</v>
      </c>
      <c r="O1446" s="11" t="str">
        <f>IFERROR(LEFT(ECRITURES!$H1446,SEARCH("_",ECRITURES!$H1446)-1),"")</f>
        <v/>
      </c>
      <c r="P1446" s="11" t="str">
        <f>LEFT(ECRITURES!$G1446,LEN(O1446))</f>
        <v/>
      </c>
      <c r="Q1446" s="11" t="b">
        <f t="shared" si="45"/>
        <v>1</v>
      </c>
    </row>
    <row r="1447" spans="1:17" x14ac:dyDescent="0.3">
      <c r="A1447" s="12">
        <v>617103</v>
      </c>
      <c r="B1447" s="13" t="s">
        <v>10</v>
      </c>
      <c r="C1447" s="14">
        <v>439.92</v>
      </c>
      <c r="D1447" s="25" t="s">
        <v>1956</v>
      </c>
      <c r="E1447" s="16">
        <v>45351</v>
      </c>
      <c r="F1447" s="17">
        <v>202402</v>
      </c>
      <c r="G1447" s="18" t="s">
        <v>67</v>
      </c>
      <c r="H1447" s="18" t="s">
        <v>68</v>
      </c>
      <c r="I1447" s="19">
        <v>52373</v>
      </c>
      <c r="J1447" s="13" t="s">
        <v>70</v>
      </c>
      <c r="K1447" s="13" t="s">
        <v>71</v>
      </c>
      <c r="L1447" s="20" t="str">
        <f t="shared" si="44"/>
        <v>52373617103Z010200ART5M</v>
      </c>
      <c r="M1447" s="21" t="str">
        <f>IF(OR(A1447=617105,A1447=617110,COUNTIF([3]DernMois!L:L,I1447&amp;A1447&amp;H1447&amp;K1447)&gt;=1),"","PBLA Changé/Nouveau")</f>
        <v/>
      </c>
      <c r="N1447" s="22">
        <f>ROUND(Ecritures[[#This Row],[Montant Devise]],2)</f>
        <v>439.92</v>
      </c>
      <c r="O1447" s="11" t="str">
        <f>IFERROR(LEFT(ECRITURES!$H1447,SEARCH("_",ECRITURES!$H1447)-1),"")</f>
        <v/>
      </c>
      <c r="P1447" s="11" t="str">
        <f>LEFT(ECRITURES!$G1447,LEN(O1447))</f>
        <v/>
      </c>
      <c r="Q1447" s="11" t="b">
        <f t="shared" si="45"/>
        <v>1</v>
      </c>
    </row>
    <row r="1448" spans="1:17" x14ac:dyDescent="0.3">
      <c r="A1448" s="12">
        <v>617190</v>
      </c>
      <c r="B1448" s="13" t="s">
        <v>10</v>
      </c>
      <c r="C1448" s="14">
        <v>6.77</v>
      </c>
      <c r="D1448" s="25" t="s">
        <v>1957</v>
      </c>
      <c r="E1448" s="16">
        <v>45351</v>
      </c>
      <c r="F1448" s="17">
        <v>202402</v>
      </c>
      <c r="G1448" s="18" t="s">
        <v>67</v>
      </c>
      <c r="H1448" s="18" t="s">
        <v>68</v>
      </c>
      <c r="I1448" s="19">
        <v>52373</v>
      </c>
      <c r="J1448" s="13" t="s">
        <v>70</v>
      </c>
      <c r="K1448" s="13" t="s">
        <v>71</v>
      </c>
      <c r="L1448" s="20" t="str">
        <f t="shared" si="44"/>
        <v>52373617190Z010200ART5M</v>
      </c>
      <c r="M1448" s="21" t="str">
        <f>IF(OR(A1448=617105,A1448=617110,COUNTIF([3]DernMois!L:L,I1448&amp;A1448&amp;H1448&amp;K1448)&gt;=1),"","PBLA Changé/Nouveau")</f>
        <v/>
      </c>
      <c r="N1448" s="22">
        <f>ROUND(Ecritures[[#This Row],[Montant Devise]],2)</f>
        <v>6.77</v>
      </c>
      <c r="O1448" s="11" t="str">
        <f>IFERROR(LEFT(ECRITURES!$H1448,SEARCH("_",ECRITURES!$H1448)-1),"")</f>
        <v/>
      </c>
      <c r="P1448" s="11" t="str">
        <f>LEFT(ECRITURES!$G1448,LEN(O1448))</f>
        <v/>
      </c>
      <c r="Q1448" s="11" t="b">
        <f t="shared" si="45"/>
        <v>1</v>
      </c>
    </row>
    <row r="1449" spans="1:17" x14ac:dyDescent="0.3">
      <c r="A1449" s="12">
        <v>617190</v>
      </c>
      <c r="B1449" s="13" t="s">
        <v>10</v>
      </c>
      <c r="C1449" s="14">
        <v>33.840000000000003</v>
      </c>
      <c r="D1449" s="25" t="s">
        <v>1958</v>
      </c>
      <c r="E1449" s="16">
        <v>45351</v>
      </c>
      <c r="F1449" s="17">
        <v>202402</v>
      </c>
      <c r="G1449" s="18" t="s">
        <v>67</v>
      </c>
      <c r="H1449" s="18" t="s">
        <v>68</v>
      </c>
      <c r="I1449" s="19">
        <v>52373</v>
      </c>
      <c r="J1449" s="13" t="s">
        <v>70</v>
      </c>
      <c r="K1449" s="13" t="s">
        <v>71</v>
      </c>
      <c r="L1449" s="20" t="str">
        <f t="shared" si="44"/>
        <v>52373617190Z010200ART5M</v>
      </c>
      <c r="M1449" s="21" t="str">
        <f>IF(OR(A1449=617105,A1449=617110,COUNTIF([3]DernMois!L:L,I1449&amp;A1449&amp;H1449&amp;K1449)&gt;=1),"","PBLA Changé/Nouveau")</f>
        <v/>
      </c>
      <c r="N1449" s="22">
        <f>ROUND(Ecritures[[#This Row],[Montant Devise]],2)</f>
        <v>33.840000000000003</v>
      </c>
      <c r="O1449" s="11" t="str">
        <f>IFERROR(LEFT(ECRITURES!$H1449,SEARCH("_",ECRITURES!$H1449)-1),"")</f>
        <v/>
      </c>
      <c r="P1449" s="11" t="str">
        <f>LEFT(ECRITURES!$G1449,LEN(O1449))</f>
        <v/>
      </c>
      <c r="Q1449" s="11" t="b">
        <f t="shared" si="45"/>
        <v>1</v>
      </c>
    </row>
    <row r="1450" spans="1:17" x14ac:dyDescent="0.3">
      <c r="A1450" s="12">
        <v>455200</v>
      </c>
      <c r="B1450" s="13" t="s">
        <v>10</v>
      </c>
      <c r="C1450" s="14">
        <v>-1600</v>
      </c>
      <c r="D1450" s="25" t="s">
        <v>1959</v>
      </c>
      <c r="E1450" s="16">
        <v>45351</v>
      </c>
      <c r="F1450" s="17">
        <v>202402</v>
      </c>
      <c r="G1450" s="18" t="s">
        <v>67</v>
      </c>
      <c r="H1450" s="18"/>
      <c r="I1450" s="19">
        <v>52373</v>
      </c>
      <c r="J1450" s="13" t="s">
        <v>70</v>
      </c>
      <c r="K1450" s="13" t="s">
        <v>71</v>
      </c>
      <c r="L1450" s="20" t="str">
        <f t="shared" si="44"/>
        <v>52373455200ART5M</v>
      </c>
      <c r="M1450" s="21" t="str">
        <f>IF(OR(A1450=617105,A1450=617110,COUNTIF([3]DernMois!L:L,I1450&amp;A1450&amp;H1450&amp;K1450)&gt;=1),"","PBLA Changé/Nouveau")</f>
        <v/>
      </c>
      <c r="N1450" s="22">
        <f>ROUND(Ecritures[[#This Row],[Montant Devise]],2)</f>
        <v>-1600</v>
      </c>
      <c r="O1450" s="11" t="str">
        <f>IFERROR(LEFT(ECRITURES!$H1450,SEARCH("_",ECRITURES!$H1450)-1),"")</f>
        <v/>
      </c>
      <c r="P1450" s="11" t="str">
        <f>LEFT(ECRITURES!$G1450,LEN(O1450))</f>
        <v/>
      </c>
      <c r="Q1450" s="11" t="b">
        <f t="shared" si="45"/>
        <v>1</v>
      </c>
    </row>
    <row r="1451" spans="1:17" x14ac:dyDescent="0.3">
      <c r="A1451" s="12">
        <v>455200</v>
      </c>
      <c r="B1451" s="13" t="s">
        <v>10</v>
      </c>
      <c r="C1451" s="14">
        <v>-1899.56</v>
      </c>
      <c r="D1451" s="25" t="s">
        <v>1960</v>
      </c>
      <c r="E1451" s="16">
        <v>45351</v>
      </c>
      <c r="F1451" s="17">
        <v>202402</v>
      </c>
      <c r="G1451" s="18" t="s">
        <v>67</v>
      </c>
      <c r="H1451" s="18"/>
      <c r="I1451" s="19">
        <v>52373</v>
      </c>
      <c r="J1451" s="13" t="s">
        <v>70</v>
      </c>
      <c r="K1451" s="13" t="s">
        <v>71</v>
      </c>
      <c r="L1451" s="20" t="str">
        <f t="shared" si="44"/>
        <v>52373455200ART5M</v>
      </c>
      <c r="M1451" s="21" t="str">
        <f>IF(OR(A1451=617105,A1451=617110,COUNTIF([3]DernMois!L:L,I1451&amp;A1451&amp;H1451&amp;K1451)&gt;=1),"","PBLA Changé/Nouveau")</f>
        <v/>
      </c>
      <c r="N1451" s="22">
        <f>ROUND(Ecritures[[#This Row],[Montant Devise]],2)</f>
        <v>-1899.56</v>
      </c>
      <c r="O1451" s="11" t="str">
        <f>IFERROR(LEFT(ECRITURES!$H1451,SEARCH("_",ECRITURES!$H1451)-1),"")</f>
        <v/>
      </c>
      <c r="P1451" s="11" t="str">
        <f>LEFT(ECRITURES!$G1451,LEN(O1451))</f>
        <v/>
      </c>
      <c r="Q1451" s="11" t="b">
        <f t="shared" si="45"/>
        <v>1</v>
      </c>
    </row>
    <row r="1452" spans="1:17" x14ac:dyDescent="0.3">
      <c r="A1452" s="12">
        <v>617101</v>
      </c>
      <c r="B1452" s="13" t="s">
        <v>10</v>
      </c>
      <c r="C1452" s="14">
        <v>337</v>
      </c>
      <c r="D1452" s="25" t="s">
        <v>1961</v>
      </c>
      <c r="E1452" s="16">
        <v>45351</v>
      </c>
      <c r="F1452" s="17">
        <v>202402</v>
      </c>
      <c r="G1452" s="18" t="s">
        <v>84</v>
      </c>
      <c r="H1452" s="18" t="s">
        <v>222</v>
      </c>
      <c r="I1452" s="19">
        <v>52377</v>
      </c>
      <c r="J1452" s="13" t="s">
        <v>14</v>
      </c>
      <c r="K1452" s="13" t="s">
        <v>87</v>
      </c>
      <c r="L1452" s="20" t="str">
        <f t="shared" si="44"/>
        <v>52377617101COD21002_Z010403ART9_EU-EDF</v>
      </c>
      <c r="M1452" s="21" t="str">
        <f>IF(OR(A1452=617105,A1452=617110,COUNTIF([3]DernMois!L:L,I1452&amp;A1452&amp;H1452&amp;K1452)&gt;=1),"","PBLA Changé/Nouveau")</f>
        <v/>
      </c>
      <c r="N1452" s="22">
        <f>ROUND(Ecritures[[#This Row],[Montant Devise]],2)</f>
        <v>337</v>
      </c>
      <c r="O1452" s="11" t="str">
        <f>IFERROR(LEFT(ECRITURES!$H1452,SEARCH("_",ECRITURES!$H1452)-1),"")</f>
        <v>COD21002</v>
      </c>
      <c r="P1452" s="11" t="str">
        <f>LEFT(ECRITURES!$G1452,LEN(O1452))</f>
        <v>COD21002</v>
      </c>
      <c r="Q1452" s="11" t="b">
        <f t="shared" si="45"/>
        <v>1</v>
      </c>
    </row>
    <row r="1453" spans="1:17" x14ac:dyDescent="0.3">
      <c r="A1453" s="12">
        <v>617101</v>
      </c>
      <c r="B1453" s="13" t="s">
        <v>10</v>
      </c>
      <c r="C1453" s="14">
        <v>140.79</v>
      </c>
      <c r="D1453" s="25" t="s">
        <v>1962</v>
      </c>
      <c r="E1453" s="16">
        <v>45351</v>
      </c>
      <c r="F1453" s="17">
        <v>202402</v>
      </c>
      <c r="G1453" s="18" t="s">
        <v>84</v>
      </c>
      <c r="H1453" s="18" t="s">
        <v>222</v>
      </c>
      <c r="I1453" s="19">
        <v>52377</v>
      </c>
      <c r="J1453" s="13" t="s">
        <v>14</v>
      </c>
      <c r="K1453" s="13" t="s">
        <v>87</v>
      </c>
      <c r="L1453" s="20" t="str">
        <f t="shared" si="44"/>
        <v>52377617101COD21002_Z010403ART9_EU-EDF</v>
      </c>
      <c r="M1453" s="21" t="str">
        <f>IF(OR(A1453=617105,A1453=617110,COUNTIF([3]DernMois!L:L,I1453&amp;A1453&amp;H1453&amp;K1453)&gt;=1),"","PBLA Changé/Nouveau")</f>
        <v/>
      </c>
      <c r="N1453" s="22">
        <f>ROUND(Ecritures[[#This Row],[Montant Devise]],2)</f>
        <v>140.79</v>
      </c>
      <c r="O1453" s="11" t="str">
        <f>IFERROR(LEFT(ECRITURES!$H1453,SEARCH("_",ECRITURES!$H1453)-1),"")</f>
        <v>COD21002</v>
      </c>
      <c r="P1453" s="11" t="str">
        <f>LEFT(ECRITURES!$G1453,LEN(O1453))</f>
        <v>COD21002</v>
      </c>
      <c r="Q1453" s="11" t="b">
        <f t="shared" si="45"/>
        <v>1</v>
      </c>
    </row>
    <row r="1454" spans="1:17" x14ac:dyDescent="0.3">
      <c r="A1454" s="12">
        <v>617108</v>
      </c>
      <c r="B1454" s="13" t="s">
        <v>10</v>
      </c>
      <c r="C1454" s="14">
        <v>101.1</v>
      </c>
      <c r="D1454" s="25" t="s">
        <v>1963</v>
      </c>
      <c r="E1454" s="16">
        <v>45351</v>
      </c>
      <c r="F1454" s="17">
        <v>202402</v>
      </c>
      <c r="G1454" s="18" t="s">
        <v>84</v>
      </c>
      <c r="H1454" s="18" t="s">
        <v>222</v>
      </c>
      <c r="I1454" s="19">
        <v>52377</v>
      </c>
      <c r="J1454" s="13" t="s">
        <v>14</v>
      </c>
      <c r="K1454" s="13" t="s">
        <v>87</v>
      </c>
      <c r="L1454" s="20" t="str">
        <f t="shared" si="44"/>
        <v>52377617108COD21002_Z010403ART9_EU-EDF</v>
      </c>
      <c r="M1454" s="21" t="str">
        <f>IF(OR(A1454=617105,A1454=617110,COUNTIF([3]DernMois!L:L,I1454&amp;A1454&amp;H1454&amp;K1454)&gt;=1),"","PBLA Changé/Nouveau")</f>
        <v/>
      </c>
      <c r="N1454" s="22">
        <f>ROUND(Ecritures[[#This Row],[Montant Devise]],2)</f>
        <v>101.1</v>
      </c>
      <c r="O1454" s="11" t="str">
        <f>IFERROR(LEFT(ECRITURES!$H1454,SEARCH("_",ECRITURES!$H1454)-1),"")</f>
        <v>COD21002</v>
      </c>
      <c r="P1454" s="11" t="str">
        <f>LEFT(ECRITURES!$G1454,LEN(O1454))</f>
        <v>COD21002</v>
      </c>
      <c r="Q1454" s="11" t="b">
        <f t="shared" si="45"/>
        <v>1</v>
      </c>
    </row>
    <row r="1455" spans="1:17" x14ac:dyDescent="0.3">
      <c r="A1455" s="12">
        <v>617106</v>
      </c>
      <c r="B1455" s="13" t="s">
        <v>10</v>
      </c>
      <c r="C1455" s="14">
        <v>195</v>
      </c>
      <c r="D1455" s="25" t="s">
        <v>1964</v>
      </c>
      <c r="E1455" s="16">
        <v>45351</v>
      </c>
      <c r="F1455" s="17">
        <v>202402</v>
      </c>
      <c r="G1455" s="18" t="s">
        <v>84</v>
      </c>
      <c r="H1455" s="18" t="s">
        <v>222</v>
      </c>
      <c r="I1455" s="19">
        <v>52377</v>
      </c>
      <c r="J1455" s="13" t="s">
        <v>14</v>
      </c>
      <c r="K1455" s="13" t="s">
        <v>87</v>
      </c>
      <c r="L1455" s="20" t="str">
        <f t="shared" si="44"/>
        <v>52377617106COD21002_Z010403ART9_EU-EDF</v>
      </c>
      <c r="M1455" s="21" t="str">
        <f>IF(OR(A1455=617105,A1455=617110,COUNTIF([3]DernMois!L:L,I1455&amp;A1455&amp;H1455&amp;K1455)&gt;=1),"","PBLA Changé/Nouveau")</f>
        <v/>
      </c>
      <c r="N1455" s="22">
        <f>ROUND(Ecritures[[#This Row],[Montant Devise]],2)</f>
        <v>195</v>
      </c>
      <c r="O1455" s="11" t="str">
        <f>IFERROR(LEFT(ECRITURES!$H1455,SEARCH("_",ECRITURES!$H1455)-1),"")</f>
        <v>COD21002</v>
      </c>
      <c r="P1455" s="11" t="str">
        <f>LEFT(ECRITURES!$G1455,LEN(O1455))</f>
        <v>COD21002</v>
      </c>
      <c r="Q1455" s="11" t="b">
        <f t="shared" si="45"/>
        <v>1</v>
      </c>
    </row>
    <row r="1456" spans="1:17" x14ac:dyDescent="0.3">
      <c r="A1456" s="12">
        <v>617103</v>
      </c>
      <c r="B1456" s="13" t="s">
        <v>10</v>
      </c>
      <c r="C1456" s="14">
        <v>39</v>
      </c>
      <c r="D1456" s="25" t="s">
        <v>1965</v>
      </c>
      <c r="E1456" s="16">
        <v>45351</v>
      </c>
      <c r="F1456" s="17">
        <v>202402</v>
      </c>
      <c r="G1456" s="18" t="s">
        <v>84</v>
      </c>
      <c r="H1456" s="18" t="s">
        <v>222</v>
      </c>
      <c r="I1456" s="19">
        <v>52377</v>
      </c>
      <c r="J1456" s="13" t="s">
        <v>14</v>
      </c>
      <c r="K1456" s="13" t="s">
        <v>87</v>
      </c>
      <c r="L1456" s="20" t="str">
        <f t="shared" si="44"/>
        <v>52377617103COD21002_Z010403ART9_EU-EDF</v>
      </c>
      <c r="M1456" s="21" t="str">
        <f>IF(OR(A1456=617105,A1456=617110,COUNTIF([3]DernMois!L:L,I1456&amp;A1456&amp;H1456&amp;K1456)&gt;=1),"","PBLA Changé/Nouveau")</f>
        <v/>
      </c>
      <c r="N1456" s="22">
        <f>ROUND(Ecritures[[#This Row],[Montant Devise]],2)</f>
        <v>39</v>
      </c>
      <c r="O1456" s="11" t="str">
        <f>IFERROR(LEFT(ECRITURES!$H1456,SEARCH("_",ECRITURES!$H1456)-1),"")</f>
        <v>COD21002</v>
      </c>
      <c r="P1456" s="11" t="str">
        <f>LEFT(ECRITURES!$G1456,LEN(O1456))</f>
        <v>COD21002</v>
      </c>
      <c r="Q1456" s="11" t="b">
        <f t="shared" si="45"/>
        <v>1</v>
      </c>
    </row>
    <row r="1457" spans="1:17" x14ac:dyDescent="0.3">
      <c r="A1457" s="12">
        <v>617103</v>
      </c>
      <c r="B1457" s="13" t="s">
        <v>10</v>
      </c>
      <c r="C1457" s="14">
        <v>62.11</v>
      </c>
      <c r="D1457" s="25" t="s">
        <v>1966</v>
      </c>
      <c r="E1457" s="16">
        <v>45351</v>
      </c>
      <c r="F1457" s="17">
        <v>202402</v>
      </c>
      <c r="G1457" s="18" t="s">
        <v>84</v>
      </c>
      <c r="H1457" s="18" t="s">
        <v>222</v>
      </c>
      <c r="I1457" s="19">
        <v>52377</v>
      </c>
      <c r="J1457" s="13" t="s">
        <v>14</v>
      </c>
      <c r="K1457" s="13" t="s">
        <v>87</v>
      </c>
      <c r="L1457" s="20" t="str">
        <f t="shared" si="44"/>
        <v>52377617103COD21002_Z010403ART9_EU-EDF</v>
      </c>
      <c r="M1457" s="21" t="str">
        <f>IF(OR(A1457=617105,A1457=617110,COUNTIF([3]DernMois!L:L,I1457&amp;A1457&amp;H1457&amp;K1457)&gt;=1),"","PBLA Changé/Nouveau")</f>
        <v/>
      </c>
      <c r="N1457" s="22">
        <f>ROUND(Ecritures[[#This Row],[Montant Devise]],2)</f>
        <v>62.11</v>
      </c>
      <c r="O1457" s="11" t="str">
        <f>IFERROR(LEFT(ECRITURES!$H1457,SEARCH("_",ECRITURES!$H1457)-1),"")</f>
        <v>COD21002</v>
      </c>
      <c r="P1457" s="11" t="str">
        <f>LEFT(ECRITURES!$G1457,LEN(O1457))</f>
        <v>COD21002</v>
      </c>
      <c r="Q1457" s="11" t="b">
        <f t="shared" si="45"/>
        <v>1</v>
      </c>
    </row>
    <row r="1458" spans="1:17" x14ac:dyDescent="0.3">
      <c r="A1458" s="12">
        <v>617190</v>
      </c>
      <c r="B1458" s="13" t="s">
        <v>10</v>
      </c>
      <c r="C1458" s="14">
        <v>0.96</v>
      </c>
      <c r="D1458" s="25" t="s">
        <v>1967</v>
      </c>
      <c r="E1458" s="16">
        <v>45351</v>
      </c>
      <c r="F1458" s="17">
        <v>202402</v>
      </c>
      <c r="G1458" s="18" t="s">
        <v>84</v>
      </c>
      <c r="H1458" s="18" t="s">
        <v>222</v>
      </c>
      <c r="I1458" s="19">
        <v>52377</v>
      </c>
      <c r="J1458" s="13" t="s">
        <v>14</v>
      </c>
      <c r="K1458" s="13" t="s">
        <v>87</v>
      </c>
      <c r="L1458" s="20" t="str">
        <f t="shared" si="44"/>
        <v>52377617190COD21002_Z010403ART9_EU-EDF</v>
      </c>
      <c r="M1458" s="21" t="str">
        <f>IF(OR(A1458=617105,A1458=617110,COUNTIF([3]DernMois!L:L,I1458&amp;A1458&amp;H1458&amp;K1458)&gt;=1),"","PBLA Changé/Nouveau")</f>
        <v/>
      </c>
      <c r="N1458" s="22">
        <f>ROUND(Ecritures[[#This Row],[Montant Devise]],2)</f>
        <v>0.96</v>
      </c>
      <c r="O1458" s="11" t="str">
        <f>IFERROR(LEFT(ECRITURES!$H1458,SEARCH("_",ECRITURES!$H1458)-1),"")</f>
        <v>COD21002</v>
      </c>
      <c r="P1458" s="11" t="str">
        <f>LEFT(ECRITURES!$G1458,LEN(O1458))</f>
        <v>COD21002</v>
      </c>
      <c r="Q1458" s="11" t="b">
        <f t="shared" si="45"/>
        <v>1</v>
      </c>
    </row>
    <row r="1459" spans="1:17" x14ac:dyDescent="0.3">
      <c r="A1459" s="12">
        <v>617190</v>
      </c>
      <c r="B1459" s="13" t="s">
        <v>10</v>
      </c>
      <c r="C1459" s="14">
        <v>4.78</v>
      </c>
      <c r="D1459" s="25" t="s">
        <v>1968</v>
      </c>
      <c r="E1459" s="16">
        <v>45351</v>
      </c>
      <c r="F1459" s="17">
        <v>202402</v>
      </c>
      <c r="G1459" s="18" t="s">
        <v>84</v>
      </c>
      <c r="H1459" s="18" t="s">
        <v>222</v>
      </c>
      <c r="I1459" s="19">
        <v>52377</v>
      </c>
      <c r="J1459" s="13" t="s">
        <v>14</v>
      </c>
      <c r="K1459" s="13" t="s">
        <v>87</v>
      </c>
      <c r="L1459" s="20" t="str">
        <f t="shared" si="44"/>
        <v>52377617190COD21002_Z010403ART9_EU-EDF</v>
      </c>
      <c r="M1459" s="21" t="str">
        <f>IF(OR(A1459=617105,A1459=617110,COUNTIF([3]DernMois!L:L,I1459&amp;A1459&amp;H1459&amp;K1459)&gt;=1),"","PBLA Changé/Nouveau")</f>
        <v/>
      </c>
      <c r="N1459" s="22">
        <f>ROUND(Ecritures[[#This Row],[Montant Devise]],2)</f>
        <v>4.78</v>
      </c>
      <c r="O1459" s="11" t="str">
        <f>IFERROR(LEFT(ECRITURES!$H1459,SEARCH("_",ECRITURES!$H1459)-1),"")</f>
        <v>COD21002</v>
      </c>
      <c r="P1459" s="11" t="str">
        <f>LEFT(ECRITURES!$G1459,LEN(O1459))</f>
        <v>COD21002</v>
      </c>
      <c r="Q1459" s="11" t="b">
        <f t="shared" si="45"/>
        <v>1</v>
      </c>
    </row>
    <row r="1460" spans="1:17" x14ac:dyDescent="0.3">
      <c r="A1460" s="12">
        <v>455200</v>
      </c>
      <c r="B1460" s="13" t="s">
        <v>10</v>
      </c>
      <c r="C1460" s="14">
        <v>-731.64</v>
      </c>
      <c r="D1460" s="25" t="s">
        <v>1969</v>
      </c>
      <c r="E1460" s="16">
        <v>45351</v>
      </c>
      <c r="F1460" s="17">
        <v>202402</v>
      </c>
      <c r="G1460" s="18" t="s">
        <v>84</v>
      </c>
      <c r="H1460" s="18"/>
      <c r="I1460" s="19">
        <v>52377</v>
      </c>
      <c r="J1460" s="13" t="s">
        <v>14</v>
      </c>
      <c r="K1460" s="13" t="s">
        <v>87</v>
      </c>
      <c r="L1460" s="20" t="str">
        <f t="shared" si="44"/>
        <v>52377455200ART9_EU-EDF</v>
      </c>
      <c r="M1460" s="21" t="str">
        <f>IF(OR(A1460=617105,A1460=617110,COUNTIF([3]DernMois!L:L,I1460&amp;A1460&amp;H1460&amp;K1460)&gt;=1),"","PBLA Changé/Nouveau")</f>
        <v/>
      </c>
      <c r="N1460" s="22">
        <f>ROUND(Ecritures[[#This Row],[Montant Devise]],2)</f>
        <v>-731.64</v>
      </c>
      <c r="O1460" s="11" t="str">
        <f>IFERROR(LEFT(ECRITURES!$H1460,SEARCH("_",ECRITURES!$H1460)-1),"")</f>
        <v/>
      </c>
      <c r="P1460" s="11" t="str">
        <f>LEFT(ECRITURES!$G1460,LEN(O1460))</f>
        <v/>
      </c>
      <c r="Q1460" s="11" t="b">
        <f t="shared" si="45"/>
        <v>1</v>
      </c>
    </row>
    <row r="1461" spans="1:17" x14ac:dyDescent="0.3">
      <c r="A1461" s="12">
        <v>617101</v>
      </c>
      <c r="B1461" s="13" t="s">
        <v>10</v>
      </c>
      <c r="C1461" s="14">
        <v>1814</v>
      </c>
      <c r="D1461" s="25" t="s">
        <v>1970</v>
      </c>
      <c r="E1461" s="16">
        <v>45351</v>
      </c>
      <c r="F1461" s="17">
        <v>202402</v>
      </c>
      <c r="G1461" s="18" t="s">
        <v>133</v>
      </c>
      <c r="H1461" s="18" t="s">
        <v>45</v>
      </c>
      <c r="I1461" s="19">
        <v>52382</v>
      </c>
      <c r="J1461" s="13" t="s">
        <v>14</v>
      </c>
      <c r="K1461" s="13" t="s">
        <v>15</v>
      </c>
      <c r="L1461" s="20" t="str">
        <f t="shared" si="44"/>
        <v>52382617101COD2299_Z010301ART5_MBA</v>
      </c>
      <c r="M1461" s="21" t="str">
        <f>IF(OR(A1461=617105,A1461=617110,COUNTIF([3]DernMois!L:L,I1461&amp;A1461&amp;H1461&amp;K1461)&gt;=1),"","PBLA Changé/Nouveau")</f>
        <v/>
      </c>
      <c r="N1461" s="22">
        <f>ROUND(Ecritures[[#This Row],[Montant Devise]],2)</f>
        <v>1814</v>
      </c>
      <c r="O1461" s="11" t="str">
        <f>IFERROR(LEFT(ECRITURES!$H1461,SEARCH("_",ECRITURES!$H1461)-1),"")</f>
        <v>COD2299</v>
      </c>
      <c r="P1461" s="11" t="str">
        <f>LEFT(ECRITURES!$G1461,LEN(O1461))</f>
        <v>COD2299</v>
      </c>
      <c r="Q1461" s="11" t="b">
        <f t="shared" si="45"/>
        <v>1</v>
      </c>
    </row>
    <row r="1462" spans="1:17" x14ac:dyDescent="0.3">
      <c r="A1462" s="12">
        <v>617108</v>
      </c>
      <c r="B1462" s="13" t="s">
        <v>10</v>
      </c>
      <c r="C1462" s="14">
        <v>544.20000000000005</v>
      </c>
      <c r="D1462" s="25" t="s">
        <v>1971</v>
      </c>
      <c r="E1462" s="16">
        <v>45351</v>
      </c>
      <c r="F1462" s="17">
        <v>202402</v>
      </c>
      <c r="G1462" s="18" t="s">
        <v>133</v>
      </c>
      <c r="H1462" s="18" t="s">
        <v>45</v>
      </c>
      <c r="I1462" s="19">
        <v>52382</v>
      </c>
      <c r="J1462" s="13" t="s">
        <v>14</v>
      </c>
      <c r="K1462" s="13" t="s">
        <v>15</v>
      </c>
      <c r="L1462" s="20" t="str">
        <f t="shared" si="44"/>
        <v>52382617108COD2299_Z010301ART5_MBA</v>
      </c>
      <c r="M1462" s="21" t="str">
        <f>IF(OR(A1462=617105,A1462=617110,COUNTIF([3]DernMois!L:L,I1462&amp;A1462&amp;H1462&amp;K1462)&gt;=1),"","PBLA Changé/Nouveau")</f>
        <v/>
      </c>
      <c r="N1462" s="22">
        <f>ROUND(Ecritures[[#This Row],[Montant Devise]],2)</f>
        <v>544.20000000000005</v>
      </c>
      <c r="O1462" s="11" t="str">
        <f>IFERROR(LEFT(ECRITURES!$H1462,SEARCH("_",ECRITURES!$H1462)-1),"")</f>
        <v>COD2299</v>
      </c>
      <c r="P1462" s="11" t="str">
        <f>LEFT(ECRITURES!$G1462,LEN(O1462))</f>
        <v>COD2299</v>
      </c>
      <c r="Q1462" s="11" t="b">
        <f t="shared" si="45"/>
        <v>1</v>
      </c>
    </row>
    <row r="1463" spans="1:17" x14ac:dyDescent="0.3">
      <c r="A1463" s="12">
        <v>617106</v>
      </c>
      <c r="B1463" s="13" t="s">
        <v>10</v>
      </c>
      <c r="C1463" s="14">
        <v>195</v>
      </c>
      <c r="D1463" s="25" t="s">
        <v>1972</v>
      </c>
      <c r="E1463" s="16">
        <v>45351</v>
      </c>
      <c r="F1463" s="17">
        <v>202402</v>
      </c>
      <c r="G1463" s="18" t="s">
        <v>133</v>
      </c>
      <c r="H1463" s="18" t="s">
        <v>45</v>
      </c>
      <c r="I1463" s="19">
        <v>52382</v>
      </c>
      <c r="J1463" s="13" t="s">
        <v>14</v>
      </c>
      <c r="K1463" s="13" t="s">
        <v>15</v>
      </c>
      <c r="L1463" s="20" t="str">
        <f t="shared" si="44"/>
        <v>52382617106COD2299_Z010301ART5_MBA</v>
      </c>
      <c r="M1463" s="21" t="str">
        <f>IF(OR(A1463=617105,A1463=617110,COUNTIF([3]DernMois!L:L,I1463&amp;A1463&amp;H1463&amp;K1463)&gt;=1),"","PBLA Changé/Nouveau")</f>
        <v/>
      </c>
      <c r="N1463" s="22">
        <f>ROUND(Ecritures[[#This Row],[Montant Devise]],2)</f>
        <v>195</v>
      </c>
      <c r="O1463" s="11" t="str">
        <f>IFERROR(LEFT(ECRITURES!$H1463,SEARCH("_",ECRITURES!$H1463)-1),"")</f>
        <v>COD2299</v>
      </c>
      <c r="P1463" s="11" t="str">
        <f>LEFT(ECRITURES!$G1463,LEN(O1463))</f>
        <v>COD2299</v>
      </c>
      <c r="Q1463" s="11" t="b">
        <f t="shared" si="45"/>
        <v>1</v>
      </c>
    </row>
    <row r="1464" spans="1:17" x14ac:dyDescent="0.3">
      <c r="A1464" s="12">
        <v>617103</v>
      </c>
      <c r="B1464" s="13" t="s">
        <v>10</v>
      </c>
      <c r="C1464" s="14">
        <v>58.5</v>
      </c>
      <c r="D1464" s="25" t="s">
        <v>1973</v>
      </c>
      <c r="E1464" s="16">
        <v>45351</v>
      </c>
      <c r="F1464" s="17">
        <v>202402</v>
      </c>
      <c r="G1464" s="18" t="s">
        <v>133</v>
      </c>
      <c r="H1464" s="18" t="s">
        <v>45</v>
      </c>
      <c r="I1464" s="19">
        <v>52382</v>
      </c>
      <c r="J1464" s="13" t="s">
        <v>14</v>
      </c>
      <c r="K1464" s="13" t="s">
        <v>15</v>
      </c>
      <c r="L1464" s="20" t="str">
        <f t="shared" si="44"/>
        <v>52382617103COD2299_Z010301ART5_MBA</v>
      </c>
      <c r="M1464" s="21" t="str">
        <f>IF(OR(A1464=617105,A1464=617110,COUNTIF([3]DernMois!L:L,I1464&amp;A1464&amp;H1464&amp;K1464)&gt;=1),"","PBLA Changé/Nouveau")</f>
        <v/>
      </c>
      <c r="N1464" s="22">
        <f>ROUND(Ecritures[[#This Row],[Montant Devise]],2)</f>
        <v>58.5</v>
      </c>
      <c r="O1464" s="11" t="str">
        <f>IFERROR(LEFT(ECRITURES!$H1464,SEARCH("_",ECRITURES!$H1464)-1),"")</f>
        <v>COD2299</v>
      </c>
      <c r="P1464" s="11" t="str">
        <f>LEFT(ECRITURES!$G1464,LEN(O1464))</f>
        <v>COD2299</v>
      </c>
      <c r="Q1464" s="11" t="b">
        <f t="shared" si="45"/>
        <v>1</v>
      </c>
    </row>
    <row r="1465" spans="1:17" x14ac:dyDescent="0.3">
      <c r="A1465" s="12">
        <v>617103</v>
      </c>
      <c r="B1465" s="13" t="s">
        <v>10</v>
      </c>
      <c r="C1465" s="14">
        <v>235.82</v>
      </c>
      <c r="D1465" s="25" t="s">
        <v>1974</v>
      </c>
      <c r="E1465" s="16">
        <v>45351</v>
      </c>
      <c r="F1465" s="17">
        <v>202402</v>
      </c>
      <c r="G1465" s="18" t="s">
        <v>133</v>
      </c>
      <c r="H1465" s="18" t="s">
        <v>45</v>
      </c>
      <c r="I1465" s="19">
        <v>52382</v>
      </c>
      <c r="J1465" s="13" t="s">
        <v>14</v>
      </c>
      <c r="K1465" s="13" t="s">
        <v>15</v>
      </c>
      <c r="L1465" s="20" t="str">
        <f t="shared" si="44"/>
        <v>52382617103COD2299_Z010301ART5_MBA</v>
      </c>
      <c r="M1465" s="21" t="str">
        <f>IF(OR(A1465=617105,A1465=617110,COUNTIF([3]DernMois!L:L,I1465&amp;A1465&amp;H1465&amp;K1465)&gt;=1),"","PBLA Changé/Nouveau")</f>
        <v/>
      </c>
      <c r="N1465" s="22">
        <f>ROUND(Ecritures[[#This Row],[Montant Devise]],2)</f>
        <v>235.82</v>
      </c>
      <c r="O1465" s="11" t="str">
        <f>IFERROR(LEFT(ECRITURES!$H1465,SEARCH("_",ECRITURES!$H1465)-1),"")</f>
        <v>COD2299</v>
      </c>
      <c r="P1465" s="11" t="str">
        <f>LEFT(ECRITURES!$G1465,LEN(O1465))</f>
        <v>COD2299</v>
      </c>
      <c r="Q1465" s="11" t="b">
        <f t="shared" si="45"/>
        <v>1</v>
      </c>
    </row>
    <row r="1466" spans="1:17" x14ac:dyDescent="0.3">
      <c r="A1466" s="12">
        <v>617190</v>
      </c>
      <c r="B1466" s="13" t="s">
        <v>10</v>
      </c>
      <c r="C1466" s="14">
        <v>3.63</v>
      </c>
      <c r="D1466" s="25" t="s">
        <v>1975</v>
      </c>
      <c r="E1466" s="16">
        <v>45351</v>
      </c>
      <c r="F1466" s="17">
        <v>202402</v>
      </c>
      <c r="G1466" s="18" t="s">
        <v>133</v>
      </c>
      <c r="H1466" s="18" t="s">
        <v>45</v>
      </c>
      <c r="I1466" s="19">
        <v>52382</v>
      </c>
      <c r="J1466" s="13" t="s">
        <v>14</v>
      </c>
      <c r="K1466" s="13" t="s">
        <v>15</v>
      </c>
      <c r="L1466" s="20" t="str">
        <f t="shared" si="44"/>
        <v>52382617190COD2299_Z010301ART5_MBA</v>
      </c>
      <c r="M1466" s="21" t="str">
        <f>IF(OR(A1466=617105,A1466=617110,COUNTIF([3]DernMois!L:L,I1466&amp;A1466&amp;H1466&amp;K1466)&gt;=1),"","PBLA Changé/Nouveau")</f>
        <v/>
      </c>
      <c r="N1466" s="22">
        <f>ROUND(Ecritures[[#This Row],[Montant Devise]],2)</f>
        <v>3.63</v>
      </c>
      <c r="O1466" s="11" t="str">
        <f>IFERROR(LEFT(ECRITURES!$H1466,SEARCH("_",ECRITURES!$H1466)-1),"")</f>
        <v>COD2299</v>
      </c>
      <c r="P1466" s="11" t="str">
        <f>LEFT(ECRITURES!$G1466,LEN(O1466))</f>
        <v>COD2299</v>
      </c>
      <c r="Q1466" s="11" t="b">
        <f t="shared" si="45"/>
        <v>1</v>
      </c>
    </row>
    <row r="1467" spans="1:17" x14ac:dyDescent="0.3">
      <c r="A1467" s="12">
        <v>617190</v>
      </c>
      <c r="B1467" s="13" t="s">
        <v>10</v>
      </c>
      <c r="C1467" s="14">
        <v>18.14</v>
      </c>
      <c r="D1467" s="25" t="s">
        <v>1976</v>
      </c>
      <c r="E1467" s="16">
        <v>45351</v>
      </c>
      <c r="F1467" s="17">
        <v>202402</v>
      </c>
      <c r="G1467" s="18" t="s">
        <v>133</v>
      </c>
      <c r="H1467" s="18" t="s">
        <v>45</v>
      </c>
      <c r="I1467" s="19">
        <v>52382</v>
      </c>
      <c r="J1467" s="13" t="s">
        <v>14</v>
      </c>
      <c r="K1467" s="13" t="s">
        <v>15</v>
      </c>
      <c r="L1467" s="20" t="str">
        <f t="shared" si="44"/>
        <v>52382617190COD2299_Z010301ART5_MBA</v>
      </c>
      <c r="M1467" s="21" t="str">
        <f>IF(OR(A1467=617105,A1467=617110,COUNTIF([3]DernMois!L:L,I1467&amp;A1467&amp;H1467&amp;K1467)&gt;=1),"","PBLA Changé/Nouveau")</f>
        <v/>
      </c>
      <c r="N1467" s="22">
        <f>ROUND(Ecritures[[#This Row],[Montant Devise]],2)</f>
        <v>18.14</v>
      </c>
      <c r="O1467" s="11" t="str">
        <f>IFERROR(LEFT(ECRITURES!$H1467,SEARCH("_",ECRITURES!$H1467)-1),"")</f>
        <v>COD2299</v>
      </c>
      <c r="P1467" s="11" t="str">
        <f>LEFT(ECRITURES!$G1467,LEN(O1467))</f>
        <v>COD2299</v>
      </c>
      <c r="Q1467" s="11" t="b">
        <f t="shared" si="45"/>
        <v>1</v>
      </c>
    </row>
    <row r="1468" spans="1:17" x14ac:dyDescent="0.3">
      <c r="A1468" s="12">
        <v>455200</v>
      </c>
      <c r="B1468" s="13" t="s">
        <v>10</v>
      </c>
      <c r="C1468" s="14">
        <v>-1050</v>
      </c>
      <c r="D1468" s="25" t="s">
        <v>1977</v>
      </c>
      <c r="E1468" s="16">
        <v>45351</v>
      </c>
      <c r="F1468" s="17">
        <v>202402</v>
      </c>
      <c r="G1468" s="18" t="s">
        <v>133</v>
      </c>
      <c r="H1468" s="18"/>
      <c r="I1468" s="19">
        <v>52382</v>
      </c>
      <c r="J1468" s="13" t="s">
        <v>14</v>
      </c>
      <c r="K1468" s="13" t="s">
        <v>15</v>
      </c>
      <c r="L1468" s="20" t="str">
        <f t="shared" si="44"/>
        <v>52382455200ART5_MBA</v>
      </c>
      <c r="M1468" s="21" t="str">
        <f>IF(OR(A1468=617105,A1468=617110,COUNTIF([3]DernMois!L:L,I1468&amp;A1468&amp;H1468&amp;K1468)&gt;=1),"","PBLA Changé/Nouveau")</f>
        <v/>
      </c>
      <c r="N1468" s="22">
        <f>ROUND(Ecritures[[#This Row],[Montant Devise]],2)</f>
        <v>-1050</v>
      </c>
      <c r="O1468" s="11" t="str">
        <f>IFERROR(LEFT(ECRITURES!$H1468,SEARCH("_",ECRITURES!$H1468)-1),"")</f>
        <v/>
      </c>
      <c r="P1468" s="11" t="str">
        <f>LEFT(ECRITURES!$G1468,LEN(O1468))</f>
        <v/>
      </c>
      <c r="Q1468" s="11" t="b">
        <f t="shared" si="45"/>
        <v>1</v>
      </c>
    </row>
    <row r="1469" spans="1:17" x14ac:dyDescent="0.3">
      <c r="A1469" s="12">
        <v>455200</v>
      </c>
      <c r="B1469" s="13" t="s">
        <v>10</v>
      </c>
      <c r="C1469" s="14">
        <v>-1053.78</v>
      </c>
      <c r="D1469" s="25" t="s">
        <v>1978</v>
      </c>
      <c r="E1469" s="16">
        <v>45351</v>
      </c>
      <c r="F1469" s="17">
        <v>202402</v>
      </c>
      <c r="G1469" s="18" t="s">
        <v>133</v>
      </c>
      <c r="H1469" s="18"/>
      <c r="I1469" s="19">
        <v>52382</v>
      </c>
      <c r="J1469" s="13" t="s">
        <v>14</v>
      </c>
      <c r="K1469" s="13" t="s">
        <v>15</v>
      </c>
      <c r="L1469" s="20" t="str">
        <f t="shared" si="44"/>
        <v>52382455200ART5_MBA</v>
      </c>
      <c r="M1469" s="21" t="str">
        <f>IF(OR(A1469=617105,A1469=617110,COUNTIF([3]DernMois!L:L,I1469&amp;A1469&amp;H1469&amp;K1469)&gt;=1),"","PBLA Changé/Nouveau")</f>
        <v/>
      </c>
      <c r="N1469" s="22">
        <f>ROUND(Ecritures[[#This Row],[Montant Devise]],2)</f>
        <v>-1053.78</v>
      </c>
      <c r="O1469" s="11" t="str">
        <f>IFERROR(LEFT(ECRITURES!$H1469,SEARCH("_",ECRITURES!$H1469)-1),"")</f>
        <v/>
      </c>
      <c r="P1469" s="11" t="str">
        <f>LEFT(ECRITURES!$G1469,LEN(O1469))</f>
        <v/>
      </c>
      <c r="Q1469" s="11" t="b">
        <f t="shared" si="45"/>
        <v>1</v>
      </c>
    </row>
    <row r="1470" spans="1:17" x14ac:dyDescent="0.3">
      <c r="A1470" s="12">
        <v>617101</v>
      </c>
      <c r="B1470" s="13" t="s">
        <v>10</v>
      </c>
      <c r="C1470" s="14">
        <v>1061</v>
      </c>
      <c r="D1470" s="25" t="s">
        <v>1979</v>
      </c>
      <c r="E1470" s="16">
        <v>45351</v>
      </c>
      <c r="F1470" s="17">
        <v>202402</v>
      </c>
      <c r="G1470" s="18" t="s">
        <v>11</v>
      </c>
      <c r="H1470" s="18" t="s">
        <v>12</v>
      </c>
      <c r="I1470" s="19">
        <v>52399</v>
      </c>
      <c r="J1470" s="13" t="s">
        <v>14</v>
      </c>
      <c r="K1470" s="13" t="s">
        <v>15</v>
      </c>
      <c r="L1470" s="20" t="str">
        <f t="shared" si="44"/>
        <v>52399617101COD2299_Z010201ART5_MBA</v>
      </c>
      <c r="M1470" s="21" t="str">
        <f>IF(OR(A1470=617105,A1470=617110,COUNTIF([3]DernMois!L:L,I1470&amp;A1470&amp;H1470&amp;K1470)&gt;=1),"","PBLA Changé/Nouveau")</f>
        <v/>
      </c>
      <c r="N1470" s="22">
        <f>ROUND(Ecritures[[#This Row],[Montant Devise]],2)</f>
        <v>1061</v>
      </c>
      <c r="O1470" s="11" t="str">
        <f>IFERROR(LEFT(ECRITURES!$H1470,SEARCH("_",ECRITURES!$H1470)-1),"")</f>
        <v>COD2299</v>
      </c>
      <c r="P1470" s="11" t="str">
        <f>LEFT(ECRITURES!$G1470,LEN(O1470))</f>
        <v>COD2299</v>
      </c>
      <c r="Q1470" s="11" t="b">
        <f t="shared" si="45"/>
        <v>1</v>
      </c>
    </row>
    <row r="1471" spans="1:17" x14ac:dyDescent="0.3">
      <c r="A1471" s="12">
        <v>617108</v>
      </c>
      <c r="B1471" s="13" t="s">
        <v>10</v>
      </c>
      <c r="C1471" s="14">
        <v>318.3</v>
      </c>
      <c r="D1471" s="25" t="s">
        <v>1980</v>
      </c>
      <c r="E1471" s="16">
        <v>45351</v>
      </c>
      <c r="F1471" s="17">
        <v>202402</v>
      </c>
      <c r="G1471" s="18" t="s">
        <v>11</v>
      </c>
      <c r="H1471" s="18" t="s">
        <v>12</v>
      </c>
      <c r="I1471" s="19">
        <v>52399</v>
      </c>
      <c r="J1471" s="13" t="s">
        <v>14</v>
      </c>
      <c r="K1471" s="13" t="s">
        <v>15</v>
      </c>
      <c r="L1471" s="20" t="str">
        <f t="shared" si="44"/>
        <v>52399617108COD2299_Z010201ART5_MBA</v>
      </c>
      <c r="M1471" s="21" t="str">
        <f>IF(OR(A1471=617105,A1471=617110,COUNTIF([3]DernMois!L:L,I1471&amp;A1471&amp;H1471&amp;K1471)&gt;=1),"","PBLA Changé/Nouveau")</f>
        <v/>
      </c>
      <c r="N1471" s="22">
        <f>ROUND(Ecritures[[#This Row],[Montant Devise]],2)</f>
        <v>318.3</v>
      </c>
      <c r="O1471" s="11" t="str">
        <f>IFERROR(LEFT(ECRITURES!$H1471,SEARCH("_",ECRITURES!$H1471)-1),"")</f>
        <v>COD2299</v>
      </c>
      <c r="P1471" s="11" t="str">
        <f>LEFT(ECRITURES!$G1471,LEN(O1471))</f>
        <v>COD2299</v>
      </c>
      <c r="Q1471" s="11" t="b">
        <f t="shared" si="45"/>
        <v>1</v>
      </c>
    </row>
    <row r="1472" spans="1:17" x14ac:dyDescent="0.3">
      <c r="A1472" s="12">
        <v>617106</v>
      </c>
      <c r="B1472" s="13" t="s">
        <v>10</v>
      </c>
      <c r="C1472" s="14">
        <v>195</v>
      </c>
      <c r="D1472" s="25" t="s">
        <v>1981</v>
      </c>
      <c r="E1472" s="16">
        <v>45351</v>
      </c>
      <c r="F1472" s="17">
        <v>202402</v>
      </c>
      <c r="G1472" s="18" t="s">
        <v>11</v>
      </c>
      <c r="H1472" s="18" t="s">
        <v>12</v>
      </c>
      <c r="I1472" s="19">
        <v>52399</v>
      </c>
      <c r="J1472" s="13" t="s">
        <v>14</v>
      </c>
      <c r="K1472" s="13" t="s">
        <v>15</v>
      </c>
      <c r="L1472" s="20" t="str">
        <f t="shared" si="44"/>
        <v>52399617106COD2299_Z010201ART5_MBA</v>
      </c>
      <c r="M1472" s="21" t="str">
        <f>IF(OR(A1472=617105,A1472=617110,COUNTIF([3]DernMois!L:L,I1472&amp;A1472&amp;H1472&amp;K1472)&gt;=1),"","PBLA Changé/Nouveau")</f>
        <v/>
      </c>
      <c r="N1472" s="22">
        <f>ROUND(Ecritures[[#This Row],[Montant Devise]],2)</f>
        <v>195</v>
      </c>
      <c r="O1472" s="11" t="str">
        <f>IFERROR(LEFT(ECRITURES!$H1472,SEARCH("_",ECRITURES!$H1472)-1),"")</f>
        <v>COD2299</v>
      </c>
      <c r="P1472" s="11" t="str">
        <f>LEFT(ECRITURES!$G1472,LEN(O1472))</f>
        <v>COD2299</v>
      </c>
      <c r="Q1472" s="11" t="b">
        <f t="shared" si="45"/>
        <v>1</v>
      </c>
    </row>
    <row r="1473" spans="1:17" x14ac:dyDescent="0.3">
      <c r="A1473" s="12">
        <v>617103</v>
      </c>
      <c r="B1473" s="13" t="s">
        <v>10</v>
      </c>
      <c r="C1473" s="14">
        <v>97.5</v>
      </c>
      <c r="D1473" s="25" t="s">
        <v>1982</v>
      </c>
      <c r="E1473" s="16">
        <v>45351</v>
      </c>
      <c r="F1473" s="17">
        <v>202402</v>
      </c>
      <c r="G1473" s="18" t="s">
        <v>11</v>
      </c>
      <c r="H1473" s="18" t="s">
        <v>12</v>
      </c>
      <c r="I1473" s="19">
        <v>52399</v>
      </c>
      <c r="J1473" s="13" t="s">
        <v>14</v>
      </c>
      <c r="K1473" s="13" t="s">
        <v>15</v>
      </c>
      <c r="L1473" s="20" t="str">
        <f t="shared" si="44"/>
        <v>52399617103COD2299_Z010201ART5_MBA</v>
      </c>
      <c r="M1473" s="21" t="str">
        <f>IF(OR(A1473=617105,A1473=617110,COUNTIF([3]DernMois!L:L,I1473&amp;A1473&amp;H1473&amp;K1473)&gt;=1),"","PBLA Changé/Nouveau")</f>
        <v/>
      </c>
      <c r="N1473" s="22">
        <f>ROUND(Ecritures[[#This Row],[Montant Devise]],2)</f>
        <v>97.5</v>
      </c>
      <c r="O1473" s="11" t="str">
        <f>IFERROR(LEFT(ECRITURES!$H1473,SEARCH("_",ECRITURES!$H1473)-1),"")</f>
        <v>COD2299</v>
      </c>
      <c r="P1473" s="11" t="str">
        <f>LEFT(ECRITURES!$G1473,LEN(O1473))</f>
        <v>COD2299</v>
      </c>
      <c r="Q1473" s="11" t="b">
        <f t="shared" si="45"/>
        <v>1</v>
      </c>
    </row>
    <row r="1474" spans="1:17" x14ac:dyDescent="0.3">
      <c r="A1474" s="12">
        <v>617103</v>
      </c>
      <c r="B1474" s="13" t="s">
        <v>10</v>
      </c>
      <c r="C1474" s="14">
        <v>137.93</v>
      </c>
      <c r="D1474" s="25" t="s">
        <v>1983</v>
      </c>
      <c r="E1474" s="16">
        <v>45351</v>
      </c>
      <c r="F1474" s="17">
        <v>202402</v>
      </c>
      <c r="G1474" s="18" t="s">
        <v>11</v>
      </c>
      <c r="H1474" s="18" t="s">
        <v>12</v>
      </c>
      <c r="I1474" s="19">
        <v>52399</v>
      </c>
      <c r="J1474" s="13" t="s">
        <v>14</v>
      </c>
      <c r="K1474" s="13" t="s">
        <v>15</v>
      </c>
      <c r="L1474" s="20" t="str">
        <f t="shared" ref="L1474:L1537" si="46">I1474&amp;A1474&amp;H1474&amp;K1474</f>
        <v>52399617103COD2299_Z010201ART5_MBA</v>
      </c>
      <c r="M1474" s="21" t="str">
        <f>IF(OR(A1474=617105,A1474=617110,COUNTIF([3]DernMois!L:L,I1474&amp;A1474&amp;H1474&amp;K1474)&gt;=1),"","PBLA Changé/Nouveau")</f>
        <v/>
      </c>
      <c r="N1474" s="22">
        <f>ROUND(Ecritures[[#This Row],[Montant Devise]],2)</f>
        <v>137.93</v>
      </c>
      <c r="O1474" s="11" t="str">
        <f>IFERROR(LEFT(ECRITURES!$H1474,SEARCH("_",ECRITURES!$H1474)-1),"")</f>
        <v>COD2299</v>
      </c>
      <c r="P1474" s="11" t="str">
        <f>LEFT(ECRITURES!$G1474,LEN(O1474))</f>
        <v>COD2299</v>
      </c>
      <c r="Q1474" s="11" t="b">
        <f t="shared" si="45"/>
        <v>1</v>
      </c>
    </row>
    <row r="1475" spans="1:17" x14ac:dyDescent="0.3">
      <c r="A1475" s="12">
        <v>617190</v>
      </c>
      <c r="B1475" s="13" t="s">
        <v>10</v>
      </c>
      <c r="C1475" s="14">
        <v>2.12</v>
      </c>
      <c r="D1475" s="25" t="s">
        <v>1984</v>
      </c>
      <c r="E1475" s="16">
        <v>45351</v>
      </c>
      <c r="F1475" s="17">
        <v>202402</v>
      </c>
      <c r="G1475" s="18" t="s">
        <v>11</v>
      </c>
      <c r="H1475" s="18" t="s">
        <v>12</v>
      </c>
      <c r="I1475" s="19">
        <v>52399</v>
      </c>
      <c r="J1475" s="13" t="s">
        <v>14</v>
      </c>
      <c r="K1475" s="13" t="s">
        <v>15</v>
      </c>
      <c r="L1475" s="20" t="str">
        <f t="shared" si="46"/>
        <v>52399617190COD2299_Z010201ART5_MBA</v>
      </c>
      <c r="M1475" s="21" t="str">
        <f>IF(OR(A1475=617105,A1475=617110,COUNTIF([3]DernMois!L:L,I1475&amp;A1475&amp;H1475&amp;K1475)&gt;=1),"","PBLA Changé/Nouveau")</f>
        <v/>
      </c>
      <c r="N1475" s="22">
        <f>ROUND(Ecritures[[#This Row],[Montant Devise]],2)</f>
        <v>2.12</v>
      </c>
      <c r="O1475" s="11" t="str">
        <f>IFERROR(LEFT(ECRITURES!$H1475,SEARCH("_",ECRITURES!$H1475)-1),"")</f>
        <v>COD2299</v>
      </c>
      <c r="P1475" s="11" t="str">
        <f>LEFT(ECRITURES!$G1475,LEN(O1475))</f>
        <v>COD2299</v>
      </c>
      <c r="Q1475" s="11" t="b">
        <f t="shared" si="45"/>
        <v>1</v>
      </c>
    </row>
    <row r="1476" spans="1:17" x14ac:dyDescent="0.3">
      <c r="A1476" s="12">
        <v>617190</v>
      </c>
      <c r="B1476" s="13" t="s">
        <v>10</v>
      </c>
      <c r="C1476" s="14">
        <v>10.61</v>
      </c>
      <c r="D1476" s="25" t="s">
        <v>1985</v>
      </c>
      <c r="E1476" s="16">
        <v>45351</v>
      </c>
      <c r="F1476" s="17">
        <v>202402</v>
      </c>
      <c r="G1476" s="18" t="s">
        <v>11</v>
      </c>
      <c r="H1476" s="18" t="s">
        <v>12</v>
      </c>
      <c r="I1476" s="19">
        <v>52399</v>
      </c>
      <c r="J1476" s="13" t="s">
        <v>14</v>
      </c>
      <c r="K1476" s="13" t="s">
        <v>15</v>
      </c>
      <c r="L1476" s="20" t="str">
        <f t="shared" si="46"/>
        <v>52399617190COD2299_Z010201ART5_MBA</v>
      </c>
      <c r="M1476" s="21" t="str">
        <f>IF(OR(A1476=617105,A1476=617110,COUNTIF([3]DernMois!L:L,I1476&amp;A1476&amp;H1476&amp;K1476)&gt;=1),"","PBLA Changé/Nouveau")</f>
        <v/>
      </c>
      <c r="N1476" s="22">
        <f>ROUND(Ecritures[[#This Row],[Montant Devise]],2)</f>
        <v>10.61</v>
      </c>
      <c r="O1476" s="11" t="str">
        <f>IFERROR(LEFT(ECRITURES!$H1476,SEARCH("_",ECRITURES!$H1476)-1),"")</f>
        <v>COD2299</v>
      </c>
      <c r="P1476" s="11" t="str">
        <f>LEFT(ECRITURES!$G1476,LEN(O1476))</f>
        <v>COD2299</v>
      </c>
      <c r="Q1476" s="11" t="b">
        <f t="shared" ref="Q1476:Q1539" si="47">EXACT(O1476,P1476)</f>
        <v>1</v>
      </c>
    </row>
    <row r="1477" spans="1:17" x14ac:dyDescent="0.3">
      <c r="A1477" s="12">
        <v>455200</v>
      </c>
      <c r="B1477" s="13" t="s">
        <v>10</v>
      </c>
      <c r="C1477" s="14">
        <v>-700</v>
      </c>
      <c r="D1477" s="25" t="s">
        <v>1986</v>
      </c>
      <c r="E1477" s="16">
        <v>45351</v>
      </c>
      <c r="F1477" s="17">
        <v>202402</v>
      </c>
      <c r="G1477" s="18" t="s">
        <v>11</v>
      </c>
      <c r="H1477" s="18"/>
      <c r="I1477" s="19">
        <v>52399</v>
      </c>
      <c r="J1477" s="13" t="s">
        <v>14</v>
      </c>
      <c r="K1477" s="13" t="s">
        <v>15</v>
      </c>
      <c r="L1477" s="20" t="str">
        <f t="shared" si="46"/>
        <v>52399455200ART5_MBA</v>
      </c>
      <c r="M1477" s="21" t="str">
        <f>IF(OR(A1477=617105,A1477=617110,COUNTIF([3]DernMois!L:L,I1477&amp;A1477&amp;H1477&amp;K1477)&gt;=1),"","PBLA Changé/Nouveau")</f>
        <v/>
      </c>
      <c r="N1477" s="22">
        <f>ROUND(Ecritures[[#This Row],[Montant Devise]],2)</f>
        <v>-700</v>
      </c>
      <c r="O1477" s="11" t="str">
        <f>IFERROR(LEFT(ECRITURES!$H1477,SEARCH("_",ECRITURES!$H1477)-1),"")</f>
        <v/>
      </c>
      <c r="P1477" s="11" t="str">
        <f>LEFT(ECRITURES!$G1477,LEN(O1477))</f>
        <v/>
      </c>
      <c r="Q1477" s="11" t="b">
        <f t="shared" si="47"/>
        <v>1</v>
      </c>
    </row>
    <row r="1478" spans="1:17" x14ac:dyDescent="0.3">
      <c r="A1478" s="12">
        <v>455200</v>
      </c>
      <c r="B1478" s="13" t="s">
        <v>10</v>
      </c>
      <c r="C1478" s="14">
        <v>-745.14</v>
      </c>
      <c r="D1478" s="25" t="s">
        <v>1987</v>
      </c>
      <c r="E1478" s="16">
        <v>45351</v>
      </c>
      <c r="F1478" s="17">
        <v>202402</v>
      </c>
      <c r="G1478" s="18" t="s">
        <v>11</v>
      </c>
      <c r="H1478" s="18"/>
      <c r="I1478" s="19">
        <v>52399</v>
      </c>
      <c r="J1478" s="13" t="s">
        <v>14</v>
      </c>
      <c r="K1478" s="13" t="s">
        <v>15</v>
      </c>
      <c r="L1478" s="20" t="str">
        <f t="shared" si="46"/>
        <v>52399455200ART5_MBA</v>
      </c>
      <c r="M1478" s="21" t="str">
        <f>IF(OR(A1478=617105,A1478=617110,COUNTIF([3]DernMois!L:L,I1478&amp;A1478&amp;H1478&amp;K1478)&gt;=1),"","PBLA Changé/Nouveau")</f>
        <v/>
      </c>
      <c r="N1478" s="22">
        <f>ROUND(Ecritures[[#This Row],[Montant Devise]],2)</f>
        <v>-745.14</v>
      </c>
      <c r="O1478" s="11" t="str">
        <f>IFERROR(LEFT(ECRITURES!$H1478,SEARCH("_",ECRITURES!$H1478)-1),"")</f>
        <v/>
      </c>
      <c r="P1478" s="11" t="str">
        <f>LEFT(ECRITURES!$G1478,LEN(O1478))</f>
        <v/>
      </c>
      <c r="Q1478" s="11" t="b">
        <f t="shared" si="47"/>
        <v>1</v>
      </c>
    </row>
    <row r="1479" spans="1:17" x14ac:dyDescent="0.3">
      <c r="A1479" s="12">
        <v>617101</v>
      </c>
      <c r="B1479" s="13" t="s">
        <v>10</v>
      </c>
      <c r="C1479" s="14">
        <v>2874</v>
      </c>
      <c r="D1479" s="25" t="s">
        <v>1988</v>
      </c>
      <c r="E1479" s="16">
        <v>45351</v>
      </c>
      <c r="F1479" s="17">
        <v>202402</v>
      </c>
      <c r="G1479" s="18" t="s">
        <v>67</v>
      </c>
      <c r="H1479" s="18" t="s">
        <v>68</v>
      </c>
      <c r="I1479" s="19">
        <v>52401</v>
      </c>
      <c r="J1479" s="13" t="s">
        <v>70</v>
      </c>
      <c r="K1479" s="13" t="s">
        <v>71</v>
      </c>
      <c r="L1479" s="20" t="str">
        <f t="shared" si="46"/>
        <v>52401617101Z010200ART5M</v>
      </c>
      <c r="M1479" s="21" t="str">
        <f>IF(OR(A1479=617105,A1479=617110,COUNTIF([3]DernMois!L:L,I1479&amp;A1479&amp;H1479&amp;K1479)&gt;=1),"","PBLA Changé/Nouveau")</f>
        <v/>
      </c>
      <c r="N1479" s="22">
        <f>ROUND(Ecritures[[#This Row],[Montant Devise]],2)</f>
        <v>2874</v>
      </c>
      <c r="O1479" s="11" t="str">
        <f>IFERROR(LEFT(ECRITURES!$H1479,SEARCH("_",ECRITURES!$H1479)-1),"")</f>
        <v/>
      </c>
      <c r="P1479" s="11" t="str">
        <f>LEFT(ECRITURES!$G1479,LEN(O1479))</f>
        <v/>
      </c>
      <c r="Q1479" s="11" t="b">
        <f t="shared" si="47"/>
        <v>1</v>
      </c>
    </row>
    <row r="1480" spans="1:17" x14ac:dyDescent="0.3">
      <c r="A1480" s="12">
        <v>617108</v>
      </c>
      <c r="B1480" s="13" t="s">
        <v>10</v>
      </c>
      <c r="C1480" s="14">
        <v>999.9</v>
      </c>
      <c r="D1480" s="25" t="s">
        <v>1989</v>
      </c>
      <c r="E1480" s="16">
        <v>45351</v>
      </c>
      <c r="F1480" s="17">
        <v>202402</v>
      </c>
      <c r="G1480" s="18" t="s">
        <v>67</v>
      </c>
      <c r="H1480" s="18" t="s">
        <v>68</v>
      </c>
      <c r="I1480" s="19">
        <v>52401</v>
      </c>
      <c r="J1480" s="13" t="s">
        <v>70</v>
      </c>
      <c r="K1480" s="13" t="s">
        <v>71</v>
      </c>
      <c r="L1480" s="20" t="str">
        <f t="shared" si="46"/>
        <v>52401617108Z010200ART5M</v>
      </c>
      <c r="M1480" s="21" t="str">
        <f>IF(OR(A1480=617105,A1480=617110,COUNTIF([3]DernMois!L:L,I1480&amp;A1480&amp;H1480&amp;K1480)&gt;=1),"","PBLA Changé/Nouveau")</f>
        <v/>
      </c>
      <c r="N1480" s="22">
        <f>ROUND(Ecritures[[#This Row],[Montant Devise]],2)</f>
        <v>999.9</v>
      </c>
      <c r="O1480" s="11" t="str">
        <f>IFERROR(LEFT(ECRITURES!$H1480,SEARCH("_",ECRITURES!$H1480)-1),"")</f>
        <v/>
      </c>
      <c r="P1480" s="11" t="str">
        <f>LEFT(ECRITURES!$G1480,LEN(O1480))</f>
        <v/>
      </c>
      <c r="Q1480" s="11" t="b">
        <f t="shared" si="47"/>
        <v>1</v>
      </c>
    </row>
    <row r="1481" spans="1:17" x14ac:dyDescent="0.3">
      <c r="A1481" s="12">
        <v>617106</v>
      </c>
      <c r="B1481" s="13" t="s">
        <v>10</v>
      </c>
      <c r="C1481" s="14">
        <v>195</v>
      </c>
      <c r="D1481" s="25" t="s">
        <v>1990</v>
      </c>
      <c r="E1481" s="16">
        <v>45351</v>
      </c>
      <c r="F1481" s="17">
        <v>202402</v>
      </c>
      <c r="G1481" s="18" t="s">
        <v>67</v>
      </c>
      <c r="H1481" s="18" t="s">
        <v>68</v>
      </c>
      <c r="I1481" s="19">
        <v>52401</v>
      </c>
      <c r="J1481" s="13" t="s">
        <v>70</v>
      </c>
      <c r="K1481" s="13" t="s">
        <v>71</v>
      </c>
      <c r="L1481" s="20" t="str">
        <f t="shared" si="46"/>
        <v>52401617106Z010200ART5M</v>
      </c>
      <c r="M1481" s="21" t="str">
        <f>IF(OR(A1481=617105,A1481=617110,COUNTIF([3]DernMois!L:L,I1481&amp;A1481&amp;H1481&amp;K1481)&gt;=1),"","PBLA Changé/Nouveau")</f>
        <v/>
      </c>
      <c r="N1481" s="22">
        <f>ROUND(Ecritures[[#This Row],[Montant Devise]],2)</f>
        <v>195</v>
      </c>
      <c r="O1481" s="11" t="str">
        <f>IFERROR(LEFT(ECRITURES!$H1481,SEARCH("_",ECRITURES!$H1481)-1),"")</f>
        <v/>
      </c>
      <c r="P1481" s="11" t="str">
        <f>LEFT(ECRITURES!$G1481,LEN(O1481))</f>
        <v/>
      </c>
      <c r="Q1481" s="11" t="b">
        <f t="shared" si="47"/>
        <v>1</v>
      </c>
    </row>
    <row r="1482" spans="1:17" x14ac:dyDescent="0.3">
      <c r="A1482" s="12">
        <v>617110</v>
      </c>
      <c r="B1482" s="13" t="s">
        <v>10</v>
      </c>
      <c r="C1482" s="14">
        <v>459</v>
      </c>
      <c r="D1482" s="25" t="s">
        <v>1991</v>
      </c>
      <c r="E1482" s="16">
        <v>45351</v>
      </c>
      <c r="F1482" s="17">
        <v>202402</v>
      </c>
      <c r="G1482" s="18" t="s">
        <v>67</v>
      </c>
      <c r="H1482" s="18" t="s">
        <v>68</v>
      </c>
      <c r="I1482" s="19">
        <v>52401</v>
      </c>
      <c r="J1482" s="13" t="s">
        <v>70</v>
      </c>
      <c r="K1482" s="13" t="s">
        <v>71</v>
      </c>
      <c r="L1482" s="20" t="str">
        <f t="shared" si="46"/>
        <v>52401617110Z010200ART5M</v>
      </c>
      <c r="M1482" s="21" t="str">
        <f>IF(OR(A1482=617105,A1482=617110,COUNTIF([3]DernMois!L:L,I1482&amp;A1482&amp;H1482&amp;K1482)&gt;=1),"","PBLA Changé/Nouveau")</f>
        <v/>
      </c>
      <c r="N1482" s="22">
        <f>ROUND(Ecritures[[#This Row],[Montant Devise]],2)</f>
        <v>459</v>
      </c>
      <c r="O1482" s="11" t="str">
        <f>IFERROR(LEFT(ECRITURES!$H1482,SEARCH("_",ECRITURES!$H1482)-1),"")</f>
        <v/>
      </c>
      <c r="P1482" s="11" t="str">
        <f>LEFT(ECRITURES!$G1482,LEN(O1482))</f>
        <v/>
      </c>
      <c r="Q1482" s="11" t="b">
        <f t="shared" si="47"/>
        <v>1</v>
      </c>
    </row>
    <row r="1483" spans="1:17" x14ac:dyDescent="0.3">
      <c r="A1483" s="12">
        <v>617103</v>
      </c>
      <c r="B1483" s="13" t="s">
        <v>10</v>
      </c>
      <c r="C1483" s="14">
        <v>58.5</v>
      </c>
      <c r="D1483" s="25" t="s">
        <v>1992</v>
      </c>
      <c r="E1483" s="16">
        <v>45351</v>
      </c>
      <c r="F1483" s="17">
        <v>202402</v>
      </c>
      <c r="G1483" s="18" t="s">
        <v>67</v>
      </c>
      <c r="H1483" s="18" t="s">
        <v>68</v>
      </c>
      <c r="I1483" s="19">
        <v>52401</v>
      </c>
      <c r="J1483" s="13" t="s">
        <v>70</v>
      </c>
      <c r="K1483" s="13" t="s">
        <v>71</v>
      </c>
      <c r="L1483" s="20" t="str">
        <f t="shared" si="46"/>
        <v>52401617103Z010200ART5M</v>
      </c>
      <c r="M1483" s="21" t="str">
        <f>IF(OR(A1483=617105,A1483=617110,COUNTIF([3]DernMois!L:L,I1483&amp;A1483&amp;H1483&amp;K1483)&gt;=1),"","PBLA Changé/Nouveau")</f>
        <v/>
      </c>
      <c r="N1483" s="22">
        <f>ROUND(Ecritures[[#This Row],[Montant Devise]],2)</f>
        <v>58.5</v>
      </c>
      <c r="O1483" s="11" t="str">
        <f>IFERROR(LEFT(ECRITURES!$H1483,SEARCH("_",ECRITURES!$H1483)-1),"")</f>
        <v/>
      </c>
      <c r="P1483" s="11" t="str">
        <f>LEFT(ECRITURES!$G1483,LEN(O1483))</f>
        <v/>
      </c>
      <c r="Q1483" s="11" t="b">
        <f t="shared" si="47"/>
        <v>1</v>
      </c>
    </row>
    <row r="1484" spans="1:17" x14ac:dyDescent="0.3">
      <c r="A1484" s="12">
        <v>617103</v>
      </c>
      <c r="B1484" s="13" t="s">
        <v>10</v>
      </c>
      <c r="C1484" s="14">
        <v>433.29</v>
      </c>
      <c r="D1484" s="25" t="s">
        <v>1993</v>
      </c>
      <c r="E1484" s="16">
        <v>45351</v>
      </c>
      <c r="F1484" s="17">
        <v>202402</v>
      </c>
      <c r="G1484" s="18" t="s">
        <v>67</v>
      </c>
      <c r="H1484" s="18" t="s">
        <v>68</v>
      </c>
      <c r="I1484" s="19">
        <v>52401</v>
      </c>
      <c r="J1484" s="13" t="s">
        <v>70</v>
      </c>
      <c r="K1484" s="13" t="s">
        <v>71</v>
      </c>
      <c r="L1484" s="20" t="str">
        <f t="shared" si="46"/>
        <v>52401617103Z010200ART5M</v>
      </c>
      <c r="M1484" s="21" t="str">
        <f>IF(OR(A1484=617105,A1484=617110,COUNTIF([3]DernMois!L:L,I1484&amp;A1484&amp;H1484&amp;K1484)&gt;=1),"","PBLA Changé/Nouveau")</f>
        <v/>
      </c>
      <c r="N1484" s="22">
        <f>ROUND(Ecritures[[#This Row],[Montant Devise]],2)</f>
        <v>433.29</v>
      </c>
      <c r="O1484" s="11" t="str">
        <f>IFERROR(LEFT(ECRITURES!$H1484,SEARCH("_",ECRITURES!$H1484)-1),"")</f>
        <v/>
      </c>
      <c r="P1484" s="11" t="str">
        <f>LEFT(ECRITURES!$G1484,LEN(O1484))</f>
        <v/>
      </c>
      <c r="Q1484" s="11" t="b">
        <f t="shared" si="47"/>
        <v>1</v>
      </c>
    </row>
    <row r="1485" spans="1:17" x14ac:dyDescent="0.3">
      <c r="A1485" s="12">
        <v>617190</v>
      </c>
      <c r="B1485" s="13" t="s">
        <v>10</v>
      </c>
      <c r="C1485" s="14">
        <v>6.67</v>
      </c>
      <c r="D1485" s="25" t="s">
        <v>1994</v>
      </c>
      <c r="E1485" s="16">
        <v>45351</v>
      </c>
      <c r="F1485" s="17">
        <v>202402</v>
      </c>
      <c r="G1485" s="18" t="s">
        <v>67</v>
      </c>
      <c r="H1485" s="18" t="s">
        <v>68</v>
      </c>
      <c r="I1485" s="19">
        <v>52401</v>
      </c>
      <c r="J1485" s="13" t="s">
        <v>70</v>
      </c>
      <c r="K1485" s="13" t="s">
        <v>71</v>
      </c>
      <c r="L1485" s="20" t="str">
        <f t="shared" si="46"/>
        <v>52401617190Z010200ART5M</v>
      </c>
      <c r="M1485" s="21" t="str">
        <f>IF(OR(A1485=617105,A1485=617110,COUNTIF([3]DernMois!L:L,I1485&amp;A1485&amp;H1485&amp;K1485)&gt;=1),"","PBLA Changé/Nouveau")</f>
        <v/>
      </c>
      <c r="N1485" s="22">
        <f>ROUND(Ecritures[[#This Row],[Montant Devise]],2)</f>
        <v>6.67</v>
      </c>
      <c r="O1485" s="11" t="str">
        <f>IFERROR(LEFT(ECRITURES!$H1485,SEARCH("_",ECRITURES!$H1485)-1),"")</f>
        <v/>
      </c>
      <c r="P1485" s="11" t="str">
        <f>LEFT(ECRITURES!$G1485,LEN(O1485))</f>
        <v/>
      </c>
      <c r="Q1485" s="11" t="b">
        <f t="shared" si="47"/>
        <v>1</v>
      </c>
    </row>
    <row r="1486" spans="1:17" x14ac:dyDescent="0.3">
      <c r="A1486" s="12">
        <v>617190</v>
      </c>
      <c r="B1486" s="13" t="s">
        <v>10</v>
      </c>
      <c r="C1486" s="14">
        <v>33.33</v>
      </c>
      <c r="D1486" s="25" t="s">
        <v>1995</v>
      </c>
      <c r="E1486" s="16">
        <v>45351</v>
      </c>
      <c r="F1486" s="17">
        <v>202402</v>
      </c>
      <c r="G1486" s="18" t="s">
        <v>67</v>
      </c>
      <c r="H1486" s="18" t="s">
        <v>68</v>
      </c>
      <c r="I1486" s="19">
        <v>52401</v>
      </c>
      <c r="J1486" s="13" t="s">
        <v>70</v>
      </c>
      <c r="K1486" s="13" t="s">
        <v>71</v>
      </c>
      <c r="L1486" s="20" t="str">
        <f t="shared" si="46"/>
        <v>52401617190Z010200ART5M</v>
      </c>
      <c r="M1486" s="21" t="str">
        <f>IF(OR(A1486=617105,A1486=617110,COUNTIF([3]DernMois!L:L,I1486&amp;A1486&amp;H1486&amp;K1486)&gt;=1),"","PBLA Changé/Nouveau")</f>
        <v/>
      </c>
      <c r="N1486" s="22">
        <f>ROUND(Ecritures[[#This Row],[Montant Devise]],2)</f>
        <v>33.33</v>
      </c>
      <c r="O1486" s="11" t="str">
        <f>IFERROR(LEFT(ECRITURES!$H1486,SEARCH("_",ECRITURES!$H1486)-1),"")</f>
        <v/>
      </c>
      <c r="P1486" s="11" t="str">
        <f>LEFT(ECRITURES!$G1486,LEN(O1486))</f>
        <v/>
      </c>
      <c r="Q1486" s="11" t="b">
        <f t="shared" si="47"/>
        <v>1</v>
      </c>
    </row>
    <row r="1487" spans="1:17" x14ac:dyDescent="0.3">
      <c r="A1487" s="12">
        <v>455200</v>
      </c>
      <c r="B1487" s="13" t="s">
        <v>10</v>
      </c>
      <c r="C1487" s="14">
        <v>-3471.49</v>
      </c>
      <c r="D1487" s="25" t="s">
        <v>1996</v>
      </c>
      <c r="E1487" s="16">
        <v>45351</v>
      </c>
      <c r="F1487" s="17">
        <v>202402</v>
      </c>
      <c r="G1487" s="18" t="s">
        <v>67</v>
      </c>
      <c r="H1487" s="18"/>
      <c r="I1487" s="19">
        <v>52401</v>
      </c>
      <c r="J1487" s="13" t="s">
        <v>70</v>
      </c>
      <c r="K1487" s="13" t="s">
        <v>71</v>
      </c>
      <c r="L1487" s="20" t="str">
        <f t="shared" si="46"/>
        <v>52401455200ART5M</v>
      </c>
      <c r="M1487" s="21" t="str">
        <f>IF(OR(A1487=617105,A1487=617110,COUNTIF([3]DernMois!L:L,I1487&amp;A1487&amp;H1487&amp;K1487)&gt;=1),"","PBLA Changé/Nouveau")</f>
        <v/>
      </c>
      <c r="N1487" s="22">
        <f>ROUND(Ecritures[[#This Row],[Montant Devise]],2)</f>
        <v>-3471.49</v>
      </c>
      <c r="O1487" s="11" t="str">
        <f>IFERROR(LEFT(ECRITURES!$H1487,SEARCH("_",ECRITURES!$H1487)-1),"")</f>
        <v/>
      </c>
      <c r="P1487" s="11" t="str">
        <f>LEFT(ECRITURES!$G1487,LEN(O1487))</f>
        <v/>
      </c>
      <c r="Q1487" s="11" t="b">
        <f t="shared" si="47"/>
        <v>1</v>
      </c>
    </row>
    <row r="1488" spans="1:17" x14ac:dyDescent="0.3">
      <c r="A1488" s="12">
        <v>617101</v>
      </c>
      <c r="B1488" s="13" t="s">
        <v>10</v>
      </c>
      <c r="C1488" s="14">
        <v>2155.5</v>
      </c>
      <c r="D1488" s="25" t="s">
        <v>1997</v>
      </c>
      <c r="E1488" s="16">
        <v>45351</v>
      </c>
      <c r="F1488" s="17">
        <v>202402</v>
      </c>
      <c r="G1488" s="18" t="s">
        <v>398</v>
      </c>
      <c r="H1488" s="18" t="s">
        <v>399</v>
      </c>
      <c r="I1488" s="19">
        <v>52469</v>
      </c>
      <c r="J1488" s="13" t="s">
        <v>14</v>
      </c>
      <c r="K1488" s="13" t="s">
        <v>153</v>
      </c>
      <c r="L1488" s="20" t="str">
        <f t="shared" si="46"/>
        <v>52469617101BEL19010_A020101ART9_EU-DCI</v>
      </c>
      <c r="M1488" s="21" t="str">
        <f>IF(OR(A1488=617105,A1488=617110,COUNTIF([3]DernMois!L:L,I1488&amp;A1488&amp;H1488&amp;K1488)&gt;=1),"","PBLA Changé/Nouveau")</f>
        <v/>
      </c>
      <c r="N1488" s="22">
        <f>ROUND(Ecritures[[#This Row],[Montant Devise]],2)</f>
        <v>2155.5</v>
      </c>
      <c r="O1488" s="11" t="str">
        <f>IFERROR(LEFT(ECRITURES!$H1488,SEARCH("_",ECRITURES!$H1488)-1),"")</f>
        <v>BEL19010</v>
      </c>
      <c r="P1488" s="11" t="str">
        <f>LEFT(ECRITURES!$G1488,LEN(O1488))</f>
        <v>BEL19010</v>
      </c>
      <c r="Q1488" s="11" t="b">
        <f t="shared" si="47"/>
        <v>1</v>
      </c>
    </row>
    <row r="1489" spans="1:17" x14ac:dyDescent="0.3">
      <c r="A1489" s="12">
        <v>617108</v>
      </c>
      <c r="B1489" s="13" t="s">
        <v>10</v>
      </c>
      <c r="C1489" s="14">
        <v>646.65</v>
      </c>
      <c r="D1489" s="25" t="s">
        <v>1998</v>
      </c>
      <c r="E1489" s="16">
        <v>45351</v>
      </c>
      <c r="F1489" s="17">
        <v>202402</v>
      </c>
      <c r="G1489" s="18" t="s">
        <v>398</v>
      </c>
      <c r="H1489" s="18" t="s">
        <v>399</v>
      </c>
      <c r="I1489" s="19">
        <v>52469</v>
      </c>
      <c r="J1489" s="13" t="s">
        <v>14</v>
      </c>
      <c r="K1489" s="13" t="s">
        <v>153</v>
      </c>
      <c r="L1489" s="20" t="str">
        <f t="shared" si="46"/>
        <v>52469617108BEL19010_A020101ART9_EU-DCI</v>
      </c>
      <c r="M1489" s="21" t="str">
        <f>IF(OR(A1489=617105,A1489=617110,COUNTIF([3]DernMois!L:L,I1489&amp;A1489&amp;H1489&amp;K1489)&gt;=1),"","PBLA Changé/Nouveau")</f>
        <v/>
      </c>
      <c r="N1489" s="22">
        <f>ROUND(Ecritures[[#This Row],[Montant Devise]],2)</f>
        <v>646.65</v>
      </c>
      <c r="O1489" s="11" t="str">
        <f>IFERROR(LEFT(ECRITURES!$H1489,SEARCH("_",ECRITURES!$H1489)-1),"")</f>
        <v>BEL19010</v>
      </c>
      <c r="P1489" s="11" t="str">
        <f>LEFT(ECRITURES!$G1489,LEN(O1489))</f>
        <v>BEL19010</v>
      </c>
      <c r="Q1489" s="11" t="b">
        <f t="shared" si="47"/>
        <v>1</v>
      </c>
    </row>
    <row r="1490" spans="1:17" x14ac:dyDescent="0.3">
      <c r="A1490" s="12">
        <v>617106</v>
      </c>
      <c r="B1490" s="13" t="s">
        <v>10</v>
      </c>
      <c r="C1490" s="14">
        <v>146.25</v>
      </c>
      <c r="D1490" s="25" t="s">
        <v>1999</v>
      </c>
      <c r="E1490" s="16">
        <v>45351</v>
      </c>
      <c r="F1490" s="17">
        <v>202402</v>
      </c>
      <c r="G1490" s="18" t="s">
        <v>398</v>
      </c>
      <c r="H1490" s="18" t="s">
        <v>399</v>
      </c>
      <c r="I1490" s="19">
        <v>52469</v>
      </c>
      <c r="J1490" s="13" t="s">
        <v>14</v>
      </c>
      <c r="K1490" s="13" t="s">
        <v>153</v>
      </c>
      <c r="L1490" s="20" t="str">
        <f t="shared" si="46"/>
        <v>52469617106BEL19010_A020101ART9_EU-DCI</v>
      </c>
      <c r="M1490" s="21" t="str">
        <f>IF(OR(A1490=617105,A1490=617110,COUNTIF([3]DernMois!L:L,I1490&amp;A1490&amp;H1490&amp;K1490)&gt;=1),"","PBLA Changé/Nouveau")</f>
        <v/>
      </c>
      <c r="N1490" s="22">
        <f>ROUND(Ecritures[[#This Row],[Montant Devise]],2)</f>
        <v>146.25</v>
      </c>
      <c r="O1490" s="11" t="str">
        <f>IFERROR(LEFT(ECRITURES!$H1490,SEARCH("_",ECRITURES!$H1490)-1),"")</f>
        <v>BEL19010</v>
      </c>
      <c r="P1490" s="11" t="str">
        <f>LEFT(ECRITURES!$G1490,LEN(O1490))</f>
        <v>BEL19010</v>
      </c>
      <c r="Q1490" s="11" t="b">
        <f t="shared" si="47"/>
        <v>1</v>
      </c>
    </row>
    <row r="1491" spans="1:17" x14ac:dyDescent="0.3">
      <c r="A1491" s="12">
        <v>617103</v>
      </c>
      <c r="B1491" s="13" t="s">
        <v>10</v>
      </c>
      <c r="C1491" s="14">
        <v>29.25</v>
      </c>
      <c r="D1491" s="25" t="s">
        <v>2000</v>
      </c>
      <c r="E1491" s="16">
        <v>45351</v>
      </c>
      <c r="F1491" s="17">
        <v>202402</v>
      </c>
      <c r="G1491" s="18" t="s">
        <v>398</v>
      </c>
      <c r="H1491" s="18" t="s">
        <v>399</v>
      </c>
      <c r="I1491" s="19">
        <v>52469</v>
      </c>
      <c r="J1491" s="13" t="s">
        <v>14</v>
      </c>
      <c r="K1491" s="13" t="s">
        <v>153</v>
      </c>
      <c r="L1491" s="20" t="str">
        <f t="shared" si="46"/>
        <v>52469617103BEL19010_A020101ART9_EU-DCI</v>
      </c>
      <c r="M1491" s="21" t="str">
        <f>IF(OR(A1491=617105,A1491=617110,COUNTIF([3]DernMois!L:L,I1491&amp;A1491&amp;H1491&amp;K1491)&gt;=1),"","PBLA Changé/Nouveau")</f>
        <v/>
      </c>
      <c r="N1491" s="22">
        <f>ROUND(Ecritures[[#This Row],[Montant Devise]],2)</f>
        <v>29.25</v>
      </c>
      <c r="O1491" s="11" t="str">
        <f>IFERROR(LEFT(ECRITURES!$H1491,SEARCH("_",ECRITURES!$H1491)-1),"")</f>
        <v>BEL19010</v>
      </c>
      <c r="P1491" s="11" t="str">
        <f>LEFT(ECRITURES!$G1491,LEN(O1491))</f>
        <v>BEL19010</v>
      </c>
      <c r="Q1491" s="11" t="b">
        <f t="shared" si="47"/>
        <v>1</v>
      </c>
    </row>
    <row r="1492" spans="1:17" x14ac:dyDescent="0.3">
      <c r="A1492" s="12">
        <v>617103</v>
      </c>
      <c r="B1492" s="13" t="s">
        <v>10</v>
      </c>
      <c r="C1492" s="14">
        <v>280.22000000000003</v>
      </c>
      <c r="D1492" s="25" t="s">
        <v>2001</v>
      </c>
      <c r="E1492" s="16">
        <v>45351</v>
      </c>
      <c r="F1492" s="17">
        <v>202402</v>
      </c>
      <c r="G1492" s="18" t="s">
        <v>398</v>
      </c>
      <c r="H1492" s="18" t="s">
        <v>399</v>
      </c>
      <c r="I1492" s="19">
        <v>52469</v>
      </c>
      <c r="J1492" s="13" t="s">
        <v>14</v>
      </c>
      <c r="K1492" s="13" t="s">
        <v>153</v>
      </c>
      <c r="L1492" s="20" t="str">
        <f t="shared" si="46"/>
        <v>52469617103BEL19010_A020101ART9_EU-DCI</v>
      </c>
      <c r="M1492" s="21" t="str">
        <f>IF(OR(A1492=617105,A1492=617110,COUNTIF([3]DernMois!L:L,I1492&amp;A1492&amp;H1492&amp;K1492)&gt;=1),"","PBLA Changé/Nouveau")</f>
        <v/>
      </c>
      <c r="N1492" s="22">
        <f>ROUND(Ecritures[[#This Row],[Montant Devise]],2)</f>
        <v>280.22000000000003</v>
      </c>
      <c r="O1492" s="11" t="str">
        <f>IFERROR(LEFT(ECRITURES!$H1492,SEARCH("_",ECRITURES!$H1492)-1),"")</f>
        <v>BEL19010</v>
      </c>
      <c r="P1492" s="11" t="str">
        <f>LEFT(ECRITURES!$G1492,LEN(O1492))</f>
        <v>BEL19010</v>
      </c>
      <c r="Q1492" s="11" t="b">
        <f t="shared" si="47"/>
        <v>1</v>
      </c>
    </row>
    <row r="1493" spans="1:17" x14ac:dyDescent="0.3">
      <c r="A1493" s="12">
        <v>617190</v>
      </c>
      <c r="B1493" s="13" t="s">
        <v>10</v>
      </c>
      <c r="C1493" s="14">
        <v>4.3099999999999996</v>
      </c>
      <c r="D1493" s="25" t="s">
        <v>2002</v>
      </c>
      <c r="E1493" s="16">
        <v>45351</v>
      </c>
      <c r="F1493" s="17">
        <v>202402</v>
      </c>
      <c r="G1493" s="18" t="s">
        <v>398</v>
      </c>
      <c r="H1493" s="18" t="s">
        <v>399</v>
      </c>
      <c r="I1493" s="19">
        <v>52469</v>
      </c>
      <c r="J1493" s="13" t="s">
        <v>14</v>
      </c>
      <c r="K1493" s="13" t="s">
        <v>153</v>
      </c>
      <c r="L1493" s="20" t="str">
        <f t="shared" si="46"/>
        <v>52469617190BEL19010_A020101ART9_EU-DCI</v>
      </c>
      <c r="M1493" s="21" t="str">
        <f>IF(OR(A1493=617105,A1493=617110,COUNTIF([3]DernMois!L:L,I1493&amp;A1493&amp;H1493&amp;K1493)&gt;=1),"","PBLA Changé/Nouveau")</f>
        <v/>
      </c>
      <c r="N1493" s="22">
        <f>ROUND(Ecritures[[#This Row],[Montant Devise]],2)</f>
        <v>4.3099999999999996</v>
      </c>
      <c r="O1493" s="11" t="str">
        <f>IFERROR(LEFT(ECRITURES!$H1493,SEARCH("_",ECRITURES!$H1493)-1),"")</f>
        <v>BEL19010</v>
      </c>
      <c r="P1493" s="11" t="str">
        <f>LEFT(ECRITURES!$G1493,LEN(O1493))</f>
        <v>BEL19010</v>
      </c>
      <c r="Q1493" s="11" t="b">
        <f t="shared" si="47"/>
        <v>1</v>
      </c>
    </row>
    <row r="1494" spans="1:17" x14ac:dyDescent="0.3">
      <c r="A1494" s="12">
        <v>617190</v>
      </c>
      <c r="B1494" s="13" t="s">
        <v>10</v>
      </c>
      <c r="C1494" s="14">
        <v>21.56</v>
      </c>
      <c r="D1494" s="25" t="s">
        <v>2003</v>
      </c>
      <c r="E1494" s="16">
        <v>45351</v>
      </c>
      <c r="F1494" s="17">
        <v>202402</v>
      </c>
      <c r="G1494" s="18" t="s">
        <v>398</v>
      </c>
      <c r="H1494" s="18" t="s">
        <v>399</v>
      </c>
      <c r="I1494" s="19">
        <v>52469</v>
      </c>
      <c r="J1494" s="13" t="s">
        <v>14</v>
      </c>
      <c r="K1494" s="13" t="s">
        <v>153</v>
      </c>
      <c r="L1494" s="20" t="str">
        <f t="shared" si="46"/>
        <v>52469617190BEL19010_A020101ART9_EU-DCI</v>
      </c>
      <c r="M1494" s="21" t="str">
        <f>IF(OR(A1494=617105,A1494=617110,COUNTIF([3]DernMois!L:L,I1494&amp;A1494&amp;H1494&amp;K1494)&gt;=1),"","PBLA Changé/Nouveau")</f>
        <v/>
      </c>
      <c r="N1494" s="22">
        <f>ROUND(Ecritures[[#This Row],[Montant Devise]],2)</f>
        <v>21.56</v>
      </c>
      <c r="O1494" s="11" t="str">
        <f>IFERROR(LEFT(ECRITURES!$H1494,SEARCH("_",ECRITURES!$H1494)-1),"")</f>
        <v>BEL19010</v>
      </c>
      <c r="P1494" s="11" t="str">
        <f>LEFT(ECRITURES!$G1494,LEN(O1494))</f>
        <v>BEL19010</v>
      </c>
      <c r="Q1494" s="11" t="b">
        <f t="shared" si="47"/>
        <v>1</v>
      </c>
    </row>
    <row r="1495" spans="1:17" x14ac:dyDescent="0.3">
      <c r="A1495" s="12">
        <v>617101</v>
      </c>
      <c r="B1495" s="13" t="s">
        <v>10</v>
      </c>
      <c r="C1495" s="14">
        <v>431.1</v>
      </c>
      <c r="D1495" s="25" t="s">
        <v>2004</v>
      </c>
      <c r="E1495" s="16">
        <v>45351</v>
      </c>
      <c r="F1495" s="17">
        <v>202402</v>
      </c>
      <c r="G1495" s="18" t="s">
        <v>398</v>
      </c>
      <c r="H1495" s="18" t="s">
        <v>2005</v>
      </c>
      <c r="I1495" s="19">
        <v>52469</v>
      </c>
      <c r="J1495" s="13" t="s">
        <v>14</v>
      </c>
      <c r="K1495" s="13" t="s">
        <v>153</v>
      </c>
      <c r="L1495" s="20" t="str">
        <f t="shared" si="46"/>
        <v>52469617101BEL19010_A010101ART9_EU-DCI</v>
      </c>
      <c r="M1495" s="21" t="str">
        <f>IF(OR(A1495=617105,A1495=617110,COUNTIF([3]DernMois!L:L,I1495&amp;A1495&amp;H1495&amp;K1495)&gt;=1),"","PBLA Changé/Nouveau")</f>
        <v/>
      </c>
      <c r="N1495" s="22">
        <f>ROUND(Ecritures[[#This Row],[Montant Devise]],2)</f>
        <v>431.1</v>
      </c>
      <c r="O1495" s="11" t="str">
        <f>IFERROR(LEFT(ECRITURES!$H1495,SEARCH("_",ECRITURES!$H1495)-1),"")</f>
        <v>BEL19010</v>
      </c>
      <c r="P1495" s="11" t="str">
        <f>LEFT(ECRITURES!$G1495,LEN(O1495))</f>
        <v>BEL19010</v>
      </c>
      <c r="Q1495" s="11" t="b">
        <f t="shared" si="47"/>
        <v>1</v>
      </c>
    </row>
    <row r="1496" spans="1:17" x14ac:dyDescent="0.3">
      <c r="A1496" s="12">
        <v>617108</v>
      </c>
      <c r="B1496" s="13" t="s">
        <v>10</v>
      </c>
      <c r="C1496" s="14">
        <v>129.33000000000001</v>
      </c>
      <c r="D1496" s="25" t="s">
        <v>2006</v>
      </c>
      <c r="E1496" s="16">
        <v>45351</v>
      </c>
      <c r="F1496" s="17">
        <v>202402</v>
      </c>
      <c r="G1496" s="18" t="s">
        <v>398</v>
      </c>
      <c r="H1496" s="18" t="s">
        <v>2005</v>
      </c>
      <c r="I1496" s="19">
        <v>52469</v>
      </c>
      <c r="J1496" s="13" t="s">
        <v>14</v>
      </c>
      <c r="K1496" s="13" t="s">
        <v>153</v>
      </c>
      <c r="L1496" s="20" t="str">
        <f t="shared" si="46"/>
        <v>52469617108BEL19010_A010101ART9_EU-DCI</v>
      </c>
      <c r="M1496" s="21" t="str">
        <f>IF(OR(A1496=617105,A1496=617110,COUNTIF([3]DernMois!L:L,I1496&amp;A1496&amp;H1496&amp;K1496)&gt;=1),"","PBLA Changé/Nouveau")</f>
        <v/>
      </c>
      <c r="N1496" s="22">
        <f>ROUND(Ecritures[[#This Row],[Montant Devise]],2)</f>
        <v>129.33000000000001</v>
      </c>
      <c r="O1496" s="11" t="str">
        <f>IFERROR(LEFT(ECRITURES!$H1496,SEARCH("_",ECRITURES!$H1496)-1),"")</f>
        <v>BEL19010</v>
      </c>
      <c r="P1496" s="11" t="str">
        <f>LEFT(ECRITURES!$G1496,LEN(O1496))</f>
        <v>BEL19010</v>
      </c>
      <c r="Q1496" s="11" t="b">
        <f t="shared" si="47"/>
        <v>1</v>
      </c>
    </row>
    <row r="1497" spans="1:17" x14ac:dyDescent="0.3">
      <c r="A1497" s="12">
        <v>617106</v>
      </c>
      <c r="B1497" s="13" t="s">
        <v>10</v>
      </c>
      <c r="C1497" s="14">
        <v>29.25</v>
      </c>
      <c r="D1497" s="25" t="s">
        <v>2007</v>
      </c>
      <c r="E1497" s="16">
        <v>45351</v>
      </c>
      <c r="F1497" s="17">
        <v>202402</v>
      </c>
      <c r="G1497" s="18" t="s">
        <v>398</v>
      </c>
      <c r="H1497" s="18" t="s">
        <v>2005</v>
      </c>
      <c r="I1497" s="19">
        <v>52469</v>
      </c>
      <c r="J1497" s="13" t="s">
        <v>14</v>
      </c>
      <c r="K1497" s="13" t="s">
        <v>153</v>
      </c>
      <c r="L1497" s="20" t="str">
        <f t="shared" si="46"/>
        <v>52469617106BEL19010_A010101ART9_EU-DCI</v>
      </c>
      <c r="M1497" s="21" t="str">
        <f>IF(OR(A1497=617105,A1497=617110,COUNTIF([3]DernMois!L:L,I1497&amp;A1497&amp;H1497&amp;K1497)&gt;=1),"","PBLA Changé/Nouveau")</f>
        <v/>
      </c>
      <c r="N1497" s="22">
        <f>ROUND(Ecritures[[#This Row],[Montant Devise]],2)</f>
        <v>29.25</v>
      </c>
      <c r="O1497" s="11" t="str">
        <f>IFERROR(LEFT(ECRITURES!$H1497,SEARCH("_",ECRITURES!$H1497)-1),"")</f>
        <v>BEL19010</v>
      </c>
      <c r="P1497" s="11" t="str">
        <f>LEFT(ECRITURES!$G1497,LEN(O1497))</f>
        <v>BEL19010</v>
      </c>
      <c r="Q1497" s="11" t="b">
        <f t="shared" si="47"/>
        <v>1</v>
      </c>
    </row>
    <row r="1498" spans="1:17" x14ac:dyDescent="0.3">
      <c r="A1498" s="12">
        <v>617103</v>
      </c>
      <c r="B1498" s="13" t="s">
        <v>10</v>
      </c>
      <c r="C1498" s="14">
        <v>5.85</v>
      </c>
      <c r="D1498" s="25" t="s">
        <v>2008</v>
      </c>
      <c r="E1498" s="16">
        <v>45351</v>
      </c>
      <c r="F1498" s="17">
        <v>202402</v>
      </c>
      <c r="G1498" s="18" t="s">
        <v>398</v>
      </c>
      <c r="H1498" s="18" t="s">
        <v>2005</v>
      </c>
      <c r="I1498" s="19">
        <v>52469</v>
      </c>
      <c r="J1498" s="13" t="s">
        <v>14</v>
      </c>
      <c r="K1498" s="13" t="s">
        <v>153</v>
      </c>
      <c r="L1498" s="20" t="str">
        <f t="shared" si="46"/>
        <v>52469617103BEL19010_A010101ART9_EU-DCI</v>
      </c>
      <c r="M1498" s="21" t="str">
        <f>IF(OR(A1498=617105,A1498=617110,COUNTIF([3]DernMois!L:L,I1498&amp;A1498&amp;H1498&amp;K1498)&gt;=1),"","PBLA Changé/Nouveau")</f>
        <v/>
      </c>
      <c r="N1498" s="22">
        <f>ROUND(Ecritures[[#This Row],[Montant Devise]],2)</f>
        <v>5.85</v>
      </c>
      <c r="O1498" s="11" t="str">
        <f>IFERROR(LEFT(ECRITURES!$H1498,SEARCH("_",ECRITURES!$H1498)-1),"")</f>
        <v>BEL19010</v>
      </c>
      <c r="P1498" s="11" t="str">
        <f>LEFT(ECRITURES!$G1498,LEN(O1498))</f>
        <v>BEL19010</v>
      </c>
      <c r="Q1498" s="11" t="b">
        <f t="shared" si="47"/>
        <v>1</v>
      </c>
    </row>
    <row r="1499" spans="1:17" x14ac:dyDescent="0.3">
      <c r="A1499" s="12">
        <v>617103</v>
      </c>
      <c r="B1499" s="13" t="s">
        <v>10</v>
      </c>
      <c r="C1499" s="14">
        <v>56.04</v>
      </c>
      <c r="D1499" s="25" t="s">
        <v>2009</v>
      </c>
      <c r="E1499" s="16">
        <v>45351</v>
      </c>
      <c r="F1499" s="17">
        <v>202402</v>
      </c>
      <c r="G1499" s="18" t="s">
        <v>398</v>
      </c>
      <c r="H1499" s="18" t="s">
        <v>2005</v>
      </c>
      <c r="I1499" s="19">
        <v>52469</v>
      </c>
      <c r="J1499" s="13" t="s">
        <v>14</v>
      </c>
      <c r="K1499" s="13" t="s">
        <v>153</v>
      </c>
      <c r="L1499" s="20" t="str">
        <f t="shared" si="46"/>
        <v>52469617103BEL19010_A010101ART9_EU-DCI</v>
      </c>
      <c r="M1499" s="21" t="str">
        <f>IF(OR(A1499=617105,A1499=617110,COUNTIF([3]DernMois!L:L,I1499&amp;A1499&amp;H1499&amp;K1499)&gt;=1),"","PBLA Changé/Nouveau")</f>
        <v/>
      </c>
      <c r="N1499" s="22">
        <f>ROUND(Ecritures[[#This Row],[Montant Devise]],2)</f>
        <v>56.04</v>
      </c>
      <c r="O1499" s="11" t="str">
        <f>IFERROR(LEFT(ECRITURES!$H1499,SEARCH("_",ECRITURES!$H1499)-1),"")</f>
        <v>BEL19010</v>
      </c>
      <c r="P1499" s="11" t="str">
        <f>LEFT(ECRITURES!$G1499,LEN(O1499))</f>
        <v>BEL19010</v>
      </c>
      <c r="Q1499" s="11" t="b">
        <f t="shared" si="47"/>
        <v>1</v>
      </c>
    </row>
    <row r="1500" spans="1:17" x14ac:dyDescent="0.3">
      <c r="A1500" s="12">
        <v>617190</v>
      </c>
      <c r="B1500" s="13" t="s">
        <v>10</v>
      </c>
      <c r="C1500" s="14">
        <v>0.86</v>
      </c>
      <c r="D1500" s="25" t="s">
        <v>2010</v>
      </c>
      <c r="E1500" s="16">
        <v>45351</v>
      </c>
      <c r="F1500" s="17">
        <v>202402</v>
      </c>
      <c r="G1500" s="18" t="s">
        <v>398</v>
      </c>
      <c r="H1500" s="18" t="s">
        <v>2005</v>
      </c>
      <c r="I1500" s="19">
        <v>52469</v>
      </c>
      <c r="J1500" s="13" t="s">
        <v>14</v>
      </c>
      <c r="K1500" s="13" t="s">
        <v>153</v>
      </c>
      <c r="L1500" s="20" t="str">
        <f t="shared" si="46"/>
        <v>52469617190BEL19010_A010101ART9_EU-DCI</v>
      </c>
      <c r="M1500" s="21" t="str">
        <f>IF(OR(A1500=617105,A1500=617110,COUNTIF([3]DernMois!L:L,I1500&amp;A1500&amp;H1500&amp;K1500)&gt;=1),"","PBLA Changé/Nouveau")</f>
        <v/>
      </c>
      <c r="N1500" s="22">
        <f>ROUND(Ecritures[[#This Row],[Montant Devise]],2)</f>
        <v>0.86</v>
      </c>
      <c r="O1500" s="11" t="str">
        <f>IFERROR(LEFT(ECRITURES!$H1500,SEARCH("_",ECRITURES!$H1500)-1),"")</f>
        <v>BEL19010</v>
      </c>
      <c r="P1500" s="11" t="str">
        <f>LEFT(ECRITURES!$G1500,LEN(O1500))</f>
        <v>BEL19010</v>
      </c>
      <c r="Q1500" s="11" t="b">
        <f t="shared" si="47"/>
        <v>1</v>
      </c>
    </row>
    <row r="1501" spans="1:17" x14ac:dyDescent="0.3">
      <c r="A1501" s="12">
        <v>617190</v>
      </c>
      <c r="B1501" s="13" t="s">
        <v>10</v>
      </c>
      <c r="C1501" s="14">
        <v>4.3099999999999996</v>
      </c>
      <c r="D1501" s="25" t="s">
        <v>2011</v>
      </c>
      <c r="E1501" s="16">
        <v>45351</v>
      </c>
      <c r="F1501" s="17">
        <v>202402</v>
      </c>
      <c r="G1501" s="18" t="s">
        <v>398</v>
      </c>
      <c r="H1501" s="18" t="s">
        <v>2005</v>
      </c>
      <c r="I1501" s="19">
        <v>52469</v>
      </c>
      <c r="J1501" s="13" t="s">
        <v>14</v>
      </c>
      <c r="K1501" s="13" t="s">
        <v>153</v>
      </c>
      <c r="L1501" s="20" t="str">
        <f t="shared" si="46"/>
        <v>52469617190BEL19010_A010101ART9_EU-DCI</v>
      </c>
      <c r="M1501" s="21" t="str">
        <f>IF(OR(A1501=617105,A1501=617110,COUNTIF([3]DernMois!L:L,I1501&amp;A1501&amp;H1501&amp;K1501)&gt;=1),"","PBLA Changé/Nouveau")</f>
        <v/>
      </c>
      <c r="N1501" s="22">
        <f>ROUND(Ecritures[[#This Row],[Montant Devise]],2)</f>
        <v>4.3099999999999996</v>
      </c>
      <c r="O1501" s="11" t="str">
        <f>IFERROR(LEFT(ECRITURES!$H1501,SEARCH("_",ECRITURES!$H1501)-1),"")</f>
        <v>BEL19010</v>
      </c>
      <c r="P1501" s="11" t="str">
        <f>LEFT(ECRITURES!$G1501,LEN(O1501))</f>
        <v>BEL19010</v>
      </c>
      <c r="Q1501" s="11" t="b">
        <f t="shared" si="47"/>
        <v>1</v>
      </c>
    </row>
    <row r="1502" spans="1:17" x14ac:dyDescent="0.3">
      <c r="A1502" s="12">
        <v>617101</v>
      </c>
      <c r="B1502" s="13" t="s">
        <v>10</v>
      </c>
      <c r="C1502" s="14">
        <v>287.39999999999998</v>
      </c>
      <c r="D1502" s="25" t="s">
        <v>2012</v>
      </c>
      <c r="E1502" s="16">
        <v>45351</v>
      </c>
      <c r="F1502" s="17">
        <v>202402</v>
      </c>
      <c r="G1502" s="18" t="s">
        <v>398</v>
      </c>
      <c r="H1502" s="18" t="s">
        <v>2013</v>
      </c>
      <c r="I1502" s="19">
        <v>52469</v>
      </c>
      <c r="J1502" s="13" t="s">
        <v>14</v>
      </c>
      <c r="K1502" s="13" t="s">
        <v>153</v>
      </c>
      <c r="L1502" s="20" t="str">
        <f t="shared" si="46"/>
        <v>52469617101BEL19010_A030101ART9_EU-DCI</v>
      </c>
      <c r="M1502" s="21" t="str">
        <f>IF(OR(A1502=617105,A1502=617110,COUNTIF([3]DernMois!L:L,I1502&amp;A1502&amp;H1502&amp;K1502)&gt;=1),"","PBLA Changé/Nouveau")</f>
        <v/>
      </c>
      <c r="N1502" s="22">
        <f>ROUND(Ecritures[[#This Row],[Montant Devise]],2)</f>
        <v>287.39999999999998</v>
      </c>
      <c r="O1502" s="11" t="str">
        <f>IFERROR(LEFT(ECRITURES!$H1502,SEARCH("_",ECRITURES!$H1502)-1),"")</f>
        <v>BEL19010</v>
      </c>
      <c r="P1502" s="11" t="str">
        <f>LEFT(ECRITURES!$G1502,LEN(O1502))</f>
        <v>BEL19010</v>
      </c>
      <c r="Q1502" s="11" t="b">
        <f t="shared" si="47"/>
        <v>1</v>
      </c>
    </row>
    <row r="1503" spans="1:17" x14ac:dyDescent="0.3">
      <c r="A1503" s="12">
        <v>617108</v>
      </c>
      <c r="B1503" s="13" t="s">
        <v>10</v>
      </c>
      <c r="C1503" s="14">
        <v>86.22</v>
      </c>
      <c r="D1503" s="25" t="s">
        <v>2014</v>
      </c>
      <c r="E1503" s="16">
        <v>45351</v>
      </c>
      <c r="F1503" s="17">
        <v>202402</v>
      </c>
      <c r="G1503" s="18" t="s">
        <v>398</v>
      </c>
      <c r="H1503" s="18" t="s">
        <v>2013</v>
      </c>
      <c r="I1503" s="19">
        <v>52469</v>
      </c>
      <c r="J1503" s="13" t="s">
        <v>14</v>
      </c>
      <c r="K1503" s="13" t="s">
        <v>153</v>
      </c>
      <c r="L1503" s="20" t="str">
        <f t="shared" si="46"/>
        <v>52469617108BEL19010_A030101ART9_EU-DCI</v>
      </c>
      <c r="M1503" s="21" t="str">
        <f>IF(OR(A1503=617105,A1503=617110,COUNTIF([3]DernMois!L:L,I1503&amp;A1503&amp;H1503&amp;K1503)&gt;=1),"","PBLA Changé/Nouveau")</f>
        <v/>
      </c>
      <c r="N1503" s="22">
        <f>ROUND(Ecritures[[#This Row],[Montant Devise]],2)</f>
        <v>86.22</v>
      </c>
      <c r="O1503" s="11" t="str">
        <f>IFERROR(LEFT(ECRITURES!$H1503,SEARCH("_",ECRITURES!$H1503)-1),"")</f>
        <v>BEL19010</v>
      </c>
      <c r="P1503" s="11" t="str">
        <f>LEFT(ECRITURES!$G1503,LEN(O1503))</f>
        <v>BEL19010</v>
      </c>
      <c r="Q1503" s="11" t="b">
        <f t="shared" si="47"/>
        <v>1</v>
      </c>
    </row>
    <row r="1504" spans="1:17" x14ac:dyDescent="0.3">
      <c r="A1504" s="12">
        <v>617106</v>
      </c>
      <c r="B1504" s="13" t="s">
        <v>10</v>
      </c>
      <c r="C1504" s="14">
        <v>19.5</v>
      </c>
      <c r="D1504" s="25" t="s">
        <v>2015</v>
      </c>
      <c r="E1504" s="16">
        <v>45351</v>
      </c>
      <c r="F1504" s="17">
        <v>202402</v>
      </c>
      <c r="G1504" s="18" t="s">
        <v>398</v>
      </c>
      <c r="H1504" s="18" t="s">
        <v>2013</v>
      </c>
      <c r="I1504" s="19">
        <v>52469</v>
      </c>
      <c r="J1504" s="13" t="s">
        <v>14</v>
      </c>
      <c r="K1504" s="13" t="s">
        <v>153</v>
      </c>
      <c r="L1504" s="20" t="str">
        <f t="shared" si="46"/>
        <v>52469617106BEL19010_A030101ART9_EU-DCI</v>
      </c>
      <c r="M1504" s="21" t="str">
        <f>IF(OR(A1504=617105,A1504=617110,COUNTIF([3]DernMois!L:L,I1504&amp;A1504&amp;H1504&amp;K1504)&gt;=1),"","PBLA Changé/Nouveau")</f>
        <v/>
      </c>
      <c r="N1504" s="22">
        <f>ROUND(Ecritures[[#This Row],[Montant Devise]],2)</f>
        <v>19.5</v>
      </c>
      <c r="O1504" s="11" t="str">
        <f>IFERROR(LEFT(ECRITURES!$H1504,SEARCH("_",ECRITURES!$H1504)-1),"")</f>
        <v>BEL19010</v>
      </c>
      <c r="P1504" s="11" t="str">
        <f>LEFT(ECRITURES!$G1504,LEN(O1504))</f>
        <v>BEL19010</v>
      </c>
      <c r="Q1504" s="11" t="b">
        <f t="shared" si="47"/>
        <v>1</v>
      </c>
    </row>
    <row r="1505" spans="1:17" x14ac:dyDescent="0.3">
      <c r="A1505" s="12">
        <v>617103</v>
      </c>
      <c r="B1505" s="13" t="s">
        <v>10</v>
      </c>
      <c r="C1505" s="14">
        <v>3.9</v>
      </c>
      <c r="D1505" s="25" t="s">
        <v>2016</v>
      </c>
      <c r="E1505" s="16">
        <v>45351</v>
      </c>
      <c r="F1505" s="17">
        <v>202402</v>
      </c>
      <c r="G1505" s="18" t="s">
        <v>398</v>
      </c>
      <c r="H1505" s="18" t="s">
        <v>2013</v>
      </c>
      <c r="I1505" s="19">
        <v>52469</v>
      </c>
      <c r="J1505" s="13" t="s">
        <v>14</v>
      </c>
      <c r="K1505" s="13" t="s">
        <v>153</v>
      </c>
      <c r="L1505" s="20" t="str">
        <f t="shared" si="46"/>
        <v>52469617103BEL19010_A030101ART9_EU-DCI</v>
      </c>
      <c r="M1505" s="21" t="str">
        <f>IF(OR(A1505=617105,A1505=617110,COUNTIF([3]DernMois!L:L,I1505&amp;A1505&amp;H1505&amp;K1505)&gt;=1),"","PBLA Changé/Nouveau")</f>
        <v/>
      </c>
      <c r="N1505" s="22">
        <f>ROUND(Ecritures[[#This Row],[Montant Devise]],2)</f>
        <v>3.9</v>
      </c>
      <c r="O1505" s="11" t="str">
        <f>IFERROR(LEFT(ECRITURES!$H1505,SEARCH("_",ECRITURES!$H1505)-1),"")</f>
        <v>BEL19010</v>
      </c>
      <c r="P1505" s="11" t="str">
        <f>LEFT(ECRITURES!$G1505,LEN(O1505))</f>
        <v>BEL19010</v>
      </c>
      <c r="Q1505" s="11" t="b">
        <f t="shared" si="47"/>
        <v>1</v>
      </c>
    </row>
    <row r="1506" spans="1:17" x14ac:dyDescent="0.3">
      <c r="A1506" s="12">
        <v>617103</v>
      </c>
      <c r="B1506" s="13" t="s">
        <v>10</v>
      </c>
      <c r="C1506" s="14">
        <v>37.36</v>
      </c>
      <c r="D1506" s="25" t="s">
        <v>2017</v>
      </c>
      <c r="E1506" s="16">
        <v>45351</v>
      </c>
      <c r="F1506" s="17">
        <v>202402</v>
      </c>
      <c r="G1506" s="18" t="s">
        <v>398</v>
      </c>
      <c r="H1506" s="18" t="s">
        <v>2013</v>
      </c>
      <c r="I1506" s="19">
        <v>52469</v>
      </c>
      <c r="J1506" s="13" t="s">
        <v>14</v>
      </c>
      <c r="K1506" s="13" t="s">
        <v>153</v>
      </c>
      <c r="L1506" s="20" t="str">
        <f t="shared" si="46"/>
        <v>52469617103BEL19010_A030101ART9_EU-DCI</v>
      </c>
      <c r="M1506" s="21" t="str">
        <f>IF(OR(A1506=617105,A1506=617110,COUNTIF([3]DernMois!L:L,I1506&amp;A1506&amp;H1506&amp;K1506)&gt;=1),"","PBLA Changé/Nouveau")</f>
        <v/>
      </c>
      <c r="N1506" s="22">
        <f>ROUND(Ecritures[[#This Row],[Montant Devise]],2)</f>
        <v>37.36</v>
      </c>
      <c r="O1506" s="11" t="str">
        <f>IFERROR(LEFT(ECRITURES!$H1506,SEARCH("_",ECRITURES!$H1506)-1),"")</f>
        <v>BEL19010</v>
      </c>
      <c r="P1506" s="11" t="str">
        <f>LEFT(ECRITURES!$G1506,LEN(O1506))</f>
        <v>BEL19010</v>
      </c>
      <c r="Q1506" s="11" t="b">
        <f t="shared" si="47"/>
        <v>1</v>
      </c>
    </row>
    <row r="1507" spans="1:17" x14ac:dyDescent="0.3">
      <c r="A1507" s="12">
        <v>617190</v>
      </c>
      <c r="B1507" s="13" t="s">
        <v>10</v>
      </c>
      <c r="C1507" s="14">
        <v>0.57999999999999996</v>
      </c>
      <c r="D1507" s="25" t="s">
        <v>2018</v>
      </c>
      <c r="E1507" s="16">
        <v>45351</v>
      </c>
      <c r="F1507" s="17">
        <v>202402</v>
      </c>
      <c r="G1507" s="18" t="s">
        <v>398</v>
      </c>
      <c r="H1507" s="18" t="s">
        <v>2013</v>
      </c>
      <c r="I1507" s="19">
        <v>52469</v>
      </c>
      <c r="J1507" s="13" t="s">
        <v>14</v>
      </c>
      <c r="K1507" s="13" t="s">
        <v>153</v>
      </c>
      <c r="L1507" s="20" t="str">
        <f t="shared" si="46"/>
        <v>52469617190BEL19010_A030101ART9_EU-DCI</v>
      </c>
      <c r="M1507" s="21" t="str">
        <f>IF(OR(A1507=617105,A1507=617110,COUNTIF([3]DernMois!L:L,I1507&amp;A1507&amp;H1507&amp;K1507)&gt;=1),"","PBLA Changé/Nouveau")</f>
        <v/>
      </c>
      <c r="N1507" s="22">
        <f>ROUND(Ecritures[[#This Row],[Montant Devise]],2)</f>
        <v>0.57999999999999996</v>
      </c>
      <c r="O1507" s="11" t="str">
        <f>IFERROR(LEFT(ECRITURES!$H1507,SEARCH("_",ECRITURES!$H1507)-1),"")</f>
        <v>BEL19010</v>
      </c>
      <c r="P1507" s="11" t="str">
        <f>LEFT(ECRITURES!$G1507,LEN(O1507))</f>
        <v>BEL19010</v>
      </c>
      <c r="Q1507" s="11" t="b">
        <f t="shared" si="47"/>
        <v>1</v>
      </c>
    </row>
    <row r="1508" spans="1:17" x14ac:dyDescent="0.3">
      <c r="A1508" s="12">
        <v>617190</v>
      </c>
      <c r="B1508" s="13" t="s">
        <v>10</v>
      </c>
      <c r="C1508" s="14">
        <v>2.87</v>
      </c>
      <c r="D1508" s="25" t="s">
        <v>2019</v>
      </c>
      <c r="E1508" s="16">
        <v>45351</v>
      </c>
      <c r="F1508" s="17">
        <v>202402</v>
      </c>
      <c r="G1508" s="18" t="s">
        <v>398</v>
      </c>
      <c r="H1508" s="18" t="s">
        <v>2013</v>
      </c>
      <c r="I1508" s="19">
        <v>52469</v>
      </c>
      <c r="J1508" s="13" t="s">
        <v>14</v>
      </c>
      <c r="K1508" s="13" t="s">
        <v>153</v>
      </c>
      <c r="L1508" s="20" t="str">
        <f t="shared" si="46"/>
        <v>52469617190BEL19010_A030101ART9_EU-DCI</v>
      </c>
      <c r="M1508" s="21" t="str">
        <f>IF(OR(A1508=617105,A1508=617110,COUNTIF([3]DernMois!L:L,I1508&amp;A1508&amp;H1508&amp;K1508)&gt;=1),"","PBLA Changé/Nouveau")</f>
        <v/>
      </c>
      <c r="N1508" s="22">
        <f>ROUND(Ecritures[[#This Row],[Montant Devise]],2)</f>
        <v>2.87</v>
      </c>
      <c r="O1508" s="11" t="str">
        <f>IFERROR(LEFT(ECRITURES!$H1508,SEARCH("_",ECRITURES!$H1508)-1),"")</f>
        <v>BEL19010</v>
      </c>
      <c r="P1508" s="11" t="str">
        <f>LEFT(ECRITURES!$G1508,LEN(O1508))</f>
        <v>BEL19010</v>
      </c>
      <c r="Q1508" s="11" t="b">
        <f t="shared" si="47"/>
        <v>1</v>
      </c>
    </row>
    <row r="1509" spans="1:17" x14ac:dyDescent="0.3">
      <c r="A1509" s="12">
        <v>455200</v>
      </c>
      <c r="B1509" s="13" t="s">
        <v>10</v>
      </c>
      <c r="C1509" s="14">
        <v>-1500</v>
      </c>
      <c r="D1509" s="25" t="s">
        <v>2020</v>
      </c>
      <c r="E1509" s="16">
        <v>45351</v>
      </c>
      <c r="F1509" s="17">
        <v>202402</v>
      </c>
      <c r="G1509" s="18" t="s">
        <v>398</v>
      </c>
      <c r="H1509" s="18"/>
      <c r="I1509" s="19">
        <v>52469</v>
      </c>
      <c r="J1509" s="13" t="s">
        <v>14</v>
      </c>
      <c r="K1509" s="13" t="s">
        <v>153</v>
      </c>
      <c r="L1509" s="20" t="str">
        <f t="shared" si="46"/>
        <v>52469455200ART9_EU-DCI</v>
      </c>
      <c r="M1509" s="21" t="str">
        <f>IF(OR(A1509=617105,A1509=617110,COUNTIF([3]DernMois!L:L,I1509&amp;A1509&amp;H1509&amp;K1509)&gt;=1),"","PBLA Changé/Nouveau")</f>
        <v/>
      </c>
      <c r="N1509" s="22">
        <f>ROUND(Ecritures[[#This Row],[Montant Devise]],2)</f>
        <v>-1500</v>
      </c>
      <c r="O1509" s="11" t="str">
        <f>IFERROR(LEFT(ECRITURES!$H1509,SEARCH("_",ECRITURES!$H1509)-1),"")</f>
        <v/>
      </c>
      <c r="P1509" s="11" t="str">
        <f>LEFT(ECRITURES!$G1509,LEN(O1509))</f>
        <v/>
      </c>
      <c r="Q1509" s="11" t="b">
        <f t="shared" si="47"/>
        <v>1</v>
      </c>
    </row>
    <row r="1510" spans="1:17" x14ac:dyDescent="0.3">
      <c r="A1510" s="12">
        <v>455200</v>
      </c>
      <c r="B1510" s="13" t="s">
        <v>10</v>
      </c>
      <c r="C1510" s="14">
        <v>-1521.58</v>
      </c>
      <c r="D1510" s="25" t="s">
        <v>2021</v>
      </c>
      <c r="E1510" s="16">
        <v>45351</v>
      </c>
      <c r="F1510" s="17">
        <v>202402</v>
      </c>
      <c r="G1510" s="18" t="s">
        <v>398</v>
      </c>
      <c r="H1510" s="18"/>
      <c r="I1510" s="19">
        <v>52469</v>
      </c>
      <c r="J1510" s="13" t="s">
        <v>14</v>
      </c>
      <c r="K1510" s="13" t="s">
        <v>153</v>
      </c>
      <c r="L1510" s="20" t="str">
        <f t="shared" si="46"/>
        <v>52469455200ART9_EU-DCI</v>
      </c>
      <c r="M1510" s="21" t="str">
        <f>IF(OR(A1510=617105,A1510=617110,COUNTIF([3]DernMois!L:L,I1510&amp;A1510&amp;H1510&amp;K1510)&gt;=1),"","PBLA Changé/Nouveau")</f>
        <v/>
      </c>
      <c r="N1510" s="22">
        <f>ROUND(Ecritures[[#This Row],[Montant Devise]],2)</f>
        <v>-1521.58</v>
      </c>
      <c r="O1510" s="11" t="str">
        <f>IFERROR(LEFT(ECRITURES!$H1510,SEARCH("_",ECRITURES!$H1510)-1),"")</f>
        <v/>
      </c>
      <c r="P1510" s="11" t="str">
        <f>LEFT(ECRITURES!$G1510,LEN(O1510))</f>
        <v/>
      </c>
      <c r="Q1510" s="11" t="b">
        <f t="shared" si="47"/>
        <v>1</v>
      </c>
    </row>
    <row r="1511" spans="1:17" x14ac:dyDescent="0.3">
      <c r="A1511" s="12">
        <v>617101</v>
      </c>
      <c r="B1511" s="13" t="s">
        <v>10</v>
      </c>
      <c r="C1511" s="14">
        <v>661</v>
      </c>
      <c r="D1511" s="25" t="s">
        <v>2022</v>
      </c>
      <c r="E1511" s="16">
        <v>45351</v>
      </c>
      <c r="F1511" s="17">
        <v>202402</v>
      </c>
      <c r="G1511" s="18" t="s">
        <v>84</v>
      </c>
      <c r="H1511" s="18" t="s">
        <v>85</v>
      </c>
      <c r="I1511" s="19">
        <v>52472</v>
      </c>
      <c r="J1511" s="13" t="s">
        <v>14</v>
      </c>
      <c r="K1511" s="13" t="s">
        <v>87</v>
      </c>
      <c r="L1511" s="20" t="str">
        <f t="shared" si="46"/>
        <v>52472617101COD21002_Z010402ART9_EU-EDF</v>
      </c>
      <c r="M1511" s="21" t="str">
        <f>IF(OR(A1511=617105,A1511=617110,COUNTIF([3]DernMois!L:L,I1511&amp;A1511&amp;H1511&amp;K1511)&gt;=1),"","PBLA Changé/Nouveau")</f>
        <v/>
      </c>
      <c r="N1511" s="22">
        <f>ROUND(Ecritures[[#This Row],[Montant Devise]],2)</f>
        <v>661</v>
      </c>
      <c r="O1511" s="11" t="str">
        <f>IFERROR(LEFT(ECRITURES!$H1511,SEARCH("_",ECRITURES!$H1511)-1),"")</f>
        <v>COD21002</v>
      </c>
      <c r="P1511" s="11" t="str">
        <f>LEFT(ECRITURES!$G1511,LEN(O1511))</f>
        <v>COD21002</v>
      </c>
      <c r="Q1511" s="11" t="b">
        <f t="shared" si="47"/>
        <v>1</v>
      </c>
    </row>
    <row r="1512" spans="1:17" x14ac:dyDescent="0.3">
      <c r="A1512" s="12">
        <v>617108</v>
      </c>
      <c r="B1512" s="13" t="s">
        <v>10</v>
      </c>
      <c r="C1512" s="14">
        <v>198.3</v>
      </c>
      <c r="D1512" s="25" t="s">
        <v>2023</v>
      </c>
      <c r="E1512" s="16">
        <v>45351</v>
      </c>
      <c r="F1512" s="17">
        <v>202402</v>
      </c>
      <c r="G1512" s="18" t="s">
        <v>84</v>
      </c>
      <c r="H1512" s="18" t="s">
        <v>85</v>
      </c>
      <c r="I1512" s="19">
        <v>52472</v>
      </c>
      <c r="J1512" s="13" t="s">
        <v>14</v>
      </c>
      <c r="K1512" s="13" t="s">
        <v>87</v>
      </c>
      <c r="L1512" s="20" t="str">
        <f t="shared" si="46"/>
        <v>52472617108COD21002_Z010402ART9_EU-EDF</v>
      </c>
      <c r="M1512" s="21" t="str">
        <f>IF(OR(A1512=617105,A1512=617110,COUNTIF([3]DernMois!L:L,I1512&amp;A1512&amp;H1512&amp;K1512)&gt;=1),"","PBLA Changé/Nouveau")</f>
        <v/>
      </c>
      <c r="N1512" s="22">
        <f>ROUND(Ecritures[[#This Row],[Montant Devise]],2)</f>
        <v>198.3</v>
      </c>
      <c r="O1512" s="11" t="str">
        <f>IFERROR(LEFT(ECRITURES!$H1512,SEARCH("_",ECRITURES!$H1512)-1),"")</f>
        <v>COD21002</v>
      </c>
      <c r="P1512" s="11" t="str">
        <f>LEFT(ECRITURES!$G1512,LEN(O1512))</f>
        <v>COD21002</v>
      </c>
      <c r="Q1512" s="11" t="b">
        <f t="shared" si="47"/>
        <v>1</v>
      </c>
    </row>
    <row r="1513" spans="1:17" x14ac:dyDescent="0.3">
      <c r="A1513" s="12">
        <v>617106</v>
      </c>
      <c r="B1513" s="13" t="s">
        <v>10</v>
      </c>
      <c r="C1513" s="14">
        <v>195</v>
      </c>
      <c r="D1513" s="25" t="s">
        <v>2024</v>
      </c>
      <c r="E1513" s="16">
        <v>45351</v>
      </c>
      <c r="F1513" s="17">
        <v>202402</v>
      </c>
      <c r="G1513" s="18" t="s">
        <v>84</v>
      </c>
      <c r="H1513" s="18" t="s">
        <v>85</v>
      </c>
      <c r="I1513" s="19">
        <v>52472</v>
      </c>
      <c r="J1513" s="13" t="s">
        <v>14</v>
      </c>
      <c r="K1513" s="13" t="s">
        <v>87</v>
      </c>
      <c r="L1513" s="20" t="str">
        <f t="shared" si="46"/>
        <v>52472617106COD21002_Z010402ART9_EU-EDF</v>
      </c>
      <c r="M1513" s="21" t="str">
        <f>IF(OR(A1513=617105,A1513=617110,COUNTIF([3]DernMois!L:L,I1513&amp;A1513&amp;H1513&amp;K1513)&gt;=1),"","PBLA Changé/Nouveau")</f>
        <v/>
      </c>
      <c r="N1513" s="22">
        <f>ROUND(Ecritures[[#This Row],[Montant Devise]],2)</f>
        <v>195</v>
      </c>
      <c r="O1513" s="11" t="str">
        <f>IFERROR(LEFT(ECRITURES!$H1513,SEARCH("_",ECRITURES!$H1513)-1),"")</f>
        <v>COD21002</v>
      </c>
      <c r="P1513" s="11" t="str">
        <f>LEFT(ECRITURES!$G1513,LEN(O1513))</f>
        <v>COD21002</v>
      </c>
      <c r="Q1513" s="11" t="b">
        <f t="shared" si="47"/>
        <v>1</v>
      </c>
    </row>
    <row r="1514" spans="1:17" x14ac:dyDescent="0.3">
      <c r="A1514" s="12">
        <v>617103</v>
      </c>
      <c r="B1514" s="13" t="s">
        <v>10</v>
      </c>
      <c r="C1514" s="14">
        <v>19.5</v>
      </c>
      <c r="D1514" s="25" t="s">
        <v>2025</v>
      </c>
      <c r="E1514" s="16">
        <v>45351</v>
      </c>
      <c r="F1514" s="17">
        <v>202402</v>
      </c>
      <c r="G1514" s="18" t="s">
        <v>84</v>
      </c>
      <c r="H1514" s="18" t="s">
        <v>85</v>
      </c>
      <c r="I1514" s="19">
        <v>52472</v>
      </c>
      <c r="J1514" s="13" t="s">
        <v>14</v>
      </c>
      <c r="K1514" s="13" t="s">
        <v>87</v>
      </c>
      <c r="L1514" s="20" t="str">
        <f t="shared" si="46"/>
        <v>52472617103COD21002_Z010402ART9_EU-EDF</v>
      </c>
      <c r="M1514" s="21" t="str">
        <f>IF(OR(A1514=617105,A1514=617110,COUNTIF([3]DernMois!L:L,I1514&amp;A1514&amp;H1514&amp;K1514)&gt;=1),"","PBLA Changé/Nouveau")</f>
        <v/>
      </c>
      <c r="N1514" s="22">
        <f>ROUND(Ecritures[[#This Row],[Montant Devise]],2)</f>
        <v>19.5</v>
      </c>
      <c r="O1514" s="11" t="str">
        <f>IFERROR(LEFT(ECRITURES!$H1514,SEARCH("_",ECRITURES!$H1514)-1),"")</f>
        <v>COD21002</v>
      </c>
      <c r="P1514" s="11" t="str">
        <f>LEFT(ECRITURES!$G1514,LEN(O1514))</f>
        <v>COD21002</v>
      </c>
      <c r="Q1514" s="11" t="b">
        <f t="shared" si="47"/>
        <v>1</v>
      </c>
    </row>
    <row r="1515" spans="1:17" x14ac:dyDescent="0.3">
      <c r="A1515" s="12">
        <v>617103</v>
      </c>
      <c r="B1515" s="13" t="s">
        <v>10</v>
      </c>
      <c r="C1515" s="14">
        <v>85.93</v>
      </c>
      <c r="D1515" s="25" t="s">
        <v>2026</v>
      </c>
      <c r="E1515" s="16">
        <v>45351</v>
      </c>
      <c r="F1515" s="17">
        <v>202402</v>
      </c>
      <c r="G1515" s="18" t="s">
        <v>84</v>
      </c>
      <c r="H1515" s="18" t="s">
        <v>85</v>
      </c>
      <c r="I1515" s="19">
        <v>52472</v>
      </c>
      <c r="J1515" s="13" t="s">
        <v>14</v>
      </c>
      <c r="K1515" s="13" t="s">
        <v>87</v>
      </c>
      <c r="L1515" s="20" t="str">
        <f t="shared" si="46"/>
        <v>52472617103COD21002_Z010402ART9_EU-EDF</v>
      </c>
      <c r="M1515" s="21" t="str">
        <f>IF(OR(A1515=617105,A1515=617110,COUNTIF([3]DernMois!L:L,I1515&amp;A1515&amp;H1515&amp;K1515)&gt;=1),"","PBLA Changé/Nouveau")</f>
        <v/>
      </c>
      <c r="N1515" s="22">
        <f>ROUND(Ecritures[[#This Row],[Montant Devise]],2)</f>
        <v>85.93</v>
      </c>
      <c r="O1515" s="11" t="str">
        <f>IFERROR(LEFT(ECRITURES!$H1515,SEARCH("_",ECRITURES!$H1515)-1),"")</f>
        <v>COD21002</v>
      </c>
      <c r="P1515" s="11" t="str">
        <f>LEFT(ECRITURES!$G1515,LEN(O1515))</f>
        <v>COD21002</v>
      </c>
      <c r="Q1515" s="11" t="b">
        <f t="shared" si="47"/>
        <v>1</v>
      </c>
    </row>
    <row r="1516" spans="1:17" x14ac:dyDescent="0.3">
      <c r="A1516" s="12">
        <v>617190</v>
      </c>
      <c r="B1516" s="13" t="s">
        <v>10</v>
      </c>
      <c r="C1516" s="14">
        <v>1.32</v>
      </c>
      <c r="D1516" s="25" t="s">
        <v>2027</v>
      </c>
      <c r="E1516" s="16">
        <v>45351</v>
      </c>
      <c r="F1516" s="17">
        <v>202402</v>
      </c>
      <c r="G1516" s="18" t="s">
        <v>84</v>
      </c>
      <c r="H1516" s="18" t="s">
        <v>85</v>
      </c>
      <c r="I1516" s="19">
        <v>52472</v>
      </c>
      <c r="J1516" s="13" t="s">
        <v>14</v>
      </c>
      <c r="K1516" s="13" t="s">
        <v>87</v>
      </c>
      <c r="L1516" s="20" t="str">
        <f t="shared" si="46"/>
        <v>52472617190COD21002_Z010402ART9_EU-EDF</v>
      </c>
      <c r="M1516" s="21" t="str">
        <f>IF(OR(A1516=617105,A1516=617110,COUNTIF([3]DernMois!L:L,I1516&amp;A1516&amp;H1516&amp;K1516)&gt;=1),"","PBLA Changé/Nouveau")</f>
        <v/>
      </c>
      <c r="N1516" s="22">
        <f>ROUND(Ecritures[[#This Row],[Montant Devise]],2)</f>
        <v>1.32</v>
      </c>
      <c r="O1516" s="11" t="str">
        <f>IFERROR(LEFT(ECRITURES!$H1516,SEARCH("_",ECRITURES!$H1516)-1),"")</f>
        <v>COD21002</v>
      </c>
      <c r="P1516" s="11" t="str">
        <f>LEFT(ECRITURES!$G1516,LEN(O1516))</f>
        <v>COD21002</v>
      </c>
      <c r="Q1516" s="11" t="b">
        <f t="shared" si="47"/>
        <v>1</v>
      </c>
    </row>
    <row r="1517" spans="1:17" x14ac:dyDescent="0.3">
      <c r="A1517" s="12">
        <v>617190</v>
      </c>
      <c r="B1517" s="13" t="s">
        <v>10</v>
      </c>
      <c r="C1517" s="14">
        <v>6.61</v>
      </c>
      <c r="D1517" s="25" t="s">
        <v>2028</v>
      </c>
      <c r="E1517" s="16">
        <v>45351</v>
      </c>
      <c r="F1517" s="17">
        <v>202402</v>
      </c>
      <c r="G1517" s="18" t="s">
        <v>84</v>
      </c>
      <c r="H1517" s="18" t="s">
        <v>85</v>
      </c>
      <c r="I1517" s="19">
        <v>52472</v>
      </c>
      <c r="J1517" s="13" t="s">
        <v>14</v>
      </c>
      <c r="K1517" s="13" t="s">
        <v>87</v>
      </c>
      <c r="L1517" s="20" t="str">
        <f t="shared" si="46"/>
        <v>52472617190COD21002_Z010402ART9_EU-EDF</v>
      </c>
      <c r="M1517" s="21" t="str">
        <f>IF(OR(A1517=617105,A1517=617110,COUNTIF([3]DernMois!L:L,I1517&amp;A1517&amp;H1517&amp;K1517)&gt;=1),"","PBLA Changé/Nouveau")</f>
        <v/>
      </c>
      <c r="N1517" s="22">
        <f>ROUND(Ecritures[[#This Row],[Montant Devise]],2)</f>
        <v>6.61</v>
      </c>
      <c r="O1517" s="11" t="str">
        <f>IFERROR(LEFT(ECRITURES!$H1517,SEARCH("_",ECRITURES!$H1517)-1),"")</f>
        <v>COD21002</v>
      </c>
      <c r="P1517" s="11" t="str">
        <f>LEFT(ECRITURES!$G1517,LEN(O1517))</f>
        <v>COD21002</v>
      </c>
      <c r="Q1517" s="11" t="b">
        <f t="shared" si="47"/>
        <v>1</v>
      </c>
    </row>
    <row r="1518" spans="1:17" x14ac:dyDescent="0.3">
      <c r="A1518" s="12">
        <v>455200</v>
      </c>
      <c r="B1518" s="13" t="s">
        <v>10</v>
      </c>
      <c r="C1518" s="14">
        <v>-480</v>
      </c>
      <c r="D1518" s="25" t="s">
        <v>2029</v>
      </c>
      <c r="E1518" s="16">
        <v>45351</v>
      </c>
      <c r="F1518" s="17">
        <v>202402</v>
      </c>
      <c r="G1518" s="18" t="s">
        <v>84</v>
      </c>
      <c r="H1518" s="18"/>
      <c r="I1518" s="19">
        <v>52472</v>
      </c>
      <c r="J1518" s="13" t="s">
        <v>14</v>
      </c>
      <c r="K1518" s="13" t="s">
        <v>87</v>
      </c>
      <c r="L1518" s="20" t="str">
        <f t="shared" si="46"/>
        <v>52472455200ART9_EU-EDF</v>
      </c>
      <c r="M1518" s="21" t="str">
        <f>IF(OR(A1518=617105,A1518=617110,COUNTIF([3]DernMois!L:L,I1518&amp;A1518&amp;H1518&amp;K1518)&gt;=1),"","PBLA Changé/Nouveau")</f>
        <v/>
      </c>
      <c r="N1518" s="22">
        <f>ROUND(Ecritures[[#This Row],[Montant Devise]],2)</f>
        <v>-480</v>
      </c>
      <c r="O1518" s="11" t="str">
        <f>IFERROR(LEFT(ECRITURES!$H1518,SEARCH("_",ECRITURES!$H1518)-1),"")</f>
        <v/>
      </c>
      <c r="P1518" s="11" t="str">
        <f>LEFT(ECRITURES!$G1518,LEN(O1518))</f>
        <v/>
      </c>
      <c r="Q1518" s="11" t="b">
        <f t="shared" si="47"/>
        <v>1</v>
      </c>
    </row>
    <row r="1519" spans="1:17" x14ac:dyDescent="0.3">
      <c r="A1519" s="12">
        <v>455200</v>
      </c>
      <c r="B1519" s="13" t="s">
        <v>10</v>
      </c>
      <c r="C1519" s="14">
        <v>-477.1</v>
      </c>
      <c r="D1519" s="25" t="s">
        <v>2030</v>
      </c>
      <c r="E1519" s="16">
        <v>45351</v>
      </c>
      <c r="F1519" s="17">
        <v>202402</v>
      </c>
      <c r="G1519" s="18" t="s">
        <v>84</v>
      </c>
      <c r="H1519" s="18"/>
      <c r="I1519" s="19">
        <v>52472</v>
      </c>
      <c r="J1519" s="13" t="s">
        <v>14</v>
      </c>
      <c r="K1519" s="13" t="s">
        <v>87</v>
      </c>
      <c r="L1519" s="20" t="str">
        <f t="shared" si="46"/>
        <v>52472455200ART9_EU-EDF</v>
      </c>
      <c r="M1519" s="21" t="str">
        <f>IF(OR(A1519=617105,A1519=617110,COUNTIF([3]DernMois!L:L,I1519&amp;A1519&amp;H1519&amp;K1519)&gt;=1),"","PBLA Changé/Nouveau")</f>
        <v/>
      </c>
      <c r="N1519" s="22">
        <f>ROUND(Ecritures[[#This Row],[Montant Devise]],2)</f>
        <v>-477.1</v>
      </c>
      <c r="O1519" s="11" t="str">
        <f>IFERROR(LEFT(ECRITURES!$H1519,SEARCH("_",ECRITURES!$H1519)-1),"")</f>
        <v/>
      </c>
      <c r="P1519" s="11" t="str">
        <f>LEFT(ECRITURES!$G1519,LEN(O1519))</f>
        <v/>
      </c>
      <c r="Q1519" s="11" t="b">
        <f t="shared" si="47"/>
        <v>1</v>
      </c>
    </row>
    <row r="1520" spans="1:17" x14ac:dyDescent="0.3">
      <c r="A1520" s="12">
        <v>617101</v>
      </c>
      <c r="B1520" s="13" t="s">
        <v>10</v>
      </c>
      <c r="C1520" s="14">
        <v>718.5</v>
      </c>
      <c r="D1520" s="25" t="s">
        <v>2031</v>
      </c>
      <c r="E1520" s="16">
        <v>45351</v>
      </c>
      <c r="F1520" s="17">
        <v>202402</v>
      </c>
      <c r="G1520" s="18" t="s">
        <v>31</v>
      </c>
      <c r="H1520" s="18" t="s">
        <v>72</v>
      </c>
      <c r="I1520" s="19">
        <v>52473</v>
      </c>
      <c r="J1520" s="13" t="s">
        <v>14</v>
      </c>
      <c r="K1520" s="13" t="s">
        <v>15</v>
      </c>
      <c r="L1520" s="20" t="str">
        <f t="shared" si="46"/>
        <v>52473617101RDC1419111_A030400ART5_MBA</v>
      </c>
      <c r="M1520" s="21" t="str">
        <f>IF(OR(A1520=617105,A1520=617110,COUNTIF([3]DernMois!L:L,I1520&amp;A1520&amp;H1520&amp;K1520)&gt;=1),"","PBLA Changé/Nouveau")</f>
        <v/>
      </c>
      <c r="N1520" s="22">
        <f>ROUND(Ecritures[[#This Row],[Montant Devise]],2)</f>
        <v>718.5</v>
      </c>
      <c r="O1520" s="11" t="str">
        <f>IFERROR(LEFT(ECRITURES!$H1520,SEARCH("_",ECRITURES!$H1520)-1),"")</f>
        <v>RDC1419111</v>
      </c>
      <c r="P1520" s="11" t="str">
        <f>LEFT(ECRITURES!$G1520,LEN(O1520))</f>
        <v>RDC1419111</v>
      </c>
      <c r="Q1520" s="11" t="b">
        <f t="shared" si="47"/>
        <v>1</v>
      </c>
    </row>
    <row r="1521" spans="1:17" x14ac:dyDescent="0.3">
      <c r="A1521" s="12">
        <v>617108</v>
      </c>
      <c r="B1521" s="13" t="s">
        <v>10</v>
      </c>
      <c r="C1521" s="14">
        <v>215.55</v>
      </c>
      <c r="D1521" s="25" t="s">
        <v>2032</v>
      </c>
      <c r="E1521" s="16">
        <v>45351</v>
      </c>
      <c r="F1521" s="17">
        <v>202402</v>
      </c>
      <c r="G1521" s="18" t="s">
        <v>31</v>
      </c>
      <c r="H1521" s="18" t="s">
        <v>72</v>
      </c>
      <c r="I1521" s="19">
        <v>52473</v>
      </c>
      <c r="J1521" s="13" t="s">
        <v>14</v>
      </c>
      <c r="K1521" s="13" t="s">
        <v>15</v>
      </c>
      <c r="L1521" s="20" t="str">
        <f t="shared" si="46"/>
        <v>52473617108RDC1419111_A030400ART5_MBA</v>
      </c>
      <c r="M1521" s="21" t="str">
        <f>IF(OR(A1521=617105,A1521=617110,COUNTIF([3]DernMois!L:L,I1521&amp;A1521&amp;H1521&amp;K1521)&gt;=1),"","PBLA Changé/Nouveau")</f>
        <v/>
      </c>
      <c r="N1521" s="22">
        <f>ROUND(Ecritures[[#This Row],[Montant Devise]],2)</f>
        <v>215.55</v>
      </c>
      <c r="O1521" s="11" t="str">
        <f>IFERROR(LEFT(ECRITURES!$H1521,SEARCH("_",ECRITURES!$H1521)-1),"")</f>
        <v>RDC1419111</v>
      </c>
      <c r="P1521" s="11" t="str">
        <f>LEFT(ECRITURES!$G1521,LEN(O1521))</f>
        <v>RDC1419111</v>
      </c>
      <c r="Q1521" s="11" t="b">
        <f t="shared" si="47"/>
        <v>1</v>
      </c>
    </row>
    <row r="1522" spans="1:17" x14ac:dyDescent="0.3">
      <c r="A1522" s="12">
        <v>617106</v>
      </c>
      <c r="B1522" s="13" t="s">
        <v>10</v>
      </c>
      <c r="C1522" s="14">
        <v>48.75</v>
      </c>
      <c r="D1522" s="25" t="s">
        <v>2033</v>
      </c>
      <c r="E1522" s="16">
        <v>45351</v>
      </c>
      <c r="F1522" s="17">
        <v>202402</v>
      </c>
      <c r="G1522" s="18" t="s">
        <v>31</v>
      </c>
      <c r="H1522" s="18" t="s">
        <v>72</v>
      </c>
      <c r="I1522" s="19">
        <v>52473</v>
      </c>
      <c r="J1522" s="13" t="s">
        <v>14</v>
      </c>
      <c r="K1522" s="13" t="s">
        <v>15</v>
      </c>
      <c r="L1522" s="20" t="str">
        <f t="shared" si="46"/>
        <v>52473617106RDC1419111_A030400ART5_MBA</v>
      </c>
      <c r="M1522" s="21" t="str">
        <f>IF(OR(A1522=617105,A1522=617110,COUNTIF([3]DernMois!L:L,I1522&amp;A1522&amp;H1522&amp;K1522)&gt;=1),"","PBLA Changé/Nouveau")</f>
        <v/>
      </c>
      <c r="N1522" s="22">
        <f>ROUND(Ecritures[[#This Row],[Montant Devise]],2)</f>
        <v>48.75</v>
      </c>
      <c r="O1522" s="11" t="str">
        <f>IFERROR(LEFT(ECRITURES!$H1522,SEARCH("_",ECRITURES!$H1522)-1),"")</f>
        <v>RDC1419111</v>
      </c>
      <c r="P1522" s="11" t="str">
        <f>LEFT(ECRITURES!$G1522,LEN(O1522))</f>
        <v>RDC1419111</v>
      </c>
      <c r="Q1522" s="11" t="b">
        <f t="shared" si="47"/>
        <v>1</v>
      </c>
    </row>
    <row r="1523" spans="1:17" x14ac:dyDescent="0.3">
      <c r="A1523" s="12">
        <v>617103</v>
      </c>
      <c r="B1523" s="13" t="s">
        <v>10</v>
      </c>
      <c r="C1523" s="14">
        <v>19.5</v>
      </c>
      <c r="D1523" s="25" t="s">
        <v>2034</v>
      </c>
      <c r="E1523" s="16">
        <v>45351</v>
      </c>
      <c r="F1523" s="17">
        <v>202402</v>
      </c>
      <c r="G1523" s="18" t="s">
        <v>31</v>
      </c>
      <c r="H1523" s="18" t="s">
        <v>72</v>
      </c>
      <c r="I1523" s="19">
        <v>52473</v>
      </c>
      <c r="J1523" s="13" t="s">
        <v>14</v>
      </c>
      <c r="K1523" s="13" t="s">
        <v>15</v>
      </c>
      <c r="L1523" s="20" t="str">
        <f t="shared" si="46"/>
        <v>52473617103RDC1419111_A030400ART5_MBA</v>
      </c>
      <c r="M1523" s="21" t="str">
        <f>IF(OR(A1523=617105,A1523=617110,COUNTIF([3]DernMois!L:L,I1523&amp;A1523&amp;H1523&amp;K1523)&gt;=1),"","PBLA Changé/Nouveau")</f>
        <v/>
      </c>
      <c r="N1523" s="22">
        <f>ROUND(Ecritures[[#This Row],[Montant Devise]],2)</f>
        <v>19.5</v>
      </c>
      <c r="O1523" s="11" t="str">
        <f>IFERROR(LEFT(ECRITURES!$H1523,SEARCH("_",ECRITURES!$H1523)-1),"")</f>
        <v>RDC1419111</v>
      </c>
      <c r="P1523" s="11" t="str">
        <f>LEFT(ECRITURES!$G1523,LEN(O1523))</f>
        <v>RDC1419111</v>
      </c>
      <c r="Q1523" s="11" t="b">
        <f t="shared" si="47"/>
        <v>1</v>
      </c>
    </row>
    <row r="1524" spans="1:17" x14ac:dyDescent="0.3">
      <c r="A1524" s="12">
        <v>617103</v>
      </c>
      <c r="B1524" s="13" t="s">
        <v>10</v>
      </c>
      <c r="C1524" s="14">
        <v>93.41</v>
      </c>
      <c r="D1524" s="25" t="s">
        <v>2035</v>
      </c>
      <c r="E1524" s="16">
        <v>45351</v>
      </c>
      <c r="F1524" s="17">
        <v>202402</v>
      </c>
      <c r="G1524" s="18" t="s">
        <v>31</v>
      </c>
      <c r="H1524" s="18" t="s">
        <v>72</v>
      </c>
      <c r="I1524" s="19">
        <v>52473</v>
      </c>
      <c r="J1524" s="13" t="s">
        <v>14</v>
      </c>
      <c r="K1524" s="13" t="s">
        <v>15</v>
      </c>
      <c r="L1524" s="20" t="str">
        <f t="shared" si="46"/>
        <v>52473617103RDC1419111_A030400ART5_MBA</v>
      </c>
      <c r="M1524" s="21" t="str">
        <f>IF(OR(A1524=617105,A1524=617110,COUNTIF([3]DernMois!L:L,I1524&amp;A1524&amp;H1524&amp;K1524)&gt;=1),"","PBLA Changé/Nouveau")</f>
        <v/>
      </c>
      <c r="N1524" s="22">
        <f>ROUND(Ecritures[[#This Row],[Montant Devise]],2)</f>
        <v>93.41</v>
      </c>
      <c r="O1524" s="11" t="str">
        <f>IFERROR(LEFT(ECRITURES!$H1524,SEARCH("_",ECRITURES!$H1524)-1),"")</f>
        <v>RDC1419111</v>
      </c>
      <c r="P1524" s="11" t="str">
        <f>LEFT(ECRITURES!$G1524,LEN(O1524))</f>
        <v>RDC1419111</v>
      </c>
      <c r="Q1524" s="11" t="b">
        <f t="shared" si="47"/>
        <v>1</v>
      </c>
    </row>
    <row r="1525" spans="1:17" x14ac:dyDescent="0.3">
      <c r="A1525" s="12">
        <v>617190</v>
      </c>
      <c r="B1525" s="13" t="s">
        <v>10</v>
      </c>
      <c r="C1525" s="14">
        <v>1.44</v>
      </c>
      <c r="D1525" s="25" t="s">
        <v>2036</v>
      </c>
      <c r="E1525" s="16">
        <v>45351</v>
      </c>
      <c r="F1525" s="17">
        <v>202402</v>
      </c>
      <c r="G1525" s="18" t="s">
        <v>31</v>
      </c>
      <c r="H1525" s="18" t="s">
        <v>72</v>
      </c>
      <c r="I1525" s="19">
        <v>52473</v>
      </c>
      <c r="J1525" s="13" t="s">
        <v>14</v>
      </c>
      <c r="K1525" s="13" t="s">
        <v>15</v>
      </c>
      <c r="L1525" s="20" t="str">
        <f t="shared" si="46"/>
        <v>52473617190RDC1419111_A030400ART5_MBA</v>
      </c>
      <c r="M1525" s="21" t="str">
        <f>IF(OR(A1525=617105,A1525=617110,COUNTIF([3]DernMois!L:L,I1525&amp;A1525&amp;H1525&amp;K1525)&gt;=1),"","PBLA Changé/Nouveau")</f>
        <v/>
      </c>
      <c r="N1525" s="22">
        <f>ROUND(Ecritures[[#This Row],[Montant Devise]],2)</f>
        <v>1.44</v>
      </c>
      <c r="O1525" s="11" t="str">
        <f>IFERROR(LEFT(ECRITURES!$H1525,SEARCH("_",ECRITURES!$H1525)-1),"")</f>
        <v>RDC1419111</v>
      </c>
      <c r="P1525" s="11" t="str">
        <f>LEFT(ECRITURES!$G1525,LEN(O1525))</f>
        <v>RDC1419111</v>
      </c>
      <c r="Q1525" s="11" t="b">
        <f t="shared" si="47"/>
        <v>1</v>
      </c>
    </row>
    <row r="1526" spans="1:17" x14ac:dyDescent="0.3">
      <c r="A1526" s="12">
        <v>617190</v>
      </c>
      <c r="B1526" s="13" t="s">
        <v>10</v>
      </c>
      <c r="C1526" s="14">
        <v>7.19</v>
      </c>
      <c r="D1526" s="25" t="s">
        <v>2037</v>
      </c>
      <c r="E1526" s="16">
        <v>45351</v>
      </c>
      <c r="F1526" s="17">
        <v>202402</v>
      </c>
      <c r="G1526" s="18" t="s">
        <v>31</v>
      </c>
      <c r="H1526" s="18" t="s">
        <v>72</v>
      </c>
      <c r="I1526" s="19">
        <v>52473</v>
      </c>
      <c r="J1526" s="13" t="s">
        <v>14</v>
      </c>
      <c r="K1526" s="13" t="s">
        <v>15</v>
      </c>
      <c r="L1526" s="20" t="str">
        <f t="shared" si="46"/>
        <v>52473617190RDC1419111_A030400ART5_MBA</v>
      </c>
      <c r="M1526" s="21" t="str">
        <f>IF(OR(A1526=617105,A1526=617110,COUNTIF([3]DernMois!L:L,I1526&amp;A1526&amp;H1526&amp;K1526)&gt;=1),"","PBLA Changé/Nouveau")</f>
        <v/>
      </c>
      <c r="N1526" s="22">
        <f>ROUND(Ecritures[[#This Row],[Montant Devise]],2)</f>
        <v>7.19</v>
      </c>
      <c r="O1526" s="11" t="str">
        <f>IFERROR(LEFT(ECRITURES!$H1526,SEARCH("_",ECRITURES!$H1526)-1),"")</f>
        <v>RDC1419111</v>
      </c>
      <c r="P1526" s="11" t="str">
        <f>LEFT(ECRITURES!$G1526,LEN(O1526))</f>
        <v>RDC1419111</v>
      </c>
      <c r="Q1526" s="11" t="b">
        <f t="shared" si="47"/>
        <v>1</v>
      </c>
    </row>
    <row r="1527" spans="1:17" x14ac:dyDescent="0.3">
      <c r="A1527" s="12">
        <v>617101</v>
      </c>
      <c r="B1527" s="13" t="s">
        <v>10</v>
      </c>
      <c r="C1527" s="14">
        <v>718.5</v>
      </c>
      <c r="D1527" s="25" t="s">
        <v>2031</v>
      </c>
      <c r="E1527" s="16">
        <v>45351</v>
      </c>
      <c r="F1527" s="17">
        <v>202402</v>
      </c>
      <c r="G1527" s="18" t="s">
        <v>31</v>
      </c>
      <c r="H1527" s="18" t="s">
        <v>2038</v>
      </c>
      <c r="I1527" s="19">
        <v>52473</v>
      </c>
      <c r="J1527" s="13" t="s">
        <v>14</v>
      </c>
      <c r="K1527" s="13" t="s">
        <v>15</v>
      </c>
      <c r="L1527" s="20" t="str">
        <f t="shared" si="46"/>
        <v>52473617101RDC1419111_C040300ART5_MBA</v>
      </c>
      <c r="M1527" s="21" t="str">
        <f>IF(OR(A1527=617105,A1527=617110,COUNTIF([3]DernMois!L:L,I1527&amp;A1527&amp;H1527&amp;K1527)&gt;=1),"","PBLA Changé/Nouveau")</f>
        <v/>
      </c>
      <c r="N1527" s="22">
        <f>ROUND(Ecritures[[#This Row],[Montant Devise]],2)</f>
        <v>718.5</v>
      </c>
      <c r="O1527" s="11" t="str">
        <f>IFERROR(LEFT(ECRITURES!$H1527,SEARCH("_",ECRITURES!$H1527)-1),"")</f>
        <v>RDC1419111</v>
      </c>
      <c r="P1527" s="11" t="str">
        <f>LEFT(ECRITURES!$G1527,LEN(O1527))</f>
        <v>RDC1419111</v>
      </c>
      <c r="Q1527" s="11" t="b">
        <f t="shared" si="47"/>
        <v>1</v>
      </c>
    </row>
    <row r="1528" spans="1:17" x14ac:dyDescent="0.3">
      <c r="A1528" s="12">
        <v>617108</v>
      </c>
      <c r="B1528" s="13" t="s">
        <v>10</v>
      </c>
      <c r="C1528" s="14">
        <v>215.55</v>
      </c>
      <c r="D1528" s="25" t="s">
        <v>2032</v>
      </c>
      <c r="E1528" s="16">
        <v>45351</v>
      </c>
      <c r="F1528" s="17">
        <v>202402</v>
      </c>
      <c r="G1528" s="18" t="s">
        <v>31</v>
      </c>
      <c r="H1528" s="18" t="s">
        <v>2038</v>
      </c>
      <c r="I1528" s="19">
        <v>52473</v>
      </c>
      <c r="J1528" s="13" t="s">
        <v>14</v>
      </c>
      <c r="K1528" s="13" t="s">
        <v>15</v>
      </c>
      <c r="L1528" s="20" t="str">
        <f t="shared" si="46"/>
        <v>52473617108RDC1419111_C040300ART5_MBA</v>
      </c>
      <c r="M1528" s="21" t="str">
        <f>IF(OR(A1528=617105,A1528=617110,COUNTIF([3]DernMois!L:L,I1528&amp;A1528&amp;H1528&amp;K1528)&gt;=1),"","PBLA Changé/Nouveau")</f>
        <v/>
      </c>
      <c r="N1528" s="22">
        <f>ROUND(Ecritures[[#This Row],[Montant Devise]],2)</f>
        <v>215.55</v>
      </c>
      <c r="O1528" s="11" t="str">
        <f>IFERROR(LEFT(ECRITURES!$H1528,SEARCH("_",ECRITURES!$H1528)-1),"")</f>
        <v>RDC1419111</v>
      </c>
      <c r="P1528" s="11" t="str">
        <f>LEFT(ECRITURES!$G1528,LEN(O1528))</f>
        <v>RDC1419111</v>
      </c>
      <c r="Q1528" s="11" t="b">
        <f t="shared" si="47"/>
        <v>1</v>
      </c>
    </row>
    <row r="1529" spans="1:17" x14ac:dyDescent="0.3">
      <c r="A1529" s="12">
        <v>617106</v>
      </c>
      <c r="B1529" s="13" t="s">
        <v>10</v>
      </c>
      <c r="C1529" s="14">
        <v>48.75</v>
      </c>
      <c r="D1529" s="25" t="s">
        <v>2033</v>
      </c>
      <c r="E1529" s="16">
        <v>45351</v>
      </c>
      <c r="F1529" s="17">
        <v>202402</v>
      </c>
      <c r="G1529" s="18" t="s">
        <v>31</v>
      </c>
      <c r="H1529" s="18" t="s">
        <v>2038</v>
      </c>
      <c r="I1529" s="19">
        <v>52473</v>
      </c>
      <c r="J1529" s="13" t="s">
        <v>14</v>
      </c>
      <c r="K1529" s="13" t="s">
        <v>15</v>
      </c>
      <c r="L1529" s="20" t="str">
        <f t="shared" si="46"/>
        <v>52473617106RDC1419111_C040300ART5_MBA</v>
      </c>
      <c r="M1529" s="21" t="str">
        <f>IF(OR(A1529=617105,A1529=617110,COUNTIF([3]DernMois!L:L,I1529&amp;A1529&amp;H1529&amp;K1529)&gt;=1),"","PBLA Changé/Nouveau")</f>
        <v/>
      </c>
      <c r="N1529" s="22">
        <f>ROUND(Ecritures[[#This Row],[Montant Devise]],2)</f>
        <v>48.75</v>
      </c>
      <c r="O1529" s="11" t="str">
        <f>IFERROR(LEFT(ECRITURES!$H1529,SEARCH("_",ECRITURES!$H1529)-1),"")</f>
        <v>RDC1419111</v>
      </c>
      <c r="P1529" s="11" t="str">
        <f>LEFT(ECRITURES!$G1529,LEN(O1529))</f>
        <v>RDC1419111</v>
      </c>
      <c r="Q1529" s="11" t="b">
        <f t="shared" si="47"/>
        <v>1</v>
      </c>
    </row>
    <row r="1530" spans="1:17" x14ac:dyDescent="0.3">
      <c r="A1530" s="12">
        <v>617103</v>
      </c>
      <c r="B1530" s="13" t="s">
        <v>10</v>
      </c>
      <c r="C1530" s="14">
        <v>19.5</v>
      </c>
      <c r="D1530" s="25" t="s">
        <v>2034</v>
      </c>
      <c r="E1530" s="16">
        <v>45351</v>
      </c>
      <c r="F1530" s="17">
        <v>202402</v>
      </c>
      <c r="G1530" s="18" t="s">
        <v>31</v>
      </c>
      <c r="H1530" s="18" t="s">
        <v>2038</v>
      </c>
      <c r="I1530" s="19">
        <v>52473</v>
      </c>
      <c r="J1530" s="13" t="s">
        <v>14</v>
      </c>
      <c r="K1530" s="13" t="s">
        <v>15</v>
      </c>
      <c r="L1530" s="20" t="str">
        <f t="shared" si="46"/>
        <v>52473617103RDC1419111_C040300ART5_MBA</v>
      </c>
      <c r="M1530" s="21" t="str">
        <f>IF(OR(A1530=617105,A1530=617110,COUNTIF([3]DernMois!L:L,I1530&amp;A1530&amp;H1530&amp;K1530)&gt;=1),"","PBLA Changé/Nouveau")</f>
        <v/>
      </c>
      <c r="N1530" s="22">
        <f>ROUND(Ecritures[[#This Row],[Montant Devise]],2)</f>
        <v>19.5</v>
      </c>
      <c r="O1530" s="11" t="str">
        <f>IFERROR(LEFT(ECRITURES!$H1530,SEARCH("_",ECRITURES!$H1530)-1),"")</f>
        <v>RDC1419111</v>
      </c>
      <c r="P1530" s="11" t="str">
        <f>LEFT(ECRITURES!$G1530,LEN(O1530))</f>
        <v>RDC1419111</v>
      </c>
      <c r="Q1530" s="11" t="b">
        <f t="shared" si="47"/>
        <v>1</v>
      </c>
    </row>
    <row r="1531" spans="1:17" x14ac:dyDescent="0.3">
      <c r="A1531" s="12">
        <v>617103</v>
      </c>
      <c r="B1531" s="13" t="s">
        <v>10</v>
      </c>
      <c r="C1531" s="14">
        <v>93.41</v>
      </c>
      <c r="D1531" s="25" t="s">
        <v>2035</v>
      </c>
      <c r="E1531" s="16">
        <v>45351</v>
      </c>
      <c r="F1531" s="17">
        <v>202402</v>
      </c>
      <c r="G1531" s="18" t="s">
        <v>31</v>
      </c>
      <c r="H1531" s="18" t="s">
        <v>2038</v>
      </c>
      <c r="I1531" s="19">
        <v>52473</v>
      </c>
      <c r="J1531" s="13" t="s">
        <v>14</v>
      </c>
      <c r="K1531" s="13" t="s">
        <v>15</v>
      </c>
      <c r="L1531" s="20" t="str">
        <f t="shared" si="46"/>
        <v>52473617103RDC1419111_C040300ART5_MBA</v>
      </c>
      <c r="M1531" s="21" t="str">
        <f>IF(OR(A1531=617105,A1531=617110,COUNTIF([3]DernMois!L:L,I1531&amp;A1531&amp;H1531&amp;K1531)&gt;=1),"","PBLA Changé/Nouveau")</f>
        <v/>
      </c>
      <c r="N1531" s="22">
        <f>ROUND(Ecritures[[#This Row],[Montant Devise]],2)</f>
        <v>93.41</v>
      </c>
      <c r="O1531" s="11" t="str">
        <f>IFERROR(LEFT(ECRITURES!$H1531,SEARCH("_",ECRITURES!$H1531)-1),"")</f>
        <v>RDC1419111</v>
      </c>
      <c r="P1531" s="11" t="str">
        <f>LEFT(ECRITURES!$G1531,LEN(O1531))</f>
        <v>RDC1419111</v>
      </c>
      <c r="Q1531" s="11" t="b">
        <f t="shared" si="47"/>
        <v>1</v>
      </c>
    </row>
    <row r="1532" spans="1:17" x14ac:dyDescent="0.3">
      <c r="A1532" s="12">
        <v>617190</v>
      </c>
      <c r="B1532" s="13" t="s">
        <v>10</v>
      </c>
      <c r="C1532" s="14">
        <v>1.44</v>
      </c>
      <c r="D1532" s="25" t="s">
        <v>2036</v>
      </c>
      <c r="E1532" s="16">
        <v>45351</v>
      </c>
      <c r="F1532" s="17">
        <v>202402</v>
      </c>
      <c r="G1532" s="18" t="s">
        <v>31</v>
      </c>
      <c r="H1532" s="18" t="s">
        <v>2038</v>
      </c>
      <c r="I1532" s="19">
        <v>52473</v>
      </c>
      <c r="J1532" s="13" t="s">
        <v>14</v>
      </c>
      <c r="K1532" s="13" t="s">
        <v>15</v>
      </c>
      <c r="L1532" s="20" t="str">
        <f t="shared" si="46"/>
        <v>52473617190RDC1419111_C040300ART5_MBA</v>
      </c>
      <c r="M1532" s="21" t="str">
        <f>IF(OR(A1532=617105,A1532=617110,COUNTIF([3]DernMois!L:L,I1532&amp;A1532&amp;H1532&amp;K1532)&gt;=1),"","PBLA Changé/Nouveau")</f>
        <v/>
      </c>
      <c r="N1532" s="22">
        <f>ROUND(Ecritures[[#This Row],[Montant Devise]],2)</f>
        <v>1.44</v>
      </c>
      <c r="O1532" s="11" t="str">
        <f>IFERROR(LEFT(ECRITURES!$H1532,SEARCH("_",ECRITURES!$H1532)-1),"")</f>
        <v>RDC1419111</v>
      </c>
      <c r="P1532" s="11" t="str">
        <f>LEFT(ECRITURES!$G1532,LEN(O1532))</f>
        <v>RDC1419111</v>
      </c>
      <c r="Q1532" s="11" t="b">
        <f t="shared" si="47"/>
        <v>1</v>
      </c>
    </row>
    <row r="1533" spans="1:17" x14ac:dyDescent="0.3">
      <c r="A1533" s="12">
        <v>617190</v>
      </c>
      <c r="B1533" s="13" t="s">
        <v>10</v>
      </c>
      <c r="C1533" s="14">
        <v>7.19</v>
      </c>
      <c r="D1533" s="25" t="s">
        <v>2037</v>
      </c>
      <c r="E1533" s="16">
        <v>45351</v>
      </c>
      <c r="F1533" s="17">
        <v>202402</v>
      </c>
      <c r="G1533" s="18" t="s">
        <v>31</v>
      </c>
      <c r="H1533" s="18" t="s">
        <v>2038</v>
      </c>
      <c r="I1533" s="19">
        <v>52473</v>
      </c>
      <c r="J1533" s="13" t="s">
        <v>14</v>
      </c>
      <c r="K1533" s="13" t="s">
        <v>15</v>
      </c>
      <c r="L1533" s="20" t="str">
        <f t="shared" si="46"/>
        <v>52473617190RDC1419111_C040300ART5_MBA</v>
      </c>
      <c r="M1533" s="21" t="str">
        <f>IF(OR(A1533=617105,A1533=617110,COUNTIF([3]DernMois!L:L,I1533&amp;A1533&amp;H1533&amp;K1533)&gt;=1),"","PBLA Changé/Nouveau")</f>
        <v/>
      </c>
      <c r="N1533" s="22">
        <f>ROUND(Ecritures[[#This Row],[Montant Devise]],2)</f>
        <v>7.19</v>
      </c>
      <c r="O1533" s="11" t="str">
        <f>IFERROR(LEFT(ECRITURES!$H1533,SEARCH("_",ECRITURES!$H1533)-1),"")</f>
        <v>RDC1419111</v>
      </c>
      <c r="P1533" s="11" t="str">
        <f>LEFT(ECRITURES!$G1533,LEN(O1533))</f>
        <v>RDC1419111</v>
      </c>
      <c r="Q1533" s="11" t="b">
        <f t="shared" si="47"/>
        <v>1</v>
      </c>
    </row>
    <row r="1534" spans="1:17" x14ac:dyDescent="0.3">
      <c r="A1534" s="12">
        <v>617101</v>
      </c>
      <c r="B1534" s="13" t="s">
        <v>10</v>
      </c>
      <c r="C1534" s="14">
        <v>718.5</v>
      </c>
      <c r="D1534" s="25" t="s">
        <v>2031</v>
      </c>
      <c r="E1534" s="16">
        <v>45351</v>
      </c>
      <c r="F1534" s="17">
        <v>202402</v>
      </c>
      <c r="G1534" s="18" t="s">
        <v>31</v>
      </c>
      <c r="H1534" s="18" t="s">
        <v>2039</v>
      </c>
      <c r="I1534" s="19">
        <v>52473</v>
      </c>
      <c r="J1534" s="13" t="s">
        <v>14</v>
      </c>
      <c r="K1534" s="13" t="s">
        <v>15</v>
      </c>
      <c r="L1534" s="20" t="str">
        <f t="shared" si="46"/>
        <v>52473617101RDC1419111_D030400ART5_MBA</v>
      </c>
      <c r="M1534" s="21" t="str">
        <f>IF(OR(A1534=617105,A1534=617110,COUNTIF([3]DernMois!L:L,I1534&amp;A1534&amp;H1534&amp;K1534)&gt;=1),"","PBLA Changé/Nouveau")</f>
        <v/>
      </c>
      <c r="N1534" s="22">
        <f>ROUND(Ecritures[[#This Row],[Montant Devise]],2)</f>
        <v>718.5</v>
      </c>
      <c r="O1534" s="11" t="str">
        <f>IFERROR(LEFT(ECRITURES!$H1534,SEARCH("_",ECRITURES!$H1534)-1),"")</f>
        <v>RDC1419111</v>
      </c>
      <c r="P1534" s="11" t="str">
        <f>LEFT(ECRITURES!$G1534,LEN(O1534))</f>
        <v>RDC1419111</v>
      </c>
      <c r="Q1534" s="11" t="b">
        <f t="shared" si="47"/>
        <v>1</v>
      </c>
    </row>
    <row r="1535" spans="1:17" x14ac:dyDescent="0.3">
      <c r="A1535" s="12">
        <v>617108</v>
      </c>
      <c r="B1535" s="13" t="s">
        <v>10</v>
      </c>
      <c r="C1535" s="14">
        <v>215.55</v>
      </c>
      <c r="D1535" s="25" t="s">
        <v>2032</v>
      </c>
      <c r="E1535" s="16">
        <v>45351</v>
      </c>
      <c r="F1535" s="17">
        <v>202402</v>
      </c>
      <c r="G1535" s="18" t="s">
        <v>31</v>
      </c>
      <c r="H1535" s="18" t="s">
        <v>2039</v>
      </c>
      <c r="I1535" s="19">
        <v>52473</v>
      </c>
      <c r="J1535" s="13" t="s">
        <v>14</v>
      </c>
      <c r="K1535" s="13" t="s">
        <v>15</v>
      </c>
      <c r="L1535" s="20" t="str">
        <f t="shared" si="46"/>
        <v>52473617108RDC1419111_D030400ART5_MBA</v>
      </c>
      <c r="M1535" s="21" t="str">
        <f>IF(OR(A1535=617105,A1535=617110,COUNTIF([3]DernMois!L:L,I1535&amp;A1535&amp;H1535&amp;K1535)&gt;=1),"","PBLA Changé/Nouveau")</f>
        <v/>
      </c>
      <c r="N1535" s="22">
        <f>ROUND(Ecritures[[#This Row],[Montant Devise]],2)</f>
        <v>215.55</v>
      </c>
      <c r="O1535" s="11" t="str">
        <f>IFERROR(LEFT(ECRITURES!$H1535,SEARCH("_",ECRITURES!$H1535)-1),"")</f>
        <v>RDC1419111</v>
      </c>
      <c r="P1535" s="11" t="str">
        <f>LEFT(ECRITURES!$G1535,LEN(O1535))</f>
        <v>RDC1419111</v>
      </c>
      <c r="Q1535" s="11" t="b">
        <f t="shared" si="47"/>
        <v>1</v>
      </c>
    </row>
    <row r="1536" spans="1:17" x14ac:dyDescent="0.3">
      <c r="A1536" s="12">
        <v>617106</v>
      </c>
      <c r="B1536" s="13" t="s">
        <v>10</v>
      </c>
      <c r="C1536" s="14">
        <v>48.75</v>
      </c>
      <c r="D1536" s="25" t="s">
        <v>2033</v>
      </c>
      <c r="E1536" s="16">
        <v>45351</v>
      </c>
      <c r="F1536" s="17">
        <v>202402</v>
      </c>
      <c r="G1536" s="18" t="s">
        <v>31</v>
      </c>
      <c r="H1536" s="18" t="s">
        <v>2039</v>
      </c>
      <c r="I1536" s="19">
        <v>52473</v>
      </c>
      <c r="J1536" s="13" t="s">
        <v>14</v>
      </c>
      <c r="K1536" s="13" t="s">
        <v>15</v>
      </c>
      <c r="L1536" s="20" t="str">
        <f t="shared" si="46"/>
        <v>52473617106RDC1419111_D030400ART5_MBA</v>
      </c>
      <c r="M1536" s="21" t="str">
        <f>IF(OR(A1536=617105,A1536=617110,COUNTIF([3]DernMois!L:L,I1536&amp;A1536&amp;H1536&amp;K1536)&gt;=1),"","PBLA Changé/Nouveau")</f>
        <v/>
      </c>
      <c r="N1536" s="22">
        <f>ROUND(Ecritures[[#This Row],[Montant Devise]],2)</f>
        <v>48.75</v>
      </c>
      <c r="O1536" s="11" t="str">
        <f>IFERROR(LEFT(ECRITURES!$H1536,SEARCH("_",ECRITURES!$H1536)-1),"")</f>
        <v>RDC1419111</v>
      </c>
      <c r="P1536" s="11" t="str">
        <f>LEFT(ECRITURES!$G1536,LEN(O1536))</f>
        <v>RDC1419111</v>
      </c>
      <c r="Q1536" s="11" t="b">
        <f t="shared" si="47"/>
        <v>1</v>
      </c>
    </row>
    <row r="1537" spans="1:17" x14ac:dyDescent="0.3">
      <c r="A1537" s="12">
        <v>617103</v>
      </c>
      <c r="B1537" s="13" t="s">
        <v>10</v>
      </c>
      <c r="C1537" s="14">
        <v>19.5</v>
      </c>
      <c r="D1537" s="25" t="s">
        <v>2034</v>
      </c>
      <c r="E1537" s="16">
        <v>45351</v>
      </c>
      <c r="F1537" s="17">
        <v>202402</v>
      </c>
      <c r="G1537" s="18" t="s">
        <v>31</v>
      </c>
      <c r="H1537" s="18" t="s">
        <v>2039</v>
      </c>
      <c r="I1537" s="19">
        <v>52473</v>
      </c>
      <c r="J1537" s="13" t="s">
        <v>14</v>
      </c>
      <c r="K1537" s="13" t="s">
        <v>15</v>
      </c>
      <c r="L1537" s="20" t="str">
        <f t="shared" si="46"/>
        <v>52473617103RDC1419111_D030400ART5_MBA</v>
      </c>
      <c r="M1537" s="21" t="str">
        <f>IF(OR(A1537=617105,A1537=617110,COUNTIF([3]DernMois!L:L,I1537&amp;A1537&amp;H1537&amp;K1537)&gt;=1),"","PBLA Changé/Nouveau")</f>
        <v/>
      </c>
      <c r="N1537" s="22">
        <f>ROUND(Ecritures[[#This Row],[Montant Devise]],2)</f>
        <v>19.5</v>
      </c>
      <c r="O1537" s="11" t="str">
        <f>IFERROR(LEFT(ECRITURES!$H1537,SEARCH("_",ECRITURES!$H1537)-1),"")</f>
        <v>RDC1419111</v>
      </c>
      <c r="P1537" s="11" t="str">
        <f>LEFT(ECRITURES!$G1537,LEN(O1537))</f>
        <v>RDC1419111</v>
      </c>
      <c r="Q1537" s="11" t="b">
        <f t="shared" si="47"/>
        <v>1</v>
      </c>
    </row>
    <row r="1538" spans="1:17" x14ac:dyDescent="0.3">
      <c r="A1538" s="12">
        <v>617103</v>
      </c>
      <c r="B1538" s="13" t="s">
        <v>10</v>
      </c>
      <c r="C1538" s="14">
        <v>93.41</v>
      </c>
      <c r="D1538" s="25" t="s">
        <v>2035</v>
      </c>
      <c r="E1538" s="16">
        <v>45351</v>
      </c>
      <c r="F1538" s="17">
        <v>202402</v>
      </c>
      <c r="G1538" s="18" t="s">
        <v>31</v>
      </c>
      <c r="H1538" s="18" t="s">
        <v>2039</v>
      </c>
      <c r="I1538" s="19">
        <v>52473</v>
      </c>
      <c r="J1538" s="13" t="s">
        <v>14</v>
      </c>
      <c r="K1538" s="13" t="s">
        <v>15</v>
      </c>
      <c r="L1538" s="20" t="str">
        <f t="shared" ref="L1538:L1601" si="48">I1538&amp;A1538&amp;H1538&amp;K1538</f>
        <v>52473617103RDC1419111_D030400ART5_MBA</v>
      </c>
      <c r="M1538" s="21" t="str">
        <f>IF(OR(A1538=617105,A1538=617110,COUNTIF([3]DernMois!L:L,I1538&amp;A1538&amp;H1538&amp;K1538)&gt;=1),"","PBLA Changé/Nouveau")</f>
        <v/>
      </c>
      <c r="N1538" s="22">
        <f>ROUND(Ecritures[[#This Row],[Montant Devise]],2)</f>
        <v>93.41</v>
      </c>
      <c r="O1538" s="11" t="str">
        <f>IFERROR(LEFT(ECRITURES!$H1538,SEARCH("_",ECRITURES!$H1538)-1),"")</f>
        <v>RDC1419111</v>
      </c>
      <c r="P1538" s="11" t="str">
        <f>LEFT(ECRITURES!$G1538,LEN(O1538))</f>
        <v>RDC1419111</v>
      </c>
      <c r="Q1538" s="11" t="b">
        <f t="shared" si="47"/>
        <v>1</v>
      </c>
    </row>
    <row r="1539" spans="1:17" x14ac:dyDescent="0.3">
      <c r="A1539" s="12">
        <v>617190</v>
      </c>
      <c r="B1539" s="13" t="s">
        <v>10</v>
      </c>
      <c r="C1539" s="14">
        <v>1.44</v>
      </c>
      <c r="D1539" s="25" t="s">
        <v>2036</v>
      </c>
      <c r="E1539" s="16">
        <v>45351</v>
      </c>
      <c r="F1539" s="17">
        <v>202402</v>
      </c>
      <c r="G1539" s="18" t="s">
        <v>31</v>
      </c>
      <c r="H1539" s="18" t="s">
        <v>2039</v>
      </c>
      <c r="I1539" s="19">
        <v>52473</v>
      </c>
      <c r="J1539" s="13" t="s">
        <v>14</v>
      </c>
      <c r="K1539" s="13" t="s">
        <v>15</v>
      </c>
      <c r="L1539" s="20" t="str">
        <f t="shared" si="48"/>
        <v>52473617190RDC1419111_D030400ART5_MBA</v>
      </c>
      <c r="M1539" s="21" t="str">
        <f>IF(OR(A1539=617105,A1539=617110,COUNTIF([3]DernMois!L:L,I1539&amp;A1539&amp;H1539&amp;K1539)&gt;=1),"","PBLA Changé/Nouveau")</f>
        <v/>
      </c>
      <c r="N1539" s="22">
        <f>ROUND(Ecritures[[#This Row],[Montant Devise]],2)</f>
        <v>1.44</v>
      </c>
      <c r="O1539" s="11" t="str">
        <f>IFERROR(LEFT(ECRITURES!$H1539,SEARCH("_",ECRITURES!$H1539)-1),"")</f>
        <v>RDC1419111</v>
      </c>
      <c r="P1539" s="11" t="str">
        <f>LEFT(ECRITURES!$G1539,LEN(O1539))</f>
        <v>RDC1419111</v>
      </c>
      <c r="Q1539" s="11" t="b">
        <f t="shared" si="47"/>
        <v>1</v>
      </c>
    </row>
    <row r="1540" spans="1:17" x14ac:dyDescent="0.3">
      <c r="A1540" s="12">
        <v>617190</v>
      </c>
      <c r="B1540" s="13" t="s">
        <v>10</v>
      </c>
      <c r="C1540" s="14">
        <v>7.19</v>
      </c>
      <c r="D1540" s="25" t="s">
        <v>2037</v>
      </c>
      <c r="E1540" s="16">
        <v>45351</v>
      </c>
      <c r="F1540" s="17">
        <v>202402</v>
      </c>
      <c r="G1540" s="18" t="s">
        <v>31</v>
      </c>
      <c r="H1540" s="18" t="s">
        <v>2039</v>
      </c>
      <c r="I1540" s="19">
        <v>52473</v>
      </c>
      <c r="J1540" s="13" t="s">
        <v>14</v>
      </c>
      <c r="K1540" s="13" t="s">
        <v>15</v>
      </c>
      <c r="L1540" s="20" t="str">
        <f t="shared" si="48"/>
        <v>52473617190RDC1419111_D030400ART5_MBA</v>
      </c>
      <c r="M1540" s="21" t="str">
        <f>IF(OR(A1540=617105,A1540=617110,COUNTIF([3]DernMois!L:L,I1540&amp;A1540&amp;H1540&amp;K1540)&gt;=1),"","PBLA Changé/Nouveau")</f>
        <v/>
      </c>
      <c r="N1540" s="22">
        <f>ROUND(Ecritures[[#This Row],[Montant Devise]],2)</f>
        <v>7.19</v>
      </c>
      <c r="O1540" s="11" t="str">
        <f>IFERROR(LEFT(ECRITURES!$H1540,SEARCH("_",ECRITURES!$H1540)-1),"")</f>
        <v>RDC1419111</v>
      </c>
      <c r="P1540" s="11" t="str">
        <f>LEFT(ECRITURES!$G1540,LEN(O1540))</f>
        <v>RDC1419111</v>
      </c>
      <c r="Q1540" s="11" t="b">
        <f t="shared" ref="Q1540:Q1603" si="49">EXACT(O1540,P1540)</f>
        <v>1</v>
      </c>
    </row>
    <row r="1541" spans="1:17" x14ac:dyDescent="0.3">
      <c r="A1541" s="12">
        <v>617101</v>
      </c>
      <c r="B1541" s="13" t="s">
        <v>10</v>
      </c>
      <c r="C1541" s="14">
        <v>718.5</v>
      </c>
      <c r="D1541" s="25" t="s">
        <v>2031</v>
      </c>
      <c r="E1541" s="16">
        <v>45351</v>
      </c>
      <c r="F1541" s="17">
        <v>202402</v>
      </c>
      <c r="G1541" s="18" t="s">
        <v>31</v>
      </c>
      <c r="H1541" s="18" t="s">
        <v>2040</v>
      </c>
      <c r="I1541" s="19">
        <v>52473</v>
      </c>
      <c r="J1541" s="13" t="s">
        <v>14</v>
      </c>
      <c r="K1541" s="13" t="s">
        <v>15</v>
      </c>
      <c r="L1541" s="20" t="str">
        <f t="shared" si="48"/>
        <v>52473617101RDC1419111_E030400ART5_MBA</v>
      </c>
      <c r="M1541" s="21" t="str">
        <f>IF(OR(A1541=617105,A1541=617110,COUNTIF([3]DernMois!L:L,I1541&amp;A1541&amp;H1541&amp;K1541)&gt;=1),"","PBLA Changé/Nouveau")</f>
        <v/>
      </c>
      <c r="N1541" s="22">
        <f>ROUND(Ecritures[[#This Row],[Montant Devise]],2)</f>
        <v>718.5</v>
      </c>
      <c r="O1541" s="11" t="str">
        <f>IFERROR(LEFT(ECRITURES!$H1541,SEARCH("_",ECRITURES!$H1541)-1),"")</f>
        <v>RDC1419111</v>
      </c>
      <c r="P1541" s="11" t="str">
        <f>LEFT(ECRITURES!$G1541,LEN(O1541))</f>
        <v>RDC1419111</v>
      </c>
      <c r="Q1541" s="11" t="b">
        <f t="shared" si="49"/>
        <v>1</v>
      </c>
    </row>
    <row r="1542" spans="1:17" x14ac:dyDescent="0.3">
      <c r="A1542" s="12">
        <v>617108</v>
      </c>
      <c r="B1542" s="13" t="s">
        <v>10</v>
      </c>
      <c r="C1542" s="14">
        <v>215.55</v>
      </c>
      <c r="D1542" s="25" t="s">
        <v>2032</v>
      </c>
      <c r="E1542" s="16">
        <v>45351</v>
      </c>
      <c r="F1542" s="17">
        <v>202402</v>
      </c>
      <c r="G1542" s="18" t="s">
        <v>31</v>
      </c>
      <c r="H1542" s="18" t="s">
        <v>2040</v>
      </c>
      <c r="I1542" s="19">
        <v>52473</v>
      </c>
      <c r="J1542" s="13" t="s">
        <v>14</v>
      </c>
      <c r="K1542" s="13" t="s">
        <v>15</v>
      </c>
      <c r="L1542" s="20" t="str">
        <f t="shared" si="48"/>
        <v>52473617108RDC1419111_E030400ART5_MBA</v>
      </c>
      <c r="M1542" s="21" t="str">
        <f>IF(OR(A1542=617105,A1542=617110,COUNTIF([3]DernMois!L:L,I1542&amp;A1542&amp;H1542&amp;K1542)&gt;=1),"","PBLA Changé/Nouveau")</f>
        <v/>
      </c>
      <c r="N1542" s="22">
        <f>ROUND(Ecritures[[#This Row],[Montant Devise]],2)</f>
        <v>215.55</v>
      </c>
      <c r="O1542" s="11" t="str">
        <f>IFERROR(LEFT(ECRITURES!$H1542,SEARCH("_",ECRITURES!$H1542)-1),"")</f>
        <v>RDC1419111</v>
      </c>
      <c r="P1542" s="11" t="str">
        <f>LEFT(ECRITURES!$G1542,LEN(O1542))</f>
        <v>RDC1419111</v>
      </c>
      <c r="Q1542" s="11" t="b">
        <f t="shared" si="49"/>
        <v>1</v>
      </c>
    </row>
    <row r="1543" spans="1:17" x14ac:dyDescent="0.3">
      <c r="A1543" s="12">
        <v>617106</v>
      </c>
      <c r="B1543" s="13" t="s">
        <v>10</v>
      </c>
      <c r="C1543" s="14">
        <v>48.75</v>
      </c>
      <c r="D1543" s="25" t="s">
        <v>2033</v>
      </c>
      <c r="E1543" s="16">
        <v>45351</v>
      </c>
      <c r="F1543" s="17">
        <v>202402</v>
      </c>
      <c r="G1543" s="18" t="s">
        <v>31</v>
      </c>
      <c r="H1543" s="18" t="s">
        <v>2040</v>
      </c>
      <c r="I1543" s="19">
        <v>52473</v>
      </c>
      <c r="J1543" s="13" t="s">
        <v>14</v>
      </c>
      <c r="K1543" s="13" t="s">
        <v>15</v>
      </c>
      <c r="L1543" s="20" t="str">
        <f t="shared" si="48"/>
        <v>52473617106RDC1419111_E030400ART5_MBA</v>
      </c>
      <c r="M1543" s="21" t="str">
        <f>IF(OR(A1543=617105,A1543=617110,COUNTIF([3]DernMois!L:L,I1543&amp;A1543&amp;H1543&amp;K1543)&gt;=1),"","PBLA Changé/Nouveau")</f>
        <v/>
      </c>
      <c r="N1543" s="22">
        <f>ROUND(Ecritures[[#This Row],[Montant Devise]],2)</f>
        <v>48.75</v>
      </c>
      <c r="O1543" s="11" t="str">
        <f>IFERROR(LEFT(ECRITURES!$H1543,SEARCH("_",ECRITURES!$H1543)-1),"")</f>
        <v>RDC1419111</v>
      </c>
      <c r="P1543" s="11" t="str">
        <f>LEFT(ECRITURES!$G1543,LEN(O1543))</f>
        <v>RDC1419111</v>
      </c>
      <c r="Q1543" s="11" t="b">
        <f t="shared" si="49"/>
        <v>1</v>
      </c>
    </row>
    <row r="1544" spans="1:17" x14ac:dyDescent="0.3">
      <c r="A1544" s="12">
        <v>617103</v>
      </c>
      <c r="B1544" s="13" t="s">
        <v>10</v>
      </c>
      <c r="C1544" s="14">
        <v>19.5</v>
      </c>
      <c r="D1544" s="25" t="s">
        <v>2034</v>
      </c>
      <c r="E1544" s="16">
        <v>45351</v>
      </c>
      <c r="F1544" s="17">
        <v>202402</v>
      </c>
      <c r="G1544" s="18" t="s">
        <v>31</v>
      </c>
      <c r="H1544" s="18" t="s">
        <v>2040</v>
      </c>
      <c r="I1544" s="19">
        <v>52473</v>
      </c>
      <c r="J1544" s="13" t="s">
        <v>14</v>
      </c>
      <c r="K1544" s="13" t="s">
        <v>15</v>
      </c>
      <c r="L1544" s="20" t="str">
        <f t="shared" si="48"/>
        <v>52473617103RDC1419111_E030400ART5_MBA</v>
      </c>
      <c r="M1544" s="21" t="str">
        <f>IF(OR(A1544=617105,A1544=617110,COUNTIF([3]DernMois!L:L,I1544&amp;A1544&amp;H1544&amp;K1544)&gt;=1),"","PBLA Changé/Nouveau")</f>
        <v/>
      </c>
      <c r="N1544" s="22">
        <f>ROUND(Ecritures[[#This Row],[Montant Devise]],2)</f>
        <v>19.5</v>
      </c>
      <c r="O1544" s="11" t="str">
        <f>IFERROR(LEFT(ECRITURES!$H1544,SEARCH("_",ECRITURES!$H1544)-1),"")</f>
        <v>RDC1419111</v>
      </c>
      <c r="P1544" s="11" t="str">
        <f>LEFT(ECRITURES!$G1544,LEN(O1544))</f>
        <v>RDC1419111</v>
      </c>
      <c r="Q1544" s="11" t="b">
        <f t="shared" si="49"/>
        <v>1</v>
      </c>
    </row>
    <row r="1545" spans="1:17" x14ac:dyDescent="0.3">
      <c r="A1545" s="12">
        <v>617103</v>
      </c>
      <c r="B1545" s="13" t="s">
        <v>10</v>
      </c>
      <c r="C1545" s="14">
        <v>93.41</v>
      </c>
      <c r="D1545" s="25" t="s">
        <v>2035</v>
      </c>
      <c r="E1545" s="16">
        <v>45351</v>
      </c>
      <c r="F1545" s="17">
        <v>202402</v>
      </c>
      <c r="G1545" s="18" t="s">
        <v>31</v>
      </c>
      <c r="H1545" s="18" t="s">
        <v>2040</v>
      </c>
      <c r="I1545" s="19">
        <v>52473</v>
      </c>
      <c r="J1545" s="13" t="s">
        <v>14</v>
      </c>
      <c r="K1545" s="13" t="s">
        <v>15</v>
      </c>
      <c r="L1545" s="20" t="str">
        <f t="shared" si="48"/>
        <v>52473617103RDC1419111_E030400ART5_MBA</v>
      </c>
      <c r="M1545" s="21" t="str">
        <f>IF(OR(A1545=617105,A1545=617110,COUNTIF([3]DernMois!L:L,I1545&amp;A1545&amp;H1545&amp;K1545)&gt;=1),"","PBLA Changé/Nouveau")</f>
        <v/>
      </c>
      <c r="N1545" s="22">
        <f>ROUND(Ecritures[[#This Row],[Montant Devise]],2)</f>
        <v>93.41</v>
      </c>
      <c r="O1545" s="11" t="str">
        <f>IFERROR(LEFT(ECRITURES!$H1545,SEARCH("_",ECRITURES!$H1545)-1),"")</f>
        <v>RDC1419111</v>
      </c>
      <c r="P1545" s="11" t="str">
        <f>LEFT(ECRITURES!$G1545,LEN(O1545))</f>
        <v>RDC1419111</v>
      </c>
      <c r="Q1545" s="11" t="b">
        <f t="shared" si="49"/>
        <v>1</v>
      </c>
    </row>
    <row r="1546" spans="1:17" x14ac:dyDescent="0.3">
      <c r="A1546" s="12">
        <v>617190</v>
      </c>
      <c r="B1546" s="13" t="s">
        <v>10</v>
      </c>
      <c r="C1546" s="14">
        <v>1.44</v>
      </c>
      <c r="D1546" s="25" t="s">
        <v>2036</v>
      </c>
      <c r="E1546" s="16">
        <v>45351</v>
      </c>
      <c r="F1546" s="17">
        <v>202402</v>
      </c>
      <c r="G1546" s="18" t="s">
        <v>31</v>
      </c>
      <c r="H1546" s="18" t="s">
        <v>2040</v>
      </c>
      <c r="I1546" s="19">
        <v>52473</v>
      </c>
      <c r="J1546" s="13" t="s">
        <v>14</v>
      </c>
      <c r="K1546" s="13" t="s">
        <v>15</v>
      </c>
      <c r="L1546" s="20" t="str">
        <f t="shared" si="48"/>
        <v>52473617190RDC1419111_E030400ART5_MBA</v>
      </c>
      <c r="M1546" s="21" t="str">
        <f>IF(OR(A1546=617105,A1546=617110,COUNTIF([3]DernMois!L:L,I1546&amp;A1546&amp;H1546&amp;K1546)&gt;=1),"","PBLA Changé/Nouveau")</f>
        <v/>
      </c>
      <c r="N1546" s="22">
        <f>ROUND(Ecritures[[#This Row],[Montant Devise]],2)</f>
        <v>1.44</v>
      </c>
      <c r="O1546" s="11" t="str">
        <f>IFERROR(LEFT(ECRITURES!$H1546,SEARCH("_",ECRITURES!$H1546)-1),"")</f>
        <v>RDC1419111</v>
      </c>
      <c r="P1546" s="11" t="str">
        <f>LEFT(ECRITURES!$G1546,LEN(O1546))</f>
        <v>RDC1419111</v>
      </c>
      <c r="Q1546" s="11" t="b">
        <f t="shared" si="49"/>
        <v>1</v>
      </c>
    </row>
    <row r="1547" spans="1:17" x14ac:dyDescent="0.3">
      <c r="A1547" s="12">
        <v>617190</v>
      </c>
      <c r="B1547" s="13" t="s">
        <v>10</v>
      </c>
      <c r="C1547" s="14">
        <v>7.19</v>
      </c>
      <c r="D1547" s="25" t="s">
        <v>2037</v>
      </c>
      <c r="E1547" s="16">
        <v>45351</v>
      </c>
      <c r="F1547" s="17">
        <v>202402</v>
      </c>
      <c r="G1547" s="18" t="s">
        <v>31</v>
      </c>
      <c r="H1547" s="18" t="s">
        <v>2040</v>
      </c>
      <c r="I1547" s="19">
        <v>52473</v>
      </c>
      <c r="J1547" s="13" t="s">
        <v>14</v>
      </c>
      <c r="K1547" s="13" t="s">
        <v>15</v>
      </c>
      <c r="L1547" s="20" t="str">
        <f t="shared" si="48"/>
        <v>52473617190RDC1419111_E030400ART5_MBA</v>
      </c>
      <c r="M1547" s="21" t="str">
        <f>IF(OR(A1547=617105,A1547=617110,COUNTIF([3]DernMois!L:L,I1547&amp;A1547&amp;H1547&amp;K1547)&gt;=1),"","PBLA Changé/Nouveau")</f>
        <v/>
      </c>
      <c r="N1547" s="22">
        <f>ROUND(Ecritures[[#This Row],[Montant Devise]],2)</f>
        <v>7.19</v>
      </c>
      <c r="O1547" s="11" t="str">
        <f>IFERROR(LEFT(ECRITURES!$H1547,SEARCH("_",ECRITURES!$H1547)-1),"")</f>
        <v>RDC1419111</v>
      </c>
      <c r="P1547" s="11" t="str">
        <f>LEFT(ECRITURES!$G1547,LEN(O1547))</f>
        <v>RDC1419111</v>
      </c>
      <c r="Q1547" s="11" t="b">
        <f t="shared" si="49"/>
        <v>1</v>
      </c>
    </row>
    <row r="1548" spans="1:17" x14ac:dyDescent="0.3">
      <c r="A1548" s="12">
        <v>455200</v>
      </c>
      <c r="B1548" s="13" t="s">
        <v>10</v>
      </c>
      <c r="C1548" s="14">
        <v>-3094.83</v>
      </c>
      <c r="D1548" s="25" t="s">
        <v>2041</v>
      </c>
      <c r="E1548" s="16">
        <v>45351</v>
      </c>
      <c r="F1548" s="17">
        <v>202402</v>
      </c>
      <c r="G1548" s="18" t="s">
        <v>31</v>
      </c>
      <c r="H1548" s="18"/>
      <c r="I1548" s="19">
        <v>52473</v>
      </c>
      <c r="J1548" s="13" t="s">
        <v>14</v>
      </c>
      <c r="K1548" s="13" t="s">
        <v>15</v>
      </c>
      <c r="L1548" s="20" t="str">
        <f t="shared" si="48"/>
        <v>52473455200ART5_MBA</v>
      </c>
      <c r="M1548" s="21" t="str">
        <f>IF(OR(A1548=617105,A1548=617110,COUNTIF([3]DernMois!L:L,I1548&amp;A1548&amp;H1548&amp;K1548)&gt;=1),"","PBLA Changé/Nouveau")</f>
        <v/>
      </c>
      <c r="N1548" s="22">
        <f>ROUND(Ecritures[[#This Row],[Montant Devise]],2)</f>
        <v>-3094.83</v>
      </c>
      <c r="O1548" s="11" t="str">
        <f>IFERROR(LEFT(ECRITURES!$H1548,SEARCH("_",ECRITURES!$H1548)-1),"")</f>
        <v/>
      </c>
      <c r="P1548" s="11" t="str">
        <f>LEFT(ECRITURES!$G1548,LEN(O1548))</f>
        <v/>
      </c>
      <c r="Q1548" s="11" t="b">
        <f t="shared" si="49"/>
        <v>1</v>
      </c>
    </row>
    <row r="1549" spans="1:17" x14ac:dyDescent="0.3">
      <c r="A1549" s="12">
        <v>617101</v>
      </c>
      <c r="B1549" s="13" t="s">
        <v>10</v>
      </c>
      <c r="C1549" s="14">
        <v>1061</v>
      </c>
      <c r="D1549" s="25" t="s">
        <v>2042</v>
      </c>
      <c r="E1549" s="16">
        <v>45351</v>
      </c>
      <c r="F1549" s="17">
        <v>202402</v>
      </c>
      <c r="G1549" s="18" t="s">
        <v>84</v>
      </c>
      <c r="H1549" s="18" t="s">
        <v>195</v>
      </c>
      <c r="I1549" s="19">
        <v>52474</v>
      </c>
      <c r="J1549" s="13" t="s">
        <v>14</v>
      </c>
      <c r="K1549" s="13" t="s">
        <v>87</v>
      </c>
      <c r="L1549" s="20" t="str">
        <f t="shared" si="48"/>
        <v>52474617101COD21002_Z010301ART9_EU-EDF</v>
      </c>
      <c r="M1549" s="21" t="str">
        <f>IF(OR(A1549=617105,A1549=617110,COUNTIF([3]DernMois!L:L,I1549&amp;A1549&amp;H1549&amp;K1549)&gt;=1),"","PBLA Changé/Nouveau")</f>
        <v/>
      </c>
      <c r="N1549" s="22">
        <f>ROUND(Ecritures[[#This Row],[Montant Devise]],2)</f>
        <v>1061</v>
      </c>
      <c r="O1549" s="11" t="str">
        <f>IFERROR(LEFT(ECRITURES!$H1549,SEARCH("_",ECRITURES!$H1549)-1),"")</f>
        <v>COD21002</v>
      </c>
      <c r="P1549" s="11" t="str">
        <f>LEFT(ECRITURES!$G1549,LEN(O1549))</f>
        <v>COD21002</v>
      </c>
      <c r="Q1549" s="11" t="b">
        <f t="shared" si="49"/>
        <v>1</v>
      </c>
    </row>
    <row r="1550" spans="1:17" x14ac:dyDescent="0.3">
      <c r="A1550" s="12">
        <v>617108</v>
      </c>
      <c r="B1550" s="13" t="s">
        <v>10</v>
      </c>
      <c r="C1550" s="14">
        <v>318.3</v>
      </c>
      <c r="D1550" s="25" t="s">
        <v>2043</v>
      </c>
      <c r="E1550" s="16">
        <v>45351</v>
      </c>
      <c r="F1550" s="17">
        <v>202402</v>
      </c>
      <c r="G1550" s="18" t="s">
        <v>84</v>
      </c>
      <c r="H1550" s="18" t="s">
        <v>195</v>
      </c>
      <c r="I1550" s="19">
        <v>52474</v>
      </c>
      <c r="J1550" s="13" t="s">
        <v>14</v>
      </c>
      <c r="K1550" s="13" t="s">
        <v>87</v>
      </c>
      <c r="L1550" s="20" t="str">
        <f t="shared" si="48"/>
        <v>52474617108COD21002_Z010301ART9_EU-EDF</v>
      </c>
      <c r="M1550" s="21" t="str">
        <f>IF(OR(A1550=617105,A1550=617110,COUNTIF([3]DernMois!L:L,I1550&amp;A1550&amp;H1550&amp;K1550)&gt;=1),"","PBLA Changé/Nouveau")</f>
        <v/>
      </c>
      <c r="N1550" s="22">
        <f>ROUND(Ecritures[[#This Row],[Montant Devise]],2)</f>
        <v>318.3</v>
      </c>
      <c r="O1550" s="11" t="str">
        <f>IFERROR(LEFT(ECRITURES!$H1550,SEARCH("_",ECRITURES!$H1550)-1),"")</f>
        <v>COD21002</v>
      </c>
      <c r="P1550" s="11" t="str">
        <f>LEFT(ECRITURES!$G1550,LEN(O1550))</f>
        <v>COD21002</v>
      </c>
      <c r="Q1550" s="11" t="b">
        <f t="shared" si="49"/>
        <v>1</v>
      </c>
    </row>
    <row r="1551" spans="1:17" x14ac:dyDescent="0.3">
      <c r="A1551" s="12">
        <v>617106</v>
      </c>
      <c r="B1551" s="13" t="s">
        <v>10</v>
      </c>
      <c r="C1551" s="14">
        <v>195</v>
      </c>
      <c r="D1551" s="25" t="s">
        <v>2044</v>
      </c>
      <c r="E1551" s="16">
        <v>45351</v>
      </c>
      <c r="F1551" s="17">
        <v>202402</v>
      </c>
      <c r="G1551" s="18" t="s">
        <v>84</v>
      </c>
      <c r="H1551" s="18" t="s">
        <v>195</v>
      </c>
      <c r="I1551" s="19">
        <v>52474</v>
      </c>
      <c r="J1551" s="13" t="s">
        <v>14</v>
      </c>
      <c r="K1551" s="13" t="s">
        <v>87</v>
      </c>
      <c r="L1551" s="20" t="str">
        <f t="shared" si="48"/>
        <v>52474617106COD21002_Z010301ART9_EU-EDF</v>
      </c>
      <c r="M1551" s="21" t="str">
        <f>IF(OR(A1551=617105,A1551=617110,COUNTIF([3]DernMois!L:L,I1551&amp;A1551&amp;H1551&amp;K1551)&gt;=1),"","PBLA Changé/Nouveau")</f>
        <v/>
      </c>
      <c r="N1551" s="22">
        <f>ROUND(Ecritures[[#This Row],[Montant Devise]],2)</f>
        <v>195</v>
      </c>
      <c r="O1551" s="11" t="str">
        <f>IFERROR(LEFT(ECRITURES!$H1551,SEARCH("_",ECRITURES!$H1551)-1),"")</f>
        <v>COD21002</v>
      </c>
      <c r="P1551" s="11" t="str">
        <f>LEFT(ECRITURES!$G1551,LEN(O1551))</f>
        <v>COD21002</v>
      </c>
      <c r="Q1551" s="11" t="b">
        <f t="shared" si="49"/>
        <v>1</v>
      </c>
    </row>
    <row r="1552" spans="1:17" x14ac:dyDescent="0.3">
      <c r="A1552" s="12">
        <v>617103</v>
      </c>
      <c r="B1552" s="13" t="s">
        <v>10</v>
      </c>
      <c r="C1552" s="14">
        <v>97.5</v>
      </c>
      <c r="D1552" s="25" t="s">
        <v>2045</v>
      </c>
      <c r="E1552" s="16">
        <v>45351</v>
      </c>
      <c r="F1552" s="17">
        <v>202402</v>
      </c>
      <c r="G1552" s="18" t="s">
        <v>84</v>
      </c>
      <c r="H1552" s="18" t="s">
        <v>195</v>
      </c>
      <c r="I1552" s="19">
        <v>52474</v>
      </c>
      <c r="J1552" s="13" t="s">
        <v>14</v>
      </c>
      <c r="K1552" s="13" t="s">
        <v>87</v>
      </c>
      <c r="L1552" s="20" t="str">
        <f t="shared" si="48"/>
        <v>52474617103COD21002_Z010301ART9_EU-EDF</v>
      </c>
      <c r="M1552" s="21" t="str">
        <f>IF(OR(A1552=617105,A1552=617110,COUNTIF([3]DernMois!L:L,I1552&amp;A1552&amp;H1552&amp;K1552)&gt;=1),"","PBLA Changé/Nouveau")</f>
        <v/>
      </c>
      <c r="N1552" s="22">
        <f>ROUND(Ecritures[[#This Row],[Montant Devise]],2)</f>
        <v>97.5</v>
      </c>
      <c r="O1552" s="11" t="str">
        <f>IFERROR(LEFT(ECRITURES!$H1552,SEARCH("_",ECRITURES!$H1552)-1),"")</f>
        <v>COD21002</v>
      </c>
      <c r="P1552" s="11" t="str">
        <f>LEFT(ECRITURES!$G1552,LEN(O1552))</f>
        <v>COD21002</v>
      </c>
      <c r="Q1552" s="11" t="b">
        <f t="shared" si="49"/>
        <v>1</v>
      </c>
    </row>
    <row r="1553" spans="1:17" x14ac:dyDescent="0.3">
      <c r="A1553" s="12">
        <v>617103</v>
      </c>
      <c r="B1553" s="13" t="s">
        <v>10</v>
      </c>
      <c r="C1553" s="14">
        <v>137.93</v>
      </c>
      <c r="D1553" s="25" t="s">
        <v>2046</v>
      </c>
      <c r="E1553" s="16">
        <v>45351</v>
      </c>
      <c r="F1553" s="17">
        <v>202402</v>
      </c>
      <c r="G1553" s="18" t="s">
        <v>84</v>
      </c>
      <c r="H1553" s="18" t="s">
        <v>195</v>
      </c>
      <c r="I1553" s="19">
        <v>52474</v>
      </c>
      <c r="J1553" s="13" t="s">
        <v>14</v>
      </c>
      <c r="K1553" s="13" t="s">
        <v>87</v>
      </c>
      <c r="L1553" s="20" t="str">
        <f t="shared" si="48"/>
        <v>52474617103COD21002_Z010301ART9_EU-EDF</v>
      </c>
      <c r="M1553" s="21" t="str">
        <f>IF(OR(A1553=617105,A1553=617110,COUNTIF([3]DernMois!L:L,I1553&amp;A1553&amp;H1553&amp;K1553)&gt;=1),"","PBLA Changé/Nouveau")</f>
        <v/>
      </c>
      <c r="N1553" s="22">
        <f>ROUND(Ecritures[[#This Row],[Montant Devise]],2)</f>
        <v>137.93</v>
      </c>
      <c r="O1553" s="11" t="str">
        <f>IFERROR(LEFT(ECRITURES!$H1553,SEARCH("_",ECRITURES!$H1553)-1),"")</f>
        <v>COD21002</v>
      </c>
      <c r="P1553" s="11" t="str">
        <f>LEFT(ECRITURES!$G1553,LEN(O1553))</f>
        <v>COD21002</v>
      </c>
      <c r="Q1553" s="11" t="b">
        <f t="shared" si="49"/>
        <v>1</v>
      </c>
    </row>
    <row r="1554" spans="1:17" x14ac:dyDescent="0.3">
      <c r="A1554" s="12">
        <v>617190</v>
      </c>
      <c r="B1554" s="13" t="s">
        <v>10</v>
      </c>
      <c r="C1554" s="14">
        <v>2.12</v>
      </c>
      <c r="D1554" s="25" t="s">
        <v>2047</v>
      </c>
      <c r="E1554" s="16">
        <v>45351</v>
      </c>
      <c r="F1554" s="17">
        <v>202402</v>
      </c>
      <c r="G1554" s="18" t="s">
        <v>84</v>
      </c>
      <c r="H1554" s="18" t="s">
        <v>195</v>
      </c>
      <c r="I1554" s="19">
        <v>52474</v>
      </c>
      <c r="J1554" s="13" t="s">
        <v>14</v>
      </c>
      <c r="K1554" s="13" t="s">
        <v>87</v>
      </c>
      <c r="L1554" s="20" t="str">
        <f t="shared" si="48"/>
        <v>52474617190COD21002_Z010301ART9_EU-EDF</v>
      </c>
      <c r="M1554" s="21" t="str">
        <f>IF(OR(A1554=617105,A1554=617110,COUNTIF([3]DernMois!L:L,I1554&amp;A1554&amp;H1554&amp;K1554)&gt;=1),"","PBLA Changé/Nouveau")</f>
        <v/>
      </c>
      <c r="N1554" s="22">
        <f>ROUND(Ecritures[[#This Row],[Montant Devise]],2)</f>
        <v>2.12</v>
      </c>
      <c r="O1554" s="11" t="str">
        <f>IFERROR(LEFT(ECRITURES!$H1554,SEARCH("_",ECRITURES!$H1554)-1),"")</f>
        <v>COD21002</v>
      </c>
      <c r="P1554" s="11" t="str">
        <f>LEFT(ECRITURES!$G1554,LEN(O1554))</f>
        <v>COD21002</v>
      </c>
      <c r="Q1554" s="11" t="b">
        <f t="shared" si="49"/>
        <v>1</v>
      </c>
    </row>
    <row r="1555" spans="1:17" x14ac:dyDescent="0.3">
      <c r="A1555" s="12">
        <v>617190</v>
      </c>
      <c r="B1555" s="13" t="s">
        <v>10</v>
      </c>
      <c r="C1555" s="14">
        <v>10.61</v>
      </c>
      <c r="D1555" s="25" t="s">
        <v>2048</v>
      </c>
      <c r="E1555" s="16">
        <v>45351</v>
      </c>
      <c r="F1555" s="17">
        <v>202402</v>
      </c>
      <c r="G1555" s="18" t="s">
        <v>84</v>
      </c>
      <c r="H1555" s="18" t="s">
        <v>195</v>
      </c>
      <c r="I1555" s="19">
        <v>52474</v>
      </c>
      <c r="J1555" s="13" t="s">
        <v>14</v>
      </c>
      <c r="K1555" s="13" t="s">
        <v>87</v>
      </c>
      <c r="L1555" s="20" t="str">
        <f t="shared" si="48"/>
        <v>52474617190COD21002_Z010301ART9_EU-EDF</v>
      </c>
      <c r="M1555" s="21" t="str">
        <f>IF(OR(A1555=617105,A1555=617110,COUNTIF([3]DernMois!L:L,I1555&amp;A1555&amp;H1555&amp;K1555)&gt;=1),"","PBLA Changé/Nouveau")</f>
        <v/>
      </c>
      <c r="N1555" s="22">
        <f>ROUND(Ecritures[[#This Row],[Montant Devise]],2)</f>
        <v>10.61</v>
      </c>
      <c r="O1555" s="11" t="str">
        <f>IFERROR(LEFT(ECRITURES!$H1555,SEARCH("_",ECRITURES!$H1555)-1),"")</f>
        <v>COD21002</v>
      </c>
      <c r="P1555" s="11" t="str">
        <f>LEFT(ECRITURES!$G1555,LEN(O1555))</f>
        <v>COD21002</v>
      </c>
      <c r="Q1555" s="11" t="b">
        <f t="shared" si="49"/>
        <v>1</v>
      </c>
    </row>
    <row r="1556" spans="1:17" x14ac:dyDescent="0.3">
      <c r="A1556" s="12">
        <v>455200</v>
      </c>
      <c r="B1556" s="13" t="s">
        <v>10</v>
      </c>
      <c r="C1556" s="14">
        <v>-1445.14</v>
      </c>
      <c r="D1556" s="25" t="s">
        <v>2049</v>
      </c>
      <c r="E1556" s="16">
        <v>45351</v>
      </c>
      <c r="F1556" s="17">
        <v>202402</v>
      </c>
      <c r="G1556" s="18" t="s">
        <v>84</v>
      </c>
      <c r="H1556" s="18"/>
      <c r="I1556" s="19">
        <v>52474</v>
      </c>
      <c r="J1556" s="13" t="s">
        <v>14</v>
      </c>
      <c r="K1556" s="13" t="s">
        <v>87</v>
      </c>
      <c r="L1556" s="20" t="str">
        <f t="shared" si="48"/>
        <v>52474455200ART9_EU-EDF</v>
      </c>
      <c r="M1556" s="21" t="str">
        <f>IF(OR(A1556=617105,A1556=617110,COUNTIF([3]DernMois!L:L,I1556&amp;A1556&amp;H1556&amp;K1556)&gt;=1),"","PBLA Changé/Nouveau")</f>
        <v/>
      </c>
      <c r="N1556" s="22">
        <f>ROUND(Ecritures[[#This Row],[Montant Devise]],2)</f>
        <v>-1445.14</v>
      </c>
      <c r="O1556" s="11" t="str">
        <f>IFERROR(LEFT(ECRITURES!$H1556,SEARCH("_",ECRITURES!$H1556)-1),"")</f>
        <v/>
      </c>
      <c r="P1556" s="11" t="str">
        <f>LEFT(ECRITURES!$G1556,LEN(O1556))</f>
        <v/>
      </c>
      <c r="Q1556" s="11" t="b">
        <f t="shared" si="49"/>
        <v>1</v>
      </c>
    </row>
    <row r="1557" spans="1:17" x14ac:dyDescent="0.3">
      <c r="A1557" s="12">
        <v>617101</v>
      </c>
      <c r="B1557" s="13" t="s">
        <v>10</v>
      </c>
      <c r="C1557" s="14">
        <v>362.8</v>
      </c>
      <c r="D1557" s="25" t="s">
        <v>2050</v>
      </c>
      <c r="E1557" s="16">
        <v>45351</v>
      </c>
      <c r="F1557" s="17">
        <v>202402</v>
      </c>
      <c r="G1557" s="18" t="s">
        <v>31</v>
      </c>
      <c r="H1557" s="18" t="s">
        <v>179</v>
      </c>
      <c r="I1557" s="19">
        <v>52489</v>
      </c>
      <c r="J1557" s="13" t="s">
        <v>14</v>
      </c>
      <c r="K1557" s="13" t="s">
        <v>15</v>
      </c>
      <c r="L1557" s="20" t="str">
        <f t="shared" si="48"/>
        <v>52489617101RDC1419111_A020100ART5_MBA</v>
      </c>
      <c r="M1557" s="21" t="str">
        <f>IF(OR(A1557=617105,A1557=617110,COUNTIF([3]DernMois!L:L,I1557&amp;A1557&amp;H1557&amp;K1557)&gt;=1),"","PBLA Changé/Nouveau")</f>
        <v/>
      </c>
      <c r="N1557" s="22">
        <f>ROUND(Ecritures[[#This Row],[Montant Devise]],2)</f>
        <v>362.8</v>
      </c>
      <c r="O1557" s="11" t="str">
        <f>IFERROR(LEFT(ECRITURES!$H1557,SEARCH("_",ECRITURES!$H1557)-1),"")</f>
        <v>RDC1419111</v>
      </c>
      <c r="P1557" s="11" t="str">
        <f>LEFT(ECRITURES!$G1557,LEN(O1557))</f>
        <v>RDC1419111</v>
      </c>
      <c r="Q1557" s="11" t="b">
        <f t="shared" si="49"/>
        <v>1</v>
      </c>
    </row>
    <row r="1558" spans="1:17" x14ac:dyDescent="0.3">
      <c r="A1558" s="12">
        <v>617108</v>
      </c>
      <c r="B1558" s="13" t="s">
        <v>10</v>
      </c>
      <c r="C1558" s="14">
        <v>108.84</v>
      </c>
      <c r="D1558" s="25" t="s">
        <v>2051</v>
      </c>
      <c r="E1558" s="16">
        <v>45351</v>
      </c>
      <c r="F1558" s="17">
        <v>202402</v>
      </c>
      <c r="G1558" s="18" t="s">
        <v>31</v>
      </c>
      <c r="H1558" s="18" t="s">
        <v>179</v>
      </c>
      <c r="I1558" s="19">
        <v>52489</v>
      </c>
      <c r="J1558" s="13" t="s">
        <v>14</v>
      </c>
      <c r="K1558" s="13" t="s">
        <v>15</v>
      </c>
      <c r="L1558" s="20" t="str">
        <f t="shared" si="48"/>
        <v>52489617108RDC1419111_A020100ART5_MBA</v>
      </c>
      <c r="M1558" s="21" t="str">
        <f>IF(OR(A1558=617105,A1558=617110,COUNTIF([3]DernMois!L:L,I1558&amp;A1558&amp;H1558&amp;K1558)&gt;=1),"","PBLA Changé/Nouveau")</f>
        <v/>
      </c>
      <c r="N1558" s="22">
        <f>ROUND(Ecritures[[#This Row],[Montant Devise]],2)</f>
        <v>108.84</v>
      </c>
      <c r="O1558" s="11" t="str">
        <f>IFERROR(LEFT(ECRITURES!$H1558,SEARCH("_",ECRITURES!$H1558)-1),"")</f>
        <v>RDC1419111</v>
      </c>
      <c r="P1558" s="11" t="str">
        <f>LEFT(ECRITURES!$G1558,LEN(O1558))</f>
        <v>RDC1419111</v>
      </c>
      <c r="Q1558" s="11" t="b">
        <f t="shared" si="49"/>
        <v>1</v>
      </c>
    </row>
    <row r="1559" spans="1:17" x14ac:dyDescent="0.3">
      <c r="A1559" s="12">
        <v>617106</v>
      </c>
      <c r="B1559" s="13" t="s">
        <v>10</v>
      </c>
      <c r="C1559" s="14">
        <v>39</v>
      </c>
      <c r="D1559" s="25" t="s">
        <v>2052</v>
      </c>
      <c r="E1559" s="16">
        <v>45351</v>
      </c>
      <c r="F1559" s="17">
        <v>202402</v>
      </c>
      <c r="G1559" s="18" t="s">
        <v>31</v>
      </c>
      <c r="H1559" s="18" t="s">
        <v>179</v>
      </c>
      <c r="I1559" s="19">
        <v>52489</v>
      </c>
      <c r="J1559" s="13" t="s">
        <v>14</v>
      </c>
      <c r="K1559" s="13" t="s">
        <v>15</v>
      </c>
      <c r="L1559" s="20" t="str">
        <f t="shared" si="48"/>
        <v>52489617106RDC1419111_A020100ART5_MBA</v>
      </c>
      <c r="M1559" s="21" t="str">
        <f>IF(OR(A1559=617105,A1559=617110,COUNTIF([3]DernMois!L:L,I1559&amp;A1559&amp;H1559&amp;K1559)&gt;=1),"","PBLA Changé/Nouveau")</f>
        <v/>
      </c>
      <c r="N1559" s="22">
        <f>ROUND(Ecritures[[#This Row],[Montant Devise]],2)</f>
        <v>39</v>
      </c>
      <c r="O1559" s="11" t="str">
        <f>IFERROR(LEFT(ECRITURES!$H1559,SEARCH("_",ECRITURES!$H1559)-1),"")</f>
        <v>RDC1419111</v>
      </c>
      <c r="P1559" s="11" t="str">
        <f>LEFT(ECRITURES!$G1559,LEN(O1559))</f>
        <v>RDC1419111</v>
      </c>
      <c r="Q1559" s="11" t="b">
        <f t="shared" si="49"/>
        <v>1</v>
      </c>
    </row>
    <row r="1560" spans="1:17" x14ac:dyDescent="0.3">
      <c r="A1560" s="12">
        <v>617103</v>
      </c>
      <c r="B1560" s="13" t="s">
        <v>10</v>
      </c>
      <c r="C1560" s="14">
        <v>11.7</v>
      </c>
      <c r="D1560" s="25" t="s">
        <v>2053</v>
      </c>
      <c r="E1560" s="16">
        <v>45351</v>
      </c>
      <c r="F1560" s="17">
        <v>202402</v>
      </c>
      <c r="G1560" s="18" t="s">
        <v>31</v>
      </c>
      <c r="H1560" s="18" t="s">
        <v>179</v>
      </c>
      <c r="I1560" s="19">
        <v>52489</v>
      </c>
      <c r="J1560" s="13" t="s">
        <v>14</v>
      </c>
      <c r="K1560" s="13" t="s">
        <v>15</v>
      </c>
      <c r="L1560" s="20" t="str">
        <f t="shared" si="48"/>
        <v>52489617103RDC1419111_A020100ART5_MBA</v>
      </c>
      <c r="M1560" s="21" t="str">
        <f>IF(OR(A1560=617105,A1560=617110,COUNTIF([3]DernMois!L:L,I1560&amp;A1560&amp;H1560&amp;K1560)&gt;=1),"","PBLA Changé/Nouveau")</f>
        <v/>
      </c>
      <c r="N1560" s="22">
        <f>ROUND(Ecritures[[#This Row],[Montant Devise]],2)</f>
        <v>11.7</v>
      </c>
      <c r="O1560" s="11" t="str">
        <f>IFERROR(LEFT(ECRITURES!$H1560,SEARCH("_",ECRITURES!$H1560)-1),"")</f>
        <v>RDC1419111</v>
      </c>
      <c r="P1560" s="11" t="str">
        <f>LEFT(ECRITURES!$G1560,LEN(O1560))</f>
        <v>RDC1419111</v>
      </c>
      <c r="Q1560" s="11" t="b">
        <f t="shared" si="49"/>
        <v>1</v>
      </c>
    </row>
    <row r="1561" spans="1:17" x14ac:dyDescent="0.3">
      <c r="A1561" s="12">
        <v>617103</v>
      </c>
      <c r="B1561" s="13" t="s">
        <v>10</v>
      </c>
      <c r="C1561" s="14">
        <v>47.16</v>
      </c>
      <c r="D1561" s="25" t="s">
        <v>2054</v>
      </c>
      <c r="E1561" s="16">
        <v>45351</v>
      </c>
      <c r="F1561" s="17">
        <v>202402</v>
      </c>
      <c r="G1561" s="18" t="s">
        <v>31</v>
      </c>
      <c r="H1561" s="18" t="s">
        <v>179</v>
      </c>
      <c r="I1561" s="19">
        <v>52489</v>
      </c>
      <c r="J1561" s="13" t="s">
        <v>14</v>
      </c>
      <c r="K1561" s="13" t="s">
        <v>15</v>
      </c>
      <c r="L1561" s="20" t="str">
        <f t="shared" si="48"/>
        <v>52489617103RDC1419111_A020100ART5_MBA</v>
      </c>
      <c r="M1561" s="21" t="str">
        <f>IF(OR(A1561=617105,A1561=617110,COUNTIF([3]DernMois!L:L,I1561&amp;A1561&amp;H1561&amp;K1561)&gt;=1),"","PBLA Changé/Nouveau")</f>
        <v/>
      </c>
      <c r="N1561" s="22">
        <f>ROUND(Ecritures[[#This Row],[Montant Devise]],2)</f>
        <v>47.16</v>
      </c>
      <c r="O1561" s="11" t="str">
        <f>IFERROR(LEFT(ECRITURES!$H1561,SEARCH("_",ECRITURES!$H1561)-1),"")</f>
        <v>RDC1419111</v>
      </c>
      <c r="P1561" s="11" t="str">
        <f>LEFT(ECRITURES!$G1561,LEN(O1561))</f>
        <v>RDC1419111</v>
      </c>
      <c r="Q1561" s="11" t="b">
        <f t="shared" si="49"/>
        <v>1</v>
      </c>
    </row>
    <row r="1562" spans="1:17" x14ac:dyDescent="0.3">
      <c r="A1562" s="12">
        <v>617190</v>
      </c>
      <c r="B1562" s="13" t="s">
        <v>10</v>
      </c>
      <c r="C1562" s="14">
        <v>0.73</v>
      </c>
      <c r="D1562" s="25" t="s">
        <v>2055</v>
      </c>
      <c r="E1562" s="16">
        <v>45351</v>
      </c>
      <c r="F1562" s="17">
        <v>202402</v>
      </c>
      <c r="G1562" s="18" t="s">
        <v>31</v>
      </c>
      <c r="H1562" s="18" t="s">
        <v>179</v>
      </c>
      <c r="I1562" s="19">
        <v>52489</v>
      </c>
      <c r="J1562" s="13" t="s">
        <v>14</v>
      </c>
      <c r="K1562" s="13" t="s">
        <v>15</v>
      </c>
      <c r="L1562" s="20" t="str">
        <f t="shared" si="48"/>
        <v>52489617190RDC1419111_A020100ART5_MBA</v>
      </c>
      <c r="M1562" s="21" t="str">
        <f>IF(OR(A1562=617105,A1562=617110,COUNTIF([3]DernMois!L:L,I1562&amp;A1562&amp;H1562&amp;K1562)&gt;=1),"","PBLA Changé/Nouveau")</f>
        <v/>
      </c>
      <c r="N1562" s="22">
        <f>ROUND(Ecritures[[#This Row],[Montant Devise]],2)</f>
        <v>0.73</v>
      </c>
      <c r="O1562" s="11" t="str">
        <f>IFERROR(LEFT(ECRITURES!$H1562,SEARCH("_",ECRITURES!$H1562)-1),"")</f>
        <v>RDC1419111</v>
      </c>
      <c r="P1562" s="11" t="str">
        <f>LEFT(ECRITURES!$G1562,LEN(O1562))</f>
        <v>RDC1419111</v>
      </c>
      <c r="Q1562" s="11" t="b">
        <f t="shared" si="49"/>
        <v>1</v>
      </c>
    </row>
    <row r="1563" spans="1:17" x14ac:dyDescent="0.3">
      <c r="A1563" s="12">
        <v>617190</v>
      </c>
      <c r="B1563" s="13" t="s">
        <v>10</v>
      </c>
      <c r="C1563" s="14">
        <v>3.63</v>
      </c>
      <c r="D1563" s="25" t="s">
        <v>2056</v>
      </c>
      <c r="E1563" s="16">
        <v>45351</v>
      </c>
      <c r="F1563" s="17">
        <v>202402</v>
      </c>
      <c r="G1563" s="18" t="s">
        <v>31</v>
      </c>
      <c r="H1563" s="18" t="s">
        <v>179</v>
      </c>
      <c r="I1563" s="19">
        <v>52489</v>
      </c>
      <c r="J1563" s="13" t="s">
        <v>14</v>
      </c>
      <c r="K1563" s="13" t="s">
        <v>15</v>
      </c>
      <c r="L1563" s="20" t="str">
        <f t="shared" si="48"/>
        <v>52489617190RDC1419111_A020100ART5_MBA</v>
      </c>
      <c r="M1563" s="21" t="str">
        <f>IF(OR(A1563=617105,A1563=617110,COUNTIF([3]DernMois!L:L,I1563&amp;A1563&amp;H1563&amp;K1563)&gt;=1),"","PBLA Changé/Nouveau")</f>
        <v/>
      </c>
      <c r="N1563" s="22">
        <f>ROUND(Ecritures[[#This Row],[Montant Devise]],2)</f>
        <v>3.63</v>
      </c>
      <c r="O1563" s="11" t="str">
        <f>IFERROR(LEFT(ECRITURES!$H1563,SEARCH("_",ECRITURES!$H1563)-1),"")</f>
        <v>RDC1419111</v>
      </c>
      <c r="P1563" s="11" t="str">
        <f>LEFT(ECRITURES!$G1563,LEN(O1563))</f>
        <v>RDC1419111</v>
      </c>
      <c r="Q1563" s="11" t="b">
        <f t="shared" si="49"/>
        <v>1</v>
      </c>
    </row>
    <row r="1564" spans="1:17" x14ac:dyDescent="0.3">
      <c r="A1564" s="12">
        <v>455200</v>
      </c>
      <c r="B1564" s="13" t="s">
        <v>10</v>
      </c>
      <c r="C1564" s="14">
        <v>-1000</v>
      </c>
      <c r="D1564" s="25" t="s">
        <v>2057</v>
      </c>
      <c r="E1564" s="16">
        <v>45351</v>
      </c>
      <c r="F1564" s="17">
        <v>202402</v>
      </c>
      <c r="G1564" s="18" t="s">
        <v>31</v>
      </c>
      <c r="H1564" s="18"/>
      <c r="I1564" s="19">
        <v>52489</v>
      </c>
      <c r="J1564" s="13" t="s">
        <v>14</v>
      </c>
      <c r="K1564" s="13" t="s">
        <v>15</v>
      </c>
      <c r="L1564" s="20" t="str">
        <f t="shared" si="48"/>
        <v>52489455200ART5_MBA</v>
      </c>
      <c r="M1564" s="21" t="str">
        <f>IF(OR(A1564=617105,A1564=617110,COUNTIF([3]DernMois!L:L,I1564&amp;A1564&amp;H1564&amp;K1564)&gt;=1),"","PBLA Changé/Nouveau")</f>
        <v/>
      </c>
      <c r="N1564" s="22">
        <f>ROUND(Ecritures[[#This Row],[Montant Devise]],2)</f>
        <v>-1000</v>
      </c>
      <c r="O1564" s="11" t="str">
        <f>IFERROR(LEFT(ECRITURES!$H1564,SEARCH("_",ECRITURES!$H1564)-1),"")</f>
        <v/>
      </c>
      <c r="P1564" s="11" t="str">
        <f>LEFT(ECRITURES!$G1564,LEN(O1564))</f>
        <v/>
      </c>
      <c r="Q1564" s="11" t="b">
        <f t="shared" si="49"/>
        <v>1</v>
      </c>
    </row>
    <row r="1565" spans="1:17" x14ac:dyDescent="0.3">
      <c r="A1565" s="12">
        <v>455200</v>
      </c>
      <c r="B1565" s="13" t="s">
        <v>10</v>
      </c>
      <c r="C1565" s="14">
        <v>-1103.78</v>
      </c>
      <c r="D1565" s="25" t="s">
        <v>2058</v>
      </c>
      <c r="E1565" s="16">
        <v>45351</v>
      </c>
      <c r="F1565" s="17">
        <v>202402</v>
      </c>
      <c r="G1565" s="18" t="s">
        <v>31</v>
      </c>
      <c r="H1565" s="18"/>
      <c r="I1565" s="19">
        <v>52489</v>
      </c>
      <c r="J1565" s="13" t="s">
        <v>14</v>
      </c>
      <c r="K1565" s="13" t="s">
        <v>15</v>
      </c>
      <c r="L1565" s="20" t="str">
        <f t="shared" si="48"/>
        <v>52489455200ART5_MBA</v>
      </c>
      <c r="M1565" s="21" t="str">
        <f>IF(OR(A1565=617105,A1565=617110,COUNTIF([3]DernMois!L:L,I1565&amp;A1565&amp;H1565&amp;K1565)&gt;=1),"","PBLA Changé/Nouveau")</f>
        <v/>
      </c>
      <c r="N1565" s="22">
        <f>ROUND(Ecritures[[#This Row],[Montant Devise]],2)</f>
        <v>-1103.78</v>
      </c>
      <c r="O1565" s="11" t="str">
        <f>IFERROR(LEFT(ECRITURES!$H1565,SEARCH("_",ECRITURES!$H1565)-1),"")</f>
        <v/>
      </c>
      <c r="P1565" s="11" t="str">
        <f>LEFT(ECRITURES!$G1565,LEN(O1565))</f>
        <v/>
      </c>
      <c r="Q1565" s="11" t="b">
        <f t="shared" si="49"/>
        <v>1</v>
      </c>
    </row>
    <row r="1566" spans="1:17" x14ac:dyDescent="0.3">
      <c r="A1566" s="12">
        <v>617101</v>
      </c>
      <c r="B1566" s="13" t="s">
        <v>10</v>
      </c>
      <c r="C1566" s="14">
        <v>362.8</v>
      </c>
      <c r="D1566" s="25" t="s">
        <v>2050</v>
      </c>
      <c r="E1566" s="16">
        <v>45351</v>
      </c>
      <c r="F1566" s="17">
        <v>202402</v>
      </c>
      <c r="G1566" s="18" t="s">
        <v>31</v>
      </c>
      <c r="H1566" s="18" t="s">
        <v>2059</v>
      </c>
      <c r="I1566" s="19">
        <v>52489</v>
      </c>
      <c r="J1566" s="13" t="s">
        <v>14</v>
      </c>
      <c r="K1566" s="13" t="s">
        <v>15</v>
      </c>
      <c r="L1566" s="20" t="str">
        <f t="shared" si="48"/>
        <v>52489617101RDC1419111_C020100ART5_MBA</v>
      </c>
      <c r="M1566" s="21" t="str">
        <f>IF(OR(A1566=617105,A1566=617110,COUNTIF([3]DernMois!L:L,I1566&amp;A1566&amp;H1566&amp;K1566)&gt;=1),"","PBLA Changé/Nouveau")</f>
        <v/>
      </c>
      <c r="N1566" s="22">
        <f>ROUND(Ecritures[[#This Row],[Montant Devise]],2)</f>
        <v>362.8</v>
      </c>
      <c r="O1566" s="11" t="str">
        <f>IFERROR(LEFT(ECRITURES!$H1566,SEARCH("_",ECRITURES!$H1566)-1),"")</f>
        <v>RDC1419111</v>
      </c>
      <c r="P1566" s="11" t="str">
        <f>LEFT(ECRITURES!$G1566,LEN(O1566))</f>
        <v>RDC1419111</v>
      </c>
      <c r="Q1566" s="11" t="b">
        <f t="shared" si="49"/>
        <v>1</v>
      </c>
    </row>
    <row r="1567" spans="1:17" x14ac:dyDescent="0.3">
      <c r="A1567" s="12">
        <v>617108</v>
      </c>
      <c r="B1567" s="13" t="s">
        <v>10</v>
      </c>
      <c r="C1567" s="14">
        <v>108.84</v>
      </c>
      <c r="D1567" s="25" t="s">
        <v>2051</v>
      </c>
      <c r="E1567" s="16">
        <v>45351</v>
      </c>
      <c r="F1567" s="17">
        <v>202402</v>
      </c>
      <c r="G1567" s="18" t="s">
        <v>31</v>
      </c>
      <c r="H1567" s="18" t="s">
        <v>2059</v>
      </c>
      <c r="I1567" s="19">
        <v>52489</v>
      </c>
      <c r="J1567" s="13" t="s">
        <v>14</v>
      </c>
      <c r="K1567" s="13" t="s">
        <v>15</v>
      </c>
      <c r="L1567" s="20" t="str">
        <f t="shared" si="48"/>
        <v>52489617108RDC1419111_C020100ART5_MBA</v>
      </c>
      <c r="M1567" s="21" t="str">
        <f>IF(OR(A1567=617105,A1567=617110,COUNTIF([3]DernMois!L:L,I1567&amp;A1567&amp;H1567&amp;K1567)&gt;=1),"","PBLA Changé/Nouveau")</f>
        <v/>
      </c>
      <c r="N1567" s="22">
        <f>ROUND(Ecritures[[#This Row],[Montant Devise]],2)</f>
        <v>108.84</v>
      </c>
      <c r="O1567" s="11" t="str">
        <f>IFERROR(LEFT(ECRITURES!$H1567,SEARCH("_",ECRITURES!$H1567)-1),"")</f>
        <v>RDC1419111</v>
      </c>
      <c r="P1567" s="11" t="str">
        <f>LEFT(ECRITURES!$G1567,LEN(O1567))</f>
        <v>RDC1419111</v>
      </c>
      <c r="Q1567" s="11" t="b">
        <f t="shared" si="49"/>
        <v>1</v>
      </c>
    </row>
    <row r="1568" spans="1:17" x14ac:dyDescent="0.3">
      <c r="A1568" s="12">
        <v>617106</v>
      </c>
      <c r="B1568" s="13" t="s">
        <v>10</v>
      </c>
      <c r="C1568" s="14">
        <v>39</v>
      </c>
      <c r="D1568" s="25" t="s">
        <v>2052</v>
      </c>
      <c r="E1568" s="16">
        <v>45351</v>
      </c>
      <c r="F1568" s="17">
        <v>202402</v>
      </c>
      <c r="G1568" s="18" t="s">
        <v>31</v>
      </c>
      <c r="H1568" s="18" t="s">
        <v>2059</v>
      </c>
      <c r="I1568" s="19">
        <v>52489</v>
      </c>
      <c r="J1568" s="13" t="s">
        <v>14</v>
      </c>
      <c r="K1568" s="13" t="s">
        <v>15</v>
      </c>
      <c r="L1568" s="20" t="str">
        <f t="shared" si="48"/>
        <v>52489617106RDC1419111_C020100ART5_MBA</v>
      </c>
      <c r="M1568" s="21" t="str">
        <f>IF(OR(A1568=617105,A1568=617110,COUNTIF([3]DernMois!L:L,I1568&amp;A1568&amp;H1568&amp;K1568)&gt;=1),"","PBLA Changé/Nouveau")</f>
        <v/>
      </c>
      <c r="N1568" s="22">
        <f>ROUND(Ecritures[[#This Row],[Montant Devise]],2)</f>
        <v>39</v>
      </c>
      <c r="O1568" s="11" t="str">
        <f>IFERROR(LEFT(ECRITURES!$H1568,SEARCH("_",ECRITURES!$H1568)-1),"")</f>
        <v>RDC1419111</v>
      </c>
      <c r="P1568" s="11" t="str">
        <f>LEFT(ECRITURES!$G1568,LEN(O1568))</f>
        <v>RDC1419111</v>
      </c>
      <c r="Q1568" s="11" t="b">
        <f t="shared" si="49"/>
        <v>1</v>
      </c>
    </row>
    <row r="1569" spans="1:17" x14ac:dyDescent="0.3">
      <c r="A1569" s="12">
        <v>617103</v>
      </c>
      <c r="B1569" s="13" t="s">
        <v>10</v>
      </c>
      <c r="C1569" s="14">
        <v>11.7</v>
      </c>
      <c r="D1569" s="25" t="s">
        <v>2053</v>
      </c>
      <c r="E1569" s="16">
        <v>45351</v>
      </c>
      <c r="F1569" s="17">
        <v>202402</v>
      </c>
      <c r="G1569" s="18" t="s">
        <v>31</v>
      </c>
      <c r="H1569" s="18" t="s">
        <v>2059</v>
      </c>
      <c r="I1569" s="19">
        <v>52489</v>
      </c>
      <c r="J1569" s="13" t="s">
        <v>14</v>
      </c>
      <c r="K1569" s="13" t="s">
        <v>15</v>
      </c>
      <c r="L1569" s="20" t="str">
        <f t="shared" si="48"/>
        <v>52489617103RDC1419111_C020100ART5_MBA</v>
      </c>
      <c r="M1569" s="21" t="str">
        <f>IF(OR(A1569=617105,A1569=617110,COUNTIF([3]DernMois!L:L,I1569&amp;A1569&amp;H1569&amp;K1569)&gt;=1),"","PBLA Changé/Nouveau")</f>
        <v/>
      </c>
      <c r="N1569" s="22">
        <f>ROUND(Ecritures[[#This Row],[Montant Devise]],2)</f>
        <v>11.7</v>
      </c>
      <c r="O1569" s="11" t="str">
        <f>IFERROR(LEFT(ECRITURES!$H1569,SEARCH("_",ECRITURES!$H1569)-1),"")</f>
        <v>RDC1419111</v>
      </c>
      <c r="P1569" s="11" t="str">
        <f>LEFT(ECRITURES!$G1569,LEN(O1569))</f>
        <v>RDC1419111</v>
      </c>
      <c r="Q1569" s="11" t="b">
        <f t="shared" si="49"/>
        <v>1</v>
      </c>
    </row>
    <row r="1570" spans="1:17" x14ac:dyDescent="0.3">
      <c r="A1570" s="12">
        <v>617103</v>
      </c>
      <c r="B1570" s="13" t="s">
        <v>10</v>
      </c>
      <c r="C1570" s="14">
        <v>47.16</v>
      </c>
      <c r="D1570" s="25" t="s">
        <v>2054</v>
      </c>
      <c r="E1570" s="16">
        <v>45351</v>
      </c>
      <c r="F1570" s="17">
        <v>202402</v>
      </c>
      <c r="G1570" s="18" t="s">
        <v>31</v>
      </c>
      <c r="H1570" s="18" t="s">
        <v>2059</v>
      </c>
      <c r="I1570" s="19">
        <v>52489</v>
      </c>
      <c r="J1570" s="13" t="s">
        <v>14</v>
      </c>
      <c r="K1570" s="13" t="s">
        <v>15</v>
      </c>
      <c r="L1570" s="20" t="str">
        <f t="shared" si="48"/>
        <v>52489617103RDC1419111_C020100ART5_MBA</v>
      </c>
      <c r="M1570" s="21" t="str">
        <f>IF(OR(A1570=617105,A1570=617110,COUNTIF([3]DernMois!L:L,I1570&amp;A1570&amp;H1570&amp;K1570)&gt;=1),"","PBLA Changé/Nouveau")</f>
        <v/>
      </c>
      <c r="N1570" s="22">
        <f>ROUND(Ecritures[[#This Row],[Montant Devise]],2)</f>
        <v>47.16</v>
      </c>
      <c r="O1570" s="11" t="str">
        <f>IFERROR(LEFT(ECRITURES!$H1570,SEARCH("_",ECRITURES!$H1570)-1),"")</f>
        <v>RDC1419111</v>
      </c>
      <c r="P1570" s="11" t="str">
        <f>LEFT(ECRITURES!$G1570,LEN(O1570))</f>
        <v>RDC1419111</v>
      </c>
      <c r="Q1570" s="11" t="b">
        <f t="shared" si="49"/>
        <v>1</v>
      </c>
    </row>
    <row r="1571" spans="1:17" x14ac:dyDescent="0.3">
      <c r="A1571" s="12">
        <v>617190</v>
      </c>
      <c r="B1571" s="13" t="s">
        <v>10</v>
      </c>
      <c r="C1571" s="14">
        <v>0.73</v>
      </c>
      <c r="D1571" s="25" t="s">
        <v>2055</v>
      </c>
      <c r="E1571" s="16">
        <v>45351</v>
      </c>
      <c r="F1571" s="17">
        <v>202402</v>
      </c>
      <c r="G1571" s="18" t="s">
        <v>31</v>
      </c>
      <c r="H1571" s="18" t="s">
        <v>2059</v>
      </c>
      <c r="I1571" s="19">
        <v>52489</v>
      </c>
      <c r="J1571" s="13" t="s">
        <v>14</v>
      </c>
      <c r="K1571" s="13" t="s">
        <v>15</v>
      </c>
      <c r="L1571" s="20" t="str">
        <f t="shared" si="48"/>
        <v>52489617190RDC1419111_C020100ART5_MBA</v>
      </c>
      <c r="M1571" s="21" t="str">
        <f>IF(OR(A1571=617105,A1571=617110,COUNTIF([3]DernMois!L:L,I1571&amp;A1571&amp;H1571&amp;K1571)&gt;=1),"","PBLA Changé/Nouveau")</f>
        <v/>
      </c>
      <c r="N1571" s="22">
        <f>ROUND(Ecritures[[#This Row],[Montant Devise]],2)</f>
        <v>0.73</v>
      </c>
      <c r="O1571" s="11" t="str">
        <f>IFERROR(LEFT(ECRITURES!$H1571,SEARCH("_",ECRITURES!$H1571)-1),"")</f>
        <v>RDC1419111</v>
      </c>
      <c r="P1571" s="11" t="str">
        <f>LEFT(ECRITURES!$G1571,LEN(O1571))</f>
        <v>RDC1419111</v>
      </c>
      <c r="Q1571" s="11" t="b">
        <f t="shared" si="49"/>
        <v>1</v>
      </c>
    </row>
    <row r="1572" spans="1:17" x14ac:dyDescent="0.3">
      <c r="A1572" s="12">
        <v>617190</v>
      </c>
      <c r="B1572" s="13" t="s">
        <v>10</v>
      </c>
      <c r="C1572" s="14">
        <v>3.63</v>
      </c>
      <c r="D1572" s="25" t="s">
        <v>2056</v>
      </c>
      <c r="E1572" s="16">
        <v>45351</v>
      </c>
      <c r="F1572" s="17">
        <v>202402</v>
      </c>
      <c r="G1572" s="18" t="s">
        <v>31</v>
      </c>
      <c r="H1572" s="18" t="s">
        <v>2059</v>
      </c>
      <c r="I1572" s="19">
        <v>52489</v>
      </c>
      <c r="J1572" s="13" t="s">
        <v>14</v>
      </c>
      <c r="K1572" s="13" t="s">
        <v>15</v>
      </c>
      <c r="L1572" s="20" t="str">
        <f t="shared" si="48"/>
        <v>52489617190RDC1419111_C020100ART5_MBA</v>
      </c>
      <c r="M1572" s="21" t="str">
        <f>IF(OR(A1572=617105,A1572=617110,COUNTIF([3]DernMois!L:L,I1572&amp;A1572&amp;H1572&amp;K1572)&gt;=1),"","PBLA Changé/Nouveau")</f>
        <v/>
      </c>
      <c r="N1572" s="22">
        <f>ROUND(Ecritures[[#This Row],[Montant Devise]],2)</f>
        <v>3.63</v>
      </c>
      <c r="O1572" s="11" t="str">
        <f>IFERROR(LEFT(ECRITURES!$H1572,SEARCH("_",ECRITURES!$H1572)-1),"")</f>
        <v>RDC1419111</v>
      </c>
      <c r="P1572" s="11" t="str">
        <f>LEFT(ECRITURES!$G1572,LEN(O1572))</f>
        <v>RDC1419111</v>
      </c>
      <c r="Q1572" s="11" t="b">
        <f t="shared" si="49"/>
        <v>1</v>
      </c>
    </row>
    <row r="1573" spans="1:17" x14ac:dyDescent="0.3">
      <c r="A1573" s="12">
        <v>617101</v>
      </c>
      <c r="B1573" s="13" t="s">
        <v>10</v>
      </c>
      <c r="C1573" s="14">
        <v>544.20000000000005</v>
      </c>
      <c r="D1573" s="25" t="s">
        <v>2060</v>
      </c>
      <c r="E1573" s="16">
        <v>45351</v>
      </c>
      <c r="F1573" s="17">
        <v>202402</v>
      </c>
      <c r="G1573" s="18" t="s">
        <v>31</v>
      </c>
      <c r="H1573" s="18" t="s">
        <v>2061</v>
      </c>
      <c r="I1573" s="19">
        <v>52489</v>
      </c>
      <c r="J1573" s="13" t="s">
        <v>14</v>
      </c>
      <c r="K1573" s="13" t="s">
        <v>15</v>
      </c>
      <c r="L1573" s="20" t="str">
        <f t="shared" si="48"/>
        <v>52489617101RDC1419111_D010200ART5_MBA</v>
      </c>
      <c r="M1573" s="21" t="str">
        <f>IF(OR(A1573=617105,A1573=617110,COUNTIF([3]DernMois!L:L,I1573&amp;A1573&amp;H1573&amp;K1573)&gt;=1),"","PBLA Changé/Nouveau")</f>
        <v/>
      </c>
      <c r="N1573" s="22">
        <f>ROUND(Ecritures[[#This Row],[Montant Devise]],2)</f>
        <v>544.20000000000005</v>
      </c>
      <c r="O1573" s="11" t="str">
        <f>IFERROR(LEFT(ECRITURES!$H1573,SEARCH("_",ECRITURES!$H1573)-1),"")</f>
        <v>RDC1419111</v>
      </c>
      <c r="P1573" s="11" t="str">
        <f>LEFT(ECRITURES!$G1573,LEN(O1573))</f>
        <v>RDC1419111</v>
      </c>
      <c r="Q1573" s="11" t="b">
        <f t="shared" si="49"/>
        <v>1</v>
      </c>
    </row>
    <row r="1574" spans="1:17" x14ac:dyDescent="0.3">
      <c r="A1574" s="12">
        <v>617108</v>
      </c>
      <c r="B1574" s="13" t="s">
        <v>10</v>
      </c>
      <c r="C1574" s="14">
        <v>163.26</v>
      </c>
      <c r="D1574" s="25" t="s">
        <v>2062</v>
      </c>
      <c r="E1574" s="16">
        <v>45351</v>
      </c>
      <c r="F1574" s="17">
        <v>202402</v>
      </c>
      <c r="G1574" s="18" t="s">
        <v>31</v>
      </c>
      <c r="H1574" s="18" t="s">
        <v>2061</v>
      </c>
      <c r="I1574" s="19">
        <v>52489</v>
      </c>
      <c r="J1574" s="13" t="s">
        <v>14</v>
      </c>
      <c r="K1574" s="13" t="s">
        <v>15</v>
      </c>
      <c r="L1574" s="20" t="str">
        <f t="shared" si="48"/>
        <v>52489617108RDC1419111_D010200ART5_MBA</v>
      </c>
      <c r="M1574" s="21" t="str">
        <f>IF(OR(A1574=617105,A1574=617110,COUNTIF([3]DernMois!L:L,I1574&amp;A1574&amp;H1574&amp;K1574)&gt;=1),"","PBLA Changé/Nouveau")</f>
        <v/>
      </c>
      <c r="N1574" s="22">
        <f>ROUND(Ecritures[[#This Row],[Montant Devise]],2)</f>
        <v>163.26</v>
      </c>
      <c r="O1574" s="11" t="str">
        <f>IFERROR(LEFT(ECRITURES!$H1574,SEARCH("_",ECRITURES!$H1574)-1),"")</f>
        <v>RDC1419111</v>
      </c>
      <c r="P1574" s="11" t="str">
        <f>LEFT(ECRITURES!$G1574,LEN(O1574))</f>
        <v>RDC1419111</v>
      </c>
      <c r="Q1574" s="11" t="b">
        <f t="shared" si="49"/>
        <v>1</v>
      </c>
    </row>
    <row r="1575" spans="1:17" x14ac:dyDescent="0.3">
      <c r="A1575" s="12">
        <v>617106</v>
      </c>
      <c r="B1575" s="13" t="s">
        <v>10</v>
      </c>
      <c r="C1575" s="14">
        <v>58.5</v>
      </c>
      <c r="D1575" s="25" t="s">
        <v>2063</v>
      </c>
      <c r="E1575" s="16">
        <v>45351</v>
      </c>
      <c r="F1575" s="17">
        <v>202402</v>
      </c>
      <c r="G1575" s="18" t="s">
        <v>31</v>
      </c>
      <c r="H1575" s="18" t="s">
        <v>2061</v>
      </c>
      <c r="I1575" s="19">
        <v>52489</v>
      </c>
      <c r="J1575" s="13" t="s">
        <v>14</v>
      </c>
      <c r="K1575" s="13" t="s">
        <v>15</v>
      </c>
      <c r="L1575" s="20" t="str">
        <f t="shared" si="48"/>
        <v>52489617106RDC1419111_D010200ART5_MBA</v>
      </c>
      <c r="M1575" s="21" t="str">
        <f>IF(OR(A1575=617105,A1575=617110,COUNTIF([3]DernMois!L:L,I1575&amp;A1575&amp;H1575&amp;K1575)&gt;=1),"","PBLA Changé/Nouveau")</f>
        <v/>
      </c>
      <c r="N1575" s="22">
        <f>ROUND(Ecritures[[#This Row],[Montant Devise]],2)</f>
        <v>58.5</v>
      </c>
      <c r="O1575" s="11" t="str">
        <f>IFERROR(LEFT(ECRITURES!$H1575,SEARCH("_",ECRITURES!$H1575)-1),"")</f>
        <v>RDC1419111</v>
      </c>
      <c r="P1575" s="11" t="str">
        <f>LEFT(ECRITURES!$G1575,LEN(O1575))</f>
        <v>RDC1419111</v>
      </c>
      <c r="Q1575" s="11" t="b">
        <f t="shared" si="49"/>
        <v>1</v>
      </c>
    </row>
    <row r="1576" spans="1:17" x14ac:dyDescent="0.3">
      <c r="A1576" s="12">
        <v>617103</v>
      </c>
      <c r="B1576" s="13" t="s">
        <v>10</v>
      </c>
      <c r="C1576" s="14">
        <v>17.55</v>
      </c>
      <c r="D1576" s="25" t="s">
        <v>2064</v>
      </c>
      <c r="E1576" s="16">
        <v>45351</v>
      </c>
      <c r="F1576" s="17">
        <v>202402</v>
      </c>
      <c r="G1576" s="18" t="s">
        <v>31</v>
      </c>
      <c r="H1576" s="18" t="s">
        <v>2061</v>
      </c>
      <c r="I1576" s="19">
        <v>52489</v>
      </c>
      <c r="J1576" s="13" t="s">
        <v>14</v>
      </c>
      <c r="K1576" s="13" t="s">
        <v>15</v>
      </c>
      <c r="L1576" s="20" t="str">
        <f t="shared" si="48"/>
        <v>52489617103RDC1419111_D010200ART5_MBA</v>
      </c>
      <c r="M1576" s="21" t="str">
        <f>IF(OR(A1576=617105,A1576=617110,COUNTIF([3]DernMois!L:L,I1576&amp;A1576&amp;H1576&amp;K1576)&gt;=1),"","PBLA Changé/Nouveau")</f>
        <v/>
      </c>
      <c r="N1576" s="22">
        <f>ROUND(Ecritures[[#This Row],[Montant Devise]],2)</f>
        <v>17.55</v>
      </c>
      <c r="O1576" s="11" t="str">
        <f>IFERROR(LEFT(ECRITURES!$H1576,SEARCH("_",ECRITURES!$H1576)-1),"")</f>
        <v>RDC1419111</v>
      </c>
      <c r="P1576" s="11" t="str">
        <f>LEFT(ECRITURES!$G1576,LEN(O1576))</f>
        <v>RDC1419111</v>
      </c>
      <c r="Q1576" s="11" t="b">
        <f t="shared" si="49"/>
        <v>1</v>
      </c>
    </row>
    <row r="1577" spans="1:17" x14ac:dyDescent="0.3">
      <c r="A1577" s="12">
        <v>617103</v>
      </c>
      <c r="B1577" s="13" t="s">
        <v>10</v>
      </c>
      <c r="C1577" s="14">
        <v>70.75</v>
      </c>
      <c r="D1577" s="25" t="s">
        <v>2065</v>
      </c>
      <c r="E1577" s="16">
        <v>45351</v>
      </c>
      <c r="F1577" s="17">
        <v>202402</v>
      </c>
      <c r="G1577" s="18" t="s">
        <v>31</v>
      </c>
      <c r="H1577" s="18" t="s">
        <v>2061</v>
      </c>
      <c r="I1577" s="19">
        <v>52489</v>
      </c>
      <c r="J1577" s="13" t="s">
        <v>14</v>
      </c>
      <c r="K1577" s="13" t="s">
        <v>15</v>
      </c>
      <c r="L1577" s="20" t="str">
        <f t="shared" si="48"/>
        <v>52489617103RDC1419111_D010200ART5_MBA</v>
      </c>
      <c r="M1577" s="21" t="str">
        <f>IF(OR(A1577=617105,A1577=617110,COUNTIF([3]DernMois!L:L,I1577&amp;A1577&amp;H1577&amp;K1577)&gt;=1),"","PBLA Changé/Nouveau")</f>
        <v/>
      </c>
      <c r="N1577" s="22">
        <f>ROUND(Ecritures[[#This Row],[Montant Devise]],2)</f>
        <v>70.75</v>
      </c>
      <c r="O1577" s="11" t="str">
        <f>IFERROR(LEFT(ECRITURES!$H1577,SEARCH("_",ECRITURES!$H1577)-1),"")</f>
        <v>RDC1419111</v>
      </c>
      <c r="P1577" s="11" t="str">
        <f>LEFT(ECRITURES!$G1577,LEN(O1577))</f>
        <v>RDC1419111</v>
      </c>
      <c r="Q1577" s="11" t="b">
        <f t="shared" si="49"/>
        <v>1</v>
      </c>
    </row>
    <row r="1578" spans="1:17" x14ac:dyDescent="0.3">
      <c r="A1578" s="12">
        <v>617190</v>
      </c>
      <c r="B1578" s="13" t="s">
        <v>10</v>
      </c>
      <c r="C1578" s="14">
        <v>1.0900000000000001</v>
      </c>
      <c r="D1578" s="25" t="s">
        <v>2066</v>
      </c>
      <c r="E1578" s="16">
        <v>45351</v>
      </c>
      <c r="F1578" s="17">
        <v>202402</v>
      </c>
      <c r="G1578" s="18" t="s">
        <v>31</v>
      </c>
      <c r="H1578" s="18" t="s">
        <v>2061</v>
      </c>
      <c r="I1578" s="19">
        <v>52489</v>
      </c>
      <c r="J1578" s="13" t="s">
        <v>14</v>
      </c>
      <c r="K1578" s="13" t="s">
        <v>15</v>
      </c>
      <c r="L1578" s="20" t="str">
        <f t="shared" si="48"/>
        <v>52489617190RDC1419111_D010200ART5_MBA</v>
      </c>
      <c r="M1578" s="21" t="str">
        <f>IF(OR(A1578=617105,A1578=617110,COUNTIF([3]DernMois!L:L,I1578&amp;A1578&amp;H1578&amp;K1578)&gt;=1),"","PBLA Changé/Nouveau")</f>
        <v/>
      </c>
      <c r="N1578" s="22">
        <f>ROUND(Ecritures[[#This Row],[Montant Devise]],2)</f>
        <v>1.0900000000000001</v>
      </c>
      <c r="O1578" s="11" t="str">
        <f>IFERROR(LEFT(ECRITURES!$H1578,SEARCH("_",ECRITURES!$H1578)-1),"")</f>
        <v>RDC1419111</v>
      </c>
      <c r="P1578" s="11" t="str">
        <f>LEFT(ECRITURES!$G1578,LEN(O1578))</f>
        <v>RDC1419111</v>
      </c>
      <c r="Q1578" s="11" t="b">
        <f t="shared" si="49"/>
        <v>1</v>
      </c>
    </row>
    <row r="1579" spans="1:17" x14ac:dyDescent="0.3">
      <c r="A1579" s="12">
        <v>617190</v>
      </c>
      <c r="B1579" s="13" t="s">
        <v>10</v>
      </c>
      <c r="C1579" s="14">
        <v>5.44</v>
      </c>
      <c r="D1579" s="25" t="s">
        <v>2067</v>
      </c>
      <c r="E1579" s="16">
        <v>45351</v>
      </c>
      <c r="F1579" s="17">
        <v>202402</v>
      </c>
      <c r="G1579" s="18" t="s">
        <v>31</v>
      </c>
      <c r="H1579" s="18" t="s">
        <v>2061</v>
      </c>
      <c r="I1579" s="19">
        <v>52489</v>
      </c>
      <c r="J1579" s="13" t="s">
        <v>14</v>
      </c>
      <c r="K1579" s="13" t="s">
        <v>15</v>
      </c>
      <c r="L1579" s="20" t="str">
        <f t="shared" si="48"/>
        <v>52489617190RDC1419111_D010200ART5_MBA</v>
      </c>
      <c r="M1579" s="21" t="str">
        <f>IF(OR(A1579=617105,A1579=617110,COUNTIF([3]DernMois!L:L,I1579&amp;A1579&amp;H1579&amp;K1579)&gt;=1),"","PBLA Changé/Nouveau")</f>
        <v/>
      </c>
      <c r="N1579" s="22">
        <f>ROUND(Ecritures[[#This Row],[Montant Devise]],2)</f>
        <v>5.44</v>
      </c>
      <c r="O1579" s="11" t="str">
        <f>IFERROR(LEFT(ECRITURES!$H1579,SEARCH("_",ECRITURES!$H1579)-1),"")</f>
        <v>RDC1419111</v>
      </c>
      <c r="P1579" s="11" t="str">
        <f>LEFT(ECRITURES!$G1579,LEN(O1579))</f>
        <v>RDC1419111</v>
      </c>
      <c r="Q1579" s="11" t="b">
        <f t="shared" si="49"/>
        <v>1</v>
      </c>
    </row>
    <row r="1580" spans="1:17" x14ac:dyDescent="0.3">
      <c r="A1580" s="12">
        <v>617101</v>
      </c>
      <c r="B1580" s="13" t="s">
        <v>10</v>
      </c>
      <c r="C1580" s="14">
        <v>544.20000000000005</v>
      </c>
      <c r="D1580" s="25" t="s">
        <v>2060</v>
      </c>
      <c r="E1580" s="16">
        <v>45351</v>
      </c>
      <c r="F1580" s="17">
        <v>202402</v>
      </c>
      <c r="G1580" s="18" t="s">
        <v>31</v>
      </c>
      <c r="H1580" s="18" t="s">
        <v>2068</v>
      </c>
      <c r="I1580" s="19">
        <v>52489</v>
      </c>
      <c r="J1580" s="13" t="s">
        <v>14</v>
      </c>
      <c r="K1580" s="13" t="s">
        <v>15</v>
      </c>
      <c r="L1580" s="20" t="str">
        <f t="shared" si="48"/>
        <v>52489617101RDC1419111_E010200ART5_MBA</v>
      </c>
      <c r="M1580" s="21" t="str">
        <f>IF(OR(A1580=617105,A1580=617110,COUNTIF([3]DernMois!L:L,I1580&amp;A1580&amp;H1580&amp;K1580)&gt;=1),"","PBLA Changé/Nouveau")</f>
        <v/>
      </c>
      <c r="N1580" s="22">
        <f>ROUND(Ecritures[[#This Row],[Montant Devise]],2)</f>
        <v>544.20000000000005</v>
      </c>
      <c r="O1580" s="11" t="str">
        <f>IFERROR(LEFT(ECRITURES!$H1580,SEARCH("_",ECRITURES!$H1580)-1),"")</f>
        <v>RDC1419111</v>
      </c>
      <c r="P1580" s="11" t="str">
        <f>LEFT(ECRITURES!$G1580,LEN(O1580))</f>
        <v>RDC1419111</v>
      </c>
      <c r="Q1580" s="11" t="b">
        <f t="shared" si="49"/>
        <v>1</v>
      </c>
    </row>
    <row r="1581" spans="1:17" x14ac:dyDescent="0.3">
      <c r="A1581" s="12">
        <v>617108</v>
      </c>
      <c r="B1581" s="13" t="s">
        <v>10</v>
      </c>
      <c r="C1581" s="14">
        <v>163.26</v>
      </c>
      <c r="D1581" s="25" t="s">
        <v>2062</v>
      </c>
      <c r="E1581" s="16">
        <v>45351</v>
      </c>
      <c r="F1581" s="17">
        <v>202402</v>
      </c>
      <c r="G1581" s="18" t="s">
        <v>31</v>
      </c>
      <c r="H1581" s="18" t="s">
        <v>2068</v>
      </c>
      <c r="I1581" s="19">
        <v>52489</v>
      </c>
      <c r="J1581" s="13" t="s">
        <v>14</v>
      </c>
      <c r="K1581" s="13" t="s">
        <v>15</v>
      </c>
      <c r="L1581" s="20" t="str">
        <f t="shared" si="48"/>
        <v>52489617108RDC1419111_E010200ART5_MBA</v>
      </c>
      <c r="M1581" s="21" t="str">
        <f>IF(OR(A1581=617105,A1581=617110,COUNTIF([3]DernMois!L:L,I1581&amp;A1581&amp;H1581&amp;K1581)&gt;=1),"","PBLA Changé/Nouveau")</f>
        <v/>
      </c>
      <c r="N1581" s="22">
        <f>ROUND(Ecritures[[#This Row],[Montant Devise]],2)</f>
        <v>163.26</v>
      </c>
      <c r="O1581" s="11" t="str">
        <f>IFERROR(LEFT(ECRITURES!$H1581,SEARCH("_",ECRITURES!$H1581)-1),"")</f>
        <v>RDC1419111</v>
      </c>
      <c r="P1581" s="11" t="str">
        <f>LEFT(ECRITURES!$G1581,LEN(O1581))</f>
        <v>RDC1419111</v>
      </c>
      <c r="Q1581" s="11" t="b">
        <f t="shared" si="49"/>
        <v>1</v>
      </c>
    </row>
    <row r="1582" spans="1:17" x14ac:dyDescent="0.3">
      <c r="A1582" s="12">
        <v>617106</v>
      </c>
      <c r="B1582" s="13" t="s">
        <v>10</v>
      </c>
      <c r="C1582" s="14">
        <v>58.5</v>
      </c>
      <c r="D1582" s="25" t="s">
        <v>2063</v>
      </c>
      <c r="E1582" s="16">
        <v>45351</v>
      </c>
      <c r="F1582" s="17">
        <v>202402</v>
      </c>
      <c r="G1582" s="18" t="s">
        <v>31</v>
      </c>
      <c r="H1582" s="18" t="s">
        <v>2068</v>
      </c>
      <c r="I1582" s="19">
        <v>52489</v>
      </c>
      <c r="J1582" s="13" t="s">
        <v>14</v>
      </c>
      <c r="K1582" s="13" t="s">
        <v>15</v>
      </c>
      <c r="L1582" s="20" t="str">
        <f t="shared" si="48"/>
        <v>52489617106RDC1419111_E010200ART5_MBA</v>
      </c>
      <c r="M1582" s="21" t="str">
        <f>IF(OR(A1582=617105,A1582=617110,COUNTIF([3]DernMois!L:L,I1582&amp;A1582&amp;H1582&amp;K1582)&gt;=1),"","PBLA Changé/Nouveau")</f>
        <v/>
      </c>
      <c r="N1582" s="22">
        <f>ROUND(Ecritures[[#This Row],[Montant Devise]],2)</f>
        <v>58.5</v>
      </c>
      <c r="O1582" s="11" t="str">
        <f>IFERROR(LEFT(ECRITURES!$H1582,SEARCH("_",ECRITURES!$H1582)-1),"")</f>
        <v>RDC1419111</v>
      </c>
      <c r="P1582" s="11" t="str">
        <f>LEFT(ECRITURES!$G1582,LEN(O1582))</f>
        <v>RDC1419111</v>
      </c>
      <c r="Q1582" s="11" t="b">
        <f t="shared" si="49"/>
        <v>1</v>
      </c>
    </row>
    <row r="1583" spans="1:17" x14ac:dyDescent="0.3">
      <c r="A1583" s="12">
        <v>617103</v>
      </c>
      <c r="B1583" s="13" t="s">
        <v>10</v>
      </c>
      <c r="C1583" s="14">
        <v>17.55</v>
      </c>
      <c r="D1583" s="25" t="s">
        <v>2064</v>
      </c>
      <c r="E1583" s="16">
        <v>45351</v>
      </c>
      <c r="F1583" s="17">
        <v>202402</v>
      </c>
      <c r="G1583" s="18" t="s">
        <v>31</v>
      </c>
      <c r="H1583" s="18" t="s">
        <v>2068</v>
      </c>
      <c r="I1583" s="19">
        <v>52489</v>
      </c>
      <c r="J1583" s="13" t="s">
        <v>14</v>
      </c>
      <c r="K1583" s="13" t="s">
        <v>15</v>
      </c>
      <c r="L1583" s="20" t="str">
        <f t="shared" si="48"/>
        <v>52489617103RDC1419111_E010200ART5_MBA</v>
      </c>
      <c r="M1583" s="21" t="str">
        <f>IF(OR(A1583=617105,A1583=617110,COUNTIF([3]DernMois!L:L,I1583&amp;A1583&amp;H1583&amp;K1583)&gt;=1),"","PBLA Changé/Nouveau")</f>
        <v/>
      </c>
      <c r="N1583" s="22">
        <f>ROUND(Ecritures[[#This Row],[Montant Devise]],2)</f>
        <v>17.55</v>
      </c>
      <c r="O1583" s="11" t="str">
        <f>IFERROR(LEFT(ECRITURES!$H1583,SEARCH("_",ECRITURES!$H1583)-1),"")</f>
        <v>RDC1419111</v>
      </c>
      <c r="P1583" s="11" t="str">
        <f>LEFT(ECRITURES!$G1583,LEN(O1583))</f>
        <v>RDC1419111</v>
      </c>
      <c r="Q1583" s="11" t="b">
        <f t="shared" si="49"/>
        <v>1</v>
      </c>
    </row>
    <row r="1584" spans="1:17" x14ac:dyDescent="0.3">
      <c r="A1584" s="12">
        <v>617103</v>
      </c>
      <c r="B1584" s="13" t="s">
        <v>10</v>
      </c>
      <c r="C1584" s="14">
        <v>70.75</v>
      </c>
      <c r="D1584" s="25" t="s">
        <v>2065</v>
      </c>
      <c r="E1584" s="16">
        <v>45351</v>
      </c>
      <c r="F1584" s="17">
        <v>202402</v>
      </c>
      <c r="G1584" s="18" t="s">
        <v>31</v>
      </c>
      <c r="H1584" s="18" t="s">
        <v>2068</v>
      </c>
      <c r="I1584" s="19">
        <v>52489</v>
      </c>
      <c r="J1584" s="13" t="s">
        <v>14</v>
      </c>
      <c r="K1584" s="13" t="s">
        <v>15</v>
      </c>
      <c r="L1584" s="20" t="str">
        <f t="shared" si="48"/>
        <v>52489617103RDC1419111_E010200ART5_MBA</v>
      </c>
      <c r="M1584" s="21" t="str">
        <f>IF(OR(A1584=617105,A1584=617110,COUNTIF([3]DernMois!L:L,I1584&amp;A1584&amp;H1584&amp;K1584)&gt;=1),"","PBLA Changé/Nouveau")</f>
        <v/>
      </c>
      <c r="N1584" s="22">
        <f>ROUND(Ecritures[[#This Row],[Montant Devise]],2)</f>
        <v>70.75</v>
      </c>
      <c r="O1584" s="11" t="str">
        <f>IFERROR(LEFT(ECRITURES!$H1584,SEARCH("_",ECRITURES!$H1584)-1),"")</f>
        <v>RDC1419111</v>
      </c>
      <c r="P1584" s="11" t="str">
        <f>LEFT(ECRITURES!$G1584,LEN(O1584))</f>
        <v>RDC1419111</v>
      </c>
      <c r="Q1584" s="11" t="b">
        <f t="shared" si="49"/>
        <v>1</v>
      </c>
    </row>
    <row r="1585" spans="1:17" x14ac:dyDescent="0.3">
      <c r="A1585" s="12">
        <v>617190</v>
      </c>
      <c r="B1585" s="13" t="s">
        <v>10</v>
      </c>
      <c r="C1585" s="14">
        <v>1.0900000000000001</v>
      </c>
      <c r="D1585" s="25" t="s">
        <v>2066</v>
      </c>
      <c r="E1585" s="16">
        <v>45351</v>
      </c>
      <c r="F1585" s="17">
        <v>202402</v>
      </c>
      <c r="G1585" s="18" t="s">
        <v>31</v>
      </c>
      <c r="H1585" s="18" t="s">
        <v>2068</v>
      </c>
      <c r="I1585" s="19">
        <v>52489</v>
      </c>
      <c r="J1585" s="13" t="s">
        <v>14</v>
      </c>
      <c r="K1585" s="13" t="s">
        <v>15</v>
      </c>
      <c r="L1585" s="20" t="str">
        <f t="shared" si="48"/>
        <v>52489617190RDC1419111_E010200ART5_MBA</v>
      </c>
      <c r="M1585" s="21" t="str">
        <f>IF(OR(A1585=617105,A1585=617110,COUNTIF([3]DernMois!L:L,I1585&amp;A1585&amp;H1585&amp;K1585)&gt;=1),"","PBLA Changé/Nouveau")</f>
        <v/>
      </c>
      <c r="N1585" s="22">
        <f>ROUND(Ecritures[[#This Row],[Montant Devise]],2)</f>
        <v>1.0900000000000001</v>
      </c>
      <c r="O1585" s="11" t="str">
        <f>IFERROR(LEFT(ECRITURES!$H1585,SEARCH("_",ECRITURES!$H1585)-1),"")</f>
        <v>RDC1419111</v>
      </c>
      <c r="P1585" s="11" t="str">
        <f>LEFT(ECRITURES!$G1585,LEN(O1585))</f>
        <v>RDC1419111</v>
      </c>
      <c r="Q1585" s="11" t="b">
        <f t="shared" si="49"/>
        <v>1</v>
      </c>
    </row>
    <row r="1586" spans="1:17" x14ac:dyDescent="0.3">
      <c r="A1586" s="12">
        <v>617190</v>
      </c>
      <c r="B1586" s="13" t="s">
        <v>10</v>
      </c>
      <c r="C1586" s="14">
        <v>5.44</v>
      </c>
      <c r="D1586" s="25" t="s">
        <v>2067</v>
      </c>
      <c r="E1586" s="16">
        <v>45351</v>
      </c>
      <c r="F1586" s="17">
        <v>202402</v>
      </c>
      <c r="G1586" s="18" t="s">
        <v>31</v>
      </c>
      <c r="H1586" s="18" t="s">
        <v>2068</v>
      </c>
      <c r="I1586" s="19">
        <v>52489</v>
      </c>
      <c r="J1586" s="13" t="s">
        <v>14</v>
      </c>
      <c r="K1586" s="13" t="s">
        <v>15</v>
      </c>
      <c r="L1586" s="20" t="str">
        <f t="shared" si="48"/>
        <v>52489617190RDC1419111_E010200ART5_MBA</v>
      </c>
      <c r="M1586" s="21" t="str">
        <f>IF(OR(A1586=617105,A1586=617110,COUNTIF([3]DernMois!L:L,I1586&amp;A1586&amp;H1586&amp;K1586)&gt;=1),"","PBLA Changé/Nouveau")</f>
        <v/>
      </c>
      <c r="N1586" s="22">
        <f>ROUND(Ecritures[[#This Row],[Montant Devise]],2)</f>
        <v>5.44</v>
      </c>
      <c r="O1586" s="11" t="str">
        <f>IFERROR(LEFT(ECRITURES!$H1586,SEARCH("_",ECRITURES!$H1586)-1),"")</f>
        <v>RDC1419111</v>
      </c>
      <c r="P1586" s="11" t="str">
        <f>LEFT(ECRITURES!$G1586,LEN(O1586))</f>
        <v>RDC1419111</v>
      </c>
      <c r="Q1586" s="11" t="b">
        <f t="shared" si="49"/>
        <v>1</v>
      </c>
    </row>
    <row r="1587" spans="1:17" x14ac:dyDescent="0.3">
      <c r="A1587" s="12">
        <v>617101</v>
      </c>
      <c r="B1587" s="13" t="s">
        <v>10</v>
      </c>
      <c r="C1587" s="14">
        <v>1124</v>
      </c>
      <c r="D1587" s="25" t="s">
        <v>2069</v>
      </c>
      <c r="E1587" s="16">
        <v>45351</v>
      </c>
      <c r="F1587" s="17">
        <v>202402</v>
      </c>
      <c r="G1587" s="18" t="s">
        <v>31</v>
      </c>
      <c r="H1587" s="18" t="s">
        <v>88</v>
      </c>
      <c r="I1587" s="19">
        <v>52490</v>
      </c>
      <c r="J1587" s="13" t="s">
        <v>14</v>
      </c>
      <c r="K1587" s="13" t="s">
        <v>15</v>
      </c>
      <c r="L1587" s="20" t="str">
        <f t="shared" si="48"/>
        <v>52490617101RDC1419111_E020400ART5_MBA</v>
      </c>
      <c r="M1587" s="21" t="str">
        <f>IF(OR(A1587=617105,A1587=617110,COUNTIF([3]DernMois!L:L,I1587&amp;A1587&amp;H1587&amp;K1587)&gt;=1),"","PBLA Changé/Nouveau")</f>
        <v/>
      </c>
      <c r="N1587" s="22">
        <f>ROUND(Ecritures[[#This Row],[Montant Devise]],2)</f>
        <v>1124</v>
      </c>
      <c r="O1587" s="11" t="str">
        <f>IFERROR(LEFT(ECRITURES!$H1587,SEARCH("_",ECRITURES!$H1587)-1),"")</f>
        <v>RDC1419111</v>
      </c>
      <c r="P1587" s="11" t="str">
        <f>LEFT(ECRITURES!$G1587,LEN(O1587))</f>
        <v>RDC1419111</v>
      </c>
      <c r="Q1587" s="11" t="b">
        <f t="shared" si="49"/>
        <v>1</v>
      </c>
    </row>
    <row r="1588" spans="1:17" x14ac:dyDescent="0.3">
      <c r="A1588" s="12">
        <v>617108</v>
      </c>
      <c r="B1588" s="13" t="s">
        <v>10</v>
      </c>
      <c r="C1588" s="14">
        <v>337.2</v>
      </c>
      <c r="D1588" s="25" t="s">
        <v>2070</v>
      </c>
      <c r="E1588" s="16">
        <v>45351</v>
      </c>
      <c r="F1588" s="17">
        <v>202402</v>
      </c>
      <c r="G1588" s="18" t="s">
        <v>31</v>
      </c>
      <c r="H1588" s="18" t="s">
        <v>88</v>
      </c>
      <c r="I1588" s="19">
        <v>52490</v>
      </c>
      <c r="J1588" s="13" t="s">
        <v>14</v>
      </c>
      <c r="K1588" s="13" t="s">
        <v>15</v>
      </c>
      <c r="L1588" s="20" t="str">
        <f t="shared" si="48"/>
        <v>52490617108RDC1419111_E020400ART5_MBA</v>
      </c>
      <c r="M1588" s="21" t="str">
        <f>IF(OR(A1588=617105,A1588=617110,COUNTIF([3]DernMois!L:L,I1588&amp;A1588&amp;H1588&amp;K1588)&gt;=1),"","PBLA Changé/Nouveau")</f>
        <v/>
      </c>
      <c r="N1588" s="22">
        <f>ROUND(Ecritures[[#This Row],[Montant Devise]],2)</f>
        <v>337.2</v>
      </c>
      <c r="O1588" s="11" t="str">
        <f>IFERROR(LEFT(ECRITURES!$H1588,SEARCH("_",ECRITURES!$H1588)-1),"")</f>
        <v>RDC1419111</v>
      </c>
      <c r="P1588" s="11" t="str">
        <f>LEFT(ECRITURES!$G1588,LEN(O1588))</f>
        <v>RDC1419111</v>
      </c>
      <c r="Q1588" s="11" t="b">
        <f t="shared" si="49"/>
        <v>1</v>
      </c>
    </row>
    <row r="1589" spans="1:17" x14ac:dyDescent="0.3">
      <c r="A1589" s="12">
        <v>617106</v>
      </c>
      <c r="B1589" s="13" t="s">
        <v>10</v>
      </c>
      <c r="C1589" s="14">
        <v>195</v>
      </c>
      <c r="D1589" s="25" t="s">
        <v>2071</v>
      </c>
      <c r="E1589" s="16">
        <v>45351</v>
      </c>
      <c r="F1589" s="17">
        <v>202402</v>
      </c>
      <c r="G1589" s="18" t="s">
        <v>31</v>
      </c>
      <c r="H1589" s="18" t="s">
        <v>88</v>
      </c>
      <c r="I1589" s="19">
        <v>52490</v>
      </c>
      <c r="J1589" s="13" t="s">
        <v>14</v>
      </c>
      <c r="K1589" s="13" t="s">
        <v>15</v>
      </c>
      <c r="L1589" s="20" t="str">
        <f t="shared" si="48"/>
        <v>52490617106RDC1419111_E020400ART5_MBA</v>
      </c>
      <c r="M1589" s="21" t="str">
        <f>IF(OR(A1589=617105,A1589=617110,COUNTIF([3]DernMois!L:L,I1589&amp;A1589&amp;H1589&amp;K1589)&gt;=1),"","PBLA Changé/Nouveau")</f>
        <v/>
      </c>
      <c r="N1589" s="22">
        <f>ROUND(Ecritures[[#This Row],[Montant Devise]],2)</f>
        <v>195</v>
      </c>
      <c r="O1589" s="11" t="str">
        <f>IFERROR(LEFT(ECRITURES!$H1589,SEARCH("_",ECRITURES!$H1589)-1),"")</f>
        <v>RDC1419111</v>
      </c>
      <c r="P1589" s="11" t="str">
        <f>LEFT(ECRITURES!$G1589,LEN(O1589))</f>
        <v>RDC1419111</v>
      </c>
      <c r="Q1589" s="11" t="b">
        <f t="shared" si="49"/>
        <v>1</v>
      </c>
    </row>
    <row r="1590" spans="1:17" x14ac:dyDescent="0.3">
      <c r="A1590" s="12">
        <v>617103</v>
      </c>
      <c r="B1590" s="13" t="s">
        <v>10</v>
      </c>
      <c r="C1590" s="14">
        <v>39</v>
      </c>
      <c r="D1590" s="25" t="s">
        <v>2072</v>
      </c>
      <c r="E1590" s="16">
        <v>45351</v>
      </c>
      <c r="F1590" s="17">
        <v>202402</v>
      </c>
      <c r="G1590" s="18" t="s">
        <v>31</v>
      </c>
      <c r="H1590" s="18" t="s">
        <v>88</v>
      </c>
      <c r="I1590" s="19">
        <v>52490</v>
      </c>
      <c r="J1590" s="13" t="s">
        <v>14</v>
      </c>
      <c r="K1590" s="13" t="s">
        <v>15</v>
      </c>
      <c r="L1590" s="20" t="str">
        <f t="shared" si="48"/>
        <v>52490617103RDC1419111_E020400ART5_MBA</v>
      </c>
      <c r="M1590" s="21" t="str">
        <f>IF(OR(A1590=617105,A1590=617110,COUNTIF([3]DernMois!L:L,I1590&amp;A1590&amp;H1590&amp;K1590)&gt;=1),"","PBLA Changé/Nouveau")</f>
        <v/>
      </c>
      <c r="N1590" s="22">
        <f>ROUND(Ecritures[[#This Row],[Montant Devise]],2)</f>
        <v>39</v>
      </c>
      <c r="O1590" s="11" t="str">
        <f>IFERROR(LEFT(ECRITURES!$H1590,SEARCH("_",ECRITURES!$H1590)-1),"")</f>
        <v>RDC1419111</v>
      </c>
      <c r="P1590" s="11" t="str">
        <f>LEFT(ECRITURES!$G1590,LEN(O1590))</f>
        <v>RDC1419111</v>
      </c>
      <c r="Q1590" s="11" t="b">
        <f t="shared" si="49"/>
        <v>1</v>
      </c>
    </row>
    <row r="1591" spans="1:17" x14ac:dyDescent="0.3">
      <c r="A1591" s="12">
        <v>617103</v>
      </c>
      <c r="B1591" s="13" t="s">
        <v>10</v>
      </c>
      <c r="C1591" s="14">
        <v>146.12</v>
      </c>
      <c r="D1591" s="25" t="s">
        <v>2073</v>
      </c>
      <c r="E1591" s="16">
        <v>45351</v>
      </c>
      <c r="F1591" s="17">
        <v>202402</v>
      </c>
      <c r="G1591" s="18" t="s">
        <v>31</v>
      </c>
      <c r="H1591" s="18" t="s">
        <v>88</v>
      </c>
      <c r="I1591" s="19">
        <v>52490</v>
      </c>
      <c r="J1591" s="13" t="s">
        <v>14</v>
      </c>
      <c r="K1591" s="13" t="s">
        <v>15</v>
      </c>
      <c r="L1591" s="20" t="str">
        <f t="shared" si="48"/>
        <v>52490617103RDC1419111_E020400ART5_MBA</v>
      </c>
      <c r="M1591" s="21" t="str">
        <f>IF(OR(A1591=617105,A1591=617110,COUNTIF([3]DernMois!L:L,I1591&amp;A1591&amp;H1591&amp;K1591)&gt;=1),"","PBLA Changé/Nouveau")</f>
        <v/>
      </c>
      <c r="N1591" s="22">
        <f>ROUND(Ecritures[[#This Row],[Montant Devise]],2)</f>
        <v>146.12</v>
      </c>
      <c r="O1591" s="11" t="str">
        <f>IFERROR(LEFT(ECRITURES!$H1591,SEARCH("_",ECRITURES!$H1591)-1),"")</f>
        <v>RDC1419111</v>
      </c>
      <c r="P1591" s="11" t="str">
        <f>LEFT(ECRITURES!$G1591,LEN(O1591))</f>
        <v>RDC1419111</v>
      </c>
      <c r="Q1591" s="11" t="b">
        <f t="shared" si="49"/>
        <v>1</v>
      </c>
    </row>
    <row r="1592" spans="1:17" x14ac:dyDescent="0.3">
      <c r="A1592" s="12">
        <v>617190</v>
      </c>
      <c r="B1592" s="13" t="s">
        <v>10</v>
      </c>
      <c r="C1592" s="14">
        <v>2.25</v>
      </c>
      <c r="D1592" s="25" t="s">
        <v>2074</v>
      </c>
      <c r="E1592" s="16">
        <v>45351</v>
      </c>
      <c r="F1592" s="17">
        <v>202402</v>
      </c>
      <c r="G1592" s="18" t="s">
        <v>31</v>
      </c>
      <c r="H1592" s="18" t="s">
        <v>88</v>
      </c>
      <c r="I1592" s="19">
        <v>52490</v>
      </c>
      <c r="J1592" s="13" t="s">
        <v>14</v>
      </c>
      <c r="K1592" s="13" t="s">
        <v>15</v>
      </c>
      <c r="L1592" s="20" t="str">
        <f t="shared" si="48"/>
        <v>52490617190RDC1419111_E020400ART5_MBA</v>
      </c>
      <c r="M1592" s="21" t="str">
        <f>IF(OR(A1592=617105,A1592=617110,COUNTIF([3]DernMois!L:L,I1592&amp;A1592&amp;H1592&amp;K1592)&gt;=1),"","PBLA Changé/Nouveau")</f>
        <v/>
      </c>
      <c r="N1592" s="22">
        <f>ROUND(Ecritures[[#This Row],[Montant Devise]],2)</f>
        <v>2.25</v>
      </c>
      <c r="O1592" s="11" t="str">
        <f>IFERROR(LEFT(ECRITURES!$H1592,SEARCH("_",ECRITURES!$H1592)-1),"")</f>
        <v>RDC1419111</v>
      </c>
      <c r="P1592" s="11" t="str">
        <f>LEFT(ECRITURES!$G1592,LEN(O1592))</f>
        <v>RDC1419111</v>
      </c>
      <c r="Q1592" s="11" t="b">
        <f t="shared" si="49"/>
        <v>1</v>
      </c>
    </row>
    <row r="1593" spans="1:17" x14ac:dyDescent="0.3">
      <c r="A1593" s="12">
        <v>617190</v>
      </c>
      <c r="B1593" s="13" t="s">
        <v>10</v>
      </c>
      <c r="C1593" s="14">
        <v>11.24</v>
      </c>
      <c r="D1593" s="25" t="s">
        <v>2075</v>
      </c>
      <c r="E1593" s="16">
        <v>45351</v>
      </c>
      <c r="F1593" s="17">
        <v>202402</v>
      </c>
      <c r="G1593" s="18" t="s">
        <v>31</v>
      </c>
      <c r="H1593" s="18" t="s">
        <v>88</v>
      </c>
      <c r="I1593" s="19">
        <v>52490</v>
      </c>
      <c r="J1593" s="13" t="s">
        <v>14</v>
      </c>
      <c r="K1593" s="13" t="s">
        <v>15</v>
      </c>
      <c r="L1593" s="20" t="str">
        <f t="shared" si="48"/>
        <v>52490617190RDC1419111_E020400ART5_MBA</v>
      </c>
      <c r="M1593" s="21" t="str">
        <f>IF(OR(A1593=617105,A1593=617110,COUNTIF([3]DernMois!L:L,I1593&amp;A1593&amp;H1593&amp;K1593)&gt;=1),"","PBLA Changé/Nouveau")</f>
        <v/>
      </c>
      <c r="N1593" s="22">
        <f>ROUND(Ecritures[[#This Row],[Montant Devise]],2)</f>
        <v>11.24</v>
      </c>
      <c r="O1593" s="11" t="str">
        <f>IFERROR(LEFT(ECRITURES!$H1593,SEARCH("_",ECRITURES!$H1593)-1),"")</f>
        <v>RDC1419111</v>
      </c>
      <c r="P1593" s="11" t="str">
        <f>LEFT(ECRITURES!$G1593,LEN(O1593))</f>
        <v>RDC1419111</v>
      </c>
      <c r="Q1593" s="11" t="b">
        <f t="shared" si="49"/>
        <v>1</v>
      </c>
    </row>
    <row r="1594" spans="1:17" x14ac:dyDescent="0.3">
      <c r="A1594" s="12">
        <v>455200</v>
      </c>
      <c r="B1594" s="13" t="s">
        <v>10</v>
      </c>
      <c r="C1594" s="14">
        <v>-700</v>
      </c>
      <c r="D1594" s="25" t="s">
        <v>2076</v>
      </c>
      <c r="E1594" s="16">
        <v>45351</v>
      </c>
      <c r="F1594" s="17">
        <v>202402</v>
      </c>
      <c r="G1594" s="18" t="s">
        <v>31</v>
      </c>
      <c r="H1594" s="18"/>
      <c r="I1594" s="19">
        <v>52490</v>
      </c>
      <c r="J1594" s="13" t="s">
        <v>14</v>
      </c>
      <c r="K1594" s="13" t="s">
        <v>15</v>
      </c>
      <c r="L1594" s="20" t="str">
        <f t="shared" si="48"/>
        <v>52490455200ART5_MBA</v>
      </c>
      <c r="M1594" s="21" t="str">
        <f>IF(OR(A1594=617105,A1594=617110,COUNTIF([3]DernMois!L:L,I1594&amp;A1594&amp;H1594&amp;K1594)&gt;=1),"","PBLA Changé/Nouveau")</f>
        <v/>
      </c>
      <c r="N1594" s="22">
        <f>ROUND(Ecritures[[#This Row],[Montant Devise]],2)</f>
        <v>-700</v>
      </c>
      <c r="O1594" s="11" t="str">
        <f>IFERROR(LEFT(ECRITURES!$H1594,SEARCH("_",ECRITURES!$H1594)-1),"")</f>
        <v/>
      </c>
      <c r="P1594" s="11" t="str">
        <f>LEFT(ECRITURES!$G1594,LEN(O1594))</f>
        <v/>
      </c>
      <c r="Q1594" s="11" t="b">
        <f t="shared" si="49"/>
        <v>1</v>
      </c>
    </row>
    <row r="1595" spans="1:17" x14ac:dyDescent="0.3">
      <c r="A1595" s="12">
        <v>455200</v>
      </c>
      <c r="B1595" s="13" t="s">
        <v>10</v>
      </c>
      <c r="C1595" s="14">
        <v>-736.67</v>
      </c>
      <c r="D1595" s="25" t="s">
        <v>2077</v>
      </c>
      <c r="E1595" s="16">
        <v>45351</v>
      </c>
      <c r="F1595" s="17">
        <v>202402</v>
      </c>
      <c r="G1595" s="18" t="s">
        <v>31</v>
      </c>
      <c r="H1595" s="18"/>
      <c r="I1595" s="19">
        <v>52490</v>
      </c>
      <c r="J1595" s="13" t="s">
        <v>14</v>
      </c>
      <c r="K1595" s="13" t="s">
        <v>15</v>
      </c>
      <c r="L1595" s="20" t="str">
        <f t="shared" si="48"/>
        <v>52490455200ART5_MBA</v>
      </c>
      <c r="M1595" s="21" t="str">
        <f>IF(OR(A1595=617105,A1595=617110,COUNTIF([3]DernMois!L:L,I1595&amp;A1595&amp;H1595&amp;K1595)&gt;=1),"","PBLA Changé/Nouveau")</f>
        <v/>
      </c>
      <c r="N1595" s="22">
        <f>ROUND(Ecritures[[#This Row],[Montant Devise]],2)</f>
        <v>-736.67</v>
      </c>
      <c r="O1595" s="11" t="str">
        <f>IFERROR(LEFT(ECRITURES!$H1595,SEARCH("_",ECRITURES!$H1595)-1),"")</f>
        <v/>
      </c>
      <c r="P1595" s="11" t="str">
        <f>LEFT(ECRITURES!$G1595,LEN(O1595))</f>
        <v/>
      </c>
      <c r="Q1595" s="11" t="b">
        <f t="shared" si="49"/>
        <v>1</v>
      </c>
    </row>
    <row r="1596" spans="1:17" x14ac:dyDescent="0.3">
      <c r="A1596" s="12">
        <v>617101</v>
      </c>
      <c r="B1596" s="13" t="s">
        <v>10</v>
      </c>
      <c r="C1596" s="14">
        <v>1061</v>
      </c>
      <c r="D1596" s="25" t="s">
        <v>2078</v>
      </c>
      <c r="E1596" s="16">
        <v>45351</v>
      </c>
      <c r="F1596" s="17">
        <v>202402</v>
      </c>
      <c r="G1596" s="18" t="s">
        <v>34</v>
      </c>
      <c r="H1596" s="18" t="s">
        <v>35</v>
      </c>
      <c r="I1596" s="19">
        <v>52493</v>
      </c>
      <c r="J1596" s="13" t="s">
        <v>14</v>
      </c>
      <c r="K1596" s="13" t="s">
        <v>37</v>
      </c>
      <c r="L1596" s="20" t="str">
        <f t="shared" si="48"/>
        <v>52493617101COD21004_Z010301ART9_EU</v>
      </c>
      <c r="M1596" s="21" t="str">
        <f>IF(OR(A1596=617105,A1596=617110,COUNTIF([3]DernMois!L:L,I1596&amp;A1596&amp;H1596&amp;K1596)&gt;=1),"","PBLA Changé/Nouveau")</f>
        <v/>
      </c>
      <c r="N1596" s="22">
        <f>ROUND(Ecritures[[#This Row],[Montant Devise]],2)</f>
        <v>1061</v>
      </c>
      <c r="O1596" s="11" t="str">
        <f>IFERROR(LEFT(ECRITURES!$H1596,SEARCH("_",ECRITURES!$H1596)-1),"")</f>
        <v>COD21004</v>
      </c>
      <c r="P1596" s="11" t="str">
        <f>LEFT(ECRITURES!$G1596,LEN(O1596))</f>
        <v>COD21004</v>
      </c>
      <c r="Q1596" s="11" t="b">
        <f t="shared" si="49"/>
        <v>1</v>
      </c>
    </row>
    <row r="1597" spans="1:17" x14ac:dyDescent="0.3">
      <c r="A1597" s="12">
        <v>617108</v>
      </c>
      <c r="B1597" s="13" t="s">
        <v>10</v>
      </c>
      <c r="C1597" s="14">
        <v>318.3</v>
      </c>
      <c r="D1597" s="25" t="s">
        <v>2079</v>
      </c>
      <c r="E1597" s="16">
        <v>45351</v>
      </c>
      <c r="F1597" s="17">
        <v>202402</v>
      </c>
      <c r="G1597" s="18" t="s">
        <v>34</v>
      </c>
      <c r="H1597" s="18" t="s">
        <v>35</v>
      </c>
      <c r="I1597" s="19">
        <v>52493</v>
      </c>
      <c r="J1597" s="13" t="s">
        <v>14</v>
      </c>
      <c r="K1597" s="13" t="s">
        <v>37</v>
      </c>
      <c r="L1597" s="20" t="str">
        <f t="shared" si="48"/>
        <v>52493617108COD21004_Z010301ART9_EU</v>
      </c>
      <c r="M1597" s="21" t="str">
        <f>IF(OR(A1597=617105,A1597=617110,COUNTIF([3]DernMois!L:L,I1597&amp;A1597&amp;H1597&amp;K1597)&gt;=1),"","PBLA Changé/Nouveau")</f>
        <v/>
      </c>
      <c r="N1597" s="22">
        <f>ROUND(Ecritures[[#This Row],[Montant Devise]],2)</f>
        <v>318.3</v>
      </c>
      <c r="O1597" s="11" t="str">
        <f>IFERROR(LEFT(ECRITURES!$H1597,SEARCH("_",ECRITURES!$H1597)-1),"")</f>
        <v>COD21004</v>
      </c>
      <c r="P1597" s="11" t="str">
        <f>LEFT(ECRITURES!$G1597,LEN(O1597))</f>
        <v>COD21004</v>
      </c>
      <c r="Q1597" s="11" t="b">
        <f t="shared" si="49"/>
        <v>1</v>
      </c>
    </row>
    <row r="1598" spans="1:17" x14ac:dyDescent="0.3">
      <c r="A1598" s="12">
        <v>617106</v>
      </c>
      <c r="B1598" s="13" t="s">
        <v>10</v>
      </c>
      <c r="C1598" s="14">
        <v>195</v>
      </c>
      <c r="D1598" s="25" t="s">
        <v>2080</v>
      </c>
      <c r="E1598" s="16">
        <v>45351</v>
      </c>
      <c r="F1598" s="17">
        <v>202402</v>
      </c>
      <c r="G1598" s="18" t="s">
        <v>34</v>
      </c>
      <c r="H1598" s="18" t="s">
        <v>35</v>
      </c>
      <c r="I1598" s="19">
        <v>52493</v>
      </c>
      <c r="J1598" s="13" t="s">
        <v>14</v>
      </c>
      <c r="K1598" s="13" t="s">
        <v>37</v>
      </c>
      <c r="L1598" s="20" t="str">
        <f t="shared" si="48"/>
        <v>52493617106COD21004_Z010301ART9_EU</v>
      </c>
      <c r="M1598" s="21" t="str">
        <f>IF(OR(A1598=617105,A1598=617110,COUNTIF([3]DernMois!L:L,I1598&amp;A1598&amp;H1598&amp;K1598)&gt;=1),"","PBLA Changé/Nouveau")</f>
        <v/>
      </c>
      <c r="N1598" s="22">
        <f>ROUND(Ecritures[[#This Row],[Montant Devise]],2)</f>
        <v>195</v>
      </c>
      <c r="O1598" s="11" t="str">
        <f>IFERROR(LEFT(ECRITURES!$H1598,SEARCH("_",ECRITURES!$H1598)-1),"")</f>
        <v>COD21004</v>
      </c>
      <c r="P1598" s="11" t="str">
        <f>LEFT(ECRITURES!$G1598,LEN(O1598))</f>
        <v>COD21004</v>
      </c>
      <c r="Q1598" s="11" t="b">
        <f t="shared" si="49"/>
        <v>1</v>
      </c>
    </row>
    <row r="1599" spans="1:17" x14ac:dyDescent="0.3">
      <c r="A1599" s="12">
        <v>617103</v>
      </c>
      <c r="B1599" s="13" t="s">
        <v>10</v>
      </c>
      <c r="C1599" s="14">
        <v>58.5</v>
      </c>
      <c r="D1599" s="25" t="s">
        <v>2081</v>
      </c>
      <c r="E1599" s="16">
        <v>45351</v>
      </c>
      <c r="F1599" s="17">
        <v>202402</v>
      </c>
      <c r="G1599" s="18" t="s">
        <v>34</v>
      </c>
      <c r="H1599" s="18" t="s">
        <v>35</v>
      </c>
      <c r="I1599" s="19">
        <v>52493</v>
      </c>
      <c r="J1599" s="13" t="s">
        <v>14</v>
      </c>
      <c r="K1599" s="13" t="s">
        <v>37</v>
      </c>
      <c r="L1599" s="20" t="str">
        <f t="shared" si="48"/>
        <v>52493617103COD21004_Z010301ART9_EU</v>
      </c>
      <c r="M1599" s="21" t="str">
        <f>IF(OR(A1599=617105,A1599=617110,COUNTIF([3]DernMois!L:L,I1599&amp;A1599&amp;H1599&amp;K1599)&gt;=1),"","PBLA Changé/Nouveau")</f>
        <v/>
      </c>
      <c r="N1599" s="22">
        <f>ROUND(Ecritures[[#This Row],[Montant Devise]],2)</f>
        <v>58.5</v>
      </c>
      <c r="O1599" s="11" t="str">
        <f>IFERROR(LEFT(ECRITURES!$H1599,SEARCH("_",ECRITURES!$H1599)-1),"")</f>
        <v>COD21004</v>
      </c>
      <c r="P1599" s="11" t="str">
        <f>LEFT(ECRITURES!$G1599,LEN(O1599))</f>
        <v>COD21004</v>
      </c>
      <c r="Q1599" s="11" t="b">
        <f t="shared" si="49"/>
        <v>1</v>
      </c>
    </row>
    <row r="1600" spans="1:17" x14ac:dyDescent="0.3">
      <c r="A1600" s="12">
        <v>617103</v>
      </c>
      <c r="B1600" s="13" t="s">
        <v>10</v>
      </c>
      <c r="C1600" s="14">
        <v>137.93</v>
      </c>
      <c r="D1600" s="25" t="s">
        <v>2082</v>
      </c>
      <c r="E1600" s="16">
        <v>45351</v>
      </c>
      <c r="F1600" s="17">
        <v>202402</v>
      </c>
      <c r="G1600" s="18" t="s">
        <v>34</v>
      </c>
      <c r="H1600" s="18" t="s">
        <v>35</v>
      </c>
      <c r="I1600" s="19">
        <v>52493</v>
      </c>
      <c r="J1600" s="13" t="s">
        <v>14</v>
      </c>
      <c r="K1600" s="13" t="s">
        <v>37</v>
      </c>
      <c r="L1600" s="20" t="str">
        <f t="shared" si="48"/>
        <v>52493617103COD21004_Z010301ART9_EU</v>
      </c>
      <c r="M1600" s="21" t="str">
        <f>IF(OR(A1600=617105,A1600=617110,COUNTIF([3]DernMois!L:L,I1600&amp;A1600&amp;H1600&amp;K1600)&gt;=1),"","PBLA Changé/Nouveau")</f>
        <v/>
      </c>
      <c r="N1600" s="22">
        <f>ROUND(Ecritures[[#This Row],[Montant Devise]],2)</f>
        <v>137.93</v>
      </c>
      <c r="O1600" s="11" t="str">
        <f>IFERROR(LEFT(ECRITURES!$H1600,SEARCH("_",ECRITURES!$H1600)-1),"")</f>
        <v>COD21004</v>
      </c>
      <c r="P1600" s="11" t="str">
        <f>LEFT(ECRITURES!$G1600,LEN(O1600))</f>
        <v>COD21004</v>
      </c>
      <c r="Q1600" s="11" t="b">
        <f t="shared" si="49"/>
        <v>1</v>
      </c>
    </row>
    <row r="1601" spans="1:17" x14ac:dyDescent="0.3">
      <c r="A1601" s="12">
        <v>617190</v>
      </c>
      <c r="B1601" s="13" t="s">
        <v>10</v>
      </c>
      <c r="C1601" s="14">
        <v>2.12</v>
      </c>
      <c r="D1601" s="25" t="s">
        <v>2083</v>
      </c>
      <c r="E1601" s="16">
        <v>45351</v>
      </c>
      <c r="F1601" s="17">
        <v>202402</v>
      </c>
      <c r="G1601" s="18" t="s">
        <v>34</v>
      </c>
      <c r="H1601" s="18" t="s">
        <v>35</v>
      </c>
      <c r="I1601" s="19">
        <v>52493</v>
      </c>
      <c r="J1601" s="13" t="s">
        <v>14</v>
      </c>
      <c r="K1601" s="13" t="s">
        <v>37</v>
      </c>
      <c r="L1601" s="20" t="str">
        <f t="shared" si="48"/>
        <v>52493617190COD21004_Z010301ART9_EU</v>
      </c>
      <c r="M1601" s="21" t="str">
        <f>IF(OR(A1601=617105,A1601=617110,COUNTIF([3]DernMois!L:L,I1601&amp;A1601&amp;H1601&amp;K1601)&gt;=1),"","PBLA Changé/Nouveau")</f>
        <v/>
      </c>
      <c r="N1601" s="22">
        <f>ROUND(Ecritures[[#This Row],[Montant Devise]],2)</f>
        <v>2.12</v>
      </c>
      <c r="O1601" s="11" t="str">
        <f>IFERROR(LEFT(ECRITURES!$H1601,SEARCH("_",ECRITURES!$H1601)-1),"")</f>
        <v>COD21004</v>
      </c>
      <c r="P1601" s="11" t="str">
        <f>LEFT(ECRITURES!$G1601,LEN(O1601))</f>
        <v>COD21004</v>
      </c>
      <c r="Q1601" s="11" t="b">
        <f t="shared" si="49"/>
        <v>1</v>
      </c>
    </row>
    <row r="1602" spans="1:17" x14ac:dyDescent="0.3">
      <c r="A1602" s="12">
        <v>617190</v>
      </c>
      <c r="B1602" s="13" t="s">
        <v>10</v>
      </c>
      <c r="C1602" s="14">
        <v>10.61</v>
      </c>
      <c r="D1602" s="25" t="s">
        <v>2084</v>
      </c>
      <c r="E1602" s="16">
        <v>45351</v>
      </c>
      <c r="F1602" s="17">
        <v>202402</v>
      </c>
      <c r="G1602" s="18" t="s">
        <v>34</v>
      </c>
      <c r="H1602" s="18" t="s">
        <v>35</v>
      </c>
      <c r="I1602" s="19">
        <v>52493</v>
      </c>
      <c r="J1602" s="13" t="s">
        <v>14</v>
      </c>
      <c r="K1602" s="13" t="s">
        <v>37</v>
      </c>
      <c r="L1602" s="20" t="str">
        <f t="shared" ref="L1602:L1665" si="50">I1602&amp;A1602&amp;H1602&amp;K1602</f>
        <v>52493617190COD21004_Z010301ART9_EU</v>
      </c>
      <c r="M1602" s="21" t="str">
        <f>IF(OR(A1602=617105,A1602=617110,COUNTIF([3]DernMois!L:L,I1602&amp;A1602&amp;H1602&amp;K1602)&gt;=1),"","PBLA Changé/Nouveau")</f>
        <v/>
      </c>
      <c r="N1602" s="22">
        <f>ROUND(Ecritures[[#This Row],[Montant Devise]],2)</f>
        <v>10.61</v>
      </c>
      <c r="O1602" s="11" t="str">
        <f>IFERROR(LEFT(ECRITURES!$H1602,SEARCH("_",ECRITURES!$H1602)-1),"")</f>
        <v>COD21004</v>
      </c>
      <c r="P1602" s="11" t="str">
        <f>LEFT(ECRITURES!$G1602,LEN(O1602))</f>
        <v>COD21004</v>
      </c>
      <c r="Q1602" s="11" t="b">
        <f t="shared" si="49"/>
        <v>1</v>
      </c>
    </row>
    <row r="1603" spans="1:17" x14ac:dyDescent="0.3">
      <c r="A1603" s="12">
        <v>455200</v>
      </c>
      <c r="B1603" s="13" t="s">
        <v>10</v>
      </c>
      <c r="C1603" s="14">
        <v>-200</v>
      </c>
      <c r="D1603" s="25" t="s">
        <v>2085</v>
      </c>
      <c r="E1603" s="16">
        <v>45351</v>
      </c>
      <c r="F1603" s="17">
        <v>202402</v>
      </c>
      <c r="G1603" s="18" t="s">
        <v>34</v>
      </c>
      <c r="H1603" s="18"/>
      <c r="I1603" s="19">
        <v>52493</v>
      </c>
      <c r="J1603" s="13" t="s">
        <v>14</v>
      </c>
      <c r="K1603" s="13" t="s">
        <v>37</v>
      </c>
      <c r="L1603" s="20" t="str">
        <f t="shared" si="50"/>
        <v>52493455200ART9_EU</v>
      </c>
      <c r="M1603" s="21" t="str">
        <f>IF(OR(A1603=617105,A1603=617110,COUNTIF([3]DernMois!L:L,I1603&amp;A1603&amp;H1603&amp;K1603)&gt;=1),"","PBLA Changé/Nouveau")</f>
        <v/>
      </c>
      <c r="N1603" s="22">
        <f>ROUND(Ecritures[[#This Row],[Montant Devise]],2)</f>
        <v>-200</v>
      </c>
      <c r="O1603" s="11" t="str">
        <f>IFERROR(LEFT(ECRITURES!$H1603,SEARCH("_",ECRITURES!$H1603)-1),"")</f>
        <v/>
      </c>
      <c r="P1603" s="11" t="str">
        <f>LEFT(ECRITURES!$G1603,LEN(O1603))</f>
        <v/>
      </c>
      <c r="Q1603" s="11" t="b">
        <f t="shared" si="49"/>
        <v>1</v>
      </c>
    </row>
    <row r="1604" spans="1:17" x14ac:dyDescent="0.3">
      <c r="A1604" s="12">
        <v>455200</v>
      </c>
      <c r="B1604" s="13" t="s">
        <v>10</v>
      </c>
      <c r="C1604" s="14">
        <v>-1198.25</v>
      </c>
      <c r="D1604" s="25" t="s">
        <v>2086</v>
      </c>
      <c r="E1604" s="16">
        <v>45351</v>
      </c>
      <c r="F1604" s="17">
        <v>202402</v>
      </c>
      <c r="G1604" s="18" t="s">
        <v>34</v>
      </c>
      <c r="H1604" s="18"/>
      <c r="I1604" s="19">
        <v>52493</v>
      </c>
      <c r="J1604" s="13" t="s">
        <v>14</v>
      </c>
      <c r="K1604" s="13" t="s">
        <v>37</v>
      </c>
      <c r="L1604" s="20" t="str">
        <f t="shared" si="50"/>
        <v>52493455200ART9_EU</v>
      </c>
      <c r="M1604" s="21" t="str">
        <f>IF(OR(A1604=617105,A1604=617110,COUNTIF([3]DernMois!L:L,I1604&amp;A1604&amp;H1604&amp;K1604)&gt;=1),"","PBLA Changé/Nouveau")</f>
        <v/>
      </c>
      <c r="N1604" s="22">
        <f>ROUND(Ecritures[[#This Row],[Montant Devise]],2)</f>
        <v>-1198.25</v>
      </c>
      <c r="O1604" s="11" t="str">
        <f>IFERROR(LEFT(ECRITURES!$H1604,SEARCH("_",ECRITURES!$H1604)-1),"")</f>
        <v/>
      </c>
      <c r="P1604" s="11" t="str">
        <f>LEFT(ECRITURES!$G1604,LEN(O1604))</f>
        <v/>
      </c>
      <c r="Q1604" s="11" t="b">
        <f t="shared" ref="Q1604:Q1667" si="51">EXACT(O1604,P1604)</f>
        <v>1</v>
      </c>
    </row>
    <row r="1605" spans="1:17" x14ac:dyDescent="0.3">
      <c r="A1605" s="12">
        <v>617101</v>
      </c>
      <c r="B1605" s="13" t="s">
        <v>10</v>
      </c>
      <c r="C1605" s="14">
        <v>1061</v>
      </c>
      <c r="D1605" s="25" t="s">
        <v>2087</v>
      </c>
      <c r="E1605" s="16">
        <v>45351</v>
      </c>
      <c r="F1605" s="17">
        <v>202402</v>
      </c>
      <c r="G1605" s="18" t="s">
        <v>150</v>
      </c>
      <c r="H1605" s="18" t="s">
        <v>151</v>
      </c>
      <c r="I1605" s="19">
        <v>52494</v>
      </c>
      <c r="J1605" s="13" t="s">
        <v>14</v>
      </c>
      <c r="K1605" s="13" t="s">
        <v>153</v>
      </c>
      <c r="L1605" s="20" t="str">
        <f t="shared" si="50"/>
        <v>52494617101COD20006_Z010302ART9_EU-DCI</v>
      </c>
      <c r="M1605" s="21" t="str">
        <f>IF(OR(A1605=617105,A1605=617110,COUNTIF([3]DernMois!L:L,I1605&amp;A1605&amp;H1605&amp;K1605)&gt;=1),"","PBLA Changé/Nouveau")</f>
        <v/>
      </c>
      <c r="N1605" s="22">
        <f>ROUND(Ecritures[[#This Row],[Montant Devise]],2)</f>
        <v>1061</v>
      </c>
      <c r="O1605" s="11" t="str">
        <f>IFERROR(LEFT(ECRITURES!$H1605,SEARCH("_",ECRITURES!$H1605)-1),"")</f>
        <v>COD20006</v>
      </c>
      <c r="P1605" s="11" t="str">
        <f>LEFT(ECRITURES!$G1605,LEN(O1605))</f>
        <v>COD20006</v>
      </c>
      <c r="Q1605" s="11" t="b">
        <f t="shared" si="51"/>
        <v>1</v>
      </c>
    </row>
    <row r="1606" spans="1:17" x14ac:dyDescent="0.3">
      <c r="A1606" s="12">
        <v>617108</v>
      </c>
      <c r="B1606" s="13" t="s">
        <v>10</v>
      </c>
      <c r="C1606" s="14">
        <v>318.3</v>
      </c>
      <c r="D1606" s="25" t="s">
        <v>2088</v>
      </c>
      <c r="E1606" s="16">
        <v>45351</v>
      </c>
      <c r="F1606" s="17">
        <v>202402</v>
      </c>
      <c r="G1606" s="18" t="s">
        <v>150</v>
      </c>
      <c r="H1606" s="18" t="s">
        <v>151</v>
      </c>
      <c r="I1606" s="19">
        <v>52494</v>
      </c>
      <c r="J1606" s="13" t="s">
        <v>14</v>
      </c>
      <c r="K1606" s="13" t="s">
        <v>153</v>
      </c>
      <c r="L1606" s="20" t="str">
        <f t="shared" si="50"/>
        <v>52494617108COD20006_Z010302ART9_EU-DCI</v>
      </c>
      <c r="M1606" s="21" t="str">
        <f>IF(OR(A1606=617105,A1606=617110,COUNTIF([3]DernMois!L:L,I1606&amp;A1606&amp;H1606&amp;K1606)&gt;=1),"","PBLA Changé/Nouveau")</f>
        <v/>
      </c>
      <c r="N1606" s="22">
        <f>ROUND(Ecritures[[#This Row],[Montant Devise]],2)</f>
        <v>318.3</v>
      </c>
      <c r="O1606" s="11" t="str">
        <f>IFERROR(LEFT(ECRITURES!$H1606,SEARCH("_",ECRITURES!$H1606)-1),"")</f>
        <v>COD20006</v>
      </c>
      <c r="P1606" s="11" t="str">
        <f>LEFT(ECRITURES!$G1606,LEN(O1606))</f>
        <v>COD20006</v>
      </c>
      <c r="Q1606" s="11" t="b">
        <f t="shared" si="51"/>
        <v>1</v>
      </c>
    </row>
    <row r="1607" spans="1:17" x14ac:dyDescent="0.3">
      <c r="A1607" s="12">
        <v>617106</v>
      </c>
      <c r="B1607" s="13" t="s">
        <v>10</v>
      </c>
      <c r="C1607" s="14">
        <v>195</v>
      </c>
      <c r="D1607" s="25" t="s">
        <v>2089</v>
      </c>
      <c r="E1607" s="16">
        <v>45351</v>
      </c>
      <c r="F1607" s="17">
        <v>202402</v>
      </c>
      <c r="G1607" s="18" t="s">
        <v>150</v>
      </c>
      <c r="H1607" s="18" t="s">
        <v>151</v>
      </c>
      <c r="I1607" s="19">
        <v>52494</v>
      </c>
      <c r="J1607" s="13" t="s">
        <v>14</v>
      </c>
      <c r="K1607" s="13" t="s">
        <v>153</v>
      </c>
      <c r="L1607" s="20" t="str">
        <f t="shared" si="50"/>
        <v>52494617106COD20006_Z010302ART9_EU-DCI</v>
      </c>
      <c r="M1607" s="21" t="str">
        <f>IF(OR(A1607=617105,A1607=617110,COUNTIF([3]DernMois!L:L,I1607&amp;A1607&amp;H1607&amp;K1607)&gt;=1),"","PBLA Changé/Nouveau")</f>
        <v/>
      </c>
      <c r="N1607" s="22">
        <f>ROUND(Ecritures[[#This Row],[Montant Devise]],2)</f>
        <v>195</v>
      </c>
      <c r="O1607" s="11" t="str">
        <f>IFERROR(LEFT(ECRITURES!$H1607,SEARCH("_",ECRITURES!$H1607)-1),"")</f>
        <v>COD20006</v>
      </c>
      <c r="P1607" s="11" t="str">
        <f>LEFT(ECRITURES!$G1607,LEN(O1607))</f>
        <v>COD20006</v>
      </c>
      <c r="Q1607" s="11" t="b">
        <f t="shared" si="51"/>
        <v>1</v>
      </c>
    </row>
    <row r="1608" spans="1:17" x14ac:dyDescent="0.3">
      <c r="A1608" s="12">
        <v>617103</v>
      </c>
      <c r="B1608" s="13" t="s">
        <v>10</v>
      </c>
      <c r="C1608" s="14">
        <v>156</v>
      </c>
      <c r="D1608" s="25" t="s">
        <v>2090</v>
      </c>
      <c r="E1608" s="16">
        <v>45351</v>
      </c>
      <c r="F1608" s="17">
        <v>202402</v>
      </c>
      <c r="G1608" s="18" t="s">
        <v>150</v>
      </c>
      <c r="H1608" s="18" t="s">
        <v>151</v>
      </c>
      <c r="I1608" s="19">
        <v>52494</v>
      </c>
      <c r="J1608" s="13" t="s">
        <v>14</v>
      </c>
      <c r="K1608" s="13" t="s">
        <v>153</v>
      </c>
      <c r="L1608" s="20" t="str">
        <f t="shared" si="50"/>
        <v>52494617103COD20006_Z010302ART9_EU-DCI</v>
      </c>
      <c r="M1608" s="21" t="str">
        <f>IF(OR(A1608=617105,A1608=617110,COUNTIF([3]DernMois!L:L,I1608&amp;A1608&amp;H1608&amp;K1608)&gt;=1),"","PBLA Changé/Nouveau")</f>
        <v/>
      </c>
      <c r="N1608" s="22">
        <f>ROUND(Ecritures[[#This Row],[Montant Devise]],2)</f>
        <v>156</v>
      </c>
      <c r="O1608" s="11" t="str">
        <f>IFERROR(LEFT(ECRITURES!$H1608,SEARCH("_",ECRITURES!$H1608)-1),"")</f>
        <v>COD20006</v>
      </c>
      <c r="P1608" s="11" t="str">
        <f>LEFT(ECRITURES!$G1608,LEN(O1608))</f>
        <v>COD20006</v>
      </c>
      <c r="Q1608" s="11" t="b">
        <f t="shared" si="51"/>
        <v>1</v>
      </c>
    </row>
    <row r="1609" spans="1:17" x14ac:dyDescent="0.3">
      <c r="A1609" s="12">
        <v>617103</v>
      </c>
      <c r="B1609" s="13" t="s">
        <v>10</v>
      </c>
      <c r="C1609" s="14">
        <v>137.93</v>
      </c>
      <c r="D1609" s="25" t="s">
        <v>2091</v>
      </c>
      <c r="E1609" s="16">
        <v>45351</v>
      </c>
      <c r="F1609" s="17">
        <v>202402</v>
      </c>
      <c r="G1609" s="18" t="s">
        <v>150</v>
      </c>
      <c r="H1609" s="18" t="s">
        <v>151</v>
      </c>
      <c r="I1609" s="19">
        <v>52494</v>
      </c>
      <c r="J1609" s="13" t="s">
        <v>14</v>
      </c>
      <c r="K1609" s="13" t="s">
        <v>153</v>
      </c>
      <c r="L1609" s="20" t="str">
        <f t="shared" si="50"/>
        <v>52494617103COD20006_Z010302ART9_EU-DCI</v>
      </c>
      <c r="M1609" s="21" t="str">
        <f>IF(OR(A1609=617105,A1609=617110,COUNTIF([3]DernMois!L:L,I1609&amp;A1609&amp;H1609&amp;K1609)&gt;=1),"","PBLA Changé/Nouveau")</f>
        <v/>
      </c>
      <c r="N1609" s="22">
        <f>ROUND(Ecritures[[#This Row],[Montant Devise]],2)</f>
        <v>137.93</v>
      </c>
      <c r="O1609" s="11" t="str">
        <f>IFERROR(LEFT(ECRITURES!$H1609,SEARCH("_",ECRITURES!$H1609)-1),"")</f>
        <v>COD20006</v>
      </c>
      <c r="P1609" s="11" t="str">
        <f>LEFT(ECRITURES!$G1609,LEN(O1609))</f>
        <v>COD20006</v>
      </c>
      <c r="Q1609" s="11" t="b">
        <f t="shared" si="51"/>
        <v>1</v>
      </c>
    </row>
    <row r="1610" spans="1:17" x14ac:dyDescent="0.3">
      <c r="A1610" s="12">
        <v>617190</v>
      </c>
      <c r="B1610" s="13" t="s">
        <v>10</v>
      </c>
      <c r="C1610" s="14">
        <v>2.12</v>
      </c>
      <c r="D1610" s="25" t="s">
        <v>2092</v>
      </c>
      <c r="E1610" s="16">
        <v>45351</v>
      </c>
      <c r="F1610" s="17">
        <v>202402</v>
      </c>
      <c r="G1610" s="18" t="s">
        <v>150</v>
      </c>
      <c r="H1610" s="18" t="s">
        <v>151</v>
      </c>
      <c r="I1610" s="19">
        <v>52494</v>
      </c>
      <c r="J1610" s="13" t="s">
        <v>14</v>
      </c>
      <c r="K1610" s="13" t="s">
        <v>153</v>
      </c>
      <c r="L1610" s="20" t="str">
        <f t="shared" si="50"/>
        <v>52494617190COD20006_Z010302ART9_EU-DCI</v>
      </c>
      <c r="M1610" s="21" t="str">
        <f>IF(OR(A1610=617105,A1610=617110,COUNTIF([3]DernMois!L:L,I1610&amp;A1610&amp;H1610&amp;K1610)&gt;=1),"","PBLA Changé/Nouveau")</f>
        <v/>
      </c>
      <c r="N1610" s="22">
        <f>ROUND(Ecritures[[#This Row],[Montant Devise]],2)</f>
        <v>2.12</v>
      </c>
      <c r="O1610" s="11" t="str">
        <f>IFERROR(LEFT(ECRITURES!$H1610,SEARCH("_",ECRITURES!$H1610)-1),"")</f>
        <v>COD20006</v>
      </c>
      <c r="P1610" s="11" t="str">
        <f>LEFT(ECRITURES!$G1610,LEN(O1610))</f>
        <v>COD20006</v>
      </c>
      <c r="Q1610" s="11" t="b">
        <f t="shared" si="51"/>
        <v>1</v>
      </c>
    </row>
    <row r="1611" spans="1:17" x14ac:dyDescent="0.3">
      <c r="A1611" s="12">
        <v>617190</v>
      </c>
      <c r="B1611" s="13" t="s">
        <v>10</v>
      </c>
      <c r="C1611" s="14">
        <v>10.61</v>
      </c>
      <c r="D1611" s="25" t="s">
        <v>2093</v>
      </c>
      <c r="E1611" s="16">
        <v>45351</v>
      </c>
      <c r="F1611" s="17">
        <v>202402</v>
      </c>
      <c r="G1611" s="18" t="s">
        <v>150</v>
      </c>
      <c r="H1611" s="18" t="s">
        <v>151</v>
      </c>
      <c r="I1611" s="19">
        <v>52494</v>
      </c>
      <c r="J1611" s="13" t="s">
        <v>14</v>
      </c>
      <c r="K1611" s="13" t="s">
        <v>153</v>
      </c>
      <c r="L1611" s="20" t="str">
        <f t="shared" si="50"/>
        <v>52494617190COD20006_Z010302ART9_EU-DCI</v>
      </c>
      <c r="M1611" s="21" t="str">
        <f>IF(OR(A1611=617105,A1611=617110,COUNTIF([3]DernMois!L:L,I1611&amp;A1611&amp;H1611&amp;K1611)&gt;=1),"","PBLA Changé/Nouveau")</f>
        <v/>
      </c>
      <c r="N1611" s="22">
        <f>ROUND(Ecritures[[#This Row],[Montant Devise]],2)</f>
        <v>10.61</v>
      </c>
      <c r="O1611" s="11" t="str">
        <f>IFERROR(LEFT(ECRITURES!$H1611,SEARCH("_",ECRITURES!$H1611)-1),"")</f>
        <v>COD20006</v>
      </c>
      <c r="P1611" s="11" t="str">
        <f>LEFT(ECRITURES!$G1611,LEN(O1611))</f>
        <v>COD20006</v>
      </c>
      <c r="Q1611" s="11" t="b">
        <f t="shared" si="51"/>
        <v>1</v>
      </c>
    </row>
    <row r="1612" spans="1:17" x14ac:dyDescent="0.3">
      <c r="A1612" s="12">
        <v>455200</v>
      </c>
      <c r="B1612" s="13" t="s">
        <v>10</v>
      </c>
      <c r="C1612" s="14">
        <v>-200</v>
      </c>
      <c r="D1612" s="25" t="s">
        <v>2094</v>
      </c>
      <c r="E1612" s="16">
        <v>45351</v>
      </c>
      <c r="F1612" s="17">
        <v>202402</v>
      </c>
      <c r="G1612" s="18" t="s">
        <v>150</v>
      </c>
      <c r="H1612" s="18"/>
      <c r="I1612" s="19">
        <v>52494</v>
      </c>
      <c r="J1612" s="13" t="s">
        <v>14</v>
      </c>
      <c r="K1612" s="13" t="s">
        <v>153</v>
      </c>
      <c r="L1612" s="20" t="str">
        <f t="shared" si="50"/>
        <v>52494455200ART9_EU-DCI</v>
      </c>
      <c r="M1612" s="21" t="str">
        <f>IF(OR(A1612=617105,A1612=617110,COUNTIF([3]DernMois!L:L,I1612&amp;A1612&amp;H1612&amp;K1612)&gt;=1),"","PBLA Changé/Nouveau")</f>
        <v/>
      </c>
      <c r="N1612" s="22">
        <f>ROUND(Ecritures[[#This Row],[Montant Devise]],2)</f>
        <v>-200</v>
      </c>
      <c r="O1612" s="11" t="str">
        <f>IFERROR(LEFT(ECRITURES!$H1612,SEARCH("_",ECRITURES!$H1612)-1),"")</f>
        <v/>
      </c>
      <c r="P1612" s="11" t="str">
        <f>LEFT(ECRITURES!$G1612,LEN(O1612))</f>
        <v/>
      </c>
      <c r="Q1612" s="11" t="b">
        <f t="shared" si="51"/>
        <v>1</v>
      </c>
    </row>
    <row r="1613" spans="1:17" x14ac:dyDescent="0.3">
      <c r="A1613" s="12">
        <v>455200</v>
      </c>
      <c r="B1613" s="13" t="s">
        <v>10</v>
      </c>
      <c r="C1613" s="14">
        <v>-1315.48</v>
      </c>
      <c r="D1613" s="25" t="s">
        <v>2095</v>
      </c>
      <c r="E1613" s="16">
        <v>45351</v>
      </c>
      <c r="F1613" s="17">
        <v>202402</v>
      </c>
      <c r="G1613" s="18" t="s">
        <v>150</v>
      </c>
      <c r="H1613" s="18"/>
      <c r="I1613" s="19">
        <v>52494</v>
      </c>
      <c r="J1613" s="13" t="s">
        <v>14</v>
      </c>
      <c r="K1613" s="13" t="s">
        <v>153</v>
      </c>
      <c r="L1613" s="20" t="str">
        <f t="shared" si="50"/>
        <v>52494455200ART9_EU-DCI</v>
      </c>
      <c r="M1613" s="21" t="str">
        <f>IF(OR(A1613=617105,A1613=617110,COUNTIF([3]DernMois!L:L,I1613&amp;A1613&amp;H1613&amp;K1613)&gt;=1),"","PBLA Changé/Nouveau")</f>
        <v/>
      </c>
      <c r="N1613" s="22">
        <f>ROUND(Ecritures[[#This Row],[Montant Devise]],2)</f>
        <v>-1315.48</v>
      </c>
      <c r="O1613" s="11" t="str">
        <f>IFERROR(LEFT(ECRITURES!$H1613,SEARCH("_",ECRITURES!$H1613)-1),"")</f>
        <v/>
      </c>
      <c r="P1613" s="11" t="str">
        <f>LEFT(ECRITURES!$G1613,LEN(O1613))</f>
        <v/>
      </c>
      <c r="Q1613" s="11" t="b">
        <f t="shared" si="51"/>
        <v>1</v>
      </c>
    </row>
    <row r="1614" spans="1:17" x14ac:dyDescent="0.3">
      <c r="A1614" s="12">
        <v>617101</v>
      </c>
      <c r="B1614" s="13" t="s">
        <v>10</v>
      </c>
      <c r="C1614" s="14">
        <v>2874</v>
      </c>
      <c r="D1614" s="25" t="s">
        <v>2096</v>
      </c>
      <c r="E1614" s="16">
        <v>45351</v>
      </c>
      <c r="F1614" s="17">
        <v>202402</v>
      </c>
      <c r="G1614" s="18" t="s">
        <v>31</v>
      </c>
      <c r="H1614" s="18" t="s">
        <v>438</v>
      </c>
      <c r="I1614" s="19">
        <v>52495</v>
      </c>
      <c r="J1614" s="13" t="s">
        <v>14</v>
      </c>
      <c r="K1614" s="13" t="s">
        <v>15</v>
      </c>
      <c r="L1614" s="20" t="str">
        <f t="shared" si="50"/>
        <v>52495617101RDC1419111_D010700ART5_MBA</v>
      </c>
      <c r="M1614" s="21" t="str">
        <f>IF(OR(A1614=617105,A1614=617110,COUNTIF([3]DernMois!L:L,I1614&amp;A1614&amp;H1614&amp;K1614)&gt;=1),"","PBLA Changé/Nouveau")</f>
        <v/>
      </c>
      <c r="N1614" s="22">
        <f>ROUND(Ecritures[[#This Row],[Montant Devise]],2)</f>
        <v>2874</v>
      </c>
      <c r="O1614" s="11" t="str">
        <f>IFERROR(LEFT(ECRITURES!$H1614,SEARCH("_",ECRITURES!$H1614)-1),"")</f>
        <v>RDC1419111</v>
      </c>
      <c r="P1614" s="11" t="str">
        <f>LEFT(ECRITURES!$G1614,LEN(O1614))</f>
        <v>RDC1419111</v>
      </c>
      <c r="Q1614" s="11" t="b">
        <f t="shared" si="51"/>
        <v>1</v>
      </c>
    </row>
    <row r="1615" spans="1:17" x14ac:dyDescent="0.3">
      <c r="A1615" s="12">
        <v>617108</v>
      </c>
      <c r="B1615" s="13" t="s">
        <v>10</v>
      </c>
      <c r="C1615" s="14">
        <v>862.2</v>
      </c>
      <c r="D1615" s="25" t="s">
        <v>2097</v>
      </c>
      <c r="E1615" s="16">
        <v>45351</v>
      </c>
      <c r="F1615" s="17">
        <v>202402</v>
      </c>
      <c r="G1615" s="18" t="s">
        <v>31</v>
      </c>
      <c r="H1615" s="18" t="s">
        <v>438</v>
      </c>
      <c r="I1615" s="19">
        <v>52495</v>
      </c>
      <c r="J1615" s="13" t="s">
        <v>14</v>
      </c>
      <c r="K1615" s="13" t="s">
        <v>15</v>
      </c>
      <c r="L1615" s="20" t="str">
        <f t="shared" si="50"/>
        <v>52495617108RDC1419111_D010700ART5_MBA</v>
      </c>
      <c r="M1615" s="21" t="str">
        <f>IF(OR(A1615=617105,A1615=617110,COUNTIF([3]DernMois!L:L,I1615&amp;A1615&amp;H1615&amp;K1615)&gt;=1),"","PBLA Changé/Nouveau")</f>
        <v/>
      </c>
      <c r="N1615" s="22">
        <f>ROUND(Ecritures[[#This Row],[Montant Devise]],2)</f>
        <v>862.2</v>
      </c>
      <c r="O1615" s="11" t="str">
        <f>IFERROR(LEFT(ECRITURES!$H1615,SEARCH("_",ECRITURES!$H1615)-1),"")</f>
        <v>RDC1419111</v>
      </c>
      <c r="P1615" s="11" t="str">
        <f>LEFT(ECRITURES!$G1615,LEN(O1615))</f>
        <v>RDC1419111</v>
      </c>
      <c r="Q1615" s="11" t="b">
        <f t="shared" si="51"/>
        <v>1</v>
      </c>
    </row>
    <row r="1616" spans="1:17" x14ac:dyDescent="0.3">
      <c r="A1616" s="12">
        <v>617106</v>
      </c>
      <c r="B1616" s="13" t="s">
        <v>10</v>
      </c>
      <c r="C1616" s="14">
        <v>195</v>
      </c>
      <c r="D1616" s="25" t="s">
        <v>2098</v>
      </c>
      <c r="E1616" s="16">
        <v>45351</v>
      </c>
      <c r="F1616" s="17">
        <v>202402</v>
      </c>
      <c r="G1616" s="18" t="s">
        <v>31</v>
      </c>
      <c r="H1616" s="18" t="s">
        <v>438</v>
      </c>
      <c r="I1616" s="19">
        <v>52495</v>
      </c>
      <c r="J1616" s="13" t="s">
        <v>14</v>
      </c>
      <c r="K1616" s="13" t="s">
        <v>15</v>
      </c>
      <c r="L1616" s="20" t="str">
        <f t="shared" si="50"/>
        <v>52495617106RDC1419111_D010700ART5_MBA</v>
      </c>
      <c r="M1616" s="21" t="str">
        <f>IF(OR(A1616=617105,A1616=617110,COUNTIF([3]DernMois!L:L,I1616&amp;A1616&amp;H1616&amp;K1616)&gt;=1),"","PBLA Changé/Nouveau")</f>
        <v/>
      </c>
      <c r="N1616" s="22">
        <f>ROUND(Ecritures[[#This Row],[Montant Devise]],2)</f>
        <v>195</v>
      </c>
      <c r="O1616" s="11" t="str">
        <f>IFERROR(LEFT(ECRITURES!$H1616,SEARCH("_",ECRITURES!$H1616)-1),"")</f>
        <v>RDC1419111</v>
      </c>
      <c r="P1616" s="11" t="str">
        <f>LEFT(ECRITURES!$G1616,LEN(O1616))</f>
        <v>RDC1419111</v>
      </c>
      <c r="Q1616" s="11" t="b">
        <f t="shared" si="51"/>
        <v>1</v>
      </c>
    </row>
    <row r="1617" spans="1:17" x14ac:dyDescent="0.3">
      <c r="A1617" s="12">
        <v>617103</v>
      </c>
      <c r="B1617" s="13" t="s">
        <v>10</v>
      </c>
      <c r="C1617" s="14">
        <v>39</v>
      </c>
      <c r="D1617" s="25" t="s">
        <v>2099</v>
      </c>
      <c r="E1617" s="16">
        <v>45351</v>
      </c>
      <c r="F1617" s="17">
        <v>202402</v>
      </c>
      <c r="G1617" s="18" t="s">
        <v>31</v>
      </c>
      <c r="H1617" s="18" t="s">
        <v>438</v>
      </c>
      <c r="I1617" s="19">
        <v>52495</v>
      </c>
      <c r="J1617" s="13" t="s">
        <v>14</v>
      </c>
      <c r="K1617" s="13" t="s">
        <v>15</v>
      </c>
      <c r="L1617" s="20" t="str">
        <f t="shared" si="50"/>
        <v>52495617103RDC1419111_D010700ART5_MBA</v>
      </c>
      <c r="M1617" s="21" t="str">
        <f>IF(OR(A1617=617105,A1617=617110,COUNTIF([3]DernMois!L:L,I1617&amp;A1617&amp;H1617&amp;K1617)&gt;=1),"","PBLA Changé/Nouveau")</f>
        <v/>
      </c>
      <c r="N1617" s="22">
        <f>ROUND(Ecritures[[#This Row],[Montant Devise]],2)</f>
        <v>39</v>
      </c>
      <c r="O1617" s="11" t="str">
        <f>IFERROR(LEFT(ECRITURES!$H1617,SEARCH("_",ECRITURES!$H1617)-1),"")</f>
        <v>RDC1419111</v>
      </c>
      <c r="P1617" s="11" t="str">
        <f>LEFT(ECRITURES!$G1617,LEN(O1617))</f>
        <v>RDC1419111</v>
      </c>
      <c r="Q1617" s="11" t="b">
        <f t="shared" si="51"/>
        <v>1</v>
      </c>
    </row>
    <row r="1618" spans="1:17" x14ac:dyDescent="0.3">
      <c r="A1618" s="12">
        <v>617103</v>
      </c>
      <c r="B1618" s="13" t="s">
        <v>10</v>
      </c>
      <c r="C1618" s="14">
        <v>373.62</v>
      </c>
      <c r="D1618" s="25" t="s">
        <v>2100</v>
      </c>
      <c r="E1618" s="16">
        <v>45351</v>
      </c>
      <c r="F1618" s="17">
        <v>202402</v>
      </c>
      <c r="G1618" s="18" t="s">
        <v>31</v>
      </c>
      <c r="H1618" s="18" t="s">
        <v>438</v>
      </c>
      <c r="I1618" s="19">
        <v>52495</v>
      </c>
      <c r="J1618" s="13" t="s">
        <v>14</v>
      </c>
      <c r="K1618" s="13" t="s">
        <v>15</v>
      </c>
      <c r="L1618" s="20" t="str">
        <f t="shared" si="50"/>
        <v>52495617103RDC1419111_D010700ART5_MBA</v>
      </c>
      <c r="M1618" s="21" t="str">
        <f>IF(OR(A1618=617105,A1618=617110,COUNTIF([3]DernMois!L:L,I1618&amp;A1618&amp;H1618&amp;K1618)&gt;=1),"","PBLA Changé/Nouveau")</f>
        <v/>
      </c>
      <c r="N1618" s="22">
        <f>ROUND(Ecritures[[#This Row],[Montant Devise]],2)</f>
        <v>373.62</v>
      </c>
      <c r="O1618" s="11" t="str">
        <f>IFERROR(LEFT(ECRITURES!$H1618,SEARCH("_",ECRITURES!$H1618)-1),"")</f>
        <v>RDC1419111</v>
      </c>
      <c r="P1618" s="11" t="str">
        <f>LEFT(ECRITURES!$G1618,LEN(O1618))</f>
        <v>RDC1419111</v>
      </c>
      <c r="Q1618" s="11" t="b">
        <f t="shared" si="51"/>
        <v>1</v>
      </c>
    </row>
    <row r="1619" spans="1:17" x14ac:dyDescent="0.3">
      <c r="A1619" s="12">
        <v>617190</v>
      </c>
      <c r="B1619" s="13" t="s">
        <v>10</v>
      </c>
      <c r="C1619" s="14">
        <v>5.75</v>
      </c>
      <c r="D1619" s="25" t="s">
        <v>2101</v>
      </c>
      <c r="E1619" s="16">
        <v>45351</v>
      </c>
      <c r="F1619" s="17">
        <v>202402</v>
      </c>
      <c r="G1619" s="18" t="s">
        <v>31</v>
      </c>
      <c r="H1619" s="18" t="s">
        <v>438</v>
      </c>
      <c r="I1619" s="19">
        <v>52495</v>
      </c>
      <c r="J1619" s="13" t="s">
        <v>14</v>
      </c>
      <c r="K1619" s="13" t="s">
        <v>15</v>
      </c>
      <c r="L1619" s="20" t="str">
        <f t="shared" si="50"/>
        <v>52495617190RDC1419111_D010700ART5_MBA</v>
      </c>
      <c r="M1619" s="21" t="str">
        <f>IF(OR(A1619=617105,A1619=617110,COUNTIF([3]DernMois!L:L,I1619&amp;A1619&amp;H1619&amp;K1619)&gt;=1),"","PBLA Changé/Nouveau")</f>
        <v/>
      </c>
      <c r="N1619" s="22">
        <f>ROUND(Ecritures[[#This Row],[Montant Devise]],2)</f>
        <v>5.75</v>
      </c>
      <c r="O1619" s="11" t="str">
        <f>IFERROR(LEFT(ECRITURES!$H1619,SEARCH("_",ECRITURES!$H1619)-1),"")</f>
        <v>RDC1419111</v>
      </c>
      <c r="P1619" s="11" t="str">
        <f>LEFT(ECRITURES!$G1619,LEN(O1619))</f>
        <v>RDC1419111</v>
      </c>
      <c r="Q1619" s="11" t="b">
        <f t="shared" si="51"/>
        <v>1</v>
      </c>
    </row>
    <row r="1620" spans="1:17" x14ac:dyDescent="0.3">
      <c r="A1620" s="12">
        <v>617190</v>
      </c>
      <c r="B1620" s="13" t="s">
        <v>10</v>
      </c>
      <c r="C1620" s="14">
        <v>28.74</v>
      </c>
      <c r="D1620" s="25" t="s">
        <v>2102</v>
      </c>
      <c r="E1620" s="16">
        <v>45351</v>
      </c>
      <c r="F1620" s="17">
        <v>202402</v>
      </c>
      <c r="G1620" s="18" t="s">
        <v>31</v>
      </c>
      <c r="H1620" s="18" t="s">
        <v>438</v>
      </c>
      <c r="I1620" s="19">
        <v>52495</v>
      </c>
      <c r="J1620" s="13" t="s">
        <v>14</v>
      </c>
      <c r="K1620" s="13" t="s">
        <v>15</v>
      </c>
      <c r="L1620" s="20" t="str">
        <f t="shared" si="50"/>
        <v>52495617190RDC1419111_D010700ART5_MBA</v>
      </c>
      <c r="M1620" s="21" t="str">
        <f>IF(OR(A1620=617105,A1620=617110,COUNTIF([3]DernMois!L:L,I1620&amp;A1620&amp;H1620&amp;K1620)&gt;=1),"","PBLA Changé/Nouveau")</f>
        <v/>
      </c>
      <c r="N1620" s="22">
        <f>ROUND(Ecritures[[#This Row],[Montant Devise]],2)</f>
        <v>28.74</v>
      </c>
      <c r="O1620" s="11" t="str">
        <f>IFERROR(LEFT(ECRITURES!$H1620,SEARCH("_",ECRITURES!$H1620)-1),"")</f>
        <v>RDC1419111</v>
      </c>
      <c r="P1620" s="11" t="str">
        <f>LEFT(ECRITURES!$G1620,LEN(O1620))</f>
        <v>RDC1419111</v>
      </c>
      <c r="Q1620" s="11" t="b">
        <f t="shared" si="51"/>
        <v>1</v>
      </c>
    </row>
    <row r="1621" spans="1:17" x14ac:dyDescent="0.3">
      <c r="A1621" s="12">
        <v>455200</v>
      </c>
      <c r="B1621" s="13" t="s">
        <v>10</v>
      </c>
      <c r="C1621" s="14">
        <v>-3021.58</v>
      </c>
      <c r="D1621" s="25" t="s">
        <v>2103</v>
      </c>
      <c r="E1621" s="16">
        <v>45351</v>
      </c>
      <c r="F1621" s="17">
        <v>202402</v>
      </c>
      <c r="G1621" s="18" t="s">
        <v>31</v>
      </c>
      <c r="H1621" s="18"/>
      <c r="I1621" s="19">
        <v>52495</v>
      </c>
      <c r="J1621" s="13" t="s">
        <v>14</v>
      </c>
      <c r="K1621" s="13" t="s">
        <v>15</v>
      </c>
      <c r="L1621" s="20" t="str">
        <f t="shared" si="50"/>
        <v>52495455200ART5_MBA</v>
      </c>
      <c r="M1621" s="21" t="str">
        <f>IF(OR(A1621=617105,A1621=617110,COUNTIF([3]DernMois!L:L,I1621&amp;A1621&amp;H1621&amp;K1621)&gt;=1),"","PBLA Changé/Nouveau")</f>
        <v/>
      </c>
      <c r="N1621" s="22">
        <f>ROUND(Ecritures[[#This Row],[Montant Devise]],2)</f>
        <v>-3021.58</v>
      </c>
      <c r="O1621" s="11" t="str">
        <f>IFERROR(LEFT(ECRITURES!$H1621,SEARCH("_",ECRITURES!$H1621)-1),"")</f>
        <v/>
      </c>
      <c r="P1621" s="11" t="str">
        <f>LEFT(ECRITURES!$G1621,LEN(O1621))</f>
        <v/>
      </c>
      <c r="Q1621" s="11" t="b">
        <f t="shared" si="51"/>
        <v>1</v>
      </c>
    </row>
    <row r="1622" spans="1:17" x14ac:dyDescent="0.3">
      <c r="A1622" s="12">
        <v>617101</v>
      </c>
      <c r="B1622" s="13" t="s">
        <v>10</v>
      </c>
      <c r="C1622" s="14">
        <v>337</v>
      </c>
      <c r="D1622" s="25" t="s">
        <v>2104</v>
      </c>
      <c r="E1622" s="16">
        <v>45351</v>
      </c>
      <c r="F1622" s="17">
        <v>202402</v>
      </c>
      <c r="G1622" s="18" t="s">
        <v>150</v>
      </c>
      <c r="H1622" s="18" t="s">
        <v>225</v>
      </c>
      <c r="I1622" s="19">
        <v>52496</v>
      </c>
      <c r="J1622" s="13" t="s">
        <v>14</v>
      </c>
      <c r="K1622" s="13" t="s">
        <v>153</v>
      </c>
      <c r="L1622" s="20" t="str">
        <f t="shared" si="50"/>
        <v>52496617101COD20006_Z010401ART9_EU-DCI</v>
      </c>
      <c r="M1622" s="21" t="str">
        <f>IF(OR(A1622=617105,A1622=617110,COUNTIF([3]DernMois!L:L,I1622&amp;A1622&amp;H1622&amp;K1622)&gt;=1),"","PBLA Changé/Nouveau")</f>
        <v/>
      </c>
      <c r="N1622" s="22">
        <f>ROUND(Ecritures[[#This Row],[Montant Devise]],2)</f>
        <v>337</v>
      </c>
      <c r="O1622" s="11" t="str">
        <f>IFERROR(LEFT(ECRITURES!$H1622,SEARCH("_",ECRITURES!$H1622)-1),"")</f>
        <v>COD20006</v>
      </c>
      <c r="P1622" s="11" t="str">
        <f>LEFT(ECRITURES!$G1622,LEN(O1622))</f>
        <v>COD20006</v>
      </c>
      <c r="Q1622" s="11" t="b">
        <f t="shared" si="51"/>
        <v>1</v>
      </c>
    </row>
    <row r="1623" spans="1:17" x14ac:dyDescent="0.3">
      <c r="A1623" s="12">
        <v>617108</v>
      </c>
      <c r="B1623" s="13" t="s">
        <v>10</v>
      </c>
      <c r="C1623" s="14">
        <v>101.1</v>
      </c>
      <c r="D1623" s="25" t="s">
        <v>2105</v>
      </c>
      <c r="E1623" s="16">
        <v>45351</v>
      </c>
      <c r="F1623" s="17">
        <v>202402</v>
      </c>
      <c r="G1623" s="18" t="s">
        <v>150</v>
      </c>
      <c r="H1623" s="18" t="s">
        <v>225</v>
      </c>
      <c r="I1623" s="19">
        <v>52496</v>
      </c>
      <c r="J1623" s="13" t="s">
        <v>14</v>
      </c>
      <c r="K1623" s="13" t="s">
        <v>153</v>
      </c>
      <c r="L1623" s="20" t="str">
        <f t="shared" si="50"/>
        <v>52496617108COD20006_Z010401ART9_EU-DCI</v>
      </c>
      <c r="M1623" s="21" t="str">
        <f>IF(OR(A1623=617105,A1623=617110,COUNTIF([3]DernMois!L:L,I1623&amp;A1623&amp;H1623&amp;K1623)&gt;=1),"","PBLA Changé/Nouveau")</f>
        <v/>
      </c>
      <c r="N1623" s="22">
        <f>ROUND(Ecritures[[#This Row],[Montant Devise]],2)</f>
        <v>101.1</v>
      </c>
      <c r="O1623" s="11" t="str">
        <f>IFERROR(LEFT(ECRITURES!$H1623,SEARCH("_",ECRITURES!$H1623)-1),"")</f>
        <v>COD20006</v>
      </c>
      <c r="P1623" s="11" t="str">
        <f>LEFT(ECRITURES!$G1623,LEN(O1623))</f>
        <v>COD20006</v>
      </c>
      <c r="Q1623" s="11" t="b">
        <f t="shared" si="51"/>
        <v>1</v>
      </c>
    </row>
    <row r="1624" spans="1:17" x14ac:dyDescent="0.3">
      <c r="A1624" s="12">
        <v>617106</v>
      </c>
      <c r="B1624" s="13" t="s">
        <v>10</v>
      </c>
      <c r="C1624" s="14">
        <v>195</v>
      </c>
      <c r="D1624" s="25" t="s">
        <v>2106</v>
      </c>
      <c r="E1624" s="16">
        <v>45351</v>
      </c>
      <c r="F1624" s="17">
        <v>202402</v>
      </c>
      <c r="G1624" s="18" t="s">
        <v>150</v>
      </c>
      <c r="H1624" s="18" t="s">
        <v>225</v>
      </c>
      <c r="I1624" s="19">
        <v>52496</v>
      </c>
      <c r="J1624" s="13" t="s">
        <v>14</v>
      </c>
      <c r="K1624" s="13" t="s">
        <v>153</v>
      </c>
      <c r="L1624" s="20" t="str">
        <f t="shared" si="50"/>
        <v>52496617106COD20006_Z010401ART9_EU-DCI</v>
      </c>
      <c r="M1624" s="21" t="str">
        <f>IF(OR(A1624=617105,A1624=617110,COUNTIF([3]DernMois!L:L,I1624&amp;A1624&amp;H1624&amp;K1624)&gt;=1),"","PBLA Changé/Nouveau")</f>
        <v/>
      </c>
      <c r="N1624" s="22">
        <f>ROUND(Ecritures[[#This Row],[Montant Devise]],2)</f>
        <v>195</v>
      </c>
      <c r="O1624" s="11" t="str">
        <f>IFERROR(LEFT(ECRITURES!$H1624,SEARCH("_",ECRITURES!$H1624)-1),"")</f>
        <v>COD20006</v>
      </c>
      <c r="P1624" s="11" t="str">
        <f>LEFT(ECRITURES!$G1624,LEN(O1624))</f>
        <v>COD20006</v>
      </c>
      <c r="Q1624" s="11" t="b">
        <f t="shared" si="51"/>
        <v>1</v>
      </c>
    </row>
    <row r="1625" spans="1:17" x14ac:dyDescent="0.3">
      <c r="A1625" s="12">
        <v>617103</v>
      </c>
      <c r="B1625" s="13" t="s">
        <v>10</v>
      </c>
      <c r="C1625" s="14">
        <v>117</v>
      </c>
      <c r="D1625" s="25" t="s">
        <v>2107</v>
      </c>
      <c r="E1625" s="16">
        <v>45351</v>
      </c>
      <c r="F1625" s="17">
        <v>202402</v>
      </c>
      <c r="G1625" s="18" t="s">
        <v>150</v>
      </c>
      <c r="H1625" s="18" t="s">
        <v>225</v>
      </c>
      <c r="I1625" s="19">
        <v>52496</v>
      </c>
      <c r="J1625" s="13" t="s">
        <v>14</v>
      </c>
      <c r="K1625" s="13" t="s">
        <v>153</v>
      </c>
      <c r="L1625" s="20" t="str">
        <f t="shared" si="50"/>
        <v>52496617103COD20006_Z010401ART9_EU-DCI</v>
      </c>
      <c r="M1625" s="21" t="str">
        <f>IF(OR(A1625=617105,A1625=617110,COUNTIF([3]DernMois!L:L,I1625&amp;A1625&amp;H1625&amp;K1625)&gt;=1),"","PBLA Changé/Nouveau")</f>
        <v/>
      </c>
      <c r="N1625" s="22">
        <f>ROUND(Ecritures[[#This Row],[Montant Devise]],2)</f>
        <v>117</v>
      </c>
      <c r="O1625" s="11" t="str">
        <f>IFERROR(LEFT(ECRITURES!$H1625,SEARCH("_",ECRITURES!$H1625)-1),"")</f>
        <v>COD20006</v>
      </c>
      <c r="P1625" s="11" t="str">
        <f>LEFT(ECRITURES!$G1625,LEN(O1625))</f>
        <v>COD20006</v>
      </c>
      <c r="Q1625" s="11" t="b">
        <f t="shared" si="51"/>
        <v>1</v>
      </c>
    </row>
    <row r="1626" spans="1:17" x14ac:dyDescent="0.3">
      <c r="A1626" s="12">
        <v>617103</v>
      </c>
      <c r="B1626" s="13" t="s">
        <v>10</v>
      </c>
      <c r="C1626" s="14">
        <v>43.81</v>
      </c>
      <c r="D1626" s="25" t="s">
        <v>2108</v>
      </c>
      <c r="E1626" s="16">
        <v>45351</v>
      </c>
      <c r="F1626" s="17">
        <v>202402</v>
      </c>
      <c r="G1626" s="18" t="s">
        <v>150</v>
      </c>
      <c r="H1626" s="18" t="s">
        <v>225</v>
      </c>
      <c r="I1626" s="19">
        <v>52496</v>
      </c>
      <c r="J1626" s="13" t="s">
        <v>14</v>
      </c>
      <c r="K1626" s="13" t="s">
        <v>153</v>
      </c>
      <c r="L1626" s="20" t="str">
        <f t="shared" si="50"/>
        <v>52496617103COD20006_Z010401ART9_EU-DCI</v>
      </c>
      <c r="M1626" s="21" t="str">
        <f>IF(OR(A1626=617105,A1626=617110,COUNTIF([3]DernMois!L:L,I1626&amp;A1626&amp;H1626&amp;K1626)&gt;=1),"","PBLA Changé/Nouveau")</f>
        <v/>
      </c>
      <c r="N1626" s="22">
        <f>ROUND(Ecritures[[#This Row],[Montant Devise]],2)</f>
        <v>43.81</v>
      </c>
      <c r="O1626" s="11" t="str">
        <f>IFERROR(LEFT(ECRITURES!$H1626,SEARCH("_",ECRITURES!$H1626)-1),"")</f>
        <v>COD20006</v>
      </c>
      <c r="P1626" s="11" t="str">
        <f>LEFT(ECRITURES!$G1626,LEN(O1626))</f>
        <v>COD20006</v>
      </c>
      <c r="Q1626" s="11" t="b">
        <f t="shared" si="51"/>
        <v>1</v>
      </c>
    </row>
    <row r="1627" spans="1:17" x14ac:dyDescent="0.3">
      <c r="A1627" s="12">
        <v>617190</v>
      </c>
      <c r="B1627" s="13" t="s">
        <v>10</v>
      </c>
      <c r="C1627" s="14">
        <v>0.67</v>
      </c>
      <c r="D1627" s="25" t="s">
        <v>2109</v>
      </c>
      <c r="E1627" s="16">
        <v>45351</v>
      </c>
      <c r="F1627" s="17">
        <v>202402</v>
      </c>
      <c r="G1627" s="18" t="s">
        <v>150</v>
      </c>
      <c r="H1627" s="18" t="s">
        <v>225</v>
      </c>
      <c r="I1627" s="19">
        <v>52496</v>
      </c>
      <c r="J1627" s="13" t="s">
        <v>14</v>
      </c>
      <c r="K1627" s="13" t="s">
        <v>153</v>
      </c>
      <c r="L1627" s="20" t="str">
        <f t="shared" si="50"/>
        <v>52496617190COD20006_Z010401ART9_EU-DCI</v>
      </c>
      <c r="M1627" s="21" t="str">
        <f>IF(OR(A1627=617105,A1627=617110,COUNTIF([3]DernMois!L:L,I1627&amp;A1627&amp;H1627&amp;K1627)&gt;=1),"","PBLA Changé/Nouveau")</f>
        <v/>
      </c>
      <c r="N1627" s="22">
        <f>ROUND(Ecritures[[#This Row],[Montant Devise]],2)</f>
        <v>0.67</v>
      </c>
      <c r="O1627" s="11" t="str">
        <f>IFERROR(LEFT(ECRITURES!$H1627,SEARCH("_",ECRITURES!$H1627)-1),"")</f>
        <v>COD20006</v>
      </c>
      <c r="P1627" s="11" t="str">
        <f>LEFT(ECRITURES!$G1627,LEN(O1627))</f>
        <v>COD20006</v>
      </c>
      <c r="Q1627" s="11" t="b">
        <f t="shared" si="51"/>
        <v>1</v>
      </c>
    </row>
    <row r="1628" spans="1:17" x14ac:dyDescent="0.3">
      <c r="A1628" s="12">
        <v>617190</v>
      </c>
      <c r="B1628" s="13" t="s">
        <v>10</v>
      </c>
      <c r="C1628" s="14">
        <v>3.37</v>
      </c>
      <c r="D1628" s="25" t="s">
        <v>2110</v>
      </c>
      <c r="E1628" s="16">
        <v>45351</v>
      </c>
      <c r="F1628" s="17">
        <v>202402</v>
      </c>
      <c r="G1628" s="18" t="s">
        <v>150</v>
      </c>
      <c r="H1628" s="18" t="s">
        <v>225</v>
      </c>
      <c r="I1628" s="19">
        <v>52496</v>
      </c>
      <c r="J1628" s="13" t="s">
        <v>14</v>
      </c>
      <c r="K1628" s="13" t="s">
        <v>153</v>
      </c>
      <c r="L1628" s="20" t="str">
        <f t="shared" si="50"/>
        <v>52496617190COD20006_Z010401ART9_EU-DCI</v>
      </c>
      <c r="M1628" s="21" t="str">
        <f>IF(OR(A1628=617105,A1628=617110,COUNTIF([3]DernMois!L:L,I1628&amp;A1628&amp;H1628&amp;K1628)&gt;=1),"","PBLA Changé/Nouveau")</f>
        <v/>
      </c>
      <c r="N1628" s="22">
        <f>ROUND(Ecritures[[#This Row],[Montant Devise]],2)</f>
        <v>3.37</v>
      </c>
      <c r="O1628" s="11" t="str">
        <f>IFERROR(LEFT(ECRITURES!$H1628,SEARCH("_",ECRITURES!$H1628)-1),"")</f>
        <v>COD20006</v>
      </c>
      <c r="P1628" s="11" t="str">
        <f>LEFT(ECRITURES!$G1628,LEN(O1628))</f>
        <v>COD20006</v>
      </c>
      <c r="Q1628" s="11" t="b">
        <f t="shared" si="51"/>
        <v>1</v>
      </c>
    </row>
    <row r="1629" spans="1:17" x14ac:dyDescent="0.3">
      <c r="A1629" s="12">
        <v>455200</v>
      </c>
      <c r="B1629" s="13" t="s">
        <v>10</v>
      </c>
      <c r="C1629" s="14">
        <v>-300</v>
      </c>
      <c r="D1629" s="25" t="s">
        <v>2111</v>
      </c>
      <c r="E1629" s="16">
        <v>45351</v>
      </c>
      <c r="F1629" s="17">
        <v>202402</v>
      </c>
      <c r="G1629" s="18" t="s">
        <v>150</v>
      </c>
      <c r="H1629" s="18"/>
      <c r="I1629" s="19">
        <v>52496</v>
      </c>
      <c r="J1629" s="13" t="s">
        <v>14</v>
      </c>
      <c r="K1629" s="13" t="s">
        <v>153</v>
      </c>
      <c r="L1629" s="20" t="str">
        <f t="shared" si="50"/>
        <v>52496455200ART9_EU-DCI</v>
      </c>
      <c r="M1629" s="21" t="str">
        <f>IF(OR(A1629=617105,A1629=617110,COUNTIF([3]DernMois!L:L,I1629&amp;A1629&amp;H1629&amp;K1629)&gt;=1),"","PBLA Changé/Nouveau")</f>
        <v/>
      </c>
      <c r="N1629" s="22">
        <f>ROUND(Ecritures[[#This Row],[Montant Devise]],2)</f>
        <v>-300</v>
      </c>
      <c r="O1629" s="11" t="str">
        <f>IFERROR(LEFT(ECRITURES!$H1629,SEARCH("_",ECRITURES!$H1629)-1),"")</f>
        <v/>
      </c>
      <c r="P1629" s="11" t="str">
        <f>LEFT(ECRITURES!$G1629,LEN(O1629))</f>
        <v/>
      </c>
      <c r="Q1629" s="11" t="b">
        <f t="shared" si="51"/>
        <v>1</v>
      </c>
    </row>
    <row r="1630" spans="1:17" x14ac:dyDescent="0.3">
      <c r="A1630" s="12">
        <v>455200</v>
      </c>
      <c r="B1630" s="13" t="s">
        <v>10</v>
      </c>
      <c r="C1630" s="14">
        <v>-398.02</v>
      </c>
      <c r="D1630" s="25" t="s">
        <v>2112</v>
      </c>
      <c r="E1630" s="16">
        <v>45351</v>
      </c>
      <c r="F1630" s="17">
        <v>202402</v>
      </c>
      <c r="G1630" s="18" t="s">
        <v>150</v>
      </c>
      <c r="H1630" s="18"/>
      <c r="I1630" s="19">
        <v>52496</v>
      </c>
      <c r="J1630" s="13" t="s">
        <v>14</v>
      </c>
      <c r="K1630" s="13" t="s">
        <v>153</v>
      </c>
      <c r="L1630" s="20" t="str">
        <f t="shared" si="50"/>
        <v>52496455200ART9_EU-DCI</v>
      </c>
      <c r="M1630" s="21" t="str">
        <f>IF(OR(A1630=617105,A1630=617110,COUNTIF([3]DernMois!L:L,I1630&amp;A1630&amp;H1630&amp;K1630)&gt;=1),"","PBLA Changé/Nouveau")</f>
        <v/>
      </c>
      <c r="N1630" s="22">
        <f>ROUND(Ecritures[[#This Row],[Montant Devise]],2)</f>
        <v>-398.02</v>
      </c>
      <c r="O1630" s="11" t="str">
        <f>IFERROR(LEFT(ECRITURES!$H1630,SEARCH("_",ECRITURES!$H1630)-1),"")</f>
        <v/>
      </c>
      <c r="P1630" s="11" t="str">
        <f>LEFT(ECRITURES!$G1630,LEN(O1630))</f>
        <v/>
      </c>
      <c r="Q1630" s="11" t="b">
        <f t="shared" si="51"/>
        <v>1</v>
      </c>
    </row>
    <row r="1631" spans="1:17" x14ac:dyDescent="0.3">
      <c r="A1631" s="12">
        <v>617101</v>
      </c>
      <c r="B1631" s="13" t="s">
        <v>10</v>
      </c>
      <c r="C1631" s="14">
        <v>337</v>
      </c>
      <c r="D1631" s="25" t="s">
        <v>2113</v>
      </c>
      <c r="E1631" s="16">
        <v>45351</v>
      </c>
      <c r="F1631" s="17">
        <v>202402</v>
      </c>
      <c r="G1631" s="18" t="s">
        <v>150</v>
      </c>
      <c r="H1631" s="18" t="s">
        <v>225</v>
      </c>
      <c r="I1631" s="19">
        <v>52497</v>
      </c>
      <c r="J1631" s="13" t="s">
        <v>14</v>
      </c>
      <c r="K1631" s="13" t="s">
        <v>153</v>
      </c>
      <c r="L1631" s="20" t="str">
        <f t="shared" si="50"/>
        <v>52497617101COD20006_Z010401ART9_EU-DCI</v>
      </c>
      <c r="M1631" s="21" t="str">
        <f>IF(OR(A1631=617105,A1631=617110,COUNTIF([3]DernMois!L:L,I1631&amp;A1631&amp;H1631&amp;K1631)&gt;=1),"","PBLA Changé/Nouveau")</f>
        <v/>
      </c>
      <c r="N1631" s="22">
        <f>ROUND(Ecritures[[#This Row],[Montant Devise]],2)</f>
        <v>337</v>
      </c>
      <c r="O1631" s="11" t="str">
        <f>IFERROR(LEFT(ECRITURES!$H1631,SEARCH("_",ECRITURES!$H1631)-1),"")</f>
        <v>COD20006</v>
      </c>
      <c r="P1631" s="11" t="str">
        <f>LEFT(ECRITURES!$G1631,LEN(O1631))</f>
        <v>COD20006</v>
      </c>
      <c r="Q1631" s="11" t="b">
        <f t="shared" si="51"/>
        <v>1</v>
      </c>
    </row>
    <row r="1632" spans="1:17" x14ac:dyDescent="0.3">
      <c r="A1632" s="12">
        <v>617108</v>
      </c>
      <c r="B1632" s="13" t="s">
        <v>10</v>
      </c>
      <c r="C1632" s="14">
        <v>101.1</v>
      </c>
      <c r="D1632" s="25" t="s">
        <v>2114</v>
      </c>
      <c r="E1632" s="16">
        <v>45351</v>
      </c>
      <c r="F1632" s="17">
        <v>202402</v>
      </c>
      <c r="G1632" s="18" t="s">
        <v>150</v>
      </c>
      <c r="H1632" s="18" t="s">
        <v>225</v>
      </c>
      <c r="I1632" s="19">
        <v>52497</v>
      </c>
      <c r="J1632" s="13" t="s">
        <v>14</v>
      </c>
      <c r="K1632" s="13" t="s">
        <v>153</v>
      </c>
      <c r="L1632" s="20" t="str">
        <f t="shared" si="50"/>
        <v>52497617108COD20006_Z010401ART9_EU-DCI</v>
      </c>
      <c r="M1632" s="21" t="str">
        <f>IF(OR(A1632=617105,A1632=617110,COUNTIF([3]DernMois!L:L,I1632&amp;A1632&amp;H1632&amp;K1632)&gt;=1),"","PBLA Changé/Nouveau")</f>
        <v/>
      </c>
      <c r="N1632" s="22">
        <f>ROUND(Ecritures[[#This Row],[Montant Devise]],2)</f>
        <v>101.1</v>
      </c>
      <c r="O1632" s="11" t="str">
        <f>IFERROR(LEFT(ECRITURES!$H1632,SEARCH("_",ECRITURES!$H1632)-1),"")</f>
        <v>COD20006</v>
      </c>
      <c r="P1632" s="11" t="str">
        <f>LEFT(ECRITURES!$G1632,LEN(O1632))</f>
        <v>COD20006</v>
      </c>
      <c r="Q1632" s="11" t="b">
        <f t="shared" si="51"/>
        <v>1</v>
      </c>
    </row>
    <row r="1633" spans="1:17" x14ac:dyDescent="0.3">
      <c r="A1633" s="12">
        <v>617106</v>
      </c>
      <c r="B1633" s="13" t="s">
        <v>10</v>
      </c>
      <c r="C1633" s="14">
        <v>195</v>
      </c>
      <c r="D1633" s="25" t="s">
        <v>2115</v>
      </c>
      <c r="E1633" s="16">
        <v>45351</v>
      </c>
      <c r="F1633" s="17">
        <v>202402</v>
      </c>
      <c r="G1633" s="18" t="s">
        <v>150</v>
      </c>
      <c r="H1633" s="18" t="s">
        <v>225</v>
      </c>
      <c r="I1633" s="19">
        <v>52497</v>
      </c>
      <c r="J1633" s="13" t="s">
        <v>14</v>
      </c>
      <c r="K1633" s="13" t="s">
        <v>153</v>
      </c>
      <c r="L1633" s="20" t="str">
        <f t="shared" si="50"/>
        <v>52497617106COD20006_Z010401ART9_EU-DCI</v>
      </c>
      <c r="M1633" s="21" t="str">
        <f>IF(OR(A1633=617105,A1633=617110,COUNTIF([3]DernMois!L:L,I1633&amp;A1633&amp;H1633&amp;K1633)&gt;=1),"","PBLA Changé/Nouveau")</f>
        <v/>
      </c>
      <c r="N1633" s="22">
        <f>ROUND(Ecritures[[#This Row],[Montant Devise]],2)</f>
        <v>195</v>
      </c>
      <c r="O1633" s="11" t="str">
        <f>IFERROR(LEFT(ECRITURES!$H1633,SEARCH("_",ECRITURES!$H1633)-1),"")</f>
        <v>COD20006</v>
      </c>
      <c r="P1633" s="11" t="str">
        <f>LEFT(ECRITURES!$G1633,LEN(O1633))</f>
        <v>COD20006</v>
      </c>
      <c r="Q1633" s="11" t="b">
        <f t="shared" si="51"/>
        <v>1</v>
      </c>
    </row>
    <row r="1634" spans="1:17" x14ac:dyDescent="0.3">
      <c r="A1634" s="12">
        <v>617103</v>
      </c>
      <c r="B1634" s="13" t="s">
        <v>10</v>
      </c>
      <c r="C1634" s="14">
        <v>97.5</v>
      </c>
      <c r="D1634" s="25" t="s">
        <v>2116</v>
      </c>
      <c r="E1634" s="16">
        <v>45351</v>
      </c>
      <c r="F1634" s="17">
        <v>202402</v>
      </c>
      <c r="G1634" s="18" t="s">
        <v>150</v>
      </c>
      <c r="H1634" s="18" t="s">
        <v>225</v>
      </c>
      <c r="I1634" s="19">
        <v>52497</v>
      </c>
      <c r="J1634" s="13" t="s">
        <v>14</v>
      </c>
      <c r="K1634" s="13" t="s">
        <v>153</v>
      </c>
      <c r="L1634" s="20" t="str">
        <f t="shared" si="50"/>
        <v>52497617103COD20006_Z010401ART9_EU-DCI</v>
      </c>
      <c r="M1634" s="21" t="str">
        <f>IF(OR(A1634=617105,A1634=617110,COUNTIF([3]DernMois!L:L,I1634&amp;A1634&amp;H1634&amp;K1634)&gt;=1),"","PBLA Changé/Nouveau")</f>
        <v/>
      </c>
      <c r="N1634" s="22">
        <f>ROUND(Ecritures[[#This Row],[Montant Devise]],2)</f>
        <v>97.5</v>
      </c>
      <c r="O1634" s="11" t="str">
        <f>IFERROR(LEFT(ECRITURES!$H1634,SEARCH("_",ECRITURES!$H1634)-1),"")</f>
        <v>COD20006</v>
      </c>
      <c r="P1634" s="11" t="str">
        <f>LEFT(ECRITURES!$G1634,LEN(O1634))</f>
        <v>COD20006</v>
      </c>
      <c r="Q1634" s="11" t="b">
        <f t="shared" si="51"/>
        <v>1</v>
      </c>
    </row>
    <row r="1635" spans="1:17" x14ac:dyDescent="0.3">
      <c r="A1635" s="12">
        <v>617103</v>
      </c>
      <c r="B1635" s="13" t="s">
        <v>10</v>
      </c>
      <c r="C1635" s="14">
        <v>43.81</v>
      </c>
      <c r="D1635" s="25" t="s">
        <v>2117</v>
      </c>
      <c r="E1635" s="16">
        <v>45351</v>
      </c>
      <c r="F1635" s="17">
        <v>202402</v>
      </c>
      <c r="G1635" s="18" t="s">
        <v>150</v>
      </c>
      <c r="H1635" s="18" t="s">
        <v>225</v>
      </c>
      <c r="I1635" s="19">
        <v>52497</v>
      </c>
      <c r="J1635" s="13" t="s">
        <v>14</v>
      </c>
      <c r="K1635" s="13" t="s">
        <v>153</v>
      </c>
      <c r="L1635" s="20" t="str">
        <f t="shared" si="50"/>
        <v>52497617103COD20006_Z010401ART9_EU-DCI</v>
      </c>
      <c r="M1635" s="21" t="str">
        <f>IF(OR(A1635=617105,A1635=617110,COUNTIF([3]DernMois!L:L,I1635&amp;A1635&amp;H1635&amp;K1635)&gt;=1),"","PBLA Changé/Nouveau")</f>
        <v/>
      </c>
      <c r="N1635" s="22">
        <f>ROUND(Ecritures[[#This Row],[Montant Devise]],2)</f>
        <v>43.81</v>
      </c>
      <c r="O1635" s="11" t="str">
        <f>IFERROR(LEFT(ECRITURES!$H1635,SEARCH("_",ECRITURES!$H1635)-1),"")</f>
        <v>COD20006</v>
      </c>
      <c r="P1635" s="11" t="str">
        <f>LEFT(ECRITURES!$G1635,LEN(O1635))</f>
        <v>COD20006</v>
      </c>
      <c r="Q1635" s="11" t="b">
        <f t="shared" si="51"/>
        <v>1</v>
      </c>
    </row>
    <row r="1636" spans="1:17" x14ac:dyDescent="0.3">
      <c r="A1636" s="12">
        <v>617190</v>
      </c>
      <c r="B1636" s="13" t="s">
        <v>10</v>
      </c>
      <c r="C1636" s="14">
        <v>0.67</v>
      </c>
      <c r="D1636" s="25" t="s">
        <v>2118</v>
      </c>
      <c r="E1636" s="16">
        <v>45351</v>
      </c>
      <c r="F1636" s="17">
        <v>202402</v>
      </c>
      <c r="G1636" s="18" t="s">
        <v>150</v>
      </c>
      <c r="H1636" s="18" t="s">
        <v>225</v>
      </c>
      <c r="I1636" s="19">
        <v>52497</v>
      </c>
      <c r="J1636" s="13" t="s">
        <v>14</v>
      </c>
      <c r="K1636" s="13" t="s">
        <v>153</v>
      </c>
      <c r="L1636" s="20" t="str">
        <f t="shared" si="50"/>
        <v>52497617190COD20006_Z010401ART9_EU-DCI</v>
      </c>
      <c r="M1636" s="21" t="str">
        <f>IF(OR(A1636=617105,A1636=617110,COUNTIF([3]DernMois!L:L,I1636&amp;A1636&amp;H1636&amp;K1636)&gt;=1),"","PBLA Changé/Nouveau")</f>
        <v/>
      </c>
      <c r="N1636" s="22">
        <f>ROUND(Ecritures[[#This Row],[Montant Devise]],2)</f>
        <v>0.67</v>
      </c>
      <c r="O1636" s="11" t="str">
        <f>IFERROR(LEFT(ECRITURES!$H1636,SEARCH("_",ECRITURES!$H1636)-1),"")</f>
        <v>COD20006</v>
      </c>
      <c r="P1636" s="11" t="str">
        <f>LEFT(ECRITURES!$G1636,LEN(O1636))</f>
        <v>COD20006</v>
      </c>
      <c r="Q1636" s="11" t="b">
        <f t="shared" si="51"/>
        <v>1</v>
      </c>
    </row>
    <row r="1637" spans="1:17" x14ac:dyDescent="0.3">
      <c r="A1637" s="12">
        <v>617190</v>
      </c>
      <c r="B1637" s="13" t="s">
        <v>10</v>
      </c>
      <c r="C1637" s="14">
        <v>3.37</v>
      </c>
      <c r="D1637" s="25" t="s">
        <v>2119</v>
      </c>
      <c r="E1637" s="16">
        <v>45351</v>
      </c>
      <c r="F1637" s="17">
        <v>202402</v>
      </c>
      <c r="G1637" s="18" t="s">
        <v>150</v>
      </c>
      <c r="H1637" s="18" t="s">
        <v>225</v>
      </c>
      <c r="I1637" s="19">
        <v>52497</v>
      </c>
      <c r="J1637" s="13" t="s">
        <v>14</v>
      </c>
      <c r="K1637" s="13" t="s">
        <v>153</v>
      </c>
      <c r="L1637" s="20" t="str">
        <f t="shared" si="50"/>
        <v>52497617190COD20006_Z010401ART9_EU-DCI</v>
      </c>
      <c r="M1637" s="21" t="str">
        <f>IF(OR(A1637=617105,A1637=617110,COUNTIF([3]DernMois!L:L,I1637&amp;A1637&amp;H1637&amp;K1637)&gt;=1),"","PBLA Changé/Nouveau")</f>
        <v/>
      </c>
      <c r="N1637" s="22">
        <f>ROUND(Ecritures[[#This Row],[Montant Devise]],2)</f>
        <v>3.37</v>
      </c>
      <c r="O1637" s="11" t="str">
        <f>IFERROR(LEFT(ECRITURES!$H1637,SEARCH("_",ECRITURES!$H1637)-1),"")</f>
        <v>COD20006</v>
      </c>
      <c r="P1637" s="11" t="str">
        <f>LEFT(ECRITURES!$G1637,LEN(O1637))</f>
        <v>COD20006</v>
      </c>
      <c r="Q1637" s="11" t="b">
        <f t="shared" si="51"/>
        <v>1</v>
      </c>
    </row>
    <row r="1638" spans="1:17" x14ac:dyDescent="0.3">
      <c r="A1638" s="12">
        <v>455200</v>
      </c>
      <c r="B1638" s="13" t="s">
        <v>10</v>
      </c>
      <c r="C1638" s="14">
        <v>-300</v>
      </c>
      <c r="D1638" s="25" t="s">
        <v>2120</v>
      </c>
      <c r="E1638" s="16">
        <v>45351</v>
      </c>
      <c r="F1638" s="17">
        <v>202402</v>
      </c>
      <c r="G1638" s="18" t="s">
        <v>150</v>
      </c>
      <c r="H1638" s="18"/>
      <c r="I1638" s="19">
        <v>52497</v>
      </c>
      <c r="J1638" s="13" t="s">
        <v>14</v>
      </c>
      <c r="K1638" s="13" t="s">
        <v>153</v>
      </c>
      <c r="L1638" s="20" t="str">
        <f t="shared" si="50"/>
        <v>52497455200ART9_EU-DCI</v>
      </c>
      <c r="M1638" s="21" t="str">
        <f>IF(OR(A1638=617105,A1638=617110,COUNTIF([3]DernMois!L:L,I1638&amp;A1638&amp;H1638&amp;K1638)&gt;=1),"","PBLA Changé/Nouveau")</f>
        <v/>
      </c>
      <c r="N1638" s="22">
        <f>ROUND(Ecritures[[#This Row],[Montant Devise]],2)</f>
        <v>-300</v>
      </c>
      <c r="O1638" s="11" t="str">
        <f>IFERROR(LEFT(ECRITURES!$H1638,SEARCH("_",ECRITURES!$H1638)-1),"")</f>
        <v/>
      </c>
      <c r="P1638" s="11" t="str">
        <f>LEFT(ECRITURES!$G1638,LEN(O1638))</f>
        <v/>
      </c>
      <c r="Q1638" s="11" t="b">
        <f t="shared" si="51"/>
        <v>1</v>
      </c>
    </row>
    <row r="1639" spans="1:17" x14ac:dyDescent="0.3">
      <c r="A1639" s="12">
        <v>455200</v>
      </c>
      <c r="B1639" s="13" t="s">
        <v>10</v>
      </c>
      <c r="C1639" s="14">
        <v>-377.7</v>
      </c>
      <c r="D1639" s="25" t="s">
        <v>2121</v>
      </c>
      <c r="E1639" s="16">
        <v>45351</v>
      </c>
      <c r="F1639" s="17">
        <v>202402</v>
      </c>
      <c r="G1639" s="18" t="s">
        <v>150</v>
      </c>
      <c r="H1639" s="18"/>
      <c r="I1639" s="19">
        <v>52497</v>
      </c>
      <c r="J1639" s="13" t="s">
        <v>14</v>
      </c>
      <c r="K1639" s="13" t="s">
        <v>153</v>
      </c>
      <c r="L1639" s="20" t="str">
        <f t="shared" si="50"/>
        <v>52497455200ART9_EU-DCI</v>
      </c>
      <c r="M1639" s="21" t="str">
        <f>IF(OR(A1639=617105,A1639=617110,COUNTIF([3]DernMois!L:L,I1639&amp;A1639&amp;H1639&amp;K1639)&gt;=1),"","PBLA Changé/Nouveau")</f>
        <v/>
      </c>
      <c r="N1639" s="22">
        <f>ROUND(Ecritures[[#This Row],[Montant Devise]],2)</f>
        <v>-377.7</v>
      </c>
      <c r="O1639" s="11" t="str">
        <f>IFERROR(LEFT(ECRITURES!$H1639,SEARCH("_",ECRITURES!$H1639)-1),"")</f>
        <v/>
      </c>
      <c r="P1639" s="11" t="str">
        <f>LEFT(ECRITURES!$G1639,LEN(O1639))</f>
        <v/>
      </c>
      <c r="Q1639" s="11" t="b">
        <f t="shared" si="51"/>
        <v>1</v>
      </c>
    </row>
    <row r="1640" spans="1:17" x14ac:dyDescent="0.3">
      <c r="A1640" s="12">
        <v>617101</v>
      </c>
      <c r="B1640" s="13" t="s">
        <v>10</v>
      </c>
      <c r="C1640" s="14">
        <v>2874</v>
      </c>
      <c r="D1640" s="25" t="s">
        <v>2122</v>
      </c>
      <c r="E1640" s="16">
        <v>45351</v>
      </c>
      <c r="F1640" s="17">
        <v>202402</v>
      </c>
      <c r="G1640" s="18" t="s">
        <v>337</v>
      </c>
      <c r="H1640" s="18" t="s">
        <v>338</v>
      </c>
      <c r="I1640" s="19">
        <v>52499</v>
      </c>
      <c r="J1640" s="13" t="s">
        <v>14</v>
      </c>
      <c r="K1640" s="13" t="s">
        <v>15</v>
      </c>
      <c r="L1640" s="20" t="str">
        <f t="shared" si="50"/>
        <v>52499617101COD22019_A030501ART5_MBA</v>
      </c>
      <c r="M1640" s="21" t="str">
        <f>IF(OR(A1640=617105,A1640=617110,COUNTIF([3]DernMois!L:L,I1640&amp;A1640&amp;H1640&amp;K1640)&gt;=1),"","PBLA Changé/Nouveau")</f>
        <v/>
      </c>
      <c r="N1640" s="22">
        <f>ROUND(Ecritures[[#This Row],[Montant Devise]],2)</f>
        <v>2874</v>
      </c>
      <c r="O1640" s="11" t="str">
        <f>IFERROR(LEFT(ECRITURES!$H1640,SEARCH("_",ECRITURES!$H1640)-1),"")</f>
        <v>COD22019</v>
      </c>
      <c r="P1640" s="11" t="str">
        <f>LEFT(ECRITURES!$G1640,LEN(O1640))</f>
        <v>COD22019</v>
      </c>
      <c r="Q1640" s="11" t="b">
        <f t="shared" si="51"/>
        <v>1</v>
      </c>
    </row>
    <row r="1641" spans="1:17" x14ac:dyDescent="0.3">
      <c r="A1641" s="12">
        <v>617108</v>
      </c>
      <c r="B1641" s="13" t="s">
        <v>10</v>
      </c>
      <c r="C1641" s="14">
        <v>862.2</v>
      </c>
      <c r="D1641" s="25" t="s">
        <v>2123</v>
      </c>
      <c r="E1641" s="16">
        <v>45351</v>
      </c>
      <c r="F1641" s="17">
        <v>202402</v>
      </c>
      <c r="G1641" s="18" t="s">
        <v>337</v>
      </c>
      <c r="H1641" s="18" t="s">
        <v>338</v>
      </c>
      <c r="I1641" s="19">
        <v>52499</v>
      </c>
      <c r="J1641" s="13" t="s">
        <v>14</v>
      </c>
      <c r="K1641" s="13" t="s">
        <v>15</v>
      </c>
      <c r="L1641" s="20" t="str">
        <f t="shared" si="50"/>
        <v>52499617108COD22019_A030501ART5_MBA</v>
      </c>
      <c r="M1641" s="21" t="str">
        <f>IF(OR(A1641=617105,A1641=617110,COUNTIF([3]DernMois!L:L,I1641&amp;A1641&amp;H1641&amp;K1641)&gt;=1),"","PBLA Changé/Nouveau")</f>
        <v/>
      </c>
      <c r="N1641" s="22">
        <f>ROUND(Ecritures[[#This Row],[Montant Devise]],2)</f>
        <v>862.2</v>
      </c>
      <c r="O1641" s="11" t="str">
        <f>IFERROR(LEFT(ECRITURES!$H1641,SEARCH("_",ECRITURES!$H1641)-1),"")</f>
        <v>COD22019</v>
      </c>
      <c r="P1641" s="11" t="str">
        <f>LEFT(ECRITURES!$G1641,LEN(O1641))</f>
        <v>COD22019</v>
      </c>
      <c r="Q1641" s="11" t="b">
        <f t="shared" si="51"/>
        <v>1</v>
      </c>
    </row>
    <row r="1642" spans="1:17" x14ac:dyDescent="0.3">
      <c r="A1642" s="12">
        <v>617106</v>
      </c>
      <c r="B1642" s="13" t="s">
        <v>10</v>
      </c>
      <c r="C1642" s="14">
        <v>195</v>
      </c>
      <c r="D1642" s="25" t="s">
        <v>2124</v>
      </c>
      <c r="E1642" s="16">
        <v>45351</v>
      </c>
      <c r="F1642" s="17">
        <v>202402</v>
      </c>
      <c r="G1642" s="18" t="s">
        <v>337</v>
      </c>
      <c r="H1642" s="18" t="s">
        <v>338</v>
      </c>
      <c r="I1642" s="19">
        <v>52499</v>
      </c>
      <c r="J1642" s="13" t="s">
        <v>14</v>
      </c>
      <c r="K1642" s="13" t="s">
        <v>15</v>
      </c>
      <c r="L1642" s="20" t="str">
        <f t="shared" si="50"/>
        <v>52499617106COD22019_A030501ART5_MBA</v>
      </c>
      <c r="M1642" s="21" t="str">
        <f>IF(OR(A1642=617105,A1642=617110,COUNTIF([3]DernMois!L:L,I1642&amp;A1642&amp;H1642&amp;K1642)&gt;=1),"","PBLA Changé/Nouveau")</f>
        <v/>
      </c>
      <c r="N1642" s="22">
        <f>ROUND(Ecritures[[#This Row],[Montant Devise]],2)</f>
        <v>195</v>
      </c>
      <c r="O1642" s="11" t="str">
        <f>IFERROR(LEFT(ECRITURES!$H1642,SEARCH("_",ECRITURES!$H1642)-1),"")</f>
        <v>COD22019</v>
      </c>
      <c r="P1642" s="11" t="str">
        <f>LEFT(ECRITURES!$G1642,LEN(O1642))</f>
        <v>COD22019</v>
      </c>
      <c r="Q1642" s="11" t="b">
        <f t="shared" si="51"/>
        <v>1</v>
      </c>
    </row>
    <row r="1643" spans="1:17" x14ac:dyDescent="0.3">
      <c r="A1643" s="12">
        <v>617103</v>
      </c>
      <c r="B1643" s="13" t="s">
        <v>10</v>
      </c>
      <c r="C1643" s="14">
        <v>136.5</v>
      </c>
      <c r="D1643" s="25" t="s">
        <v>2125</v>
      </c>
      <c r="E1643" s="16">
        <v>45351</v>
      </c>
      <c r="F1643" s="17">
        <v>202402</v>
      </c>
      <c r="G1643" s="18" t="s">
        <v>337</v>
      </c>
      <c r="H1643" s="18" t="s">
        <v>338</v>
      </c>
      <c r="I1643" s="19">
        <v>52499</v>
      </c>
      <c r="J1643" s="13" t="s">
        <v>14</v>
      </c>
      <c r="K1643" s="13" t="s">
        <v>15</v>
      </c>
      <c r="L1643" s="20" t="str">
        <f t="shared" si="50"/>
        <v>52499617103COD22019_A030501ART5_MBA</v>
      </c>
      <c r="M1643" s="21" t="str">
        <f>IF(OR(A1643=617105,A1643=617110,COUNTIF([3]DernMois!L:L,I1643&amp;A1643&amp;H1643&amp;K1643)&gt;=1),"","PBLA Changé/Nouveau")</f>
        <v/>
      </c>
      <c r="N1643" s="22">
        <f>ROUND(Ecritures[[#This Row],[Montant Devise]],2)</f>
        <v>136.5</v>
      </c>
      <c r="O1643" s="11" t="str">
        <f>IFERROR(LEFT(ECRITURES!$H1643,SEARCH("_",ECRITURES!$H1643)-1),"")</f>
        <v>COD22019</v>
      </c>
      <c r="P1643" s="11" t="str">
        <f>LEFT(ECRITURES!$G1643,LEN(O1643))</f>
        <v>COD22019</v>
      </c>
      <c r="Q1643" s="11" t="b">
        <f t="shared" si="51"/>
        <v>1</v>
      </c>
    </row>
    <row r="1644" spans="1:17" x14ac:dyDescent="0.3">
      <c r="A1644" s="12">
        <v>617103</v>
      </c>
      <c r="B1644" s="13" t="s">
        <v>10</v>
      </c>
      <c r="C1644" s="14">
        <v>373.62</v>
      </c>
      <c r="D1644" s="25" t="s">
        <v>2126</v>
      </c>
      <c r="E1644" s="16">
        <v>45351</v>
      </c>
      <c r="F1644" s="17">
        <v>202402</v>
      </c>
      <c r="G1644" s="18" t="s">
        <v>337</v>
      </c>
      <c r="H1644" s="18" t="s">
        <v>338</v>
      </c>
      <c r="I1644" s="19">
        <v>52499</v>
      </c>
      <c r="J1644" s="13" t="s">
        <v>14</v>
      </c>
      <c r="K1644" s="13" t="s">
        <v>15</v>
      </c>
      <c r="L1644" s="20" t="str">
        <f t="shared" si="50"/>
        <v>52499617103COD22019_A030501ART5_MBA</v>
      </c>
      <c r="M1644" s="21" t="str">
        <f>IF(OR(A1644=617105,A1644=617110,COUNTIF([3]DernMois!L:L,I1644&amp;A1644&amp;H1644&amp;K1644)&gt;=1),"","PBLA Changé/Nouveau")</f>
        <v/>
      </c>
      <c r="N1644" s="22">
        <f>ROUND(Ecritures[[#This Row],[Montant Devise]],2)</f>
        <v>373.62</v>
      </c>
      <c r="O1644" s="11" t="str">
        <f>IFERROR(LEFT(ECRITURES!$H1644,SEARCH("_",ECRITURES!$H1644)-1),"")</f>
        <v>COD22019</v>
      </c>
      <c r="P1644" s="11" t="str">
        <f>LEFT(ECRITURES!$G1644,LEN(O1644))</f>
        <v>COD22019</v>
      </c>
      <c r="Q1644" s="11" t="b">
        <f t="shared" si="51"/>
        <v>1</v>
      </c>
    </row>
    <row r="1645" spans="1:17" x14ac:dyDescent="0.3">
      <c r="A1645" s="12">
        <v>617190</v>
      </c>
      <c r="B1645" s="13" t="s">
        <v>10</v>
      </c>
      <c r="C1645" s="14">
        <v>5.75</v>
      </c>
      <c r="D1645" s="25" t="s">
        <v>2127</v>
      </c>
      <c r="E1645" s="16">
        <v>45351</v>
      </c>
      <c r="F1645" s="17">
        <v>202402</v>
      </c>
      <c r="G1645" s="18" t="s">
        <v>337</v>
      </c>
      <c r="H1645" s="18" t="s">
        <v>338</v>
      </c>
      <c r="I1645" s="19">
        <v>52499</v>
      </c>
      <c r="J1645" s="13" t="s">
        <v>14</v>
      </c>
      <c r="K1645" s="13" t="s">
        <v>15</v>
      </c>
      <c r="L1645" s="20" t="str">
        <f t="shared" si="50"/>
        <v>52499617190COD22019_A030501ART5_MBA</v>
      </c>
      <c r="M1645" s="21" t="str">
        <f>IF(OR(A1645=617105,A1645=617110,COUNTIF([3]DernMois!L:L,I1645&amp;A1645&amp;H1645&amp;K1645)&gt;=1),"","PBLA Changé/Nouveau")</f>
        <v/>
      </c>
      <c r="N1645" s="22">
        <f>ROUND(Ecritures[[#This Row],[Montant Devise]],2)</f>
        <v>5.75</v>
      </c>
      <c r="O1645" s="11" t="str">
        <f>IFERROR(LEFT(ECRITURES!$H1645,SEARCH("_",ECRITURES!$H1645)-1),"")</f>
        <v>COD22019</v>
      </c>
      <c r="P1645" s="11" t="str">
        <f>LEFT(ECRITURES!$G1645,LEN(O1645))</f>
        <v>COD22019</v>
      </c>
      <c r="Q1645" s="11" t="b">
        <f t="shared" si="51"/>
        <v>1</v>
      </c>
    </row>
    <row r="1646" spans="1:17" x14ac:dyDescent="0.3">
      <c r="A1646" s="12">
        <v>617190</v>
      </c>
      <c r="B1646" s="13" t="s">
        <v>10</v>
      </c>
      <c r="C1646" s="14">
        <v>28.74</v>
      </c>
      <c r="D1646" s="25" t="s">
        <v>2128</v>
      </c>
      <c r="E1646" s="16">
        <v>45351</v>
      </c>
      <c r="F1646" s="17">
        <v>202402</v>
      </c>
      <c r="G1646" s="18" t="s">
        <v>337</v>
      </c>
      <c r="H1646" s="18" t="s">
        <v>338</v>
      </c>
      <c r="I1646" s="19">
        <v>52499</v>
      </c>
      <c r="J1646" s="13" t="s">
        <v>14</v>
      </c>
      <c r="K1646" s="13" t="s">
        <v>15</v>
      </c>
      <c r="L1646" s="20" t="str">
        <f t="shared" si="50"/>
        <v>52499617190COD22019_A030501ART5_MBA</v>
      </c>
      <c r="M1646" s="21" t="str">
        <f>IF(OR(A1646=617105,A1646=617110,COUNTIF([3]DernMois!L:L,I1646&amp;A1646&amp;H1646&amp;K1646)&gt;=1),"","PBLA Changé/Nouveau")</f>
        <v/>
      </c>
      <c r="N1646" s="22">
        <f>ROUND(Ecritures[[#This Row],[Montant Devise]],2)</f>
        <v>28.74</v>
      </c>
      <c r="O1646" s="11" t="str">
        <f>IFERROR(LEFT(ECRITURES!$H1646,SEARCH("_",ECRITURES!$H1646)-1),"")</f>
        <v>COD22019</v>
      </c>
      <c r="P1646" s="11" t="str">
        <f>LEFT(ECRITURES!$G1646,LEN(O1646))</f>
        <v>COD22019</v>
      </c>
      <c r="Q1646" s="11" t="b">
        <f t="shared" si="51"/>
        <v>1</v>
      </c>
    </row>
    <row r="1647" spans="1:17" x14ac:dyDescent="0.3">
      <c r="A1647" s="12">
        <v>455200</v>
      </c>
      <c r="B1647" s="13" t="s">
        <v>10</v>
      </c>
      <c r="C1647" s="14">
        <v>-3204.71</v>
      </c>
      <c r="D1647" s="25" t="s">
        <v>2129</v>
      </c>
      <c r="E1647" s="16">
        <v>45351</v>
      </c>
      <c r="F1647" s="17">
        <v>202402</v>
      </c>
      <c r="G1647" s="18" t="s">
        <v>337</v>
      </c>
      <c r="H1647" s="18"/>
      <c r="I1647" s="19">
        <v>52499</v>
      </c>
      <c r="J1647" s="13" t="s">
        <v>14</v>
      </c>
      <c r="K1647" s="13" t="s">
        <v>15</v>
      </c>
      <c r="L1647" s="20" t="str">
        <f t="shared" si="50"/>
        <v>52499455200ART5_MBA</v>
      </c>
      <c r="M1647" s="21" t="str">
        <f>IF(OR(A1647=617105,A1647=617110,COUNTIF([3]DernMois!L:L,I1647&amp;A1647&amp;H1647&amp;K1647)&gt;=1),"","PBLA Changé/Nouveau")</f>
        <v/>
      </c>
      <c r="N1647" s="22">
        <f>ROUND(Ecritures[[#This Row],[Montant Devise]],2)</f>
        <v>-3204.71</v>
      </c>
      <c r="O1647" s="11" t="str">
        <f>IFERROR(LEFT(ECRITURES!$H1647,SEARCH("_",ECRITURES!$H1647)-1),"")</f>
        <v/>
      </c>
      <c r="P1647" s="11" t="str">
        <f>LEFT(ECRITURES!$G1647,LEN(O1647))</f>
        <v/>
      </c>
      <c r="Q1647" s="11" t="b">
        <f t="shared" si="51"/>
        <v>1</v>
      </c>
    </row>
    <row r="1648" spans="1:17" x14ac:dyDescent="0.3">
      <c r="A1648" s="12">
        <v>617101</v>
      </c>
      <c r="B1648" s="13" t="s">
        <v>10</v>
      </c>
      <c r="C1648" s="14">
        <v>1437</v>
      </c>
      <c r="D1648" s="25" t="s">
        <v>2130</v>
      </c>
      <c r="E1648" s="16">
        <v>45351</v>
      </c>
      <c r="F1648" s="17">
        <v>202402</v>
      </c>
      <c r="G1648" s="18" t="s">
        <v>31</v>
      </c>
      <c r="H1648" s="18" t="s">
        <v>88</v>
      </c>
      <c r="I1648" s="19">
        <v>52506</v>
      </c>
      <c r="J1648" s="13" t="s">
        <v>14</v>
      </c>
      <c r="K1648" s="13" t="s">
        <v>15</v>
      </c>
      <c r="L1648" s="20" t="str">
        <f t="shared" si="50"/>
        <v>52506617101RDC1419111_E020400ART5_MBA</v>
      </c>
      <c r="M1648" s="21" t="str">
        <f>IF(OR(A1648=617105,A1648=617110,COUNTIF([3]DernMois!L:L,I1648&amp;A1648&amp;H1648&amp;K1648)&gt;=1),"","PBLA Changé/Nouveau")</f>
        <v/>
      </c>
      <c r="N1648" s="22">
        <f>ROUND(Ecritures[[#This Row],[Montant Devise]],2)</f>
        <v>1437</v>
      </c>
      <c r="O1648" s="11" t="str">
        <f>IFERROR(LEFT(ECRITURES!$H1648,SEARCH("_",ECRITURES!$H1648)-1),"")</f>
        <v>RDC1419111</v>
      </c>
      <c r="P1648" s="11" t="str">
        <f>LEFT(ECRITURES!$G1648,LEN(O1648))</f>
        <v>RDC1419111</v>
      </c>
      <c r="Q1648" s="11" t="b">
        <f t="shared" si="51"/>
        <v>1</v>
      </c>
    </row>
    <row r="1649" spans="1:17" x14ac:dyDescent="0.3">
      <c r="A1649" s="12">
        <v>617108</v>
      </c>
      <c r="B1649" s="13" t="s">
        <v>10</v>
      </c>
      <c r="C1649" s="14">
        <v>431.1</v>
      </c>
      <c r="D1649" s="25" t="s">
        <v>2131</v>
      </c>
      <c r="E1649" s="16">
        <v>45351</v>
      </c>
      <c r="F1649" s="17">
        <v>202402</v>
      </c>
      <c r="G1649" s="18" t="s">
        <v>31</v>
      </c>
      <c r="H1649" s="18" t="s">
        <v>88</v>
      </c>
      <c r="I1649" s="19">
        <v>52506</v>
      </c>
      <c r="J1649" s="13" t="s">
        <v>14</v>
      </c>
      <c r="K1649" s="13" t="s">
        <v>15</v>
      </c>
      <c r="L1649" s="20" t="str">
        <f t="shared" si="50"/>
        <v>52506617108RDC1419111_E020400ART5_MBA</v>
      </c>
      <c r="M1649" s="21" t="str">
        <f>IF(OR(A1649=617105,A1649=617110,COUNTIF([3]DernMois!L:L,I1649&amp;A1649&amp;H1649&amp;K1649)&gt;=1),"","PBLA Changé/Nouveau")</f>
        <v/>
      </c>
      <c r="N1649" s="22">
        <f>ROUND(Ecritures[[#This Row],[Montant Devise]],2)</f>
        <v>431.1</v>
      </c>
      <c r="O1649" s="11" t="str">
        <f>IFERROR(LEFT(ECRITURES!$H1649,SEARCH("_",ECRITURES!$H1649)-1),"")</f>
        <v>RDC1419111</v>
      </c>
      <c r="P1649" s="11" t="str">
        <f>LEFT(ECRITURES!$G1649,LEN(O1649))</f>
        <v>RDC1419111</v>
      </c>
      <c r="Q1649" s="11" t="b">
        <f t="shared" si="51"/>
        <v>1</v>
      </c>
    </row>
    <row r="1650" spans="1:17" x14ac:dyDescent="0.3">
      <c r="A1650" s="12">
        <v>617106</v>
      </c>
      <c r="B1650" s="13" t="s">
        <v>10</v>
      </c>
      <c r="C1650" s="14">
        <v>97.5</v>
      </c>
      <c r="D1650" s="25" t="s">
        <v>2132</v>
      </c>
      <c r="E1650" s="16">
        <v>45351</v>
      </c>
      <c r="F1650" s="17">
        <v>202402</v>
      </c>
      <c r="G1650" s="18" t="s">
        <v>31</v>
      </c>
      <c r="H1650" s="18" t="s">
        <v>88</v>
      </c>
      <c r="I1650" s="19">
        <v>52506</v>
      </c>
      <c r="J1650" s="13" t="s">
        <v>14</v>
      </c>
      <c r="K1650" s="13" t="s">
        <v>15</v>
      </c>
      <c r="L1650" s="20" t="str">
        <f t="shared" si="50"/>
        <v>52506617106RDC1419111_E020400ART5_MBA</v>
      </c>
      <c r="M1650" s="21" t="str">
        <f>IF(OR(A1650=617105,A1650=617110,COUNTIF([3]DernMois!L:L,I1650&amp;A1650&amp;H1650&amp;K1650)&gt;=1),"","PBLA Changé/Nouveau")</f>
        <v/>
      </c>
      <c r="N1650" s="22">
        <f>ROUND(Ecritures[[#This Row],[Montant Devise]],2)</f>
        <v>97.5</v>
      </c>
      <c r="O1650" s="11" t="str">
        <f>IFERROR(LEFT(ECRITURES!$H1650,SEARCH("_",ECRITURES!$H1650)-1),"")</f>
        <v>RDC1419111</v>
      </c>
      <c r="P1650" s="11" t="str">
        <f>LEFT(ECRITURES!$G1650,LEN(O1650))</f>
        <v>RDC1419111</v>
      </c>
      <c r="Q1650" s="11" t="b">
        <f t="shared" si="51"/>
        <v>1</v>
      </c>
    </row>
    <row r="1651" spans="1:17" x14ac:dyDescent="0.3">
      <c r="A1651" s="12">
        <v>617103</v>
      </c>
      <c r="B1651" s="13" t="s">
        <v>10</v>
      </c>
      <c r="C1651" s="14">
        <v>39</v>
      </c>
      <c r="D1651" s="25" t="s">
        <v>2133</v>
      </c>
      <c r="E1651" s="16">
        <v>45351</v>
      </c>
      <c r="F1651" s="17">
        <v>202402</v>
      </c>
      <c r="G1651" s="18" t="s">
        <v>31</v>
      </c>
      <c r="H1651" s="18" t="s">
        <v>88</v>
      </c>
      <c r="I1651" s="19">
        <v>52506</v>
      </c>
      <c r="J1651" s="13" t="s">
        <v>14</v>
      </c>
      <c r="K1651" s="13" t="s">
        <v>15</v>
      </c>
      <c r="L1651" s="20" t="str">
        <f t="shared" si="50"/>
        <v>52506617103RDC1419111_E020400ART5_MBA</v>
      </c>
      <c r="M1651" s="21" t="str">
        <f>IF(OR(A1651=617105,A1651=617110,COUNTIF([3]DernMois!L:L,I1651&amp;A1651&amp;H1651&amp;K1651)&gt;=1),"","PBLA Changé/Nouveau")</f>
        <v/>
      </c>
      <c r="N1651" s="22">
        <f>ROUND(Ecritures[[#This Row],[Montant Devise]],2)</f>
        <v>39</v>
      </c>
      <c r="O1651" s="11" t="str">
        <f>IFERROR(LEFT(ECRITURES!$H1651,SEARCH("_",ECRITURES!$H1651)-1),"")</f>
        <v>RDC1419111</v>
      </c>
      <c r="P1651" s="11" t="str">
        <f>LEFT(ECRITURES!$G1651,LEN(O1651))</f>
        <v>RDC1419111</v>
      </c>
      <c r="Q1651" s="11" t="b">
        <f t="shared" si="51"/>
        <v>1</v>
      </c>
    </row>
    <row r="1652" spans="1:17" x14ac:dyDescent="0.3">
      <c r="A1652" s="12">
        <v>617103</v>
      </c>
      <c r="B1652" s="13" t="s">
        <v>10</v>
      </c>
      <c r="C1652" s="14">
        <v>186.81</v>
      </c>
      <c r="D1652" s="25" t="s">
        <v>2134</v>
      </c>
      <c r="E1652" s="16">
        <v>45351</v>
      </c>
      <c r="F1652" s="17">
        <v>202402</v>
      </c>
      <c r="G1652" s="18" t="s">
        <v>31</v>
      </c>
      <c r="H1652" s="18" t="s">
        <v>88</v>
      </c>
      <c r="I1652" s="19">
        <v>52506</v>
      </c>
      <c r="J1652" s="13" t="s">
        <v>14</v>
      </c>
      <c r="K1652" s="13" t="s">
        <v>15</v>
      </c>
      <c r="L1652" s="20" t="str">
        <f t="shared" si="50"/>
        <v>52506617103RDC1419111_E020400ART5_MBA</v>
      </c>
      <c r="M1652" s="21" t="str">
        <f>IF(OR(A1652=617105,A1652=617110,COUNTIF([3]DernMois!L:L,I1652&amp;A1652&amp;H1652&amp;K1652)&gt;=1),"","PBLA Changé/Nouveau")</f>
        <v/>
      </c>
      <c r="N1652" s="22">
        <f>ROUND(Ecritures[[#This Row],[Montant Devise]],2)</f>
        <v>186.81</v>
      </c>
      <c r="O1652" s="11" t="str">
        <f>IFERROR(LEFT(ECRITURES!$H1652,SEARCH("_",ECRITURES!$H1652)-1),"")</f>
        <v>RDC1419111</v>
      </c>
      <c r="P1652" s="11" t="str">
        <f>LEFT(ECRITURES!$G1652,LEN(O1652))</f>
        <v>RDC1419111</v>
      </c>
      <c r="Q1652" s="11" t="b">
        <f t="shared" si="51"/>
        <v>1</v>
      </c>
    </row>
    <row r="1653" spans="1:17" x14ac:dyDescent="0.3">
      <c r="A1653" s="12">
        <v>617190</v>
      </c>
      <c r="B1653" s="13" t="s">
        <v>10</v>
      </c>
      <c r="C1653" s="14">
        <v>2.88</v>
      </c>
      <c r="D1653" s="25" t="s">
        <v>2135</v>
      </c>
      <c r="E1653" s="16">
        <v>45351</v>
      </c>
      <c r="F1653" s="17">
        <v>202402</v>
      </c>
      <c r="G1653" s="18" t="s">
        <v>31</v>
      </c>
      <c r="H1653" s="18" t="s">
        <v>88</v>
      </c>
      <c r="I1653" s="19">
        <v>52506</v>
      </c>
      <c r="J1653" s="13" t="s">
        <v>14</v>
      </c>
      <c r="K1653" s="13" t="s">
        <v>15</v>
      </c>
      <c r="L1653" s="20" t="str">
        <f t="shared" si="50"/>
        <v>52506617190RDC1419111_E020400ART5_MBA</v>
      </c>
      <c r="M1653" s="21" t="str">
        <f>IF(OR(A1653=617105,A1653=617110,COUNTIF([3]DernMois!L:L,I1653&amp;A1653&amp;H1653&amp;K1653)&gt;=1),"","PBLA Changé/Nouveau")</f>
        <v/>
      </c>
      <c r="N1653" s="22">
        <f>ROUND(Ecritures[[#This Row],[Montant Devise]],2)</f>
        <v>2.88</v>
      </c>
      <c r="O1653" s="11" t="str">
        <f>IFERROR(LEFT(ECRITURES!$H1653,SEARCH("_",ECRITURES!$H1653)-1),"")</f>
        <v>RDC1419111</v>
      </c>
      <c r="P1653" s="11" t="str">
        <f>LEFT(ECRITURES!$G1653,LEN(O1653))</f>
        <v>RDC1419111</v>
      </c>
      <c r="Q1653" s="11" t="b">
        <f t="shared" si="51"/>
        <v>1</v>
      </c>
    </row>
    <row r="1654" spans="1:17" x14ac:dyDescent="0.3">
      <c r="A1654" s="12">
        <v>617190</v>
      </c>
      <c r="B1654" s="13" t="s">
        <v>10</v>
      </c>
      <c r="C1654" s="14">
        <v>14.37</v>
      </c>
      <c r="D1654" s="25" t="s">
        <v>2136</v>
      </c>
      <c r="E1654" s="16">
        <v>45351</v>
      </c>
      <c r="F1654" s="17">
        <v>202402</v>
      </c>
      <c r="G1654" s="18" t="s">
        <v>31</v>
      </c>
      <c r="H1654" s="18" t="s">
        <v>88</v>
      </c>
      <c r="I1654" s="19">
        <v>52506</v>
      </c>
      <c r="J1654" s="13" t="s">
        <v>14</v>
      </c>
      <c r="K1654" s="13" t="s">
        <v>15</v>
      </c>
      <c r="L1654" s="20" t="str">
        <f t="shared" si="50"/>
        <v>52506617190RDC1419111_E020400ART5_MBA</v>
      </c>
      <c r="M1654" s="21" t="str">
        <f>IF(OR(A1654=617105,A1654=617110,COUNTIF([3]DernMois!L:L,I1654&amp;A1654&amp;H1654&amp;K1654)&gt;=1),"","PBLA Changé/Nouveau")</f>
        <v/>
      </c>
      <c r="N1654" s="22">
        <f>ROUND(Ecritures[[#This Row],[Montant Devise]],2)</f>
        <v>14.37</v>
      </c>
      <c r="O1654" s="11" t="str">
        <f>IFERROR(LEFT(ECRITURES!$H1654,SEARCH("_",ECRITURES!$H1654)-1),"")</f>
        <v>RDC1419111</v>
      </c>
      <c r="P1654" s="11" t="str">
        <f>LEFT(ECRITURES!$G1654,LEN(O1654))</f>
        <v>RDC1419111</v>
      </c>
      <c r="Q1654" s="11" t="b">
        <f t="shared" si="51"/>
        <v>1</v>
      </c>
    </row>
    <row r="1655" spans="1:17" x14ac:dyDescent="0.3">
      <c r="A1655" s="12">
        <v>455200</v>
      </c>
      <c r="B1655" s="13" t="s">
        <v>10</v>
      </c>
      <c r="C1655" s="14">
        <v>-1500</v>
      </c>
      <c r="D1655" s="25" t="s">
        <v>2137</v>
      </c>
      <c r="E1655" s="16">
        <v>45351</v>
      </c>
      <c r="F1655" s="17">
        <v>202402</v>
      </c>
      <c r="G1655" s="18" t="s">
        <v>31</v>
      </c>
      <c r="H1655" s="18"/>
      <c r="I1655" s="19">
        <v>52506</v>
      </c>
      <c r="J1655" s="13" t="s">
        <v>14</v>
      </c>
      <c r="K1655" s="13" t="s">
        <v>15</v>
      </c>
      <c r="L1655" s="20" t="str">
        <f t="shared" si="50"/>
        <v>52506455200ART5_MBA</v>
      </c>
      <c r="M1655" s="21" t="str">
        <f>IF(OR(A1655=617105,A1655=617110,COUNTIF([3]DernMois!L:L,I1655&amp;A1655&amp;H1655&amp;K1655)&gt;=1),"","PBLA Changé/Nouveau")</f>
        <v/>
      </c>
      <c r="N1655" s="22">
        <f>ROUND(Ecritures[[#This Row],[Montant Devise]],2)</f>
        <v>-1500</v>
      </c>
      <c r="O1655" s="11" t="str">
        <f>IFERROR(LEFT(ECRITURES!$H1655,SEARCH("_",ECRITURES!$H1655)-1),"")</f>
        <v/>
      </c>
      <c r="P1655" s="11" t="str">
        <f>LEFT(ECRITURES!$G1655,LEN(O1655))</f>
        <v/>
      </c>
      <c r="Q1655" s="11" t="b">
        <f t="shared" si="51"/>
        <v>1</v>
      </c>
    </row>
    <row r="1656" spans="1:17" x14ac:dyDescent="0.3">
      <c r="A1656" s="12">
        <v>455200</v>
      </c>
      <c r="B1656" s="13" t="s">
        <v>10</v>
      </c>
      <c r="C1656" s="14">
        <v>-1594.83</v>
      </c>
      <c r="D1656" s="25" t="s">
        <v>2138</v>
      </c>
      <c r="E1656" s="16">
        <v>45351</v>
      </c>
      <c r="F1656" s="17">
        <v>202402</v>
      </c>
      <c r="G1656" s="18" t="s">
        <v>31</v>
      </c>
      <c r="H1656" s="18"/>
      <c r="I1656" s="19">
        <v>52506</v>
      </c>
      <c r="J1656" s="13" t="s">
        <v>14</v>
      </c>
      <c r="K1656" s="13" t="s">
        <v>15</v>
      </c>
      <c r="L1656" s="20" t="str">
        <f t="shared" si="50"/>
        <v>52506455200ART5_MBA</v>
      </c>
      <c r="M1656" s="21" t="str">
        <f>IF(OR(A1656=617105,A1656=617110,COUNTIF([3]DernMois!L:L,I1656&amp;A1656&amp;H1656&amp;K1656)&gt;=1),"","PBLA Changé/Nouveau")</f>
        <v/>
      </c>
      <c r="N1656" s="22">
        <f>ROUND(Ecritures[[#This Row],[Montant Devise]],2)</f>
        <v>-1594.83</v>
      </c>
      <c r="O1656" s="11" t="str">
        <f>IFERROR(LEFT(ECRITURES!$H1656,SEARCH("_",ECRITURES!$H1656)-1),"")</f>
        <v/>
      </c>
      <c r="P1656" s="11" t="str">
        <f>LEFT(ECRITURES!$G1656,LEN(O1656))</f>
        <v/>
      </c>
      <c r="Q1656" s="11" t="b">
        <f t="shared" si="51"/>
        <v>1</v>
      </c>
    </row>
    <row r="1657" spans="1:17" x14ac:dyDescent="0.3">
      <c r="A1657" s="12">
        <v>617101</v>
      </c>
      <c r="B1657" s="13" t="s">
        <v>10</v>
      </c>
      <c r="C1657" s="14">
        <v>1437</v>
      </c>
      <c r="D1657" s="25" t="s">
        <v>2130</v>
      </c>
      <c r="E1657" s="16">
        <v>45351</v>
      </c>
      <c r="F1657" s="17">
        <v>202402</v>
      </c>
      <c r="G1657" s="18" t="s">
        <v>31</v>
      </c>
      <c r="H1657" s="18" t="s">
        <v>2139</v>
      </c>
      <c r="I1657" s="19">
        <v>52506</v>
      </c>
      <c r="J1657" s="13" t="s">
        <v>14</v>
      </c>
      <c r="K1657" s="13" t="s">
        <v>15</v>
      </c>
      <c r="L1657" s="20" t="str">
        <f t="shared" si="50"/>
        <v>52506617101RDC1419111_D020400ART5_MBA</v>
      </c>
      <c r="M1657" s="21" t="str">
        <f>IF(OR(A1657=617105,A1657=617110,COUNTIF([3]DernMois!L:L,I1657&amp;A1657&amp;H1657&amp;K1657)&gt;=1),"","PBLA Changé/Nouveau")</f>
        <v/>
      </c>
      <c r="N1657" s="22">
        <f>ROUND(Ecritures[[#This Row],[Montant Devise]],2)</f>
        <v>1437</v>
      </c>
      <c r="O1657" s="11" t="str">
        <f>IFERROR(LEFT(ECRITURES!$H1657,SEARCH("_",ECRITURES!$H1657)-1),"")</f>
        <v>RDC1419111</v>
      </c>
      <c r="P1657" s="11" t="str">
        <f>LEFT(ECRITURES!$G1657,LEN(O1657))</f>
        <v>RDC1419111</v>
      </c>
      <c r="Q1657" s="11" t="b">
        <f t="shared" si="51"/>
        <v>1</v>
      </c>
    </row>
    <row r="1658" spans="1:17" x14ac:dyDescent="0.3">
      <c r="A1658" s="12">
        <v>617108</v>
      </c>
      <c r="B1658" s="13" t="s">
        <v>10</v>
      </c>
      <c r="C1658" s="14">
        <v>431.1</v>
      </c>
      <c r="D1658" s="25" t="s">
        <v>2131</v>
      </c>
      <c r="E1658" s="16">
        <v>45351</v>
      </c>
      <c r="F1658" s="17">
        <v>202402</v>
      </c>
      <c r="G1658" s="18" t="s">
        <v>31</v>
      </c>
      <c r="H1658" s="18" t="s">
        <v>2139</v>
      </c>
      <c r="I1658" s="19">
        <v>52506</v>
      </c>
      <c r="J1658" s="13" t="s">
        <v>14</v>
      </c>
      <c r="K1658" s="13" t="s">
        <v>15</v>
      </c>
      <c r="L1658" s="20" t="str">
        <f t="shared" si="50"/>
        <v>52506617108RDC1419111_D020400ART5_MBA</v>
      </c>
      <c r="M1658" s="21" t="str">
        <f>IF(OR(A1658=617105,A1658=617110,COUNTIF([3]DernMois!L:L,I1658&amp;A1658&amp;H1658&amp;K1658)&gt;=1),"","PBLA Changé/Nouveau")</f>
        <v/>
      </c>
      <c r="N1658" s="22">
        <f>ROUND(Ecritures[[#This Row],[Montant Devise]],2)</f>
        <v>431.1</v>
      </c>
      <c r="O1658" s="11" t="str">
        <f>IFERROR(LEFT(ECRITURES!$H1658,SEARCH("_",ECRITURES!$H1658)-1),"")</f>
        <v>RDC1419111</v>
      </c>
      <c r="P1658" s="11" t="str">
        <f>LEFT(ECRITURES!$G1658,LEN(O1658))</f>
        <v>RDC1419111</v>
      </c>
      <c r="Q1658" s="11" t="b">
        <f t="shared" si="51"/>
        <v>1</v>
      </c>
    </row>
    <row r="1659" spans="1:17" x14ac:dyDescent="0.3">
      <c r="A1659" s="12">
        <v>617106</v>
      </c>
      <c r="B1659" s="13" t="s">
        <v>10</v>
      </c>
      <c r="C1659" s="14">
        <v>97.5</v>
      </c>
      <c r="D1659" s="25" t="s">
        <v>2132</v>
      </c>
      <c r="E1659" s="16">
        <v>45351</v>
      </c>
      <c r="F1659" s="17">
        <v>202402</v>
      </c>
      <c r="G1659" s="18" t="s">
        <v>31</v>
      </c>
      <c r="H1659" s="18" t="s">
        <v>2139</v>
      </c>
      <c r="I1659" s="19">
        <v>52506</v>
      </c>
      <c r="J1659" s="13" t="s">
        <v>14</v>
      </c>
      <c r="K1659" s="13" t="s">
        <v>15</v>
      </c>
      <c r="L1659" s="20" t="str">
        <f t="shared" si="50"/>
        <v>52506617106RDC1419111_D020400ART5_MBA</v>
      </c>
      <c r="M1659" s="21" t="str">
        <f>IF(OR(A1659=617105,A1659=617110,COUNTIF([3]DernMois!L:L,I1659&amp;A1659&amp;H1659&amp;K1659)&gt;=1),"","PBLA Changé/Nouveau")</f>
        <v/>
      </c>
      <c r="N1659" s="22">
        <f>ROUND(Ecritures[[#This Row],[Montant Devise]],2)</f>
        <v>97.5</v>
      </c>
      <c r="O1659" s="11" t="str">
        <f>IFERROR(LEFT(ECRITURES!$H1659,SEARCH("_",ECRITURES!$H1659)-1),"")</f>
        <v>RDC1419111</v>
      </c>
      <c r="P1659" s="11" t="str">
        <f>LEFT(ECRITURES!$G1659,LEN(O1659))</f>
        <v>RDC1419111</v>
      </c>
      <c r="Q1659" s="11" t="b">
        <f t="shared" si="51"/>
        <v>1</v>
      </c>
    </row>
    <row r="1660" spans="1:17" x14ac:dyDescent="0.3">
      <c r="A1660" s="12">
        <v>617103</v>
      </c>
      <c r="B1660" s="13" t="s">
        <v>10</v>
      </c>
      <c r="C1660" s="14">
        <v>39</v>
      </c>
      <c r="D1660" s="25" t="s">
        <v>2133</v>
      </c>
      <c r="E1660" s="16">
        <v>45351</v>
      </c>
      <c r="F1660" s="17">
        <v>202402</v>
      </c>
      <c r="G1660" s="18" t="s">
        <v>31</v>
      </c>
      <c r="H1660" s="18" t="s">
        <v>2139</v>
      </c>
      <c r="I1660" s="19">
        <v>52506</v>
      </c>
      <c r="J1660" s="13" t="s">
        <v>14</v>
      </c>
      <c r="K1660" s="13" t="s">
        <v>15</v>
      </c>
      <c r="L1660" s="20" t="str">
        <f t="shared" si="50"/>
        <v>52506617103RDC1419111_D020400ART5_MBA</v>
      </c>
      <c r="M1660" s="21" t="str">
        <f>IF(OR(A1660=617105,A1660=617110,COUNTIF([3]DernMois!L:L,I1660&amp;A1660&amp;H1660&amp;K1660)&gt;=1),"","PBLA Changé/Nouveau")</f>
        <v/>
      </c>
      <c r="N1660" s="22">
        <f>ROUND(Ecritures[[#This Row],[Montant Devise]],2)</f>
        <v>39</v>
      </c>
      <c r="O1660" s="11" t="str">
        <f>IFERROR(LEFT(ECRITURES!$H1660,SEARCH("_",ECRITURES!$H1660)-1),"")</f>
        <v>RDC1419111</v>
      </c>
      <c r="P1660" s="11" t="str">
        <f>LEFT(ECRITURES!$G1660,LEN(O1660))</f>
        <v>RDC1419111</v>
      </c>
      <c r="Q1660" s="11" t="b">
        <f t="shared" si="51"/>
        <v>1</v>
      </c>
    </row>
    <row r="1661" spans="1:17" x14ac:dyDescent="0.3">
      <c r="A1661" s="12">
        <v>617103</v>
      </c>
      <c r="B1661" s="13" t="s">
        <v>10</v>
      </c>
      <c r="C1661" s="14">
        <v>186.81</v>
      </c>
      <c r="D1661" s="25" t="s">
        <v>2134</v>
      </c>
      <c r="E1661" s="16">
        <v>45351</v>
      </c>
      <c r="F1661" s="17">
        <v>202402</v>
      </c>
      <c r="G1661" s="18" t="s">
        <v>31</v>
      </c>
      <c r="H1661" s="18" t="s">
        <v>2139</v>
      </c>
      <c r="I1661" s="19">
        <v>52506</v>
      </c>
      <c r="J1661" s="13" t="s">
        <v>14</v>
      </c>
      <c r="K1661" s="13" t="s">
        <v>15</v>
      </c>
      <c r="L1661" s="20" t="str">
        <f t="shared" si="50"/>
        <v>52506617103RDC1419111_D020400ART5_MBA</v>
      </c>
      <c r="M1661" s="21" t="str">
        <f>IF(OR(A1661=617105,A1661=617110,COUNTIF([3]DernMois!L:L,I1661&amp;A1661&amp;H1661&amp;K1661)&gt;=1),"","PBLA Changé/Nouveau")</f>
        <v/>
      </c>
      <c r="N1661" s="22">
        <f>ROUND(Ecritures[[#This Row],[Montant Devise]],2)</f>
        <v>186.81</v>
      </c>
      <c r="O1661" s="11" t="str">
        <f>IFERROR(LEFT(ECRITURES!$H1661,SEARCH("_",ECRITURES!$H1661)-1),"")</f>
        <v>RDC1419111</v>
      </c>
      <c r="P1661" s="11" t="str">
        <f>LEFT(ECRITURES!$G1661,LEN(O1661))</f>
        <v>RDC1419111</v>
      </c>
      <c r="Q1661" s="11" t="b">
        <f t="shared" si="51"/>
        <v>1</v>
      </c>
    </row>
    <row r="1662" spans="1:17" x14ac:dyDescent="0.3">
      <c r="A1662" s="12">
        <v>617190</v>
      </c>
      <c r="B1662" s="13" t="s">
        <v>10</v>
      </c>
      <c r="C1662" s="14">
        <v>2.88</v>
      </c>
      <c r="D1662" s="25" t="s">
        <v>2135</v>
      </c>
      <c r="E1662" s="16">
        <v>45351</v>
      </c>
      <c r="F1662" s="17">
        <v>202402</v>
      </c>
      <c r="G1662" s="18" t="s">
        <v>31</v>
      </c>
      <c r="H1662" s="18" t="s">
        <v>2139</v>
      </c>
      <c r="I1662" s="19">
        <v>52506</v>
      </c>
      <c r="J1662" s="13" t="s">
        <v>14</v>
      </c>
      <c r="K1662" s="13" t="s">
        <v>15</v>
      </c>
      <c r="L1662" s="20" t="str">
        <f t="shared" si="50"/>
        <v>52506617190RDC1419111_D020400ART5_MBA</v>
      </c>
      <c r="M1662" s="21" t="str">
        <f>IF(OR(A1662=617105,A1662=617110,COUNTIF([3]DernMois!L:L,I1662&amp;A1662&amp;H1662&amp;K1662)&gt;=1),"","PBLA Changé/Nouveau")</f>
        <v/>
      </c>
      <c r="N1662" s="22">
        <f>ROUND(Ecritures[[#This Row],[Montant Devise]],2)</f>
        <v>2.88</v>
      </c>
      <c r="O1662" s="11" t="str">
        <f>IFERROR(LEFT(ECRITURES!$H1662,SEARCH("_",ECRITURES!$H1662)-1),"")</f>
        <v>RDC1419111</v>
      </c>
      <c r="P1662" s="11" t="str">
        <f>LEFT(ECRITURES!$G1662,LEN(O1662))</f>
        <v>RDC1419111</v>
      </c>
      <c r="Q1662" s="11" t="b">
        <f t="shared" si="51"/>
        <v>1</v>
      </c>
    </row>
    <row r="1663" spans="1:17" x14ac:dyDescent="0.3">
      <c r="A1663" s="12">
        <v>617190</v>
      </c>
      <c r="B1663" s="13" t="s">
        <v>10</v>
      </c>
      <c r="C1663" s="14">
        <v>14.37</v>
      </c>
      <c r="D1663" s="25" t="s">
        <v>2136</v>
      </c>
      <c r="E1663" s="16">
        <v>45351</v>
      </c>
      <c r="F1663" s="17">
        <v>202402</v>
      </c>
      <c r="G1663" s="18" t="s">
        <v>31</v>
      </c>
      <c r="H1663" s="18" t="s">
        <v>2139</v>
      </c>
      <c r="I1663" s="19">
        <v>52506</v>
      </c>
      <c r="J1663" s="13" t="s">
        <v>14</v>
      </c>
      <c r="K1663" s="13" t="s">
        <v>15</v>
      </c>
      <c r="L1663" s="20" t="str">
        <f t="shared" si="50"/>
        <v>52506617190RDC1419111_D020400ART5_MBA</v>
      </c>
      <c r="M1663" s="21" t="str">
        <f>IF(OR(A1663=617105,A1663=617110,COUNTIF([3]DernMois!L:L,I1663&amp;A1663&amp;H1663&amp;K1663)&gt;=1),"","PBLA Changé/Nouveau")</f>
        <v/>
      </c>
      <c r="N1663" s="22">
        <f>ROUND(Ecritures[[#This Row],[Montant Devise]],2)</f>
        <v>14.37</v>
      </c>
      <c r="O1663" s="11" t="str">
        <f>IFERROR(LEFT(ECRITURES!$H1663,SEARCH("_",ECRITURES!$H1663)-1),"")</f>
        <v>RDC1419111</v>
      </c>
      <c r="P1663" s="11" t="str">
        <f>LEFT(ECRITURES!$G1663,LEN(O1663))</f>
        <v>RDC1419111</v>
      </c>
      <c r="Q1663" s="11" t="b">
        <f t="shared" si="51"/>
        <v>1</v>
      </c>
    </row>
    <row r="1664" spans="1:17" x14ac:dyDescent="0.3">
      <c r="A1664" s="12">
        <v>617101</v>
      </c>
      <c r="B1664" s="13" t="s">
        <v>10</v>
      </c>
      <c r="C1664" s="14">
        <v>1082</v>
      </c>
      <c r="D1664" s="25" t="s">
        <v>2140</v>
      </c>
      <c r="E1664" s="16">
        <v>45351</v>
      </c>
      <c r="F1664" s="17">
        <v>202402</v>
      </c>
      <c r="G1664" s="18" t="s">
        <v>133</v>
      </c>
      <c r="H1664" s="18" t="s">
        <v>12</v>
      </c>
      <c r="I1664" s="19">
        <v>52516</v>
      </c>
      <c r="J1664" s="13" t="s">
        <v>14</v>
      </c>
      <c r="K1664" s="13" t="s">
        <v>15</v>
      </c>
      <c r="L1664" s="20" t="str">
        <f t="shared" si="50"/>
        <v>52516617101COD2299_Z010201ART5_MBA</v>
      </c>
      <c r="M1664" s="21" t="str">
        <f>IF(OR(A1664=617105,A1664=617110,COUNTIF([3]DernMois!L:L,I1664&amp;A1664&amp;H1664&amp;K1664)&gt;=1),"","PBLA Changé/Nouveau")</f>
        <v/>
      </c>
      <c r="N1664" s="22">
        <f>ROUND(Ecritures[[#This Row],[Montant Devise]],2)</f>
        <v>1082</v>
      </c>
      <c r="O1664" s="11" t="str">
        <f>IFERROR(LEFT(ECRITURES!$H1664,SEARCH("_",ECRITURES!$H1664)-1),"")</f>
        <v>COD2299</v>
      </c>
      <c r="P1664" s="11" t="str">
        <f>LEFT(ECRITURES!$G1664,LEN(O1664))</f>
        <v>COD2299</v>
      </c>
      <c r="Q1664" s="11" t="b">
        <f t="shared" si="51"/>
        <v>1</v>
      </c>
    </row>
    <row r="1665" spans="1:17" x14ac:dyDescent="0.3">
      <c r="A1665" s="12">
        <v>617108</v>
      </c>
      <c r="B1665" s="13" t="s">
        <v>10</v>
      </c>
      <c r="C1665" s="14">
        <v>324.60000000000002</v>
      </c>
      <c r="D1665" s="25" t="s">
        <v>2141</v>
      </c>
      <c r="E1665" s="16">
        <v>45351</v>
      </c>
      <c r="F1665" s="17">
        <v>202402</v>
      </c>
      <c r="G1665" s="18" t="s">
        <v>133</v>
      </c>
      <c r="H1665" s="18" t="s">
        <v>12</v>
      </c>
      <c r="I1665" s="19">
        <v>52516</v>
      </c>
      <c r="J1665" s="13" t="s">
        <v>14</v>
      </c>
      <c r="K1665" s="13" t="s">
        <v>15</v>
      </c>
      <c r="L1665" s="20" t="str">
        <f t="shared" si="50"/>
        <v>52516617108COD2299_Z010201ART5_MBA</v>
      </c>
      <c r="M1665" s="21" t="str">
        <f>IF(OR(A1665=617105,A1665=617110,COUNTIF([3]DernMois!L:L,I1665&amp;A1665&amp;H1665&amp;K1665)&gt;=1),"","PBLA Changé/Nouveau")</f>
        <v/>
      </c>
      <c r="N1665" s="22">
        <f>ROUND(Ecritures[[#This Row],[Montant Devise]],2)</f>
        <v>324.60000000000002</v>
      </c>
      <c r="O1665" s="11" t="str">
        <f>IFERROR(LEFT(ECRITURES!$H1665,SEARCH("_",ECRITURES!$H1665)-1),"")</f>
        <v>COD2299</v>
      </c>
      <c r="P1665" s="11" t="str">
        <f>LEFT(ECRITURES!$G1665,LEN(O1665))</f>
        <v>COD2299</v>
      </c>
      <c r="Q1665" s="11" t="b">
        <f t="shared" si="51"/>
        <v>1</v>
      </c>
    </row>
    <row r="1666" spans="1:17" x14ac:dyDescent="0.3">
      <c r="A1666" s="12">
        <v>617106</v>
      </c>
      <c r="B1666" s="13" t="s">
        <v>10</v>
      </c>
      <c r="C1666" s="14">
        <v>195</v>
      </c>
      <c r="D1666" s="25" t="s">
        <v>2142</v>
      </c>
      <c r="E1666" s="16">
        <v>45351</v>
      </c>
      <c r="F1666" s="17">
        <v>202402</v>
      </c>
      <c r="G1666" s="18" t="s">
        <v>133</v>
      </c>
      <c r="H1666" s="18" t="s">
        <v>12</v>
      </c>
      <c r="I1666" s="19">
        <v>52516</v>
      </c>
      <c r="J1666" s="13" t="s">
        <v>14</v>
      </c>
      <c r="K1666" s="13" t="s">
        <v>15</v>
      </c>
      <c r="L1666" s="20" t="str">
        <f t="shared" ref="L1666:L1729" si="52">I1666&amp;A1666&amp;H1666&amp;K1666</f>
        <v>52516617106COD2299_Z010201ART5_MBA</v>
      </c>
      <c r="M1666" s="21" t="str">
        <f>IF(OR(A1666=617105,A1666=617110,COUNTIF([3]DernMois!L:L,I1666&amp;A1666&amp;H1666&amp;K1666)&gt;=1),"","PBLA Changé/Nouveau")</f>
        <v/>
      </c>
      <c r="N1666" s="22">
        <f>ROUND(Ecritures[[#This Row],[Montant Devise]],2)</f>
        <v>195</v>
      </c>
      <c r="O1666" s="11" t="str">
        <f>IFERROR(LEFT(ECRITURES!$H1666,SEARCH("_",ECRITURES!$H1666)-1),"")</f>
        <v>COD2299</v>
      </c>
      <c r="P1666" s="11" t="str">
        <f>LEFT(ECRITURES!$G1666,LEN(O1666))</f>
        <v>COD2299</v>
      </c>
      <c r="Q1666" s="11" t="b">
        <f t="shared" si="51"/>
        <v>1</v>
      </c>
    </row>
    <row r="1667" spans="1:17" x14ac:dyDescent="0.3">
      <c r="A1667" s="12">
        <v>617103</v>
      </c>
      <c r="B1667" s="13" t="s">
        <v>10</v>
      </c>
      <c r="C1667" s="14">
        <v>97.5</v>
      </c>
      <c r="D1667" s="25" t="s">
        <v>2143</v>
      </c>
      <c r="E1667" s="16">
        <v>45351</v>
      </c>
      <c r="F1667" s="17">
        <v>202402</v>
      </c>
      <c r="G1667" s="18" t="s">
        <v>133</v>
      </c>
      <c r="H1667" s="18" t="s">
        <v>12</v>
      </c>
      <c r="I1667" s="19">
        <v>52516</v>
      </c>
      <c r="J1667" s="13" t="s">
        <v>14</v>
      </c>
      <c r="K1667" s="13" t="s">
        <v>15</v>
      </c>
      <c r="L1667" s="20" t="str">
        <f t="shared" si="52"/>
        <v>52516617103COD2299_Z010201ART5_MBA</v>
      </c>
      <c r="M1667" s="21" t="str">
        <f>IF(OR(A1667=617105,A1667=617110,COUNTIF([3]DernMois!L:L,I1667&amp;A1667&amp;H1667&amp;K1667)&gt;=1),"","PBLA Changé/Nouveau")</f>
        <v/>
      </c>
      <c r="N1667" s="22">
        <f>ROUND(Ecritures[[#This Row],[Montant Devise]],2)</f>
        <v>97.5</v>
      </c>
      <c r="O1667" s="11" t="str">
        <f>IFERROR(LEFT(ECRITURES!$H1667,SEARCH("_",ECRITURES!$H1667)-1),"")</f>
        <v>COD2299</v>
      </c>
      <c r="P1667" s="11" t="str">
        <f>LEFT(ECRITURES!$G1667,LEN(O1667))</f>
        <v>COD2299</v>
      </c>
      <c r="Q1667" s="11" t="b">
        <f t="shared" si="51"/>
        <v>1</v>
      </c>
    </row>
    <row r="1668" spans="1:17" x14ac:dyDescent="0.3">
      <c r="A1668" s="12">
        <v>617103</v>
      </c>
      <c r="B1668" s="13" t="s">
        <v>10</v>
      </c>
      <c r="C1668" s="14">
        <v>140.66</v>
      </c>
      <c r="D1668" s="25" t="s">
        <v>2144</v>
      </c>
      <c r="E1668" s="16">
        <v>45351</v>
      </c>
      <c r="F1668" s="17">
        <v>202402</v>
      </c>
      <c r="G1668" s="18" t="s">
        <v>133</v>
      </c>
      <c r="H1668" s="18" t="s">
        <v>12</v>
      </c>
      <c r="I1668" s="19">
        <v>52516</v>
      </c>
      <c r="J1668" s="13" t="s">
        <v>14</v>
      </c>
      <c r="K1668" s="13" t="s">
        <v>15</v>
      </c>
      <c r="L1668" s="20" t="str">
        <f t="shared" si="52"/>
        <v>52516617103COD2299_Z010201ART5_MBA</v>
      </c>
      <c r="M1668" s="21" t="str">
        <f>IF(OR(A1668=617105,A1668=617110,COUNTIF([3]DernMois!L:L,I1668&amp;A1668&amp;H1668&amp;K1668)&gt;=1),"","PBLA Changé/Nouveau")</f>
        <v/>
      </c>
      <c r="N1668" s="22">
        <f>ROUND(Ecritures[[#This Row],[Montant Devise]],2)</f>
        <v>140.66</v>
      </c>
      <c r="O1668" s="11" t="str">
        <f>IFERROR(LEFT(ECRITURES!$H1668,SEARCH("_",ECRITURES!$H1668)-1),"")</f>
        <v>COD2299</v>
      </c>
      <c r="P1668" s="11" t="str">
        <f>LEFT(ECRITURES!$G1668,LEN(O1668))</f>
        <v>COD2299</v>
      </c>
      <c r="Q1668" s="11" t="b">
        <f t="shared" ref="Q1668:Q1731" si="53">EXACT(O1668,P1668)</f>
        <v>1</v>
      </c>
    </row>
    <row r="1669" spans="1:17" x14ac:dyDescent="0.3">
      <c r="A1669" s="12">
        <v>617190</v>
      </c>
      <c r="B1669" s="13" t="s">
        <v>10</v>
      </c>
      <c r="C1669" s="14">
        <v>2.16</v>
      </c>
      <c r="D1669" s="25" t="s">
        <v>2145</v>
      </c>
      <c r="E1669" s="16">
        <v>45351</v>
      </c>
      <c r="F1669" s="17">
        <v>202402</v>
      </c>
      <c r="G1669" s="18" t="s">
        <v>133</v>
      </c>
      <c r="H1669" s="18" t="s">
        <v>12</v>
      </c>
      <c r="I1669" s="19">
        <v>52516</v>
      </c>
      <c r="J1669" s="13" t="s">
        <v>14</v>
      </c>
      <c r="K1669" s="13" t="s">
        <v>15</v>
      </c>
      <c r="L1669" s="20" t="str">
        <f t="shared" si="52"/>
        <v>52516617190COD2299_Z010201ART5_MBA</v>
      </c>
      <c r="M1669" s="21" t="str">
        <f>IF(OR(A1669=617105,A1669=617110,COUNTIF([3]DernMois!L:L,I1669&amp;A1669&amp;H1669&amp;K1669)&gt;=1),"","PBLA Changé/Nouveau")</f>
        <v/>
      </c>
      <c r="N1669" s="22">
        <f>ROUND(Ecritures[[#This Row],[Montant Devise]],2)</f>
        <v>2.16</v>
      </c>
      <c r="O1669" s="11" t="str">
        <f>IFERROR(LEFT(ECRITURES!$H1669,SEARCH("_",ECRITURES!$H1669)-1),"")</f>
        <v>COD2299</v>
      </c>
      <c r="P1669" s="11" t="str">
        <f>LEFT(ECRITURES!$G1669,LEN(O1669))</f>
        <v>COD2299</v>
      </c>
      <c r="Q1669" s="11" t="b">
        <f t="shared" si="53"/>
        <v>1</v>
      </c>
    </row>
    <row r="1670" spans="1:17" x14ac:dyDescent="0.3">
      <c r="A1670" s="12">
        <v>617190</v>
      </c>
      <c r="B1670" s="13" t="s">
        <v>10</v>
      </c>
      <c r="C1670" s="14">
        <v>10.82</v>
      </c>
      <c r="D1670" s="25" t="s">
        <v>2146</v>
      </c>
      <c r="E1670" s="16">
        <v>45351</v>
      </c>
      <c r="F1670" s="17">
        <v>202402</v>
      </c>
      <c r="G1670" s="18" t="s">
        <v>133</v>
      </c>
      <c r="H1670" s="18" t="s">
        <v>12</v>
      </c>
      <c r="I1670" s="19">
        <v>52516</v>
      </c>
      <c r="J1670" s="13" t="s">
        <v>14</v>
      </c>
      <c r="K1670" s="13" t="s">
        <v>15</v>
      </c>
      <c r="L1670" s="20" t="str">
        <f t="shared" si="52"/>
        <v>52516617190COD2299_Z010201ART5_MBA</v>
      </c>
      <c r="M1670" s="21" t="str">
        <f>IF(OR(A1670=617105,A1670=617110,COUNTIF([3]DernMois!L:L,I1670&amp;A1670&amp;H1670&amp;K1670)&gt;=1),"","PBLA Changé/Nouveau")</f>
        <v/>
      </c>
      <c r="N1670" s="22">
        <f>ROUND(Ecritures[[#This Row],[Montant Devise]],2)</f>
        <v>10.82</v>
      </c>
      <c r="O1670" s="11" t="str">
        <f>IFERROR(LEFT(ECRITURES!$H1670,SEARCH("_",ECRITURES!$H1670)-1),"")</f>
        <v>COD2299</v>
      </c>
      <c r="P1670" s="11" t="str">
        <f>LEFT(ECRITURES!$G1670,LEN(O1670))</f>
        <v>COD2299</v>
      </c>
      <c r="Q1670" s="11" t="b">
        <f t="shared" si="53"/>
        <v>1</v>
      </c>
    </row>
    <row r="1671" spans="1:17" x14ac:dyDescent="0.3">
      <c r="A1671" s="12">
        <v>455200</v>
      </c>
      <c r="B1671" s="13" t="s">
        <v>10</v>
      </c>
      <c r="C1671" s="14">
        <v>-700</v>
      </c>
      <c r="D1671" s="25" t="s">
        <v>2147</v>
      </c>
      <c r="E1671" s="16">
        <v>45351</v>
      </c>
      <c r="F1671" s="17">
        <v>202402</v>
      </c>
      <c r="G1671" s="18" t="s">
        <v>133</v>
      </c>
      <c r="H1671" s="18"/>
      <c r="I1671" s="19">
        <v>52516</v>
      </c>
      <c r="J1671" s="13" t="s">
        <v>14</v>
      </c>
      <c r="K1671" s="13" t="s">
        <v>15</v>
      </c>
      <c r="L1671" s="20" t="str">
        <f t="shared" si="52"/>
        <v>52516455200ART5_MBA</v>
      </c>
      <c r="M1671" s="21" t="str">
        <f>IF(OR(A1671=617105,A1671=617110,COUNTIF([3]DernMois!L:L,I1671&amp;A1671&amp;H1671&amp;K1671)&gt;=1),"","PBLA Changé/Nouveau")</f>
        <v/>
      </c>
      <c r="N1671" s="22">
        <f>ROUND(Ecritures[[#This Row],[Montant Devise]],2)</f>
        <v>-700</v>
      </c>
      <c r="O1671" s="11" t="str">
        <f>IFERROR(LEFT(ECRITURES!$H1671,SEARCH("_",ECRITURES!$H1671)-1),"")</f>
        <v/>
      </c>
      <c r="P1671" s="11" t="str">
        <f>LEFT(ECRITURES!$G1671,LEN(O1671))</f>
        <v/>
      </c>
      <c r="Q1671" s="11" t="b">
        <f t="shared" si="53"/>
        <v>1</v>
      </c>
    </row>
    <row r="1672" spans="1:17" x14ac:dyDescent="0.3">
      <c r="A1672" s="12">
        <v>455200</v>
      </c>
      <c r="B1672" s="13" t="s">
        <v>10</v>
      </c>
      <c r="C1672" s="14">
        <v>-766.12</v>
      </c>
      <c r="D1672" s="25" t="s">
        <v>2148</v>
      </c>
      <c r="E1672" s="16">
        <v>45351</v>
      </c>
      <c r="F1672" s="17">
        <v>202402</v>
      </c>
      <c r="G1672" s="18" t="s">
        <v>133</v>
      </c>
      <c r="H1672" s="18"/>
      <c r="I1672" s="19">
        <v>52516</v>
      </c>
      <c r="J1672" s="13" t="s">
        <v>14</v>
      </c>
      <c r="K1672" s="13" t="s">
        <v>15</v>
      </c>
      <c r="L1672" s="20" t="str">
        <f t="shared" si="52"/>
        <v>52516455200ART5_MBA</v>
      </c>
      <c r="M1672" s="21" t="str">
        <f>IF(OR(A1672=617105,A1672=617110,COUNTIF([3]DernMois!L:L,I1672&amp;A1672&amp;H1672&amp;K1672)&gt;=1),"","PBLA Changé/Nouveau")</f>
        <v/>
      </c>
      <c r="N1672" s="22">
        <f>ROUND(Ecritures[[#This Row],[Montant Devise]],2)</f>
        <v>-766.12</v>
      </c>
      <c r="O1672" s="11" t="str">
        <f>IFERROR(LEFT(ECRITURES!$H1672,SEARCH("_",ECRITURES!$H1672)-1),"")</f>
        <v/>
      </c>
      <c r="P1672" s="11" t="str">
        <f>LEFT(ECRITURES!$G1672,LEN(O1672))</f>
        <v/>
      </c>
      <c r="Q1672" s="11" t="b">
        <f t="shared" si="53"/>
        <v>1</v>
      </c>
    </row>
    <row r="1673" spans="1:17" x14ac:dyDescent="0.3">
      <c r="A1673" s="12">
        <v>617101</v>
      </c>
      <c r="B1673" s="13" t="s">
        <v>10</v>
      </c>
      <c r="C1673" s="14">
        <v>344</v>
      </c>
      <c r="D1673" s="25" t="s">
        <v>2149</v>
      </c>
      <c r="E1673" s="16">
        <v>45351</v>
      </c>
      <c r="F1673" s="17">
        <v>202402</v>
      </c>
      <c r="G1673" s="18" t="s">
        <v>28</v>
      </c>
      <c r="H1673" s="18" t="s">
        <v>12</v>
      </c>
      <c r="I1673" s="19">
        <v>52517</v>
      </c>
      <c r="J1673" s="13" t="s">
        <v>14</v>
      </c>
      <c r="K1673" s="13" t="s">
        <v>15</v>
      </c>
      <c r="L1673" s="20" t="str">
        <f t="shared" si="52"/>
        <v>52517617101COD2299_Z010201ART5_MBA</v>
      </c>
      <c r="M1673" s="21" t="str">
        <f>IF(OR(A1673=617105,A1673=617110,COUNTIF([3]DernMois!L:L,I1673&amp;A1673&amp;H1673&amp;K1673)&gt;=1),"","PBLA Changé/Nouveau")</f>
        <v/>
      </c>
      <c r="N1673" s="22">
        <f>ROUND(Ecritures[[#This Row],[Montant Devise]],2)</f>
        <v>344</v>
      </c>
      <c r="O1673" s="11" t="str">
        <f>IFERROR(LEFT(ECRITURES!$H1673,SEARCH("_",ECRITURES!$H1673)-1),"")</f>
        <v>COD2299</v>
      </c>
      <c r="P1673" s="11" t="str">
        <f>LEFT(ECRITURES!$G1673,LEN(O1673))</f>
        <v>COD2299</v>
      </c>
      <c r="Q1673" s="11" t="b">
        <f t="shared" si="53"/>
        <v>1</v>
      </c>
    </row>
    <row r="1674" spans="1:17" x14ac:dyDescent="0.3">
      <c r="A1674" s="12">
        <v>617101</v>
      </c>
      <c r="B1674" s="13" t="s">
        <v>10</v>
      </c>
      <c r="C1674" s="14">
        <v>224.92</v>
      </c>
      <c r="D1674" s="25" t="s">
        <v>2150</v>
      </c>
      <c r="E1674" s="16">
        <v>45351</v>
      </c>
      <c r="F1674" s="17">
        <v>202402</v>
      </c>
      <c r="G1674" s="18" t="s">
        <v>28</v>
      </c>
      <c r="H1674" s="18" t="s">
        <v>12</v>
      </c>
      <c r="I1674" s="19">
        <v>52517</v>
      </c>
      <c r="J1674" s="13" t="s">
        <v>14</v>
      </c>
      <c r="K1674" s="13" t="s">
        <v>15</v>
      </c>
      <c r="L1674" s="20" t="str">
        <f t="shared" si="52"/>
        <v>52517617101COD2299_Z010201ART5_MBA</v>
      </c>
      <c r="M1674" s="21" t="str">
        <f>IF(OR(A1674=617105,A1674=617110,COUNTIF([3]DernMois!L:L,I1674&amp;A1674&amp;H1674&amp;K1674)&gt;=1),"","PBLA Changé/Nouveau")</f>
        <v/>
      </c>
      <c r="N1674" s="22">
        <f>ROUND(Ecritures[[#This Row],[Montant Devise]],2)</f>
        <v>224.92</v>
      </c>
      <c r="O1674" s="11" t="str">
        <f>IFERROR(LEFT(ECRITURES!$H1674,SEARCH("_",ECRITURES!$H1674)-1),"")</f>
        <v>COD2299</v>
      </c>
      <c r="P1674" s="11" t="str">
        <f>LEFT(ECRITURES!$G1674,LEN(O1674))</f>
        <v>COD2299</v>
      </c>
      <c r="Q1674" s="11" t="b">
        <f t="shared" si="53"/>
        <v>1</v>
      </c>
    </row>
    <row r="1675" spans="1:17" x14ac:dyDescent="0.3">
      <c r="A1675" s="12">
        <v>617108</v>
      </c>
      <c r="B1675" s="13" t="s">
        <v>10</v>
      </c>
      <c r="C1675" s="14">
        <v>103.2</v>
      </c>
      <c r="D1675" s="25" t="s">
        <v>2151</v>
      </c>
      <c r="E1675" s="16">
        <v>45351</v>
      </c>
      <c r="F1675" s="17">
        <v>202402</v>
      </c>
      <c r="G1675" s="18" t="s">
        <v>28</v>
      </c>
      <c r="H1675" s="18" t="s">
        <v>12</v>
      </c>
      <c r="I1675" s="19">
        <v>52517</v>
      </c>
      <c r="J1675" s="13" t="s">
        <v>14</v>
      </c>
      <c r="K1675" s="13" t="s">
        <v>15</v>
      </c>
      <c r="L1675" s="20" t="str">
        <f t="shared" si="52"/>
        <v>52517617108COD2299_Z010201ART5_MBA</v>
      </c>
      <c r="M1675" s="21" t="str">
        <f>IF(OR(A1675=617105,A1675=617110,COUNTIF([3]DernMois!L:L,I1675&amp;A1675&amp;H1675&amp;K1675)&gt;=1),"","PBLA Changé/Nouveau")</f>
        <v/>
      </c>
      <c r="N1675" s="22">
        <f>ROUND(Ecritures[[#This Row],[Montant Devise]],2)</f>
        <v>103.2</v>
      </c>
      <c r="O1675" s="11" t="str">
        <f>IFERROR(LEFT(ECRITURES!$H1675,SEARCH("_",ECRITURES!$H1675)-1),"")</f>
        <v>COD2299</v>
      </c>
      <c r="P1675" s="11" t="str">
        <f>LEFT(ECRITURES!$G1675,LEN(O1675))</f>
        <v>COD2299</v>
      </c>
      <c r="Q1675" s="11" t="b">
        <f t="shared" si="53"/>
        <v>1</v>
      </c>
    </row>
    <row r="1676" spans="1:17" x14ac:dyDescent="0.3">
      <c r="A1676" s="12">
        <v>617106</v>
      </c>
      <c r="B1676" s="13" t="s">
        <v>10</v>
      </c>
      <c r="C1676" s="14">
        <v>195</v>
      </c>
      <c r="D1676" s="25" t="s">
        <v>2152</v>
      </c>
      <c r="E1676" s="16">
        <v>45351</v>
      </c>
      <c r="F1676" s="17">
        <v>202402</v>
      </c>
      <c r="G1676" s="18" t="s">
        <v>28</v>
      </c>
      <c r="H1676" s="18" t="s">
        <v>12</v>
      </c>
      <c r="I1676" s="19">
        <v>52517</v>
      </c>
      <c r="J1676" s="13" t="s">
        <v>14</v>
      </c>
      <c r="K1676" s="13" t="s">
        <v>15</v>
      </c>
      <c r="L1676" s="20" t="str">
        <f t="shared" si="52"/>
        <v>52517617106COD2299_Z010201ART5_MBA</v>
      </c>
      <c r="M1676" s="21" t="str">
        <f>IF(OR(A1676=617105,A1676=617110,COUNTIF([3]DernMois!L:L,I1676&amp;A1676&amp;H1676&amp;K1676)&gt;=1),"","PBLA Changé/Nouveau")</f>
        <v/>
      </c>
      <c r="N1676" s="22">
        <f>ROUND(Ecritures[[#This Row],[Montant Devise]],2)</f>
        <v>195</v>
      </c>
      <c r="O1676" s="11" t="str">
        <f>IFERROR(LEFT(ECRITURES!$H1676,SEARCH("_",ECRITURES!$H1676)-1),"")</f>
        <v>COD2299</v>
      </c>
      <c r="P1676" s="11" t="str">
        <f>LEFT(ECRITURES!$G1676,LEN(O1676))</f>
        <v>COD2299</v>
      </c>
      <c r="Q1676" s="11" t="b">
        <f t="shared" si="53"/>
        <v>1</v>
      </c>
    </row>
    <row r="1677" spans="1:17" x14ac:dyDescent="0.3">
      <c r="A1677" s="12">
        <v>617103</v>
      </c>
      <c r="B1677" s="13" t="s">
        <v>10</v>
      </c>
      <c r="C1677" s="14">
        <v>156</v>
      </c>
      <c r="D1677" s="25" t="s">
        <v>2153</v>
      </c>
      <c r="E1677" s="16">
        <v>45351</v>
      </c>
      <c r="F1677" s="17">
        <v>202402</v>
      </c>
      <c r="G1677" s="18" t="s">
        <v>28</v>
      </c>
      <c r="H1677" s="18" t="s">
        <v>12</v>
      </c>
      <c r="I1677" s="19">
        <v>52517</v>
      </c>
      <c r="J1677" s="13" t="s">
        <v>14</v>
      </c>
      <c r="K1677" s="13" t="s">
        <v>15</v>
      </c>
      <c r="L1677" s="20" t="str">
        <f t="shared" si="52"/>
        <v>52517617103COD2299_Z010201ART5_MBA</v>
      </c>
      <c r="M1677" s="21" t="str">
        <f>IF(OR(A1677=617105,A1677=617110,COUNTIF([3]DernMois!L:L,I1677&amp;A1677&amp;H1677&amp;K1677)&gt;=1),"","PBLA Changé/Nouveau")</f>
        <v/>
      </c>
      <c r="N1677" s="22">
        <f>ROUND(Ecritures[[#This Row],[Montant Devise]],2)</f>
        <v>156</v>
      </c>
      <c r="O1677" s="11" t="str">
        <f>IFERROR(LEFT(ECRITURES!$H1677,SEARCH("_",ECRITURES!$H1677)-1),"")</f>
        <v>COD2299</v>
      </c>
      <c r="P1677" s="11" t="str">
        <f>LEFT(ECRITURES!$G1677,LEN(O1677))</f>
        <v>COD2299</v>
      </c>
      <c r="Q1677" s="11" t="b">
        <f t="shared" si="53"/>
        <v>1</v>
      </c>
    </row>
    <row r="1678" spans="1:17" x14ac:dyDescent="0.3">
      <c r="A1678" s="12">
        <v>617103</v>
      </c>
      <c r="B1678" s="13" t="s">
        <v>10</v>
      </c>
      <c r="C1678" s="14">
        <v>73.959999999999994</v>
      </c>
      <c r="D1678" s="25" t="s">
        <v>2154</v>
      </c>
      <c r="E1678" s="16">
        <v>45351</v>
      </c>
      <c r="F1678" s="17">
        <v>202402</v>
      </c>
      <c r="G1678" s="18" t="s">
        <v>28</v>
      </c>
      <c r="H1678" s="18" t="s">
        <v>12</v>
      </c>
      <c r="I1678" s="19">
        <v>52517</v>
      </c>
      <c r="J1678" s="13" t="s">
        <v>14</v>
      </c>
      <c r="K1678" s="13" t="s">
        <v>15</v>
      </c>
      <c r="L1678" s="20" t="str">
        <f t="shared" si="52"/>
        <v>52517617103COD2299_Z010201ART5_MBA</v>
      </c>
      <c r="M1678" s="21" t="str">
        <f>IF(OR(A1678=617105,A1678=617110,COUNTIF([3]DernMois!L:L,I1678&amp;A1678&amp;H1678&amp;K1678)&gt;=1),"","PBLA Changé/Nouveau")</f>
        <v/>
      </c>
      <c r="N1678" s="22">
        <f>ROUND(Ecritures[[#This Row],[Montant Devise]],2)</f>
        <v>73.959999999999994</v>
      </c>
      <c r="O1678" s="11" t="str">
        <f>IFERROR(LEFT(ECRITURES!$H1678,SEARCH("_",ECRITURES!$H1678)-1),"")</f>
        <v>COD2299</v>
      </c>
      <c r="P1678" s="11" t="str">
        <f>LEFT(ECRITURES!$G1678,LEN(O1678))</f>
        <v>COD2299</v>
      </c>
      <c r="Q1678" s="11" t="b">
        <f t="shared" si="53"/>
        <v>1</v>
      </c>
    </row>
    <row r="1679" spans="1:17" x14ac:dyDescent="0.3">
      <c r="A1679" s="12">
        <v>617190</v>
      </c>
      <c r="B1679" s="13" t="s">
        <v>10</v>
      </c>
      <c r="C1679" s="14">
        <v>1.1399999999999999</v>
      </c>
      <c r="D1679" s="25" t="s">
        <v>2155</v>
      </c>
      <c r="E1679" s="16">
        <v>45351</v>
      </c>
      <c r="F1679" s="17">
        <v>202402</v>
      </c>
      <c r="G1679" s="18" t="s">
        <v>28</v>
      </c>
      <c r="H1679" s="18" t="s">
        <v>12</v>
      </c>
      <c r="I1679" s="19">
        <v>52517</v>
      </c>
      <c r="J1679" s="13" t="s">
        <v>14</v>
      </c>
      <c r="K1679" s="13" t="s">
        <v>15</v>
      </c>
      <c r="L1679" s="20" t="str">
        <f t="shared" si="52"/>
        <v>52517617190COD2299_Z010201ART5_MBA</v>
      </c>
      <c r="M1679" s="21" t="str">
        <f>IF(OR(A1679=617105,A1679=617110,COUNTIF([3]DernMois!L:L,I1679&amp;A1679&amp;H1679&amp;K1679)&gt;=1),"","PBLA Changé/Nouveau")</f>
        <v/>
      </c>
      <c r="N1679" s="22">
        <f>ROUND(Ecritures[[#This Row],[Montant Devise]],2)</f>
        <v>1.1399999999999999</v>
      </c>
      <c r="O1679" s="11" t="str">
        <f>IFERROR(LEFT(ECRITURES!$H1679,SEARCH("_",ECRITURES!$H1679)-1),"")</f>
        <v>COD2299</v>
      </c>
      <c r="P1679" s="11" t="str">
        <f>LEFT(ECRITURES!$G1679,LEN(O1679))</f>
        <v>COD2299</v>
      </c>
      <c r="Q1679" s="11" t="b">
        <f t="shared" si="53"/>
        <v>1</v>
      </c>
    </row>
    <row r="1680" spans="1:17" x14ac:dyDescent="0.3">
      <c r="A1680" s="12">
        <v>617190</v>
      </c>
      <c r="B1680" s="13" t="s">
        <v>10</v>
      </c>
      <c r="C1680" s="14">
        <v>5.69</v>
      </c>
      <c r="D1680" s="25" t="s">
        <v>2156</v>
      </c>
      <c r="E1680" s="16">
        <v>45351</v>
      </c>
      <c r="F1680" s="17">
        <v>202402</v>
      </c>
      <c r="G1680" s="18" t="s">
        <v>28</v>
      </c>
      <c r="H1680" s="18" t="s">
        <v>12</v>
      </c>
      <c r="I1680" s="19">
        <v>52517</v>
      </c>
      <c r="J1680" s="13" t="s">
        <v>14</v>
      </c>
      <c r="K1680" s="13" t="s">
        <v>15</v>
      </c>
      <c r="L1680" s="20" t="str">
        <f t="shared" si="52"/>
        <v>52517617190COD2299_Z010201ART5_MBA</v>
      </c>
      <c r="M1680" s="21" t="str">
        <f>IF(OR(A1680=617105,A1680=617110,COUNTIF([3]DernMois!L:L,I1680&amp;A1680&amp;H1680&amp;K1680)&gt;=1),"","PBLA Changé/Nouveau")</f>
        <v/>
      </c>
      <c r="N1680" s="22">
        <f>ROUND(Ecritures[[#This Row],[Montant Devise]],2)</f>
        <v>5.69</v>
      </c>
      <c r="O1680" s="11" t="str">
        <f>IFERROR(LEFT(ECRITURES!$H1680,SEARCH("_",ECRITURES!$H1680)-1),"")</f>
        <v>COD2299</v>
      </c>
      <c r="P1680" s="11" t="str">
        <f>LEFT(ECRITURES!$G1680,LEN(O1680))</f>
        <v>COD2299</v>
      </c>
      <c r="Q1680" s="11" t="b">
        <f t="shared" si="53"/>
        <v>1</v>
      </c>
    </row>
    <row r="1681" spans="1:17" x14ac:dyDescent="0.3">
      <c r="A1681" s="12">
        <v>455200</v>
      </c>
      <c r="B1681" s="13" t="s">
        <v>10</v>
      </c>
      <c r="C1681" s="14">
        <v>-150</v>
      </c>
      <c r="D1681" s="25" t="s">
        <v>2157</v>
      </c>
      <c r="E1681" s="16">
        <v>45351</v>
      </c>
      <c r="F1681" s="17">
        <v>202402</v>
      </c>
      <c r="G1681" s="18" t="s">
        <v>28</v>
      </c>
      <c r="H1681" s="18"/>
      <c r="I1681" s="19">
        <v>52517</v>
      </c>
      <c r="J1681" s="13" t="s">
        <v>14</v>
      </c>
      <c r="K1681" s="13" t="s">
        <v>15</v>
      </c>
      <c r="L1681" s="20" t="str">
        <f t="shared" si="52"/>
        <v>52517455200ART5_MBA</v>
      </c>
      <c r="M1681" s="21" t="str">
        <f>IF(OR(A1681=617105,A1681=617110,COUNTIF([3]DernMois!L:L,I1681&amp;A1681&amp;H1681&amp;K1681)&gt;=1),"","PBLA Changé/Nouveau")</f>
        <v/>
      </c>
      <c r="N1681" s="22">
        <f>ROUND(Ecritures[[#This Row],[Montant Devise]],2)</f>
        <v>-150</v>
      </c>
      <c r="O1681" s="11" t="str">
        <f>IFERROR(LEFT(ECRITURES!$H1681,SEARCH("_",ECRITURES!$H1681)-1),"")</f>
        <v/>
      </c>
      <c r="P1681" s="11" t="str">
        <f>LEFT(ECRITURES!$G1681,LEN(O1681))</f>
        <v/>
      </c>
      <c r="Q1681" s="11" t="b">
        <f t="shared" si="53"/>
        <v>1</v>
      </c>
    </row>
    <row r="1682" spans="1:17" x14ac:dyDescent="0.3">
      <c r="A1682" s="12">
        <v>455200</v>
      </c>
      <c r="B1682" s="13" t="s">
        <v>10</v>
      </c>
      <c r="C1682" s="14">
        <v>-783.98</v>
      </c>
      <c r="D1682" s="25" t="s">
        <v>2158</v>
      </c>
      <c r="E1682" s="16">
        <v>45351</v>
      </c>
      <c r="F1682" s="17">
        <v>202402</v>
      </c>
      <c r="G1682" s="18" t="s">
        <v>28</v>
      </c>
      <c r="H1682" s="18"/>
      <c r="I1682" s="19">
        <v>52517</v>
      </c>
      <c r="J1682" s="13" t="s">
        <v>14</v>
      </c>
      <c r="K1682" s="13" t="s">
        <v>15</v>
      </c>
      <c r="L1682" s="20" t="str">
        <f t="shared" si="52"/>
        <v>52517455200ART5_MBA</v>
      </c>
      <c r="M1682" s="21" t="str">
        <f>IF(OR(A1682=617105,A1682=617110,COUNTIF([3]DernMois!L:L,I1682&amp;A1682&amp;H1682&amp;K1682)&gt;=1),"","PBLA Changé/Nouveau")</f>
        <v/>
      </c>
      <c r="N1682" s="22">
        <f>ROUND(Ecritures[[#This Row],[Montant Devise]],2)</f>
        <v>-783.98</v>
      </c>
      <c r="O1682" s="11" t="str">
        <f>IFERROR(LEFT(ECRITURES!$H1682,SEARCH("_",ECRITURES!$H1682)-1),"")</f>
        <v/>
      </c>
      <c r="P1682" s="11" t="str">
        <f>LEFT(ECRITURES!$G1682,LEN(O1682))</f>
        <v/>
      </c>
      <c r="Q1682" s="11" t="b">
        <f t="shared" si="53"/>
        <v>1</v>
      </c>
    </row>
    <row r="1683" spans="1:17" x14ac:dyDescent="0.3">
      <c r="A1683" s="12">
        <v>617101</v>
      </c>
      <c r="B1683" s="13" t="s">
        <v>10</v>
      </c>
      <c r="C1683" s="14">
        <v>1061</v>
      </c>
      <c r="D1683" s="25" t="s">
        <v>2159</v>
      </c>
      <c r="E1683" s="16">
        <v>45351</v>
      </c>
      <c r="F1683" s="17">
        <v>202402</v>
      </c>
      <c r="G1683" s="18" t="s">
        <v>11</v>
      </c>
      <c r="H1683" s="18" t="s">
        <v>12</v>
      </c>
      <c r="I1683" s="19">
        <v>52547</v>
      </c>
      <c r="J1683" s="13" t="s">
        <v>14</v>
      </c>
      <c r="K1683" s="13" t="s">
        <v>15</v>
      </c>
      <c r="L1683" s="20" t="str">
        <f t="shared" si="52"/>
        <v>52547617101COD2299_Z010201ART5_MBA</v>
      </c>
      <c r="M1683" s="21" t="str">
        <f>IF(OR(A1683=617105,A1683=617110,COUNTIF([3]DernMois!L:L,I1683&amp;A1683&amp;H1683&amp;K1683)&gt;=1),"","PBLA Changé/Nouveau")</f>
        <v/>
      </c>
      <c r="N1683" s="22">
        <f>ROUND(Ecritures[[#This Row],[Montant Devise]],2)</f>
        <v>1061</v>
      </c>
      <c r="O1683" s="11" t="str">
        <f>IFERROR(LEFT(ECRITURES!$H1683,SEARCH("_",ECRITURES!$H1683)-1),"")</f>
        <v>COD2299</v>
      </c>
      <c r="P1683" s="11" t="str">
        <f>LEFT(ECRITURES!$G1683,LEN(O1683))</f>
        <v>COD2299</v>
      </c>
      <c r="Q1683" s="11" t="b">
        <f t="shared" si="53"/>
        <v>1</v>
      </c>
    </row>
    <row r="1684" spans="1:17" x14ac:dyDescent="0.3">
      <c r="A1684" s="12">
        <v>617108</v>
      </c>
      <c r="B1684" s="13" t="s">
        <v>10</v>
      </c>
      <c r="C1684" s="14">
        <v>318.3</v>
      </c>
      <c r="D1684" s="25" t="s">
        <v>2160</v>
      </c>
      <c r="E1684" s="16">
        <v>45351</v>
      </c>
      <c r="F1684" s="17">
        <v>202402</v>
      </c>
      <c r="G1684" s="18" t="s">
        <v>11</v>
      </c>
      <c r="H1684" s="18" t="s">
        <v>12</v>
      </c>
      <c r="I1684" s="19">
        <v>52547</v>
      </c>
      <c r="J1684" s="13" t="s">
        <v>14</v>
      </c>
      <c r="K1684" s="13" t="s">
        <v>15</v>
      </c>
      <c r="L1684" s="20" t="str">
        <f t="shared" si="52"/>
        <v>52547617108COD2299_Z010201ART5_MBA</v>
      </c>
      <c r="M1684" s="21" t="str">
        <f>IF(OR(A1684=617105,A1684=617110,COUNTIF([3]DernMois!L:L,I1684&amp;A1684&amp;H1684&amp;K1684)&gt;=1),"","PBLA Changé/Nouveau")</f>
        <v/>
      </c>
      <c r="N1684" s="22">
        <f>ROUND(Ecritures[[#This Row],[Montant Devise]],2)</f>
        <v>318.3</v>
      </c>
      <c r="O1684" s="11" t="str">
        <f>IFERROR(LEFT(ECRITURES!$H1684,SEARCH("_",ECRITURES!$H1684)-1),"")</f>
        <v>COD2299</v>
      </c>
      <c r="P1684" s="11" t="str">
        <f>LEFT(ECRITURES!$G1684,LEN(O1684))</f>
        <v>COD2299</v>
      </c>
      <c r="Q1684" s="11" t="b">
        <f t="shared" si="53"/>
        <v>1</v>
      </c>
    </row>
    <row r="1685" spans="1:17" x14ac:dyDescent="0.3">
      <c r="A1685" s="12">
        <v>617106</v>
      </c>
      <c r="B1685" s="13" t="s">
        <v>10</v>
      </c>
      <c r="C1685" s="14">
        <v>195</v>
      </c>
      <c r="D1685" s="25" t="s">
        <v>2161</v>
      </c>
      <c r="E1685" s="16">
        <v>45351</v>
      </c>
      <c r="F1685" s="17">
        <v>202402</v>
      </c>
      <c r="G1685" s="18" t="s">
        <v>11</v>
      </c>
      <c r="H1685" s="18" t="s">
        <v>12</v>
      </c>
      <c r="I1685" s="19">
        <v>52547</v>
      </c>
      <c r="J1685" s="13" t="s">
        <v>14</v>
      </c>
      <c r="K1685" s="13" t="s">
        <v>15</v>
      </c>
      <c r="L1685" s="20" t="str">
        <f t="shared" si="52"/>
        <v>52547617106COD2299_Z010201ART5_MBA</v>
      </c>
      <c r="M1685" s="21" t="str">
        <f>IF(OR(A1685=617105,A1685=617110,COUNTIF([3]DernMois!L:L,I1685&amp;A1685&amp;H1685&amp;K1685)&gt;=1),"","PBLA Changé/Nouveau")</f>
        <v/>
      </c>
      <c r="N1685" s="22">
        <f>ROUND(Ecritures[[#This Row],[Montant Devise]],2)</f>
        <v>195</v>
      </c>
      <c r="O1685" s="11" t="str">
        <f>IFERROR(LEFT(ECRITURES!$H1685,SEARCH("_",ECRITURES!$H1685)-1),"")</f>
        <v>COD2299</v>
      </c>
      <c r="P1685" s="11" t="str">
        <f>LEFT(ECRITURES!$G1685,LEN(O1685))</f>
        <v>COD2299</v>
      </c>
      <c r="Q1685" s="11" t="b">
        <f t="shared" si="53"/>
        <v>1</v>
      </c>
    </row>
    <row r="1686" spans="1:17" x14ac:dyDescent="0.3">
      <c r="A1686" s="12">
        <v>617103</v>
      </c>
      <c r="B1686" s="13" t="s">
        <v>10</v>
      </c>
      <c r="C1686" s="14">
        <v>97.5</v>
      </c>
      <c r="D1686" s="25" t="s">
        <v>2162</v>
      </c>
      <c r="E1686" s="16">
        <v>45351</v>
      </c>
      <c r="F1686" s="17">
        <v>202402</v>
      </c>
      <c r="G1686" s="18" t="s">
        <v>11</v>
      </c>
      <c r="H1686" s="18" t="s">
        <v>12</v>
      </c>
      <c r="I1686" s="19">
        <v>52547</v>
      </c>
      <c r="J1686" s="13" t="s">
        <v>14</v>
      </c>
      <c r="K1686" s="13" t="s">
        <v>15</v>
      </c>
      <c r="L1686" s="20" t="str">
        <f t="shared" si="52"/>
        <v>52547617103COD2299_Z010201ART5_MBA</v>
      </c>
      <c r="M1686" s="21" t="str">
        <f>IF(OR(A1686=617105,A1686=617110,COUNTIF([3]DernMois!L:L,I1686&amp;A1686&amp;H1686&amp;K1686)&gt;=1),"","PBLA Changé/Nouveau")</f>
        <v/>
      </c>
      <c r="N1686" s="22">
        <f>ROUND(Ecritures[[#This Row],[Montant Devise]],2)</f>
        <v>97.5</v>
      </c>
      <c r="O1686" s="11" t="str">
        <f>IFERROR(LEFT(ECRITURES!$H1686,SEARCH("_",ECRITURES!$H1686)-1),"")</f>
        <v>COD2299</v>
      </c>
      <c r="P1686" s="11" t="str">
        <f>LEFT(ECRITURES!$G1686,LEN(O1686))</f>
        <v>COD2299</v>
      </c>
      <c r="Q1686" s="11" t="b">
        <f t="shared" si="53"/>
        <v>1</v>
      </c>
    </row>
    <row r="1687" spans="1:17" x14ac:dyDescent="0.3">
      <c r="A1687" s="12">
        <v>617103</v>
      </c>
      <c r="B1687" s="13" t="s">
        <v>10</v>
      </c>
      <c r="C1687" s="14">
        <v>137.93</v>
      </c>
      <c r="D1687" s="25" t="s">
        <v>2163</v>
      </c>
      <c r="E1687" s="16">
        <v>45351</v>
      </c>
      <c r="F1687" s="17">
        <v>202402</v>
      </c>
      <c r="G1687" s="18" t="s">
        <v>11</v>
      </c>
      <c r="H1687" s="18" t="s">
        <v>12</v>
      </c>
      <c r="I1687" s="19">
        <v>52547</v>
      </c>
      <c r="J1687" s="13" t="s">
        <v>14</v>
      </c>
      <c r="K1687" s="13" t="s">
        <v>15</v>
      </c>
      <c r="L1687" s="20" t="str">
        <f t="shared" si="52"/>
        <v>52547617103COD2299_Z010201ART5_MBA</v>
      </c>
      <c r="M1687" s="21" t="str">
        <f>IF(OR(A1687=617105,A1687=617110,COUNTIF([3]DernMois!L:L,I1687&amp;A1687&amp;H1687&amp;K1687)&gt;=1),"","PBLA Changé/Nouveau")</f>
        <v/>
      </c>
      <c r="N1687" s="22">
        <f>ROUND(Ecritures[[#This Row],[Montant Devise]],2)</f>
        <v>137.93</v>
      </c>
      <c r="O1687" s="11" t="str">
        <f>IFERROR(LEFT(ECRITURES!$H1687,SEARCH("_",ECRITURES!$H1687)-1),"")</f>
        <v>COD2299</v>
      </c>
      <c r="P1687" s="11" t="str">
        <f>LEFT(ECRITURES!$G1687,LEN(O1687))</f>
        <v>COD2299</v>
      </c>
      <c r="Q1687" s="11" t="b">
        <f t="shared" si="53"/>
        <v>1</v>
      </c>
    </row>
    <row r="1688" spans="1:17" x14ac:dyDescent="0.3">
      <c r="A1688" s="12">
        <v>617190</v>
      </c>
      <c r="B1688" s="13" t="s">
        <v>10</v>
      </c>
      <c r="C1688" s="14">
        <v>2.12</v>
      </c>
      <c r="D1688" s="25" t="s">
        <v>2164</v>
      </c>
      <c r="E1688" s="16">
        <v>45351</v>
      </c>
      <c r="F1688" s="17">
        <v>202402</v>
      </c>
      <c r="G1688" s="18" t="s">
        <v>11</v>
      </c>
      <c r="H1688" s="18" t="s">
        <v>12</v>
      </c>
      <c r="I1688" s="19">
        <v>52547</v>
      </c>
      <c r="J1688" s="13" t="s">
        <v>14</v>
      </c>
      <c r="K1688" s="13" t="s">
        <v>15</v>
      </c>
      <c r="L1688" s="20" t="str">
        <f t="shared" si="52"/>
        <v>52547617190COD2299_Z010201ART5_MBA</v>
      </c>
      <c r="M1688" s="21" t="str">
        <f>IF(OR(A1688=617105,A1688=617110,COUNTIF([3]DernMois!L:L,I1688&amp;A1688&amp;H1688&amp;K1688)&gt;=1),"","PBLA Changé/Nouveau")</f>
        <v/>
      </c>
      <c r="N1688" s="22">
        <f>ROUND(Ecritures[[#This Row],[Montant Devise]],2)</f>
        <v>2.12</v>
      </c>
      <c r="O1688" s="11" t="str">
        <f>IFERROR(LEFT(ECRITURES!$H1688,SEARCH("_",ECRITURES!$H1688)-1),"")</f>
        <v>COD2299</v>
      </c>
      <c r="P1688" s="11" t="str">
        <f>LEFT(ECRITURES!$G1688,LEN(O1688))</f>
        <v>COD2299</v>
      </c>
      <c r="Q1688" s="11" t="b">
        <f t="shared" si="53"/>
        <v>1</v>
      </c>
    </row>
    <row r="1689" spans="1:17" x14ac:dyDescent="0.3">
      <c r="A1689" s="12">
        <v>617190</v>
      </c>
      <c r="B1689" s="13" t="s">
        <v>10</v>
      </c>
      <c r="C1689" s="14">
        <v>10.61</v>
      </c>
      <c r="D1689" s="25" t="s">
        <v>2165</v>
      </c>
      <c r="E1689" s="16">
        <v>45351</v>
      </c>
      <c r="F1689" s="17">
        <v>202402</v>
      </c>
      <c r="G1689" s="18" t="s">
        <v>11</v>
      </c>
      <c r="H1689" s="18" t="s">
        <v>12</v>
      </c>
      <c r="I1689" s="19">
        <v>52547</v>
      </c>
      <c r="J1689" s="13" t="s">
        <v>14</v>
      </c>
      <c r="K1689" s="13" t="s">
        <v>15</v>
      </c>
      <c r="L1689" s="20" t="str">
        <f t="shared" si="52"/>
        <v>52547617190COD2299_Z010201ART5_MBA</v>
      </c>
      <c r="M1689" s="21" t="str">
        <f>IF(OR(A1689=617105,A1689=617110,COUNTIF([3]DernMois!L:L,I1689&amp;A1689&amp;H1689&amp;K1689)&gt;=1),"","PBLA Changé/Nouveau")</f>
        <v/>
      </c>
      <c r="N1689" s="22">
        <f>ROUND(Ecritures[[#This Row],[Montant Devise]],2)</f>
        <v>10.61</v>
      </c>
      <c r="O1689" s="11" t="str">
        <f>IFERROR(LEFT(ECRITURES!$H1689,SEARCH("_",ECRITURES!$H1689)-1),"")</f>
        <v>COD2299</v>
      </c>
      <c r="P1689" s="11" t="str">
        <f>LEFT(ECRITURES!$G1689,LEN(O1689))</f>
        <v>COD2299</v>
      </c>
      <c r="Q1689" s="11" t="b">
        <f t="shared" si="53"/>
        <v>1</v>
      </c>
    </row>
    <row r="1690" spans="1:17" x14ac:dyDescent="0.3">
      <c r="A1690" s="12">
        <v>455200</v>
      </c>
      <c r="B1690" s="13" t="s">
        <v>10</v>
      </c>
      <c r="C1690" s="14">
        <v>-1445.14</v>
      </c>
      <c r="D1690" s="25" t="s">
        <v>2166</v>
      </c>
      <c r="E1690" s="16">
        <v>45351</v>
      </c>
      <c r="F1690" s="17">
        <v>202402</v>
      </c>
      <c r="G1690" s="18" t="s">
        <v>11</v>
      </c>
      <c r="H1690" s="18"/>
      <c r="I1690" s="19">
        <v>52547</v>
      </c>
      <c r="J1690" s="13" t="s">
        <v>14</v>
      </c>
      <c r="K1690" s="13" t="s">
        <v>15</v>
      </c>
      <c r="L1690" s="20" t="str">
        <f t="shared" si="52"/>
        <v>52547455200ART5_MBA</v>
      </c>
      <c r="M1690" s="21" t="str">
        <f>IF(OR(A1690=617105,A1690=617110,COUNTIF([3]DernMois!L:L,I1690&amp;A1690&amp;H1690&amp;K1690)&gt;=1),"","PBLA Changé/Nouveau")</f>
        <v/>
      </c>
      <c r="N1690" s="22">
        <f>ROUND(Ecritures[[#This Row],[Montant Devise]],2)</f>
        <v>-1445.14</v>
      </c>
      <c r="O1690" s="11" t="str">
        <f>IFERROR(LEFT(ECRITURES!$H1690,SEARCH("_",ECRITURES!$H1690)-1),"")</f>
        <v/>
      </c>
      <c r="P1690" s="11" t="str">
        <f>LEFT(ECRITURES!$G1690,LEN(O1690))</f>
        <v/>
      </c>
      <c r="Q1690" s="11" t="b">
        <f t="shared" si="53"/>
        <v>1</v>
      </c>
    </row>
    <row r="1691" spans="1:17" x14ac:dyDescent="0.3">
      <c r="A1691" s="12">
        <v>617101</v>
      </c>
      <c r="B1691" s="13" t="s">
        <v>10</v>
      </c>
      <c r="C1691" s="14">
        <v>1814</v>
      </c>
      <c r="D1691" s="25" t="s">
        <v>2167</v>
      </c>
      <c r="E1691" s="16">
        <v>45351</v>
      </c>
      <c r="F1691" s="17">
        <v>202402</v>
      </c>
      <c r="G1691" s="18" t="s">
        <v>150</v>
      </c>
      <c r="H1691" s="18" t="s">
        <v>418</v>
      </c>
      <c r="I1691" s="19">
        <v>52550</v>
      </c>
      <c r="J1691" s="13" t="s">
        <v>14</v>
      </c>
      <c r="K1691" s="13" t="s">
        <v>153</v>
      </c>
      <c r="L1691" s="20" t="str">
        <f t="shared" si="52"/>
        <v>52550617101COD20006_A010602ART9_EU-DCI</v>
      </c>
      <c r="M1691" s="21" t="str">
        <f>IF(OR(A1691=617105,A1691=617110,COUNTIF([3]DernMois!L:L,I1691&amp;A1691&amp;H1691&amp;K1691)&gt;=1),"","PBLA Changé/Nouveau")</f>
        <v/>
      </c>
      <c r="N1691" s="22">
        <f>ROUND(Ecritures[[#This Row],[Montant Devise]],2)</f>
        <v>1814</v>
      </c>
      <c r="O1691" s="11" t="str">
        <f>IFERROR(LEFT(ECRITURES!$H1691,SEARCH("_",ECRITURES!$H1691)-1),"")</f>
        <v>COD20006</v>
      </c>
      <c r="P1691" s="11" t="str">
        <f>LEFT(ECRITURES!$G1691,LEN(O1691))</f>
        <v>COD20006</v>
      </c>
      <c r="Q1691" s="11" t="b">
        <f t="shared" si="53"/>
        <v>1</v>
      </c>
    </row>
    <row r="1692" spans="1:17" x14ac:dyDescent="0.3">
      <c r="A1692" s="12">
        <v>617108</v>
      </c>
      <c r="B1692" s="13" t="s">
        <v>10</v>
      </c>
      <c r="C1692" s="14">
        <v>544.20000000000005</v>
      </c>
      <c r="D1692" s="25" t="s">
        <v>2168</v>
      </c>
      <c r="E1692" s="16">
        <v>45351</v>
      </c>
      <c r="F1692" s="17">
        <v>202402</v>
      </c>
      <c r="G1692" s="18" t="s">
        <v>150</v>
      </c>
      <c r="H1692" s="18" t="s">
        <v>418</v>
      </c>
      <c r="I1692" s="19">
        <v>52550</v>
      </c>
      <c r="J1692" s="13" t="s">
        <v>14</v>
      </c>
      <c r="K1692" s="13" t="s">
        <v>153</v>
      </c>
      <c r="L1692" s="20" t="str">
        <f t="shared" si="52"/>
        <v>52550617108COD20006_A010602ART9_EU-DCI</v>
      </c>
      <c r="M1692" s="21" t="str">
        <f>IF(OR(A1692=617105,A1692=617110,COUNTIF([3]DernMois!L:L,I1692&amp;A1692&amp;H1692&amp;K1692)&gt;=1),"","PBLA Changé/Nouveau")</f>
        <v/>
      </c>
      <c r="N1692" s="22">
        <f>ROUND(Ecritures[[#This Row],[Montant Devise]],2)</f>
        <v>544.20000000000005</v>
      </c>
      <c r="O1692" s="11" t="str">
        <f>IFERROR(LEFT(ECRITURES!$H1692,SEARCH("_",ECRITURES!$H1692)-1),"")</f>
        <v>COD20006</v>
      </c>
      <c r="P1692" s="11" t="str">
        <f>LEFT(ECRITURES!$G1692,LEN(O1692))</f>
        <v>COD20006</v>
      </c>
      <c r="Q1692" s="11" t="b">
        <f t="shared" si="53"/>
        <v>1</v>
      </c>
    </row>
    <row r="1693" spans="1:17" x14ac:dyDescent="0.3">
      <c r="A1693" s="12">
        <v>617106</v>
      </c>
      <c r="B1693" s="13" t="s">
        <v>10</v>
      </c>
      <c r="C1693" s="14">
        <v>195</v>
      </c>
      <c r="D1693" s="25" t="s">
        <v>2169</v>
      </c>
      <c r="E1693" s="16">
        <v>45351</v>
      </c>
      <c r="F1693" s="17">
        <v>202402</v>
      </c>
      <c r="G1693" s="18" t="s">
        <v>150</v>
      </c>
      <c r="H1693" s="18" t="s">
        <v>418</v>
      </c>
      <c r="I1693" s="19">
        <v>52550</v>
      </c>
      <c r="J1693" s="13" t="s">
        <v>14</v>
      </c>
      <c r="K1693" s="13" t="s">
        <v>153</v>
      </c>
      <c r="L1693" s="20" t="str">
        <f t="shared" si="52"/>
        <v>52550617106COD20006_A010602ART9_EU-DCI</v>
      </c>
      <c r="M1693" s="21" t="str">
        <f>IF(OR(A1693=617105,A1693=617110,COUNTIF([3]DernMois!L:L,I1693&amp;A1693&amp;H1693&amp;K1693)&gt;=1),"","PBLA Changé/Nouveau")</f>
        <v/>
      </c>
      <c r="N1693" s="22">
        <f>ROUND(Ecritures[[#This Row],[Montant Devise]],2)</f>
        <v>195</v>
      </c>
      <c r="O1693" s="11" t="str">
        <f>IFERROR(LEFT(ECRITURES!$H1693,SEARCH("_",ECRITURES!$H1693)-1),"")</f>
        <v>COD20006</v>
      </c>
      <c r="P1693" s="11" t="str">
        <f>LEFT(ECRITURES!$G1693,LEN(O1693))</f>
        <v>COD20006</v>
      </c>
      <c r="Q1693" s="11" t="b">
        <f t="shared" si="53"/>
        <v>1</v>
      </c>
    </row>
    <row r="1694" spans="1:17" x14ac:dyDescent="0.3">
      <c r="A1694" s="12">
        <v>617103</v>
      </c>
      <c r="B1694" s="13" t="s">
        <v>10</v>
      </c>
      <c r="C1694" s="14">
        <v>136.5</v>
      </c>
      <c r="D1694" s="25" t="s">
        <v>2170</v>
      </c>
      <c r="E1694" s="16">
        <v>45351</v>
      </c>
      <c r="F1694" s="17">
        <v>202402</v>
      </c>
      <c r="G1694" s="18" t="s">
        <v>150</v>
      </c>
      <c r="H1694" s="18" t="s">
        <v>418</v>
      </c>
      <c r="I1694" s="19">
        <v>52550</v>
      </c>
      <c r="J1694" s="13" t="s">
        <v>14</v>
      </c>
      <c r="K1694" s="13" t="s">
        <v>153</v>
      </c>
      <c r="L1694" s="20" t="str">
        <f t="shared" si="52"/>
        <v>52550617103COD20006_A010602ART9_EU-DCI</v>
      </c>
      <c r="M1694" s="21" t="str">
        <f>IF(OR(A1694=617105,A1694=617110,COUNTIF([3]DernMois!L:L,I1694&amp;A1694&amp;H1694&amp;K1694)&gt;=1),"","PBLA Changé/Nouveau")</f>
        <v/>
      </c>
      <c r="N1694" s="22">
        <f>ROUND(Ecritures[[#This Row],[Montant Devise]],2)</f>
        <v>136.5</v>
      </c>
      <c r="O1694" s="11" t="str">
        <f>IFERROR(LEFT(ECRITURES!$H1694,SEARCH("_",ECRITURES!$H1694)-1),"")</f>
        <v>COD20006</v>
      </c>
      <c r="P1694" s="11" t="str">
        <f>LEFT(ECRITURES!$G1694,LEN(O1694))</f>
        <v>COD20006</v>
      </c>
      <c r="Q1694" s="11" t="b">
        <f t="shared" si="53"/>
        <v>1</v>
      </c>
    </row>
    <row r="1695" spans="1:17" x14ac:dyDescent="0.3">
      <c r="A1695" s="12">
        <v>617103</v>
      </c>
      <c r="B1695" s="13" t="s">
        <v>10</v>
      </c>
      <c r="C1695" s="14">
        <v>235.82</v>
      </c>
      <c r="D1695" s="25" t="s">
        <v>2171</v>
      </c>
      <c r="E1695" s="16">
        <v>45351</v>
      </c>
      <c r="F1695" s="17">
        <v>202402</v>
      </c>
      <c r="G1695" s="18" t="s">
        <v>150</v>
      </c>
      <c r="H1695" s="18" t="s">
        <v>418</v>
      </c>
      <c r="I1695" s="19">
        <v>52550</v>
      </c>
      <c r="J1695" s="13" t="s">
        <v>14</v>
      </c>
      <c r="K1695" s="13" t="s">
        <v>153</v>
      </c>
      <c r="L1695" s="20" t="str">
        <f t="shared" si="52"/>
        <v>52550617103COD20006_A010602ART9_EU-DCI</v>
      </c>
      <c r="M1695" s="21" t="str">
        <f>IF(OR(A1695=617105,A1695=617110,COUNTIF([3]DernMois!L:L,I1695&amp;A1695&amp;H1695&amp;K1695)&gt;=1),"","PBLA Changé/Nouveau")</f>
        <v/>
      </c>
      <c r="N1695" s="22">
        <f>ROUND(Ecritures[[#This Row],[Montant Devise]],2)</f>
        <v>235.82</v>
      </c>
      <c r="O1695" s="11" t="str">
        <f>IFERROR(LEFT(ECRITURES!$H1695,SEARCH("_",ECRITURES!$H1695)-1),"")</f>
        <v>COD20006</v>
      </c>
      <c r="P1695" s="11" t="str">
        <f>LEFT(ECRITURES!$G1695,LEN(O1695))</f>
        <v>COD20006</v>
      </c>
      <c r="Q1695" s="11" t="b">
        <f t="shared" si="53"/>
        <v>1</v>
      </c>
    </row>
    <row r="1696" spans="1:17" x14ac:dyDescent="0.3">
      <c r="A1696" s="12">
        <v>617190</v>
      </c>
      <c r="B1696" s="13" t="s">
        <v>10</v>
      </c>
      <c r="C1696" s="14">
        <v>3.63</v>
      </c>
      <c r="D1696" s="25" t="s">
        <v>2172</v>
      </c>
      <c r="E1696" s="16">
        <v>45351</v>
      </c>
      <c r="F1696" s="17">
        <v>202402</v>
      </c>
      <c r="G1696" s="18" t="s">
        <v>150</v>
      </c>
      <c r="H1696" s="18" t="s">
        <v>418</v>
      </c>
      <c r="I1696" s="19">
        <v>52550</v>
      </c>
      <c r="J1696" s="13" t="s">
        <v>14</v>
      </c>
      <c r="K1696" s="13" t="s">
        <v>153</v>
      </c>
      <c r="L1696" s="20" t="str">
        <f t="shared" si="52"/>
        <v>52550617190COD20006_A010602ART9_EU-DCI</v>
      </c>
      <c r="M1696" s="21" t="str">
        <f>IF(OR(A1696=617105,A1696=617110,COUNTIF([3]DernMois!L:L,I1696&amp;A1696&amp;H1696&amp;K1696)&gt;=1),"","PBLA Changé/Nouveau")</f>
        <v/>
      </c>
      <c r="N1696" s="22">
        <f>ROUND(Ecritures[[#This Row],[Montant Devise]],2)</f>
        <v>3.63</v>
      </c>
      <c r="O1696" s="11" t="str">
        <f>IFERROR(LEFT(ECRITURES!$H1696,SEARCH("_",ECRITURES!$H1696)-1),"")</f>
        <v>COD20006</v>
      </c>
      <c r="P1696" s="11" t="str">
        <f>LEFT(ECRITURES!$G1696,LEN(O1696))</f>
        <v>COD20006</v>
      </c>
      <c r="Q1696" s="11" t="b">
        <f t="shared" si="53"/>
        <v>1</v>
      </c>
    </row>
    <row r="1697" spans="1:17" x14ac:dyDescent="0.3">
      <c r="A1697" s="12">
        <v>617190</v>
      </c>
      <c r="B1697" s="13" t="s">
        <v>10</v>
      </c>
      <c r="C1697" s="14">
        <v>18.14</v>
      </c>
      <c r="D1697" s="25" t="s">
        <v>2173</v>
      </c>
      <c r="E1697" s="16">
        <v>45351</v>
      </c>
      <c r="F1697" s="17">
        <v>202402</v>
      </c>
      <c r="G1697" s="18" t="s">
        <v>150</v>
      </c>
      <c r="H1697" s="18" t="s">
        <v>418</v>
      </c>
      <c r="I1697" s="19">
        <v>52550</v>
      </c>
      <c r="J1697" s="13" t="s">
        <v>14</v>
      </c>
      <c r="K1697" s="13" t="s">
        <v>153</v>
      </c>
      <c r="L1697" s="20" t="str">
        <f t="shared" si="52"/>
        <v>52550617190COD20006_A010602ART9_EU-DCI</v>
      </c>
      <c r="M1697" s="21" t="str">
        <f>IF(OR(A1697=617105,A1697=617110,COUNTIF([3]DernMois!L:L,I1697&amp;A1697&amp;H1697&amp;K1697)&gt;=1),"","PBLA Changé/Nouveau")</f>
        <v/>
      </c>
      <c r="N1697" s="22">
        <f>ROUND(Ecritures[[#This Row],[Montant Devise]],2)</f>
        <v>18.14</v>
      </c>
      <c r="O1697" s="11" t="str">
        <f>IFERROR(LEFT(ECRITURES!$H1697,SEARCH("_",ECRITURES!$H1697)-1),"")</f>
        <v>COD20006</v>
      </c>
      <c r="P1697" s="11" t="str">
        <f>LEFT(ECRITURES!$G1697,LEN(O1697))</f>
        <v>COD20006</v>
      </c>
      <c r="Q1697" s="11" t="b">
        <f t="shared" si="53"/>
        <v>1</v>
      </c>
    </row>
    <row r="1698" spans="1:17" x14ac:dyDescent="0.3">
      <c r="A1698" s="12">
        <v>455200</v>
      </c>
      <c r="B1698" s="13" t="s">
        <v>10</v>
      </c>
      <c r="C1698" s="14">
        <v>-2218.06</v>
      </c>
      <c r="D1698" s="25" t="s">
        <v>2174</v>
      </c>
      <c r="E1698" s="16">
        <v>45351</v>
      </c>
      <c r="F1698" s="17">
        <v>202402</v>
      </c>
      <c r="G1698" s="18" t="s">
        <v>150</v>
      </c>
      <c r="H1698" s="18"/>
      <c r="I1698" s="19">
        <v>52550</v>
      </c>
      <c r="J1698" s="13" t="s">
        <v>14</v>
      </c>
      <c r="K1698" s="13" t="s">
        <v>153</v>
      </c>
      <c r="L1698" s="20" t="str">
        <f t="shared" si="52"/>
        <v>52550455200ART9_EU-DCI</v>
      </c>
      <c r="M1698" s="21" t="str">
        <f>IF(OR(A1698=617105,A1698=617110,COUNTIF([3]DernMois!L:L,I1698&amp;A1698&amp;H1698&amp;K1698)&gt;=1),"","PBLA Changé/Nouveau")</f>
        <v/>
      </c>
      <c r="N1698" s="22">
        <f>ROUND(Ecritures[[#This Row],[Montant Devise]],2)</f>
        <v>-2218.06</v>
      </c>
      <c r="O1698" s="11" t="str">
        <f>IFERROR(LEFT(ECRITURES!$H1698,SEARCH("_",ECRITURES!$H1698)-1),"")</f>
        <v/>
      </c>
      <c r="P1698" s="11" t="str">
        <f>LEFT(ECRITURES!$G1698,LEN(O1698))</f>
        <v/>
      </c>
      <c r="Q1698" s="11" t="b">
        <f t="shared" si="53"/>
        <v>1</v>
      </c>
    </row>
    <row r="1699" spans="1:17" x14ac:dyDescent="0.3">
      <c r="A1699" s="12">
        <v>617101</v>
      </c>
      <c r="B1699" s="13" t="s">
        <v>10</v>
      </c>
      <c r="C1699" s="14">
        <v>774.7</v>
      </c>
      <c r="D1699" s="25" t="s">
        <v>2175</v>
      </c>
      <c r="E1699" s="16">
        <v>45351</v>
      </c>
      <c r="F1699" s="17">
        <v>202402</v>
      </c>
      <c r="G1699" s="18" t="s">
        <v>150</v>
      </c>
      <c r="H1699" s="18" t="s">
        <v>2176</v>
      </c>
      <c r="I1699" s="19">
        <v>52557</v>
      </c>
      <c r="J1699" s="13" t="s">
        <v>14</v>
      </c>
      <c r="K1699" s="13" t="s">
        <v>153</v>
      </c>
      <c r="L1699" s="20" t="str">
        <f t="shared" si="52"/>
        <v>52557617101COD20006_A020203ART9_EU-DCI</v>
      </c>
      <c r="M1699" s="21" t="str">
        <f>IF(OR(A1699=617105,A1699=617110,COUNTIF([3]DernMois!L:L,I1699&amp;A1699&amp;H1699&amp;K1699)&gt;=1),"","PBLA Changé/Nouveau")</f>
        <v/>
      </c>
      <c r="N1699" s="22">
        <f>ROUND(Ecritures[[#This Row],[Montant Devise]],2)</f>
        <v>774.7</v>
      </c>
      <c r="O1699" s="11" t="str">
        <f>IFERROR(LEFT(ECRITURES!$H1699,SEARCH("_",ECRITURES!$H1699)-1),"")</f>
        <v>COD20006</v>
      </c>
      <c r="P1699" s="11" t="str">
        <f>LEFT(ECRITURES!$G1699,LEN(O1699))</f>
        <v>COD20006</v>
      </c>
      <c r="Q1699" s="11" t="b">
        <f t="shared" si="53"/>
        <v>1</v>
      </c>
    </row>
    <row r="1700" spans="1:17" x14ac:dyDescent="0.3">
      <c r="A1700" s="12">
        <v>617108</v>
      </c>
      <c r="B1700" s="13" t="s">
        <v>10</v>
      </c>
      <c r="C1700" s="14">
        <v>318.3</v>
      </c>
      <c r="D1700" s="25" t="s">
        <v>2177</v>
      </c>
      <c r="E1700" s="16">
        <v>45351</v>
      </c>
      <c r="F1700" s="17">
        <v>202402</v>
      </c>
      <c r="G1700" s="18" t="s">
        <v>150</v>
      </c>
      <c r="H1700" s="18" t="s">
        <v>2176</v>
      </c>
      <c r="I1700" s="19">
        <v>52557</v>
      </c>
      <c r="J1700" s="13" t="s">
        <v>14</v>
      </c>
      <c r="K1700" s="13" t="s">
        <v>153</v>
      </c>
      <c r="L1700" s="20" t="str">
        <f t="shared" si="52"/>
        <v>52557617108COD20006_A020203ART9_EU-DCI</v>
      </c>
      <c r="M1700" s="21" t="str">
        <f>IF(OR(A1700=617105,A1700=617110,COUNTIF([3]DernMois!L:L,I1700&amp;A1700&amp;H1700&amp;K1700)&gt;=1),"","PBLA Changé/Nouveau")</f>
        <v/>
      </c>
      <c r="N1700" s="22">
        <f>ROUND(Ecritures[[#This Row],[Montant Devise]],2)</f>
        <v>318.3</v>
      </c>
      <c r="O1700" s="11" t="str">
        <f>IFERROR(LEFT(ECRITURES!$H1700,SEARCH("_",ECRITURES!$H1700)-1),"")</f>
        <v>COD20006</v>
      </c>
      <c r="P1700" s="11" t="str">
        <f>LEFT(ECRITURES!$G1700,LEN(O1700))</f>
        <v>COD20006</v>
      </c>
      <c r="Q1700" s="11" t="b">
        <f t="shared" si="53"/>
        <v>1</v>
      </c>
    </row>
    <row r="1701" spans="1:17" x14ac:dyDescent="0.3">
      <c r="A1701" s="12">
        <v>617106</v>
      </c>
      <c r="B1701" s="13" t="s">
        <v>10</v>
      </c>
      <c r="C1701" s="14">
        <v>195</v>
      </c>
      <c r="D1701" s="25" t="s">
        <v>2178</v>
      </c>
      <c r="E1701" s="16">
        <v>45351</v>
      </c>
      <c r="F1701" s="17">
        <v>202402</v>
      </c>
      <c r="G1701" s="18" t="s">
        <v>150</v>
      </c>
      <c r="H1701" s="18" t="s">
        <v>2176</v>
      </c>
      <c r="I1701" s="19">
        <v>52557</v>
      </c>
      <c r="J1701" s="13" t="s">
        <v>14</v>
      </c>
      <c r="K1701" s="13" t="s">
        <v>153</v>
      </c>
      <c r="L1701" s="20" t="str">
        <f t="shared" si="52"/>
        <v>52557617106COD20006_A020203ART9_EU-DCI</v>
      </c>
      <c r="M1701" s="21" t="str">
        <f>IF(OR(A1701=617105,A1701=617110,COUNTIF([3]DernMois!L:L,I1701&amp;A1701&amp;H1701&amp;K1701)&gt;=1),"","PBLA Changé/Nouveau")</f>
        <v/>
      </c>
      <c r="N1701" s="22">
        <f>ROUND(Ecritures[[#This Row],[Montant Devise]],2)</f>
        <v>195</v>
      </c>
      <c r="O1701" s="11" t="str">
        <f>IFERROR(LEFT(ECRITURES!$H1701,SEARCH("_",ECRITURES!$H1701)-1),"")</f>
        <v>COD20006</v>
      </c>
      <c r="P1701" s="11" t="str">
        <f>LEFT(ECRITURES!$G1701,LEN(O1701))</f>
        <v>COD20006</v>
      </c>
      <c r="Q1701" s="11" t="b">
        <f t="shared" si="53"/>
        <v>1</v>
      </c>
    </row>
    <row r="1702" spans="1:17" x14ac:dyDescent="0.3">
      <c r="A1702" s="12">
        <v>617103</v>
      </c>
      <c r="B1702" s="13" t="s">
        <v>10</v>
      </c>
      <c r="C1702" s="14">
        <v>97.5</v>
      </c>
      <c r="D1702" s="25" t="s">
        <v>2179</v>
      </c>
      <c r="E1702" s="16">
        <v>45351</v>
      </c>
      <c r="F1702" s="17">
        <v>202402</v>
      </c>
      <c r="G1702" s="18" t="s">
        <v>150</v>
      </c>
      <c r="H1702" s="18" t="s">
        <v>2176</v>
      </c>
      <c r="I1702" s="19">
        <v>52557</v>
      </c>
      <c r="J1702" s="13" t="s">
        <v>14</v>
      </c>
      <c r="K1702" s="13" t="s">
        <v>153</v>
      </c>
      <c r="L1702" s="20" t="str">
        <f t="shared" si="52"/>
        <v>52557617103COD20006_A020203ART9_EU-DCI</v>
      </c>
      <c r="M1702" s="21" t="str">
        <f>IF(OR(A1702=617105,A1702=617110,COUNTIF([3]DernMois!L:L,I1702&amp;A1702&amp;H1702&amp;K1702)&gt;=1),"","PBLA Changé/Nouveau")</f>
        <v/>
      </c>
      <c r="N1702" s="22">
        <f>ROUND(Ecritures[[#This Row],[Montant Devise]],2)</f>
        <v>97.5</v>
      </c>
      <c r="O1702" s="11" t="str">
        <f>IFERROR(LEFT(ECRITURES!$H1702,SEARCH("_",ECRITURES!$H1702)-1),"")</f>
        <v>COD20006</v>
      </c>
      <c r="P1702" s="11" t="str">
        <f>LEFT(ECRITURES!$G1702,LEN(O1702))</f>
        <v>COD20006</v>
      </c>
      <c r="Q1702" s="11" t="b">
        <f t="shared" si="53"/>
        <v>1</v>
      </c>
    </row>
    <row r="1703" spans="1:17" x14ac:dyDescent="0.3">
      <c r="A1703" s="12">
        <v>617103</v>
      </c>
      <c r="B1703" s="13" t="s">
        <v>10</v>
      </c>
      <c r="C1703" s="14">
        <v>100.71</v>
      </c>
      <c r="D1703" s="25" t="s">
        <v>2180</v>
      </c>
      <c r="E1703" s="16">
        <v>45351</v>
      </c>
      <c r="F1703" s="17">
        <v>202402</v>
      </c>
      <c r="G1703" s="18" t="s">
        <v>150</v>
      </c>
      <c r="H1703" s="18" t="s">
        <v>2176</v>
      </c>
      <c r="I1703" s="19">
        <v>52557</v>
      </c>
      <c r="J1703" s="13" t="s">
        <v>14</v>
      </c>
      <c r="K1703" s="13" t="s">
        <v>153</v>
      </c>
      <c r="L1703" s="20" t="str">
        <f t="shared" si="52"/>
        <v>52557617103COD20006_A020203ART9_EU-DCI</v>
      </c>
      <c r="M1703" s="21" t="str">
        <f>IF(OR(A1703=617105,A1703=617110,COUNTIF([3]DernMois!L:L,I1703&amp;A1703&amp;H1703&amp;K1703)&gt;=1),"","PBLA Changé/Nouveau")</f>
        <v/>
      </c>
      <c r="N1703" s="22">
        <f>ROUND(Ecritures[[#This Row],[Montant Devise]],2)</f>
        <v>100.71</v>
      </c>
      <c r="O1703" s="11" t="str">
        <f>IFERROR(LEFT(ECRITURES!$H1703,SEARCH("_",ECRITURES!$H1703)-1),"")</f>
        <v>COD20006</v>
      </c>
      <c r="P1703" s="11" t="str">
        <f>LEFT(ECRITURES!$G1703,LEN(O1703))</f>
        <v>COD20006</v>
      </c>
      <c r="Q1703" s="11" t="b">
        <f t="shared" si="53"/>
        <v>1</v>
      </c>
    </row>
    <row r="1704" spans="1:17" x14ac:dyDescent="0.3">
      <c r="A1704" s="12">
        <v>617190</v>
      </c>
      <c r="B1704" s="13" t="s">
        <v>10</v>
      </c>
      <c r="C1704" s="14">
        <v>1.55</v>
      </c>
      <c r="D1704" s="25" t="s">
        <v>2181</v>
      </c>
      <c r="E1704" s="16">
        <v>45351</v>
      </c>
      <c r="F1704" s="17">
        <v>202402</v>
      </c>
      <c r="G1704" s="18" t="s">
        <v>150</v>
      </c>
      <c r="H1704" s="18" t="s">
        <v>2176</v>
      </c>
      <c r="I1704" s="19">
        <v>52557</v>
      </c>
      <c r="J1704" s="13" t="s">
        <v>14</v>
      </c>
      <c r="K1704" s="13" t="s">
        <v>153</v>
      </c>
      <c r="L1704" s="20" t="str">
        <f t="shared" si="52"/>
        <v>52557617190COD20006_A020203ART9_EU-DCI</v>
      </c>
      <c r="M1704" s="21" t="str">
        <f>IF(OR(A1704=617105,A1704=617110,COUNTIF([3]DernMois!L:L,I1704&amp;A1704&amp;H1704&amp;K1704)&gt;=1),"","PBLA Changé/Nouveau")</f>
        <v/>
      </c>
      <c r="N1704" s="22">
        <f>ROUND(Ecritures[[#This Row],[Montant Devise]],2)</f>
        <v>1.55</v>
      </c>
      <c r="O1704" s="11" t="str">
        <f>IFERROR(LEFT(ECRITURES!$H1704,SEARCH("_",ECRITURES!$H1704)-1),"")</f>
        <v>COD20006</v>
      </c>
      <c r="P1704" s="11" t="str">
        <f>LEFT(ECRITURES!$G1704,LEN(O1704))</f>
        <v>COD20006</v>
      </c>
      <c r="Q1704" s="11" t="b">
        <f t="shared" si="53"/>
        <v>1</v>
      </c>
    </row>
    <row r="1705" spans="1:17" x14ac:dyDescent="0.3">
      <c r="A1705" s="12">
        <v>617190</v>
      </c>
      <c r="B1705" s="13" t="s">
        <v>10</v>
      </c>
      <c r="C1705" s="14">
        <v>7.75</v>
      </c>
      <c r="D1705" s="25" t="s">
        <v>2182</v>
      </c>
      <c r="E1705" s="16">
        <v>45351</v>
      </c>
      <c r="F1705" s="17">
        <v>202402</v>
      </c>
      <c r="G1705" s="18" t="s">
        <v>150</v>
      </c>
      <c r="H1705" s="18" t="s">
        <v>2176</v>
      </c>
      <c r="I1705" s="19">
        <v>52557</v>
      </c>
      <c r="J1705" s="13" t="s">
        <v>14</v>
      </c>
      <c r="K1705" s="13" t="s">
        <v>153</v>
      </c>
      <c r="L1705" s="20" t="str">
        <f t="shared" si="52"/>
        <v>52557617190COD20006_A020203ART9_EU-DCI</v>
      </c>
      <c r="M1705" s="21" t="str">
        <f>IF(OR(A1705=617105,A1705=617110,COUNTIF([3]DernMois!L:L,I1705&amp;A1705&amp;H1705&amp;K1705)&gt;=1),"","PBLA Changé/Nouveau")</f>
        <v/>
      </c>
      <c r="N1705" s="22">
        <f>ROUND(Ecritures[[#This Row],[Montant Devise]],2)</f>
        <v>7.75</v>
      </c>
      <c r="O1705" s="11" t="str">
        <f>IFERROR(LEFT(ECRITURES!$H1705,SEARCH("_",ECRITURES!$H1705)-1),"")</f>
        <v>COD20006</v>
      </c>
      <c r="P1705" s="11" t="str">
        <f>LEFT(ECRITURES!$G1705,LEN(O1705))</f>
        <v>COD20006</v>
      </c>
      <c r="Q1705" s="11" t="b">
        <f t="shared" si="53"/>
        <v>1</v>
      </c>
    </row>
    <row r="1706" spans="1:17" x14ac:dyDescent="0.3">
      <c r="A1706" s="12">
        <v>455200</v>
      </c>
      <c r="B1706" s="13" t="s">
        <v>10</v>
      </c>
      <c r="C1706" s="14">
        <v>-1244.95</v>
      </c>
      <c r="D1706" s="25" t="s">
        <v>2183</v>
      </c>
      <c r="E1706" s="16">
        <v>45351</v>
      </c>
      <c r="F1706" s="17">
        <v>202402</v>
      </c>
      <c r="G1706" s="18" t="s">
        <v>150</v>
      </c>
      <c r="H1706" s="18"/>
      <c r="I1706" s="19">
        <v>52557</v>
      </c>
      <c r="J1706" s="13" t="s">
        <v>14</v>
      </c>
      <c r="K1706" s="13" t="s">
        <v>153</v>
      </c>
      <c r="L1706" s="20" t="str">
        <f t="shared" si="52"/>
        <v>52557455200ART9_EU-DCI</v>
      </c>
      <c r="M1706" s="21" t="str">
        <f>IF(OR(A1706=617105,A1706=617110,COUNTIF([3]DernMois!L:L,I1706&amp;A1706&amp;H1706&amp;K1706)&gt;=1),"","PBLA Changé/Nouveau")</f>
        <v/>
      </c>
      <c r="N1706" s="22">
        <f>ROUND(Ecritures[[#This Row],[Montant Devise]],2)</f>
        <v>-1244.95</v>
      </c>
      <c r="O1706" s="11" t="str">
        <f>IFERROR(LEFT(ECRITURES!$H1706,SEARCH("_",ECRITURES!$H1706)-1),"")</f>
        <v/>
      </c>
      <c r="P1706" s="11" t="str">
        <f>LEFT(ECRITURES!$G1706,LEN(O1706))</f>
        <v/>
      </c>
      <c r="Q1706" s="11" t="b">
        <f t="shared" si="53"/>
        <v>1</v>
      </c>
    </row>
    <row r="1707" spans="1:17" x14ac:dyDescent="0.3">
      <c r="A1707" s="12">
        <v>617101</v>
      </c>
      <c r="B1707" s="13" t="s">
        <v>10</v>
      </c>
      <c r="C1707" s="14">
        <v>337</v>
      </c>
      <c r="D1707" s="25" t="s">
        <v>2184</v>
      </c>
      <c r="E1707" s="16">
        <v>45351</v>
      </c>
      <c r="F1707" s="17">
        <v>202402</v>
      </c>
      <c r="G1707" s="18" t="s">
        <v>84</v>
      </c>
      <c r="H1707" s="18" t="s">
        <v>222</v>
      </c>
      <c r="I1707" s="19">
        <v>52571</v>
      </c>
      <c r="J1707" s="13" t="s">
        <v>14</v>
      </c>
      <c r="K1707" s="13" t="s">
        <v>87</v>
      </c>
      <c r="L1707" s="20" t="str">
        <f t="shared" si="52"/>
        <v>52571617101COD21002_Z010403ART9_EU-EDF</v>
      </c>
      <c r="M1707" s="21" t="str">
        <f>IF(OR(A1707=617105,A1707=617110,COUNTIF([3]DernMois!L:L,I1707&amp;A1707&amp;H1707&amp;K1707)&gt;=1),"","PBLA Changé/Nouveau")</f>
        <v/>
      </c>
      <c r="N1707" s="22">
        <f>ROUND(Ecritures[[#This Row],[Montant Devise]],2)</f>
        <v>337</v>
      </c>
      <c r="O1707" s="11" t="str">
        <f>IFERROR(LEFT(ECRITURES!$H1707,SEARCH("_",ECRITURES!$H1707)-1),"")</f>
        <v>COD21002</v>
      </c>
      <c r="P1707" s="11" t="str">
        <f>LEFT(ECRITURES!$G1707,LEN(O1707))</f>
        <v>COD21002</v>
      </c>
      <c r="Q1707" s="11" t="b">
        <f t="shared" si="53"/>
        <v>1</v>
      </c>
    </row>
    <row r="1708" spans="1:17" x14ac:dyDescent="0.3">
      <c r="A1708" s="12">
        <v>617101</v>
      </c>
      <c r="B1708" s="13" t="s">
        <v>10</v>
      </c>
      <c r="C1708" s="14">
        <v>150.52000000000001</v>
      </c>
      <c r="D1708" s="25" t="s">
        <v>2185</v>
      </c>
      <c r="E1708" s="16">
        <v>45351</v>
      </c>
      <c r="F1708" s="17">
        <v>202402</v>
      </c>
      <c r="G1708" s="18" t="s">
        <v>84</v>
      </c>
      <c r="H1708" s="18" t="s">
        <v>222</v>
      </c>
      <c r="I1708" s="19">
        <v>52571</v>
      </c>
      <c r="J1708" s="13" t="s">
        <v>14</v>
      </c>
      <c r="K1708" s="13" t="s">
        <v>87</v>
      </c>
      <c r="L1708" s="20" t="str">
        <f t="shared" si="52"/>
        <v>52571617101COD21002_Z010403ART9_EU-EDF</v>
      </c>
      <c r="M1708" s="21" t="str">
        <f>IF(OR(A1708=617105,A1708=617110,COUNTIF([3]DernMois!L:L,I1708&amp;A1708&amp;H1708&amp;K1708)&gt;=1),"","PBLA Changé/Nouveau")</f>
        <v/>
      </c>
      <c r="N1708" s="22">
        <f>ROUND(Ecritures[[#This Row],[Montant Devise]],2)</f>
        <v>150.52000000000001</v>
      </c>
      <c r="O1708" s="11" t="str">
        <f>IFERROR(LEFT(ECRITURES!$H1708,SEARCH("_",ECRITURES!$H1708)-1),"")</f>
        <v>COD21002</v>
      </c>
      <c r="P1708" s="11" t="str">
        <f>LEFT(ECRITURES!$G1708,LEN(O1708))</f>
        <v>COD21002</v>
      </c>
      <c r="Q1708" s="11" t="b">
        <f t="shared" si="53"/>
        <v>1</v>
      </c>
    </row>
    <row r="1709" spans="1:17" x14ac:dyDescent="0.3">
      <c r="A1709" s="12">
        <v>617108</v>
      </c>
      <c r="B1709" s="13" t="s">
        <v>10</v>
      </c>
      <c r="C1709" s="14">
        <v>101.1</v>
      </c>
      <c r="D1709" s="25" t="s">
        <v>2186</v>
      </c>
      <c r="E1709" s="16">
        <v>45351</v>
      </c>
      <c r="F1709" s="17">
        <v>202402</v>
      </c>
      <c r="G1709" s="18" t="s">
        <v>84</v>
      </c>
      <c r="H1709" s="18" t="s">
        <v>222</v>
      </c>
      <c r="I1709" s="19">
        <v>52571</v>
      </c>
      <c r="J1709" s="13" t="s">
        <v>14</v>
      </c>
      <c r="K1709" s="13" t="s">
        <v>87</v>
      </c>
      <c r="L1709" s="20" t="str">
        <f t="shared" si="52"/>
        <v>52571617108COD21002_Z010403ART9_EU-EDF</v>
      </c>
      <c r="M1709" s="21" t="str">
        <f>IF(OR(A1709=617105,A1709=617110,COUNTIF([3]DernMois!L:L,I1709&amp;A1709&amp;H1709&amp;K1709)&gt;=1),"","PBLA Changé/Nouveau")</f>
        <v/>
      </c>
      <c r="N1709" s="22">
        <f>ROUND(Ecritures[[#This Row],[Montant Devise]],2)</f>
        <v>101.1</v>
      </c>
      <c r="O1709" s="11" t="str">
        <f>IFERROR(LEFT(ECRITURES!$H1709,SEARCH("_",ECRITURES!$H1709)-1),"")</f>
        <v>COD21002</v>
      </c>
      <c r="P1709" s="11" t="str">
        <f>LEFT(ECRITURES!$G1709,LEN(O1709))</f>
        <v>COD21002</v>
      </c>
      <c r="Q1709" s="11" t="b">
        <f t="shared" si="53"/>
        <v>1</v>
      </c>
    </row>
    <row r="1710" spans="1:17" x14ac:dyDescent="0.3">
      <c r="A1710" s="12">
        <v>617106</v>
      </c>
      <c r="B1710" s="13" t="s">
        <v>10</v>
      </c>
      <c r="C1710" s="14">
        <v>195</v>
      </c>
      <c r="D1710" s="25" t="s">
        <v>2187</v>
      </c>
      <c r="E1710" s="16">
        <v>45351</v>
      </c>
      <c r="F1710" s="17">
        <v>202402</v>
      </c>
      <c r="G1710" s="18" t="s">
        <v>84</v>
      </c>
      <c r="H1710" s="18" t="s">
        <v>222</v>
      </c>
      <c r="I1710" s="19">
        <v>52571</v>
      </c>
      <c r="J1710" s="13" t="s">
        <v>14</v>
      </c>
      <c r="K1710" s="13" t="s">
        <v>87</v>
      </c>
      <c r="L1710" s="20" t="str">
        <f t="shared" si="52"/>
        <v>52571617106COD21002_Z010403ART9_EU-EDF</v>
      </c>
      <c r="M1710" s="21" t="str">
        <f>IF(OR(A1710=617105,A1710=617110,COUNTIF([3]DernMois!L:L,I1710&amp;A1710&amp;H1710&amp;K1710)&gt;=1),"","PBLA Changé/Nouveau")</f>
        <v/>
      </c>
      <c r="N1710" s="22">
        <f>ROUND(Ecritures[[#This Row],[Montant Devise]],2)</f>
        <v>195</v>
      </c>
      <c r="O1710" s="11" t="str">
        <f>IFERROR(LEFT(ECRITURES!$H1710,SEARCH("_",ECRITURES!$H1710)-1),"")</f>
        <v>COD21002</v>
      </c>
      <c r="P1710" s="11" t="str">
        <f>LEFT(ECRITURES!$G1710,LEN(O1710))</f>
        <v>COD21002</v>
      </c>
      <c r="Q1710" s="11" t="b">
        <f t="shared" si="53"/>
        <v>1</v>
      </c>
    </row>
    <row r="1711" spans="1:17" x14ac:dyDescent="0.3">
      <c r="A1711" s="12">
        <v>617103</v>
      </c>
      <c r="B1711" s="13" t="s">
        <v>10</v>
      </c>
      <c r="C1711" s="14">
        <v>117</v>
      </c>
      <c r="D1711" s="25" t="s">
        <v>2188</v>
      </c>
      <c r="E1711" s="16">
        <v>45351</v>
      </c>
      <c r="F1711" s="17">
        <v>202402</v>
      </c>
      <c r="G1711" s="18" t="s">
        <v>84</v>
      </c>
      <c r="H1711" s="18" t="s">
        <v>222</v>
      </c>
      <c r="I1711" s="19">
        <v>52571</v>
      </c>
      <c r="J1711" s="13" t="s">
        <v>14</v>
      </c>
      <c r="K1711" s="13" t="s">
        <v>87</v>
      </c>
      <c r="L1711" s="20" t="str">
        <f t="shared" si="52"/>
        <v>52571617103COD21002_Z010403ART9_EU-EDF</v>
      </c>
      <c r="M1711" s="21" t="str">
        <f>IF(OR(A1711=617105,A1711=617110,COUNTIF([3]DernMois!L:L,I1711&amp;A1711&amp;H1711&amp;K1711)&gt;=1),"","PBLA Changé/Nouveau")</f>
        <v/>
      </c>
      <c r="N1711" s="22">
        <f>ROUND(Ecritures[[#This Row],[Montant Devise]],2)</f>
        <v>117</v>
      </c>
      <c r="O1711" s="11" t="str">
        <f>IFERROR(LEFT(ECRITURES!$H1711,SEARCH("_",ECRITURES!$H1711)-1),"")</f>
        <v>COD21002</v>
      </c>
      <c r="P1711" s="11" t="str">
        <f>LEFT(ECRITURES!$G1711,LEN(O1711))</f>
        <v>COD21002</v>
      </c>
      <c r="Q1711" s="11" t="b">
        <f t="shared" si="53"/>
        <v>1</v>
      </c>
    </row>
    <row r="1712" spans="1:17" x14ac:dyDescent="0.3">
      <c r="A1712" s="12">
        <v>617103</v>
      </c>
      <c r="B1712" s="13" t="s">
        <v>10</v>
      </c>
      <c r="C1712" s="14">
        <v>63.38</v>
      </c>
      <c r="D1712" s="25" t="s">
        <v>2189</v>
      </c>
      <c r="E1712" s="16">
        <v>45351</v>
      </c>
      <c r="F1712" s="17">
        <v>202402</v>
      </c>
      <c r="G1712" s="18" t="s">
        <v>84</v>
      </c>
      <c r="H1712" s="18" t="s">
        <v>222</v>
      </c>
      <c r="I1712" s="19">
        <v>52571</v>
      </c>
      <c r="J1712" s="13" t="s">
        <v>14</v>
      </c>
      <c r="K1712" s="13" t="s">
        <v>87</v>
      </c>
      <c r="L1712" s="20" t="str">
        <f t="shared" si="52"/>
        <v>52571617103COD21002_Z010403ART9_EU-EDF</v>
      </c>
      <c r="M1712" s="21" t="str">
        <f>IF(OR(A1712=617105,A1712=617110,COUNTIF([3]DernMois!L:L,I1712&amp;A1712&amp;H1712&amp;K1712)&gt;=1),"","PBLA Changé/Nouveau")</f>
        <v/>
      </c>
      <c r="N1712" s="22">
        <f>ROUND(Ecritures[[#This Row],[Montant Devise]],2)</f>
        <v>63.38</v>
      </c>
      <c r="O1712" s="11" t="str">
        <f>IFERROR(LEFT(ECRITURES!$H1712,SEARCH("_",ECRITURES!$H1712)-1),"")</f>
        <v>COD21002</v>
      </c>
      <c r="P1712" s="11" t="str">
        <f>LEFT(ECRITURES!$G1712,LEN(O1712))</f>
        <v>COD21002</v>
      </c>
      <c r="Q1712" s="11" t="b">
        <f t="shared" si="53"/>
        <v>1</v>
      </c>
    </row>
    <row r="1713" spans="1:17" x14ac:dyDescent="0.3">
      <c r="A1713" s="12">
        <v>617190</v>
      </c>
      <c r="B1713" s="13" t="s">
        <v>10</v>
      </c>
      <c r="C1713" s="14">
        <v>0.98</v>
      </c>
      <c r="D1713" s="25" t="s">
        <v>2190</v>
      </c>
      <c r="E1713" s="16">
        <v>45351</v>
      </c>
      <c r="F1713" s="17">
        <v>202402</v>
      </c>
      <c r="G1713" s="18" t="s">
        <v>84</v>
      </c>
      <c r="H1713" s="18" t="s">
        <v>222</v>
      </c>
      <c r="I1713" s="19">
        <v>52571</v>
      </c>
      <c r="J1713" s="13" t="s">
        <v>14</v>
      </c>
      <c r="K1713" s="13" t="s">
        <v>87</v>
      </c>
      <c r="L1713" s="20" t="str">
        <f t="shared" si="52"/>
        <v>52571617190COD21002_Z010403ART9_EU-EDF</v>
      </c>
      <c r="M1713" s="21" t="str">
        <f>IF(OR(A1713=617105,A1713=617110,COUNTIF([3]DernMois!L:L,I1713&amp;A1713&amp;H1713&amp;K1713)&gt;=1),"","PBLA Changé/Nouveau")</f>
        <v/>
      </c>
      <c r="N1713" s="22">
        <f>ROUND(Ecritures[[#This Row],[Montant Devise]],2)</f>
        <v>0.98</v>
      </c>
      <c r="O1713" s="11" t="str">
        <f>IFERROR(LEFT(ECRITURES!$H1713,SEARCH("_",ECRITURES!$H1713)-1),"")</f>
        <v>COD21002</v>
      </c>
      <c r="P1713" s="11" t="str">
        <f>LEFT(ECRITURES!$G1713,LEN(O1713))</f>
        <v>COD21002</v>
      </c>
      <c r="Q1713" s="11" t="b">
        <f t="shared" si="53"/>
        <v>1</v>
      </c>
    </row>
    <row r="1714" spans="1:17" x14ac:dyDescent="0.3">
      <c r="A1714" s="12">
        <v>617190</v>
      </c>
      <c r="B1714" s="13" t="s">
        <v>10</v>
      </c>
      <c r="C1714" s="14">
        <v>4.88</v>
      </c>
      <c r="D1714" s="25" t="s">
        <v>2191</v>
      </c>
      <c r="E1714" s="16">
        <v>45351</v>
      </c>
      <c r="F1714" s="17">
        <v>202402</v>
      </c>
      <c r="G1714" s="18" t="s">
        <v>84</v>
      </c>
      <c r="H1714" s="18" t="s">
        <v>222</v>
      </c>
      <c r="I1714" s="19">
        <v>52571</v>
      </c>
      <c r="J1714" s="13" t="s">
        <v>14</v>
      </c>
      <c r="K1714" s="13" t="s">
        <v>87</v>
      </c>
      <c r="L1714" s="20" t="str">
        <f t="shared" si="52"/>
        <v>52571617190COD21002_Z010403ART9_EU-EDF</v>
      </c>
      <c r="M1714" s="21" t="str">
        <f>IF(OR(A1714=617105,A1714=617110,COUNTIF([3]DernMois!L:L,I1714&amp;A1714&amp;H1714&amp;K1714)&gt;=1),"","PBLA Changé/Nouveau")</f>
        <v/>
      </c>
      <c r="N1714" s="22">
        <f>ROUND(Ecritures[[#This Row],[Montant Devise]],2)</f>
        <v>4.88</v>
      </c>
      <c r="O1714" s="11" t="str">
        <f>IFERROR(LEFT(ECRITURES!$H1714,SEARCH("_",ECRITURES!$H1714)-1),"")</f>
        <v>COD21002</v>
      </c>
      <c r="P1714" s="11" t="str">
        <f>LEFT(ECRITURES!$G1714,LEN(O1714))</f>
        <v>COD21002</v>
      </c>
      <c r="Q1714" s="11" t="b">
        <f t="shared" si="53"/>
        <v>1</v>
      </c>
    </row>
    <row r="1715" spans="1:17" x14ac:dyDescent="0.3">
      <c r="A1715" s="12">
        <v>455200</v>
      </c>
      <c r="B1715" s="13" t="s">
        <v>10</v>
      </c>
      <c r="C1715" s="14">
        <v>-260</v>
      </c>
      <c r="D1715" s="25" t="s">
        <v>2192</v>
      </c>
      <c r="E1715" s="16">
        <v>45351</v>
      </c>
      <c r="F1715" s="17">
        <v>202402</v>
      </c>
      <c r="G1715" s="18" t="s">
        <v>84</v>
      </c>
      <c r="H1715" s="18"/>
      <c r="I1715" s="19">
        <v>52571</v>
      </c>
      <c r="J1715" s="13" t="s">
        <v>14</v>
      </c>
      <c r="K1715" s="13" t="s">
        <v>87</v>
      </c>
      <c r="L1715" s="20" t="str">
        <f t="shared" si="52"/>
        <v>52571455200ART9_EU-EDF</v>
      </c>
      <c r="M1715" s="21" t="str">
        <f>IF(OR(A1715=617105,A1715=617110,COUNTIF([3]DernMois!L:L,I1715&amp;A1715&amp;H1715&amp;K1715)&gt;=1),"","PBLA Changé/Nouveau")</f>
        <v/>
      </c>
      <c r="N1715" s="22">
        <f>ROUND(Ecritures[[#This Row],[Montant Devise]],2)</f>
        <v>-260</v>
      </c>
      <c r="O1715" s="11" t="str">
        <f>IFERROR(LEFT(ECRITURES!$H1715,SEARCH("_",ECRITURES!$H1715)-1),"")</f>
        <v/>
      </c>
      <c r="P1715" s="11" t="str">
        <f>LEFT(ECRITURES!$G1715,LEN(O1715))</f>
        <v/>
      </c>
      <c r="Q1715" s="11" t="b">
        <f t="shared" si="53"/>
        <v>1</v>
      </c>
    </row>
    <row r="1716" spans="1:17" x14ac:dyDescent="0.3">
      <c r="A1716" s="12">
        <v>455200</v>
      </c>
      <c r="B1716" s="13" t="s">
        <v>10</v>
      </c>
      <c r="C1716" s="14">
        <v>-562.57000000000005</v>
      </c>
      <c r="D1716" s="25" t="s">
        <v>2193</v>
      </c>
      <c r="E1716" s="16">
        <v>45351</v>
      </c>
      <c r="F1716" s="17">
        <v>202402</v>
      </c>
      <c r="G1716" s="18" t="s">
        <v>84</v>
      </c>
      <c r="H1716" s="18"/>
      <c r="I1716" s="19">
        <v>52571</v>
      </c>
      <c r="J1716" s="13" t="s">
        <v>14</v>
      </c>
      <c r="K1716" s="13" t="s">
        <v>87</v>
      </c>
      <c r="L1716" s="20" t="str">
        <f t="shared" si="52"/>
        <v>52571455200ART9_EU-EDF</v>
      </c>
      <c r="M1716" s="21" t="str">
        <f>IF(OR(A1716=617105,A1716=617110,COUNTIF([3]DernMois!L:L,I1716&amp;A1716&amp;H1716&amp;K1716)&gt;=1),"","PBLA Changé/Nouveau")</f>
        <v/>
      </c>
      <c r="N1716" s="22">
        <f>ROUND(Ecritures[[#This Row],[Montant Devise]],2)</f>
        <v>-562.57000000000005</v>
      </c>
      <c r="O1716" s="11" t="str">
        <f>IFERROR(LEFT(ECRITURES!$H1716,SEARCH("_",ECRITURES!$H1716)-1),"")</f>
        <v/>
      </c>
      <c r="P1716" s="11" t="str">
        <f>LEFT(ECRITURES!$G1716,LEN(O1716))</f>
        <v/>
      </c>
      <c r="Q1716" s="11" t="b">
        <f t="shared" si="53"/>
        <v>1</v>
      </c>
    </row>
    <row r="1717" spans="1:17" x14ac:dyDescent="0.3">
      <c r="A1717" s="12">
        <v>617101</v>
      </c>
      <c r="B1717" s="13" t="s">
        <v>10</v>
      </c>
      <c r="C1717" s="14">
        <v>337</v>
      </c>
      <c r="D1717" s="25" t="s">
        <v>2194</v>
      </c>
      <c r="E1717" s="16">
        <v>45351</v>
      </c>
      <c r="F1717" s="17">
        <v>202402</v>
      </c>
      <c r="G1717" s="18" t="s">
        <v>53</v>
      </c>
      <c r="H1717" s="18" t="s">
        <v>12</v>
      </c>
      <c r="I1717" s="19">
        <v>52572</v>
      </c>
      <c r="J1717" s="13" t="s">
        <v>14</v>
      </c>
      <c r="K1717" s="13" t="s">
        <v>15</v>
      </c>
      <c r="L1717" s="20" t="str">
        <f t="shared" si="52"/>
        <v>52572617101COD2299_Z010201ART5_MBA</v>
      </c>
      <c r="M1717" s="21" t="str">
        <f>IF(OR(A1717=617105,A1717=617110,COUNTIF([3]DernMois!L:L,I1717&amp;A1717&amp;H1717&amp;K1717)&gt;=1),"","PBLA Changé/Nouveau")</f>
        <v/>
      </c>
      <c r="N1717" s="22">
        <f>ROUND(Ecritures[[#This Row],[Montant Devise]],2)</f>
        <v>337</v>
      </c>
      <c r="O1717" s="11" t="str">
        <f>IFERROR(LEFT(ECRITURES!$H1717,SEARCH("_",ECRITURES!$H1717)-1),"")</f>
        <v>COD2299</v>
      </c>
      <c r="P1717" s="11" t="str">
        <f>LEFT(ECRITURES!$G1717,LEN(O1717))</f>
        <v>COD2299</v>
      </c>
      <c r="Q1717" s="11" t="b">
        <f t="shared" si="53"/>
        <v>1</v>
      </c>
    </row>
    <row r="1718" spans="1:17" x14ac:dyDescent="0.3">
      <c r="A1718" s="12">
        <v>617108</v>
      </c>
      <c r="B1718" s="13" t="s">
        <v>10</v>
      </c>
      <c r="C1718" s="14">
        <v>101.1</v>
      </c>
      <c r="D1718" s="25" t="s">
        <v>2195</v>
      </c>
      <c r="E1718" s="16">
        <v>45351</v>
      </c>
      <c r="F1718" s="17">
        <v>202402</v>
      </c>
      <c r="G1718" s="18" t="s">
        <v>53</v>
      </c>
      <c r="H1718" s="18" t="s">
        <v>12</v>
      </c>
      <c r="I1718" s="19">
        <v>52572</v>
      </c>
      <c r="J1718" s="13" t="s">
        <v>14</v>
      </c>
      <c r="K1718" s="13" t="s">
        <v>15</v>
      </c>
      <c r="L1718" s="20" t="str">
        <f t="shared" si="52"/>
        <v>52572617108COD2299_Z010201ART5_MBA</v>
      </c>
      <c r="M1718" s="21" t="str">
        <f>IF(OR(A1718=617105,A1718=617110,COUNTIF([3]DernMois!L:L,I1718&amp;A1718&amp;H1718&amp;K1718)&gt;=1),"","PBLA Changé/Nouveau")</f>
        <v/>
      </c>
      <c r="N1718" s="22">
        <f>ROUND(Ecritures[[#This Row],[Montant Devise]],2)</f>
        <v>101.1</v>
      </c>
      <c r="O1718" s="11" t="str">
        <f>IFERROR(LEFT(ECRITURES!$H1718,SEARCH("_",ECRITURES!$H1718)-1),"")</f>
        <v>COD2299</v>
      </c>
      <c r="P1718" s="11" t="str">
        <f>LEFT(ECRITURES!$G1718,LEN(O1718))</f>
        <v>COD2299</v>
      </c>
      <c r="Q1718" s="11" t="b">
        <f t="shared" si="53"/>
        <v>1</v>
      </c>
    </row>
    <row r="1719" spans="1:17" x14ac:dyDescent="0.3">
      <c r="A1719" s="12">
        <v>617106</v>
      </c>
      <c r="B1719" s="13" t="s">
        <v>10</v>
      </c>
      <c r="C1719" s="14">
        <v>195</v>
      </c>
      <c r="D1719" s="25" t="s">
        <v>2196</v>
      </c>
      <c r="E1719" s="16">
        <v>45351</v>
      </c>
      <c r="F1719" s="17">
        <v>202402</v>
      </c>
      <c r="G1719" s="18" t="s">
        <v>53</v>
      </c>
      <c r="H1719" s="18" t="s">
        <v>12</v>
      </c>
      <c r="I1719" s="19">
        <v>52572</v>
      </c>
      <c r="J1719" s="13" t="s">
        <v>14</v>
      </c>
      <c r="K1719" s="13" t="s">
        <v>15</v>
      </c>
      <c r="L1719" s="20" t="str">
        <f t="shared" si="52"/>
        <v>52572617106COD2299_Z010201ART5_MBA</v>
      </c>
      <c r="M1719" s="21" t="str">
        <f>IF(OR(A1719=617105,A1719=617110,COUNTIF([3]DernMois!L:L,I1719&amp;A1719&amp;H1719&amp;K1719)&gt;=1),"","PBLA Changé/Nouveau")</f>
        <v/>
      </c>
      <c r="N1719" s="22">
        <f>ROUND(Ecritures[[#This Row],[Montant Devise]],2)</f>
        <v>195</v>
      </c>
      <c r="O1719" s="11" t="str">
        <f>IFERROR(LEFT(ECRITURES!$H1719,SEARCH("_",ECRITURES!$H1719)-1),"")</f>
        <v>COD2299</v>
      </c>
      <c r="P1719" s="11" t="str">
        <f>LEFT(ECRITURES!$G1719,LEN(O1719))</f>
        <v>COD2299</v>
      </c>
      <c r="Q1719" s="11" t="b">
        <f t="shared" si="53"/>
        <v>1</v>
      </c>
    </row>
    <row r="1720" spans="1:17" x14ac:dyDescent="0.3">
      <c r="A1720" s="12">
        <v>617103</v>
      </c>
      <c r="B1720" s="13" t="s">
        <v>10</v>
      </c>
      <c r="C1720" s="14">
        <v>78</v>
      </c>
      <c r="D1720" s="25" t="s">
        <v>2197</v>
      </c>
      <c r="E1720" s="16">
        <v>45351</v>
      </c>
      <c r="F1720" s="17">
        <v>202402</v>
      </c>
      <c r="G1720" s="18" t="s">
        <v>53</v>
      </c>
      <c r="H1720" s="18" t="s">
        <v>12</v>
      </c>
      <c r="I1720" s="19">
        <v>52572</v>
      </c>
      <c r="J1720" s="13" t="s">
        <v>14</v>
      </c>
      <c r="K1720" s="13" t="s">
        <v>15</v>
      </c>
      <c r="L1720" s="20" t="str">
        <f t="shared" si="52"/>
        <v>52572617103COD2299_Z010201ART5_MBA</v>
      </c>
      <c r="M1720" s="21" t="str">
        <f>IF(OR(A1720=617105,A1720=617110,COUNTIF([3]DernMois!L:L,I1720&amp;A1720&amp;H1720&amp;K1720)&gt;=1),"","PBLA Changé/Nouveau")</f>
        <v/>
      </c>
      <c r="N1720" s="22">
        <f>ROUND(Ecritures[[#This Row],[Montant Devise]],2)</f>
        <v>78</v>
      </c>
      <c r="O1720" s="11" t="str">
        <f>IFERROR(LEFT(ECRITURES!$H1720,SEARCH("_",ECRITURES!$H1720)-1),"")</f>
        <v>COD2299</v>
      </c>
      <c r="P1720" s="11" t="str">
        <f>LEFT(ECRITURES!$G1720,LEN(O1720))</f>
        <v>COD2299</v>
      </c>
      <c r="Q1720" s="11" t="b">
        <f t="shared" si="53"/>
        <v>1</v>
      </c>
    </row>
    <row r="1721" spans="1:17" x14ac:dyDescent="0.3">
      <c r="A1721" s="12">
        <v>617103</v>
      </c>
      <c r="B1721" s="13" t="s">
        <v>10</v>
      </c>
      <c r="C1721" s="14">
        <v>43.81</v>
      </c>
      <c r="D1721" s="25" t="s">
        <v>2198</v>
      </c>
      <c r="E1721" s="16">
        <v>45351</v>
      </c>
      <c r="F1721" s="17">
        <v>202402</v>
      </c>
      <c r="G1721" s="18" t="s">
        <v>53</v>
      </c>
      <c r="H1721" s="18" t="s">
        <v>12</v>
      </c>
      <c r="I1721" s="19">
        <v>52572</v>
      </c>
      <c r="J1721" s="13" t="s">
        <v>14</v>
      </c>
      <c r="K1721" s="13" t="s">
        <v>15</v>
      </c>
      <c r="L1721" s="20" t="str">
        <f t="shared" si="52"/>
        <v>52572617103COD2299_Z010201ART5_MBA</v>
      </c>
      <c r="M1721" s="21" t="str">
        <f>IF(OR(A1721=617105,A1721=617110,COUNTIF([3]DernMois!L:L,I1721&amp;A1721&amp;H1721&amp;K1721)&gt;=1),"","PBLA Changé/Nouveau")</f>
        <v/>
      </c>
      <c r="N1721" s="22">
        <f>ROUND(Ecritures[[#This Row],[Montant Devise]],2)</f>
        <v>43.81</v>
      </c>
      <c r="O1721" s="11" t="str">
        <f>IFERROR(LEFT(ECRITURES!$H1721,SEARCH("_",ECRITURES!$H1721)-1),"")</f>
        <v>COD2299</v>
      </c>
      <c r="P1721" s="11" t="str">
        <f>LEFT(ECRITURES!$G1721,LEN(O1721))</f>
        <v>COD2299</v>
      </c>
      <c r="Q1721" s="11" t="b">
        <f t="shared" si="53"/>
        <v>1</v>
      </c>
    </row>
    <row r="1722" spans="1:17" x14ac:dyDescent="0.3">
      <c r="A1722" s="12">
        <v>617190</v>
      </c>
      <c r="B1722" s="13" t="s">
        <v>10</v>
      </c>
      <c r="C1722" s="14">
        <v>0.67</v>
      </c>
      <c r="D1722" s="25" t="s">
        <v>2199</v>
      </c>
      <c r="E1722" s="16">
        <v>45351</v>
      </c>
      <c r="F1722" s="17">
        <v>202402</v>
      </c>
      <c r="G1722" s="18" t="s">
        <v>53</v>
      </c>
      <c r="H1722" s="18" t="s">
        <v>12</v>
      </c>
      <c r="I1722" s="19">
        <v>52572</v>
      </c>
      <c r="J1722" s="13" t="s">
        <v>14</v>
      </c>
      <c r="K1722" s="13" t="s">
        <v>15</v>
      </c>
      <c r="L1722" s="20" t="str">
        <f t="shared" si="52"/>
        <v>52572617190COD2299_Z010201ART5_MBA</v>
      </c>
      <c r="M1722" s="21" t="str">
        <f>IF(OR(A1722=617105,A1722=617110,COUNTIF([3]DernMois!L:L,I1722&amp;A1722&amp;H1722&amp;K1722)&gt;=1),"","PBLA Changé/Nouveau")</f>
        <v/>
      </c>
      <c r="N1722" s="22">
        <f>ROUND(Ecritures[[#This Row],[Montant Devise]],2)</f>
        <v>0.67</v>
      </c>
      <c r="O1722" s="11" t="str">
        <f>IFERROR(LEFT(ECRITURES!$H1722,SEARCH("_",ECRITURES!$H1722)-1),"")</f>
        <v>COD2299</v>
      </c>
      <c r="P1722" s="11" t="str">
        <f>LEFT(ECRITURES!$G1722,LEN(O1722))</f>
        <v>COD2299</v>
      </c>
      <c r="Q1722" s="11" t="b">
        <f t="shared" si="53"/>
        <v>1</v>
      </c>
    </row>
    <row r="1723" spans="1:17" x14ac:dyDescent="0.3">
      <c r="A1723" s="12">
        <v>617190</v>
      </c>
      <c r="B1723" s="13" t="s">
        <v>10</v>
      </c>
      <c r="C1723" s="14">
        <v>3.37</v>
      </c>
      <c r="D1723" s="25" t="s">
        <v>2200</v>
      </c>
      <c r="E1723" s="16">
        <v>45351</v>
      </c>
      <c r="F1723" s="17">
        <v>202402</v>
      </c>
      <c r="G1723" s="18" t="s">
        <v>53</v>
      </c>
      <c r="H1723" s="18" t="s">
        <v>12</v>
      </c>
      <c r="I1723" s="19">
        <v>52572</v>
      </c>
      <c r="J1723" s="13" t="s">
        <v>14</v>
      </c>
      <c r="K1723" s="13" t="s">
        <v>15</v>
      </c>
      <c r="L1723" s="20" t="str">
        <f t="shared" si="52"/>
        <v>52572617190COD2299_Z010201ART5_MBA</v>
      </c>
      <c r="M1723" s="21" t="str">
        <f>IF(OR(A1723=617105,A1723=617110,COUNTIF([3]DernMois!L:L,I1723&amp;A1723&amp;H1723&amp;K1723)&gt;=1),"","PBLA Changé/Nouveau")</f>
        <v/>
      </c>
      <c r="N1723" s="22">
        <f>ROUND(Ecritures[[#This Row],[Montant Devise]],2)</f>
        <v>3.37</v>
      </c>
      <c r="O1723" s="11" t="str">
        <f>IFERROR(LEFT(ECRITURES!$H1723,SEARCH("_",ECRITURES!$H1723)-1),"")</f>
        <v>COD2299</v>
      </c>
      <c r="P1723" s="11" t="str">
        <f>LEFT(ECRITURES!$G1723,LEN(O1723))</f>
        <v>COD2299</v>
      </c>
      <c r="Q1723" s="11" t="b">
        <f t="shared" si="53"/>
        <v>1</v>
      </c>
    </row>
    <row r="1724" spans="1:17" x14ac:dyDescent="0.3">
      <c r="A1724" s="12">
        <v>455200</v>
      </c>
      <c r="B1724" s="13" t="s">
        <v>10</v>
      </c>
      <c r="C1724" s="14">
        <v>-150</v>
      </c>
      <c r="D1724" s="25" t="s">
        <v>2201</v>
      </c>
      <c r="E1724" s="16">
        <v>45351</v>
      </c>
      <c r="F1724" s="17">
        <v>202402</v>
      </c>
      <c r="G1724" s="18" t="s">
        <v>53</v>
      </c>
      <c r="H1724" s="18"/>
      <c r="I1724" s="19">
        <v>52572</v>
      </c>
      <c r="J1724" s="13" t="s">
        <v>14</v>
      </c>
      <c r="K1724" s="13" t="s">
        <v>15</v>
      </c>
      <c r="L1724" s="20" t="str">
        <f t="shared" si="52"/>
        <v>52572455200ART5_MBA</v>
      </c>
      <c r="M1724" s="21" t="str">
        <f>IF(OR(A1724=617105,A1724=617110,COUNTIF([3]DernMois!L:L,I1724&amp;A1724&amp;H1724&amp;K1724)&gt;=1),"","PBLA Changé/Nouveau")</f>
        <v/>
      </c>
      <c r="N1724" s="22">
        <f>ROUND(Ecritures[[#This Row],[Montant Devise]],2)</f>
        <v>-150</v>
      </c>
      <c r="O1724" s="11" t="str">
        <f>IFERROR(LEFT(ECRITURES!$H1724,SEARCH("_",ECRITURES!$H1724)-1),"")</f>
        <v/>
      </c>
      <c r="P1724" s="11" t="str">
        <f>LEFT(ECRITURES!$G1724,LEN(O1724))</f>
        <v/>
      </c>
      <c r="Q1724" s="11" t="b">
        <f t="shared" si="53"/>
        <v>1</v>
      </c>
    </row>
    <row r="1725" spans="1:17" x14ac:dyDescent="0.3">
      <c r="A1725" s="12">
        <v>455200</v>
      </c>
      <c r="B1725" s="13" t="s">
        <v>10</v>
      </c>
      <c r="C1725" s="14">
        <v>-507.38</v>
      </c>
      <c r="D1725" s="25" t="s">
        <v>2202</v>
      </c>
      <c r="E1725" s="16">
        <v>45351</v>
      </c>
      <c r="F1725" s="17">
        <v>202402</v>
      </c>
      <c r="G1725" s="18" t="s">
        <v>53</v>
      </c>
      <c r="H1725" s="18"/>
      <c r="I1725" s="19">
        <v>52572</v>
      </c>
      <c r="J1725" s="13" t="s">
        <v>14</v>
      </c>
      <c r="K1725" s="13" t="s">
        <v>15</v>
      </c>
      <c r="L1725" s="20" t="str">
        <f t="shared" si="52"/>
        <v>52572455200ART5_MBA</v>
      </c>
      <c r="M1725" s="21" t="str">
        <f>IF(OR(A1725=617105,A1725=617110,COUNTIF([3]DernMois!L:L,I1725&amp;A1725&amp;H1725&amp;K1725)&gt;=1),"","PBLA Changé/Nouveau")</f>
        <v/>
      </c>
      <c r="N1725" s="22">
        <f>ROUND(Ecritures[[#This Row],[Montant Devise]],2)</f>
        <v>-507.38</v>
      </c>
      <c r="O1725" s="11" t="str">
        <f>IFERROR(LEFT(ECRITURES!$H1725,SEARCH("_",ECRITURES!$H1725)-1),"")</f>
        <v/>
      </c>
      <c r="P1725" s="11" t="str">
        <f>LEFT(ECRITURES!$G1725,LEN(O1725))</f>
        <v/>
      </c>
      <c r="Q1725" s="11" t="b">
        <f t="shared" si="53"/>
        <v>1</v>
      </c>
    </row>
    <row r="1726" spans="1:17" x14ac:dyDescent="0.3">
      <c r="A1726" s="12">
        <v>617101</v>
      </c>
      <c r="B1726" s="13" t="s">
        <v>10</v>
      </c>
      <c r="C1726" s="14">
        <v>337</v>
      </c>
      <c r="D1726" s="25" t="s">
        <v>2203</v>
      </c>
      <c r="E1726" s="16">
        <v>45351</v>
      </c>
      <c r="F1726" s="17">
        <v>202402</v>
      </c>
      <c r="G1726" s="18" t="s">
        <v>31</v>
      </c>
      <c r="H1726" s="18" t="s">
        <v>307</v>
      </c>
      <c r="I1726" s="19">
        <v>52611</v>
      </c>
      <c r="J1726" s="13" t="s">
        <v>14</v>
      </c>
      <c r="K1726" s="13" t="s">
        <v>15</v>
      </c>
      <c r="L1726" s="20" t="str">
        <f t="shared" si="52"/>
        <v>52611617101RDC1419111_Z010200ART5_MBA</v>
      </c>
      <c r="M1726" s="21" t="str">
        <f>IF(OR(A1726=617105,A1726=617110,COUNTIF([3]DernMois!L:L,I1726&amp;A1726&amp;H1726&amp;K1726)&gt;=1),"","PBLA Changé/Nouveau")</f>
        <v/>
      </c>
      <c r="N1726" s="22">
        <f>ROUND(Ecritures[[#This Row],[Montant Devise]],2)</f>
        <v>337</v>
      </c>
      <c r="O1726" s="11" t="str">
        <f>IFERROR(LEFT(ECRITURES!$H1726,SEARCH("_",ECRITURES!$H1726)-1),"")</f>
        <v>RDC1419111</v>
      </c>
      <c r="P1726" s="11" t="str">
        <f>LEFT(ECRITURES!$G1726,LEN(O1726))</f>
        <v>RDC1419111</v>
      </c>
      <c r="Q1726" s="11" t="b">
        <f t="shared" si="53"/>
        <v>1</v>
      </c>
    </row>
    <row r="1727" spans="1:17" x14ac:dyDescent="0.3">
      <c r="A1727" s="12">
        <v>617108</v>
      </c>
      <c r="B1727" s="13" t="s">
        <v>10</v>
      </c>
      <c r="C1727" s="14">
        <v>101.1</v>
      </c>
      <c r="D1727" s="25" t="s">
        <v>2204</v>
      </c>
      <c r="E1727" s="16">
        <v>45351</v>
      </c>
      <c r="F1727" s="17">
        <v>202402</v>
      </c>
      <c r="G1727" s="18" t="s">
        <v>31</v>
      </c>
      <c r="H1727" s="18" t="s">
        <v>307</v>
      </c>
      <c r="I1727" s="19">
        <v>52611</v>
      </c>
      <c r="J1727" s="13" t="s">
        <v>14</v>
      </c>
      <c r="K1727" s="13" t="s">
        <v>15</v>
      </c>
      <c r="L1727" s="20" t="str">
        <f t="shared" si="52"/>
        <v>52611617108RDC1419111_Z010200ART5_MBA</v>
      </c>
      <c r="M1727" s="21" t="str">
        <f>IF(OR(A1727=617105,A1727=617110,COUNTIF([3]DernMois!L:L,I1727&amp;A1727&amp;H1727&amp;K1727)&gt;=1),"","PBLA Changé/Nouveau")</f>
        <v/>
      </c>
      <c r="N1727" s="22">
        <f>ROUND(Ecritures[[#This Row],[Montant Devise]],2)</f>
        <v>101.1</v>
      </c>
      <c r="O1727" s="11" t="str">
        <f>IFERROR(LEFT(ECRITURES!$H1727,SEARCH("_",ECRITURES!$H1727)-1),"")</f>
        <v>RDC1419111</v>
      </c>
      <c r="P1727" s="11" t="str">
        <f>LEFT(ECRITURES!$G1727,LEN(O1727))</f>
        <v>RDC1419111</v>
      </c>
      <c r="Q1727" s="11" t="b">
        <f t="shared" si="53"/>
        <v>1</v>
      </c>
    </row>
    <row r="1728" spans="1:17" x14ac:dyDescent="0.3">
      <c r="A1728" s="12">
        <v>617106</v>
      </c>
      <c r="B1728" s="13" t="s">
        <v>10</v>
      </c>
      <c r="C1728" s="14">
        <v>195</v>
      </c>
      <c r="D1728" s="25" t="s">
        <v>2205</v>
      </c>
      <c r="E1728" s="16">
        <v>45351</v>
      </c>
      <c r="F1728" s="17">
        <v>202402</v>
      </c>
      <c r="G1728" s="18" t="s">
        <v>31</v>
      </c>
      <c r="H1728" s="18" t="s">
        <v>307</v>
      </c>
      <c r="I1728" s="19">
        <v>52611</v>
      </c>
      <c r="J1728" s="13" t="s">
        <v>14</v>
      </c>
      <c r="K1728" s="13" t="s">
        <v>15</v>
      </c>
      <c r="L1728" s="20" t="str">
        <f t="shared" si="52"/>
        <v>52611617106RDC1419111_Z010200ART5_MBA</v>
      </c>
      <c r="M1728" s="21" t="str">
        <f>IF(OR(A1728=617105,A1728=617110,COUNTIF([3]DernMois!L:L,I1728&amp;A1728&amp;H1728&amp;K1728)&gt;=1),"","PBLA Changé/Nouveau")</f>
        <v/>
      </c>
      <c r="N1728" s="22">
        <f>ROUND(Ecritures[[#This Row],[Montant Devise]],2)</f>
        <v>195</v>
      </c>
      <c r="O1728" s="11" t="str">
        <f>IFERROR(LEFT(ECRITURES!$H1728,SEARCH("_",ECRITURES!$H1728)-1),"")</f>
        <v>RDC1419111</v>
      </c>
      <c r="P1728" s="11" t="str">
        <f>LEFT(ECRITURES!$G1728,LEN(O1728))</f>
        <v>RDC1419111</v>
      </c>
      <c r="Q1728" s="11" t="b">
        <f t="shared" si="53"/>
        <v>1</v>
      </c>
    </row>
    <row r="1729" spans="1:17" x14ac:dyDescent="0.3">
      <c r="A1729" s="12">
        <v>617103</v>
      </c>
      <c r="B1729" s="13" t="s">
        <v>10</v>
      </c>
      <c r="C1729" s="14">
        <v>78</v>
      </c>
      <c r="D1729" s="25" t="s">
        <v>2206</v>
      </c>
      <c r="E1729" s="16">
        <v>45351</v>
      </c>
      <c r="F1729" s="17">
        <v>202402</v>
      </c>
      <c r="G1729" s="18" t="s">
        <v>31</v>
      </c>
      <c r="H1729" s="18" t="s">
        <v>307</v>
      </c>
      <c r="I1729" s="19">
        <v>52611</v>
      </c>
      <c r="J1729" s="13" t="s">
        <v>14</v>
      </c>
      <c r="K1729" s="13" t="s">
        <v>15</v>
      </c>
      <c r="L1729" s="20" t="str">
        <f t="shared" si="52"/>
        <v>52611617103RDC1419111_Z010200ART5_MBA</v>
      </c>
      <c r="M1729" s="21" t="str">
        <f>IF(OR(A1729=617105,A1729=617110,COUNTIF([3]DernMois!L:L,I1729&amp;A1729&amp;H1729&amp;K1729)&gt;=1),"","PBLA Changé/Nouveau")</f>
        <v/>
      </c>
      <c r="N1729" s="22">
        <f>ROUND(Ecritures[[#This Row],[Montant Devise]],2)</f>
        <v>78</v>
      </c>
      <c r="O1729" s="11" t="str">
        <f>IFERROR(LEFT(ECRITURES!$H1729,SEARCH("_",ECRITURES!$H1729)-1),"")</f>
        <v>RDC1419111</v>
      </c>
      <c r="P1729" s="11" t="str">
        <f>LEFT(ECRITURES!$G1729,LEN(O1729))</f>
        <v>RDC1419111</v>
      </c>
      <c r="Q1729" s="11" t="b">
        <f t="shared" si="53"/>
        <v>1</v>
      </c>
    </row>
    <row r="1730" spans="1:17" x14ac:dyDescent="0.3">
      <c r="A1730" s="12">
        <v>617103</v>
      </c>
      <c r="B1730" s="13" t="s">
        <v>10</v>
      </c>
      <c r="C1730" s="14">
        <v>43.81</v>
      </c>
      <c r="D1730" s="25" t="s">
        <v>2207</v>
      </c>
      <c r="E1730" s="16">
        <v>45351</v>
      </c>
      <c r="F1730" s="17">
        <v>202402</v>
      </c>
      <c r="G1730" s="18" t="s">
        <v>31</v>
      </c>
      <c r="H1730" s="18" t="s">
        <v>307</v>
      </c>
      <c r="I1730" s="19">
        <v>52611</v>
      </c>
      <c r="J1730" s="13" t="s">
        <v>14</v>
      </c>
      <c r="K1730" s="13" t="s">
        <v>15</v>
      </c>
      <c r="L1730" s="20" t="str">
        <f t="shared" ref="L1730:L1793" si="54">I1730&amp;A1730&amp;H1730&amp;K1730</f>
        <v>52611617103RDC1419111_Z010200ART5_MBA</v>
      </c>
      <c r="M1730" s="21" t="str">
        <f>IF(OR(A1730=617105,A1730=617110,COUNTIF([3]DernMois!L:L,I1730&amp;A1730&amp;H1730&amp;K1730)&gt;=1),"","PBLA Changé/Nouveau")</f>
        <v/>
      </c>
      <c r="N1730" s="22">
        <f>ROUND(Ecritures[[#This Row],[Montant Devise]],2)</f>
        <v>43.81</v>
      </c>
      <c r="O1730" s="11" t="str">
        <f>IFERROR(LEFT(ECRITURES!$H1730,SEARCH("_",ECRITURES!$H1730)-1),"")</f>
        <v>RDC1419111</v>
      </c>
      <c r="P1730" s="11" t="str">
        <f>LEFT(ECRITURES!$G1730,LEN(O1730))</f>
        <v>RDC1419111</v>
      </c>
      <c r="Q1730" s="11" t="b">
        <f t="shared" si="53"/>
        <v>1</v>
      </c>
    </row>
    <row r="1731" spans="1:17" x14ac:dyDescent="0.3">
      <c r="A1731" s="12">
        <v>617190</v>
      </c>
      <c r="B1731" s="13" t="s">
        <v>10</v>
      </c>
      <c r="C1731" s="14">
        <v>0.67</v>
      </c>
      <c r="D1731" s="25" t="s">
        <v>2208</v>
      </c>
      <c r="E1731" s="16">
        <v>45351</v>
      </c>
      <c r="F1731" s="17">
        <v>202402</v>
      </c>
      <c r="G1731" s="18" t="s">
        <v>31</v>
      </c>
      <c r="H1731" s="18" t="s">
        <v>307</v>
      </c>
      <c r="I1731" s="19">
        <v>52611</v>
      </c>
      <c r="J1731" s="13" t="s">
        <v>14</v>
      </c>
      <c r="K1731" s="13" t="s">
        <v>15</v>
      </c>
      <c r="L1731" s="20" t="str">
        <f t="shared" si="54"/>
        <v>52611617190RDC1419111_Z010200ART5_MBA</v>
      </c>
      <c r="M1731" s="21" t="str">
        <f>IF(OR(A1731=617105,A1731=617110,COUNTIF([3]DernMois!L:L,I1731&amp;A1731&amp;H1731&amp;K1731)&gt;=1),"","PBLA Changé/Nouveau")</f>
        <v/>
      </c>
      <c r="N1731" s="22">
        <f>ROUND(Ecritures[[#This Row],[Montant Devise]],2)</f>
        <v>0.67</v>
      </c>
      <c r="O1731" s="11" t="str">
        <f>IFERROR(LEFT(ECRITURES!$H1731,SEARCH("_",ECRITURES!$H1731)-1),"")</f>
        <v>RDC1419111</v>
      </c>
      <c r="P1731" s="11" t="str">
        <f>LEFT(ECRITURES!$G1731,LEN(O1731))</f>
        <v>RDC1419111</v>
      </c>
      <c r="Q1731" s="11" t="b">
        <f t="shared" si="53"/>
        <v>1</v>
      </c>
    </row>
    <row r="1732" spans="1:17" x14ac:dyDescent="0.3">
      <c r="A1732" s="12">
        <v>617190</v>
      </c>
      <c r="B1732" s="13" t="s">
        <v>10</v>
      </c>
      <c r="C1732" s="14">
        <v>3.37</v>
      </c>
      <c r="D1732" s="25" t="s">
        <v>2209</v>
      </c>
      <c r="E1732" s="16">
        <v>45351</v>
      </c>
      <c r="F1732" s="17">
        <v>202402</v>
      </c>
      <c r="G1732" s="18" t="s">
        <v>31</v>
      </c>
      <c r="H1732" s="18" t="s">
        <v>307</v>
      </c>
      <c r="I1732" s="19">
        <v>52611</v>
      </c>
      <c r="J1732" s="13" t="s">
        <v>14</v>
      </c>
      <c r="K1732" s="13" t="s">
        <v>15</v>
      </c>
      <c r="L1732" s="20" t="str">
        <f t="shared" si="54"/>
        <v>52611617190RDC1419111_Z010200ART5_MBA</v>
      </c>
      <c r="M1732" s="21" t="str">
        <f>IF(OR(A1732=617105,A1732=617110,COUNTIF([3]DernMois!L:L,I1732&amp;A1732&amp;H1732&amp;K1732)&gt;=1),"","PBLA Changé/Nouveau")</f>
        <v/>
      </c>
      <c r="N1732" s="22">
        <f>ROUND(Ecritures[[#This Row],[Montant Devise]],2)</f>
        <v>3.37</v>
      </c>
      <c r="O1732" s="11" t="str">
        <f>IFERROR(LEFT(ECRITURES!$H1732,SEARCH("_",ECRITURES!$H1732)-1),"")</f>
        <v>RDC1419111</v>
      </c>
      <c r="P1732" s="11" t="str">
        <f>LEFT(ECRITURES!$G1732,LEN(O1732))</f>
        <v>RDC1419111</v>
      </c>
      <c r="Q1732" s="11" t="b">
        <f t="shared" ref="Q1732:Q1795" si="55">EXACT(O1732,P1732)</f>
        <v>1</v>
      </c>
    </row>
    <row r="1733" spans="1:17" x14ac:dyDescent="0.3">
      <c r="A1733" s="12">
        <v>455200</v>
      </c>
      <c r="B1733" s="13" t="s">
        <v>10</v>
      </c>
      <c r="C1733" s="14">
        <v>-305</v>
      </c>
      <c r="D1733" s="25" t="s">
        <v>2210</v>
      </c>
      <c r="E1733" s="16">
        <v>45351</v>
      </c>
      <c r="F1733" s="17">
        <v>202402</v>
      </c>
      <c r="G1733" s="18" t="s">
        <v>31</v>
      </c>
      <c r="H1733" s="18"/>
      <c r="I1733" s="19">
        <v>52611</v>
      </c>
      <c r="J1733" s="13" t="s">
        <v>14</v>
      </c>
      <c r="K1733" s="13" t="s">
        <v>15</v>
      </c>
      <c r="L1733" s="20" t="str">
        <f t="shared" si="54"/>
        <v>52611455200ART5_MBA</v>
      </c>
      <c r="M1733" s="21" t="str">
        <f>IF(OR(A1733=617105,A1733=617110,COUNTIF([3]DernMois!L:L,I1733&amp;A1733&amp;H1733&amp;K1733)&gt;=1),"","PBLA Changé/Nouveau")</f>
        <v/>
      </c>
      <c r="N1733" s="22">
        <f>ROUND(Ecritures[[#This Row],[Montant Devise]],2)</f>
        <v>-305</v>
      </c>
      <c r="O1733" s="11" t="str">
        <f>IFERROR(LEFT(ECRITURES!$H1733,SEARCH("_",ECRITURES!$H1733)-1),"")</f>
        <v/>
      </c>
      <c r="P1733" s="11" t="str">
        <f>LEFT(ECRITURES!$G1733,LEN(O1733))</f>
        <v/>
      </c>
      <c r="Q1733" s="11" t="b">
        <f t="shared" si="55"/>
        <v>1</v>
      </c>
    </row>
    <row r="1734" spans="1:17" x14ac:dyDescent="0.3">
      <c r="A1734" s="12">
        <v>455200</v>
      </c>
      <c r="B1734" s="13" t="s">
        <v>10</v>
      </c>
      <c r="C1734" s="14">
        <v>-352.38</v>
      </c>
      <c r="D1734" s="25" t="s">
        <v>2211</v>
      </c>
      <c r="E1734" s="16">
        <v>45351</v>
      </c>
      <c r="F1734" s="17">
        <v>202402</v>
      </c>
      <c r="G1734" s="18" t="s">
        <v>31</v>
      </c>
      <c r="H1734" s="18"/>
      <c r="I1734" s="19">
        <v>52611</v>
      </c>
      <c r="J1734" s="13" t="s">
        <v>14</v>
      </c>
      <c r="K1734" s="13" t="s">
        <v>15</v>
      </c>
      <c r="L1734" s="20" t="str">
        <f t="shared" si="54"/>
        <v>52611455200ART5_MBA</v>
      </c>
      <c r="M1734" s="21" t="str">
        <f>IF(OR(A1734=617105,A1734=617110,COUNTIF([3]DernMois!L:L,I1734&amp;A1734&amp;H1734&amp;K1734)&gt;=1),"","PBLA Changé/Nouveau")</f>
        <v/>
      </c>
      <c r="N1734" s="22">
        <f>ROUND(Ecritures[[#This Row],[Montant Devise]],2)</f>
        <v>-352.38</v>
      </c>
      <c r="O1734" s="11" t="str">
        <f>IFERROR(LEFT(ECRITURES!$H1734,SEARCH("_",ECRITURES!$H1734)-1),"")</f>
        <v/>
      </c>
      <c r="P1734" s="11" t="str">
        <f>LEFT(ECRITURES!$G1734,LEN(O1734))</f>
        <v/>
      </c>
      <c r="Q1734" s="11" t="b">
        <f t="shared" si="55"/>
        <v>1</v>
      </c>
    </row>
    <row r="1735" spans="1:17" x14ac:dyDescent="0.3">
      <c r="A1735" s="12">
        <v>617101</v>
      </c>
      <c r="B1735" s="13" t="s">
        <v>10</v>
      </c>
      <c r="C1735" s="14">
        <v>1061</v>
      </c>
      <c r="D1735" s="25" t="s">
        <v>2212</v>
      </c>
      <c r="E1735" s="16">
        <v>45351</v>
      </c>
      <c r="F1735" s="17">
        <v>202402</v>
      </c>
      <c r="G1735" s="18" t="s">
        <v>63</v>
      </c>
      <c r="H1735" s="18" t="s">
        <v>101</v>
      </c>
      <c r="I1735" s="19">
        <v>52627</v>
      </c>
      <c r="J1735" s="13" t="s">
        <v>14</v>
      </c>
      <c r="K1735" s="13" t="s">
        <v>66</v>
      </c>
      <c r="L1735" s="20" t="str">
        <f t="shared" si="54"/>
        <v>52627617101RDC182081T_Z010109ART9_FONAREDD</v>
      </c>
      <c r="M1735" s="21" t="str">
        <f>IF(OR(A1735=617105,A1735=617110,COUNTIF([3]DernMois!L:L,I1735&amp;A1735&amp;H1735&amp;K1735)&gt;=1),"","PBLA Changé/Nouveau")</f>
        <v/>
      </c>
      <c r="N1735" s="22">
        <f>ROUND(Ecritures[[#This Row],[Montant Devise]],2)</f>
        <v>1061</v>
      </c>
      <c r="O1735" s="11" t="str">
        <f>IFERROR(LEFT(ECRITURES!$H1735,SEARCH("_",ECRITURES!$H1735)-1),"")</f>
        <v>RDC182081T</v>
      </c>
      <c r="P1735" s="11" t="str">
        <f>LEFT(ECRITURES!$G1735,LEN(O1735))</f>
        <v>RDC182081T</v>
      </c>
      <c r="Q1735" s="11" t="b">
        <f t="shared" si="55"/>
        <v>1</v>
      </c>
    </row>
    <row r="1736" spans="1:17" x14ac:dyDescent="0.3">
      <c r="A1736" s="12">
        <v>617108</v>
      </c>
      <c r="B1736" s="13" t="s">
        <v>10</v>
      </c>
      <c r="C1736" s="14">
        <v>318.3</v>
      </c>
      <c r="D1736" s="25" t="s">
        <v>2213</v>
      </c>
      <c r="E1736" s="16">
        <v>45351</v>
      </c>
      <c r="F1736" s="17">
        <v>202402</v>
      </c>
      <c r="G1736" s="18" t="s">
        <v>63</v>
      </c>
      <c r="H1736" s="18" t="s">
        <v>101</v>
      </c>
      <c r="I1736" s="19">
        <v>52627</v>
      </c>
      <c r="J1736" s="13" t="s">
        <v>14</v>
      </c>
      <c r="K1736" s="13" t="s">
        <v>66</v>
      </c>
      <c r="L1736" s="20" t="str">
        <f t="shared" si="54"/>
        <v>52627617108RDC182081T_Z010109ART9_FONAREDD</v>
      </c>
      <c r="M1736" s="21" t="str">
        <f>IF(OR(A1736=617105,A1736=617110,COUNTIF([3]DernMois!L:L,I1736&amp;A1736&amp;H1736&amp;K1736)&gt;=1),"","PBLA Changé/Nouveau")</f>
        <v/>
      </c>
      <c r="N1736" s="22">
        <f>ROUND(Ecritures[[#This Row],[Montant Devise]],2)</f>
        <v>318.3</v>
      </c>
      <c r="O1736" s="11" t="str">
        <f>IFERROR(LEFT(ECRITURES!$H1736,SEARCH("_",ECRITURES!$H1736)-1),"")</f>
        <v>RDC182081T</v>
      </c>
      <c r="P1736" s="11" t="str">
        <f>LEFT(ECRITURES!$G1736,LEN(O1736))</f>
        <v>RDC182081T</v>
      </c>
      <c r="Q1736" s="11" t="b">
        <f t="shared" si="55"/>
        <v>1</v>
      </c>
    </row>
    <row r="1737" spans="1:17" x14ac:dyDescent="0.3">
      <c r="A1737" s="12">
        <v>617106</v>
      </c>
      <c r="B1737" s="13" t="s">
        <v>10</v>
      </c>
      <c r="C1737" s="14">
        <v>195</v>
      </c>
      <c r="D1737" s="25" t="s">
        <v>2214</v>
      </c>
      <c r="E1737" s="16">
        <v>45351</v>
      </c>
      <c r="F1737" s="17">
        <v>202402</v>
      </c>
      <c r="G1737" s="18" t="s">
        <v>63</v>
      </c>
      <c r="H1737" s="18" t="s">
        <v>101</v>
      </c>
      <c r="I1737" s="19">
        <v>52627</v>
      </c>
      <c r="J1737" s="13" t="s">
        <v>14</v>
      </c>
      <c r="K1737" s="13" t="s">
        <v>66</v>
      </c>
      <c r="L1737" s="20" t="str">
        <f t="shared" si="54"/>
        <v>52627617106RDC182081T_Z010109ART9_FONAREDD</v>
      </c>
      <c r="M1737" s="21" t="str">
        <f>IF(OR(A1737=617105,A1737=617110,COUNTIF([3]DernMois!L:L,I1737&amp;A1737&amp;H1737&amp;K1737)&gt;=1),"","PBLA Changé/Nouveau")</f>
        <v/>
      </c>
      <c r="N1737" s="22">
        <f>ROUND(Ecritures[[#This Row],[Montant Devise]],2)</f>
        <v>195</v>
      </c>
      <c r="O1737" s="11" t="str">
        <f>IFERROR(LEFT(ECRITURES!$H1737,SEARCH("_",ECRITURES!$H1737)-1),"")</f>
        <v>RDC182081T</v>
      </c>
      <c r="P1737" s="11" t="str">
        <f>LEFT(ECRITURES!$G1737,LEN(O1737))</f>
        <v>RDC182081T</v>
      </c>
      <c r="Q1737" s="11" t="b">
        <f t="shared" si="55"/>
        <v>1</v>
      </c>
    </row>
    <row r="1738" spans="1:17" x14ac:dyDescent="0.3">
      <c r="A1738" s="12">
        <v>617103</v>
      </c>
      <c r="B1738" s="13" t="s">
        <v>10</v>
      </c>
      <c r="C1738" s="14">
        <v>78</v>
      </c>
      <c r="D1738" s="25" t="s">
        <v>2215</v>
      </c>
      <c r="E1738" s="16">
        <v>45351</v>
      </c>
      <c r="F1738" s="17">
        <v>202402</v>
      </c>
      <c r="G1738" s="18" t="s">
        <v>63</v>
      </c>
      <c r="H1738" s="18" t="s">
        <v>101</v>
      </c>
      <c r="I1738" s="19">
        <v>52627</v>
      </c>
      <c r="J1738" s="13" t="s">
        <v>14</v>
      </c>
      <c r="K1738" s="13" t="s">
        <v>66</v>
      </c>
      <c r="L1738" s="20" t="str">
        <f t="shared" si="54"/>
        <v>52627617103RDC182081T_Z010109ART9_FONAREDD</v>
      </c>
      <c r="M1738" s="21" t="str">
        <f>IF(OR(A1738=617105,A1738=617110,COUNTIF([3]DernMois!L:L,I1738&amp;A1738&amp;H1738&amp;K1738)&gt;=1),"","PBLA Changé/Nouveau")</f>
        <v/>
      </c>
      <c r="N1738" s="22">
        <f>ROUND(Ecritures[[#This Row],[Montant Devise]],2)</f>
        <v>78</v>
      </c>
      <c r="O1738" s="11" t="str">
        <f>IFERROR(LEFT(ECRITURES!$H1738,SEARCH("_",ECRITURES!$H1738)-1),"")</f>
        <v>RDC182081T</v>
      </c>
      <c r="P1738" s="11" t="str">
        <f>LEFT(ECRITURES!$G1738,LEN(O1738))</f>
        <v>RDC182081T</v>
      </c>
      <c r="Q1738" s="11" t="b">
        <f t="shared" si="55"/>
        <v>1</v>
      </c>
    </row>
    <row r="1739" spans="1:17" x14ac:dyDescent="0.3">
      <c r="A1739" s="12">
        <v>617103</v>
      </c>
      <c r="B1739" s="13" t="s">
        <v>10</v>
      </c>
      <c r="C1739" s="14">
        <v>137.93</v>
      </c>
      <c r="D1739" s="25" t="s">
        <v>2216</v>
      </c>
      <c r="E1739" s="16">
        <v>45351</v>
      </c>
      <c r="F1739" s="17">
        <v>202402</v>
      </c>
      <c r="G1739" s="18" t="s">
        <v>63</v>
      </c>
      <c r="H1739" s="18" t="s">
        <v>101</v>
      </c>
      <c r="I1739" s="19">
        <v>52627</v>
      </c>
      <c r="J1739" s="13" t="s">
        <v>14</v>
      </c>
      <c r="K1739" s="13" t="s">
        <v>66</v>
      </c>
      <c r="L1739" s="20" t="str">
        <f t="shared" si="54"/>
        <v>52627617103RDC182081T_Z010109ART9_FONAREDD</v>
      </c>
      <c r="M1739" s="21" t="str">
        <f>IF(OR(A1739=617105,A1739=617110,COUNTIF([3]DernMois!L:L,I1739&amp;A1739&amp;H1739&amp;K1739)&gt;=1),"","PBLA Changé/Nouveau")</f>
        <v/>
      </c>
      <c r="N1739" s="22">
        <f>ROUND(Ecritures[[#This Row],[Montant Devise]],2)</f>
        <v>137.93</v>
      </c>
      <c r="O1739" s="11" t="str">
        <f>IFERROR(LEFT(ECRITURES!$H1739,SEARCH("_",ECRITURES!$H1739)-1),"")</f>
        <v>RDC182081T</v>
      </c>
      <c r="P1739" s="11" t="str">
        <f>LEFT(ECRITURES!$G1739,LEN(O1739))</f>
        <v>RDC182081T</v>
      </c>
      <c r="Q1739" s="11" t="b">
        <f t="shared" si="55"/>
        <v>1</v>
      </c>
    </row>
    <row r="1740" spans="1:17" x14ac:dyDescent="0.3">
      <c r="A1740" s="12">
        <v>617190</v>
      </c>
      <c r="B1740" s="13" t="s">
        <v>10</v>
      </c>
      <c r="C1740" s="14">
        <v>2.12</v>
      </c>
      <c r="D1740" s="25" t="s">
        <v>2217</v>
      </c>
      <c r="E1740" s="16">
        <v>45351</v>
      </c>
      <c r="F1740" s="17">
        <v>202402</v>
      </c>
      <c r="G1740" s="18" t="s">
        <v>63</v>
      </c>
      <c r="H1740" s="18" t="s">
        <v>101</v>
      </c>
      <c r="I1740" s="19">
        <v>52627</v>
      </c>
      <c r="J1740" s="13" t="s">
        <v>14</v>
      </c>
      <c r="K1740" s="13" t="s">
        <v>66</v>
      </c>
      <c r="L1740" s="20" t="str">
        <f t="shared" si="54"/>
        <v>52627617190RDC182081T_Z010109ART9_FONAREDD</v>
      </c>
      <c r="M1740" s="21" t="str">
        <f>IF(OR(A1740=617105,A1740=617110,COUNTIF([3]DernMois!L:L,I1740&amp;A1740&amp;H1740&amp;K1740)&gt;=1),"","PBLA Changé/Nouveau")</f>
        <v/>
      </c>
      <c r="N1740" s="22">
        <f>ROUND(Ecritures[[#This Row],[Montant Devise]],2)</f>
        <v>2.12</v>
      </c>
      <c r="O1740" s="11" t="str">
        <f>IFERROR(LEFT(ECRITURES!$H1740,SEARCH("_",ECRITURES!$H1740)-1),"")</f>
        <v>RDC182081T</v>
      </c>
      <c r="P1740" s="11" t="str">
        <f>LEFT(ECRITURES!$G1740,LEN(O1740))</f>
        <v>RDC182081T</v>
      </c>
      <c r="Q1740" s="11" t="b">
        <f t="shared" si="55"/>
        <v>1</v>
      </c>
    </row>
    <row r="1741" spans="1:17" x14ac:dyDescent="0.3">
      <c r="A1741" s="12">
        <v>617190</v>
      </c>
      <c r="B1741" s="13" t="s">
        <v>10</v>
      </c>
      <c r="C1741" s="14">
        <v>10.61</v>
      </c>
      <c r="D1741" s="25" t="s">
        <v>2218</v>
      </c>
      <c r="E1741" s="16">
        <v>45351</v>
      </c>
      <c r="F1741" s="17">
        <v>202402</v>
      </c>
      <c r="G1741" s="18" t="s">
        <v>63</v>
      </c>
      <c r="H1741" s="18" t="s">
        <v>101</v>
      </c>
      <c r="I1741" s="19">
        <v>52627</v>
      </c>
      <c r="J1741" s="13" t="s">
        <v>14</v>
      </c>
      <c r="K1741" s="13" t="s">
        <v>66</v>
      </c>
      <c r="L1741" s="20" t="str">
        <f t="shared" si="54"/>
        <v>52627617190RDC182081T_Z010109ART9_FONAREDD</v>
      </c>
      <c r="M1741" s="21" t="str">
        <f>IF(OR(A1741=617105,A1741=617110,COUNTIF([3]DernMois!L:L,I1741&amp;A1741&amp;H1741&amp;K1741)&gt;=1),"","PBLA Changé/Nouveau")</f>
        <v/>
      </c>
      <c r="N1741" s="22">
        <f>ROUND(Ecritures[[#This Row],[Montant Devise]],2)</f>
        <v>10.61</v>
      </c>
      <c r="O1741" s="11" t="str">
        <f>IFERROR(LEFT(ECRITURES!$H1741,SEARCH("_",ECRITURES!$H1741)-1),"")</f>
        <v>RDC182081T</v>
      </c>
      <c r="P1741" s="11" t="str">
        <f>LEFT(ECRITURES!$G1741,LEN(O1741))</f>
        <v>RDC182081T</v>
      </c>
      <c r="Q1741" s="11" t="b">
        <f t="shared" si="55"/>
        <v>1</v>
      </c>
    </row>
    <row r="1742" spans="1:17" x14ac:dyDescent="0.3">
      <c r="A1742" s="12">
        <v>455200</v>
      </c>
      <c r="B1742" s="13" t="s">
        <v>10</v>
      </c>
      <c r="C1742" s="14">
        <v>-600</v>
      </c>
      <c r="D1742" s="25" t="s">
        <v>2219</v>
      </c>
      <c r="E1742" s="16">
        <v>45351</v>
      </c>
      <c r="F1742" s="17">
        <v>202402</v>
      </c>
      <c r="G1742" s="18" t="s">
        <v>63</v>
      </c>
      <c r="H1742" s="18"/>
      <c r="I1742" s="19">
        <v>52627</v>
      </c>
      <c r="J1742" s="13" t="s">
        <v>14</v>
      </c>
      <c r="K1742" s="13" t="s">
        <v>66</v>
      </c>
      <c r="L1742" s="20" t="str">
        <f t="shared" si="54"/>
        <v>52627455200ART9_FONAREDD</v>
      </c>
      <c r="M1742" s="21" t="str">
        <f>IF(OR(A1742=617105,A1742=617110,COUNTIF([3]DernMois!L:L,I1742&amp;A1742&amp;H1742&amp;K1742)&gt;=1),"","PBLA Changé/Nouveau")</f>
        <v/>
      </c>
      <c r="N1742" s="22">
        <f>ROUND(Ecritures[[#This Row],[Montant Devise]],2)</f>
        <v>-600</v>
      </c>
      <c r="O1742" s="11" t="str">
        <f>IFERROR(LEFT(ECRITURES!$H1742,SEARCH("_",ECRITURES!$H1742)-1),"")</f>
        <v/>
      </c>
      <c r="P1742" s="11" t="str">
        <f>LEFT(ECRITURES!$G1742,LEN(O1742))</f>
        <v/>
      </c>
      <c r="Q1742" s="11" t="b">
        <f t="shared" si="55"/>
        <v>1</v>
      </c>
    </row>
    <row r="1743" spans="1:17" x14ac:dyDescent="0.3">
      <c r="A1743" s="12">
        <v>455200</v>
      </c>
      <c r="B1743" s="13" t="s">
        <v>10</v>
      </c>
      <c r="C1743" s="14">
        <v>-821.69</v>
      </c>
      <c r="D1743" s="25" t="s">
        <v>2220</v>
      </c>
      <c r="E1743" s="16">
        <v>45351</v>
      </c>
      <c r="F1743" s="17">
        <v>202402</v>
      </c>
      <c r="G1743" s="18" t="s">
        <v>63</v>
      </c>
      <c r="H1743" s="18"/>
      <c r="I1743" s="19">
        <v>52627</v>
      </c>
      <c r="J1743" s="13" t="s">
        <v>14</v>
      </c>
      <c r="K1743" s="13" t="s">
        <v>66</v>
      </c>
      <c r="L1743" s="20" t="str">
        <f t="shared" si="54"/>
        <v>52627455200ART9_FONAREDD</v>
      </c>
      <c r="M1743" s="21" t="str">
        <f>IF(OR(A1743=617105,A1743=617110,COUNTIF([3]DernMois!L:L,I1743&amp;A1743&amp;H1743&amp;K1743)&gt;=1),"","PBLA Changé/Nouveau")</f>
        <v/>
      </c>
      <c r="N1743" s="22">
        <f>ROUND(Ecritures[[#This Row],[Montant Devise]],2)</f>
        <v>-821.69</v>
      </c>
      <c r="O1743" s="11" t="str">
        <f>IFERROR(LEFT(ECRITURES!$H1743,SEARCH("_",ECRITURES!$H1743)-1),"")</f>
        <v/>
      </c>
      <c r="P1743" s="11" t="str">
        <f>LEFT(ECRITURES!$G1743,LEN(O1743))</f>
        <v/>
      </c>
      <c r="Q1743" s="11" t="b">
        <f t="shared" si="55"/>
        <v>1</v>
      </c>
    </row>
    <row r="1744" spans="1:17" x14ac:dyDescent="0.3">
      <c r="A1744" s="12">
        <v>617101</v>
      </c>
      <c r="B1744" s="13" t="s">
        <v>10</v>
      </c>
      <c r="C1744" s="14">
        <v>1814</v>
      </c>
      <c r="D1744" s="25" t="s">
        <v>2221</v>
      </c>
      <c r="E1744" s="16">
        <v>45351</v>
      </c>
      <c r="F1744" s="17">
        <v>202402</v>
      </c>
      <c r="G1744" s="18" t="s">
        <v>23</v>
      </c>
      <c r="H1744" s="18" t="s">
        <v>24</v>
      </c>
      <c r="I1744" s="19">
        <v>52662</v>
      </c>
      <c r="J1744" s="13" t="s">
        <v>14</v>
      </c>
      <c r="K1744" s="13" t="s">
        <v>15</v>
      </c>
      <c r="L1744" s="20" t="str">
        <f t="shared" si="54"/>
        <v>52662617101COD21005_Z010101ART5_MBA</v>
      </c>
      <c r="M1744" s="21" t="str">
        <f>IF(OR(A1744=617105,A1744=617110,COUNTIF([3]DernMois!L:L,I1744&amp;A1744&amp;H1744&amp;K1744)&gt;=1),"","PBLA Changé/Nouveau")</f>
        <v/>
      </c>
      <c r="N1744" s="22">
        <f>ROUND(Ecritures[[#This Row],[Montant Devise]],2)</f>
        <v>1814</v>
      </c>
      <c r="O1744" s="11" t="str">
        <f>IFERROR(LEFT(ECRITURES!$H1744,SEARCH("_",ECRITURES!$H1744)-1),"")</f>
        <v>COD21005</v>
      </c>
      <c r="P1744" s="11" t="str">
        <f>LEFT(ECRITURES!$G1744,LEN(O1744))</f>
        <v>COD21005</v>
      </c>
      <c r="Q1744" s="11" t="b">
        <f t="shared" si="55"/>
        <v>1</v>
      </c>
    </row>
    <row r="1745" spans="1:17" x14ac:dyDescent="0.3">
      <c r="A1745" s="12">
        <v>617108</v>
      </c>
      <c r="B1745" s="13" t="s">
        <v>10</v>
      </c>
      <c r="C1745" s="14">
        <v>544.20000000000005</v>
      </c>
      <c r="D1745" s="25" t="s">
        <v>2222</v>
      </c>
      <c r="E1745" s="16">
        <v>45351</v>
      </c>
      <c r="F1745" s="17">
        <v>202402</v>
      </c>
      <c r="G1745" s="18" t="s">
        <v>23</v>
      </c>
      <c r="H1745" s="18" t="s">
        <v>24</v>
      </c>
      <c r="I1745" s="19">
        <v>52662</v>
      </c>
      <c r="J1745" s="13" t="s">
        <v>14</v>
      </c>
      <c r="K1745" s="13" t="s">
        <v>15</v>
      </c>
      <c r="L1745" s="20" t="str">
        <f t="shared" si="54"/>
        <v>52662617108COD21005_Z010101ART5_MBA</v>
      </c>
      <c r="M1745" s="21" t="str">
        <f>IF(OR(A1745=617105,A1745=617110,COUNTIF([3]DernMois!L:L,I1745&amp;A1745&amp;H1745&amp;K1745)&gt;=1),"","PBLA Changé/Nouveau")</f>
        <v/>
      </c>
      <c r="N1745" s="22">
        <f>ROUND(Ecritures[[#This Row],[Montant Devise]],2)</f>
        <v>544.20000000000005</v>
      </c>
      <c r="O1745" s="11" t="str">
        <f>IFERROR(LEFT(ECRITURES!$H1745,SEARCH("_",ECRITURES!$H1745)-1),"")</f>
        <v>COD21005</v>
      </c>
      <c r="P1745" s="11" t="str">
        <f>LEFT(ECRITURES!$G1745,LEN(O1745))</f>
        <v>COD21005</v>
      </c>
      <c r="Q1745" s="11" t="b">
        <f t="shared" si="55"/>
        <v>1</v>
      </c>
    </row>
    <row r="1746" spans="1:17" x14ac:dyDescent="0.3">
      <c r="A1746" s="12">
        <v>617106</v>
      </c>
      <c r="B1746" s="13" t="s">
        <v>10</v>
      </c>
      <c r="C1746" s="14">
        <v>195</v>
      </c>
      <c r="D1746" s="25" t="s">
        <v>2223</v>
      </c>
      <c r="E1746" s="16">
        <v>45351</v>
      </c>
      <c r="F1746" s="17">
        <v>202402</v>
      </c>
      <c r="G1746" s="18" t="s">
        <v>23</v>
      </c>
      <c r="H1746" s="18" t="s">
        <v>24</v>
      </c>
      <c r="I1746" s="19">
        <v>52662</v>
      </c>
      <c r="J1746" s="13" t="s">
        <v>14</v>
      </c>
      <c r="K1746" s="13" t="s">
        <v>15</v>
      </c>
      <c r="L1746" s="20" t="str">
        <f t="shared" si="54"/>
        <v>52662617106COD21005_Z010101ART5_MBA</v>
      </c>
      <c r="M1746" s="21" t="str">
        <f>IF(OR(A1746=617105,A1746=617110,COUNTIF([3]DernMois!L:L,I1746&amp;A1746&amp;H1746&amp;K1746)&gt;=1),"","PBLA Changé/Nouveau")</f>
        <v/>
      </c>
      <c r="N1746" s="22">
        <f>ROUND(Ecritures[[#This Row],[Montant Devise]],2)</f>
        <v>195</v>
      </c>
      <c r="O1746" s="11" t="str">
        <f>IFERROR(LEFT(ECRITURES!$H1746,SEARCH("_",ECRITURES!$H1746)-1),"")</f>
        <v>COD21005</v>
      </c>
      <c r="P1746" s="11" t="str">
        <f>LEFT(ECRITURES!$G1746,LEN(O1746))</f>
        <v>COD21005</v>
      </c>
      <c r="Q1746" s="11" t="b">
        <f t="shared" si="55"/>
        <v>1</v>
      </c>
    </row>
    <row r="1747" spans="1:17" x14ac:dyDescent="0.3">
      <c r="A1747" s="12">
        <v>617103</v>
      </c>
      <c r="B1747" s="13" t="s">
        <v>10</v>
      </c>
      <c r="C1747" s="14">
        <v>39</v>
      </c>
      <c r="D1747" s="25" t="s">
        <v>2224</v>
      </c>
      <c r="E1747" s="16">
        <v>45351</v>
      </c>
      <c r="F1747" s="17">
        <v>202402</v>
      </c>
      <c r="G1747" s="18" t="s">
        <v>23</v>
      </c>
      <c r="H1747" s="18" t="s">
        <v>24</v>
      </c>
      <c r="I1747" s="19">
        <v>52662</v>
      </c>
      <c r="J1747" s="13" t="s">
        <v>14</v>
      </c>
      <c r="K1747" s="13" t="s">
        <v>15</v>
      </c>
      <c r="L1747" s="20" t="str">
        <f t="shared" si="54"/>
        <v>52662617103COD21005_Z010101ART5_MBA</v>
      </c>
      <c r="M1747" s="21" t="str">
        <f>IF(OR(A1747=617105,A1747=617110,COUNTIF([3]DernMois!L:L,I1747&amp;A1747&amp;H1747&amp;K1747)&gt;=1),"","PBLA Changé/Nouveau")</f>
        <v/>
      </c>
      <c r="N1747" s="22">
        <f>ROUND(Ecritures[[#This Row],[Montant Devise]],2)</f>
        <v>39</v>
      </c>
      <c r="O1747" s="11" t="str">
        <f>IFERROR(LEFT(ECRITURES!$H1747,SEARCH("_",ECRITURES!$H1747)-1),"")</f>
        <v>COD21005</v>
      </c>
      <c r="P1747" s="11" t="str">
        <f>LEFT(ECRITURES!$G1747,LEN(O1747))</f>
        <v>COD21005</v>
      </c>
      <c r="Q1747" s="11" t="b">
        <f t="shared" si="55"/>
        <v>1</v>
      </c>
    </row>
    <row r="1748" spans="1:17" x14ac:dyDescent="0.3">
      <c r="A1748" s="12">
        <v>617103</v>
      </c>
      <c r="B1748" s="13" t="s">
        <v>10</v>
      </c>
      <c r="C1748" s="14">
        <v>235.82</v>
      </c>
      <c r="D1748" s="25" t="s">
        <v>2225</v>
      </c>
      <c r="E1748" s="16">
        <v>45351</v>
      </c>
      <c r="F1748" s="17">
        <v>202402</v>
      </c>
      <c r="G1748" s="18" t="s">
        <v>23</v>
      </c>
      <c r="H1748" s="18" t="s">
        <v>24</v>
      </c>
      <c r="I1748" s="19">
        <v>52662</v>
      </c>
      <c r="J1748" s="13" t="s">
        <v>14</v>
      </c>
      <c r="K1748" s="13" t="s">
        <v>15</v>
      </c>
      <c r="L1748" s="20" t="str">
        <f t="shared" si="54"/>
        <v>52662617103COD21005_Z010101ART5_MBA</v>
      </c>
      <c r="M1748" s="21" t="str">
        <f>IF(OR(A1748=617105,A1748=617110,COUNTIF([3]DernMois!L:L,I1748&amp;A1748&amp;H1748&amp;K1748)&gt;=1),"","PBLA Changé/Nouveau")</f>
        <v/>
      </c>
      <c r="N1748" s="22">
        <f>ROUND(Ecritures[[#This Row],[Montant Devise]],2)</f>
        <v>235.82</v>
      </c>
      <c r="O1748" s="11" t="str">
        <f>IFERROR(LEFT(ECRITURES!$H1748,SEARCH("_",ECRITURES!$H1748)-1),"")</f>
        <v>COD21005</v>
      </c>
      <c r="P1748" s="11" t="str">
        <f>LEFT(ECRITURES!$G1748,LEN(O1748))</f>
        <v>COD21005</v>
      </c>
      <c r="Q1748" s="11" t="b">
        <f t="shared" si="55"/>
        <v>1</v>
      </c>
    </row>
    <row r="1749" spans="1:17" x14ac:dyDescent="0.3">
      <c r="A1749" s="12">
        <v>617190</v>
      </c>
      <c r="B1749" s="13" t="s">
        <v>10</v>
      </c>
      <c r="C1749" s="14">
        <v>3.63</v>
      </c>
      <c r="D1749" s="25" t="s">
        <v>2226</v>
      </c>
      <c r="E1749" s="16">
        <v>45351</v>
      </c>
      <c r="F1749" s="17">
        <v>202402</v>
      </c>
      <c r="G1749" s="18" t="s">
        <v>23</v>
      </c>
      <c r="H1749" s="18" t="s">
        <v>24</v>
      </c>
      <c r="I1749" s="19">
        <v>52662</v>
      </c>
      <c r="J1749" s="13" t="s">
        <v>14</v>
      </c>
      <c r="K1749" s="13" t="s">
        <v>15</v>
      </c>
      <c r="L1749" s="20" t="str">
        <f t="shared" si="54"/>
        <v>52662617190COD21005_Z010101ART5_MBA</v>
      </c>
      <c r="M1749" s="21" t="str">
        <f>IF(OR(A1749=617105,A1749=617110,COUNTIF([3]DernMois!L:L,I1749&amp;A1749&amp;H1749&amp;K1749)&gt;=1),"","PBLA Changé/Nouveau")</f>
        <v/>
      </c>
      <c r="N1749" s="22">
        <f>ROUND(Ecritures[[#This Row],[Montant Devise]],2)</f>
        <v>3.63</v>
      </c>
      <c r="O1749" s="11" t="str">
        <f>IFERROR(LEFT(ECRITURES!$H1749,SEARCH("_",ECRITURES!$H1749)-1),"")</f>
        <v>COD21005</v>
      </c>
      <c r="P1749" s="11" t="str">
        <f>LEFT(ECRITURES!$G1749,LEN(O1749))</f>
        <v>COD21005</v>
      </c>
      <c r="Q1749" s="11" t="b">
        <f t="shared" si="55"/>
        <v>1</v>
      </c>
    </row>
    <row r="1750" spans="1:17" x14ac:dyDescent="0.3">
      <c r="A1750" s="12">
        <v>617190</v>
      </c>
      <c r="B1750" s="13" t="s">
        <v>10</v>
      </c>
      <c r="C1750" s="14">
        <v>18.14</v>
      </c>
      <c r="D1750" s="25" t="s">
        <v>2227</v>
      </c>
      <c r="E1750" s="16">
        <v>45351</v>
      </c>
      <c r="F1750" s="17">
        <v>202402</v>
      </c>
      <c r="G1750" s="18" t="s">
        <v>23</v>
      </c>
      <c r="H1750" s="18" t="s">
        <v>24</v>
      </c>
      <c r="I1750" s="19">
        <v>52662</v>
      </c>
      <c r="J1750" s="13" t="s">
        <v>14</v>
      </c>
      <c r="K1750" s="13" t="s">
        <v>15</v>
      </c>
      <c r="L1750" s="20" t="str">
        <f t="shared" si="54"/>
        <v>52662617190COD21005_Z010101ART5_MBA</v>
      </c>
      <c r="M1750" s="21" t="str">
        <f>IF(OR(A1750=617105,A1750=617110,COUNTIF([3]DernMois!L:L,I1750&amp;A1750&amp;H1750&amp;K1750)&gt;=1),"","PBLA Changé/Nouveau")</f>
        <v/>
      </c>
      <c r="N1750" s="22">
        <f>ROUND(Ecritures[[#This Row],[Montant Devise]],2)</f>
        <v>18.14</v>
      </c>
      <c r="O1750" s="11" t="str">
        <f>IFERROR(LEFT(ECRITURES!$H1750,SEARCH("_",ECRITURES!$H1750)-1),"")</f>
        <v>COD21005</v>
      </c>
      <c r="P1750" s="11" t="str">
        <f>LEFT(ECRITURES!$G1750,LEN(O1750))</f>
        <v>COD21005</v>
      </c>
      <c r="Q1750" s="11" t="b">
        <f t="shared" si="55"/>
        <v>1</v>
      </c>
    </row>
    <row r="1751" spans="1:17" x14ac:dyDescent="0.3">
      <c r="A1751" s="12">
        <v>455200</v>
      </c>
      <c r="B1751" s="13" t="s">
        <v>10</v>
      </c>
      <c r="C1751" s="14">
        <v>-2075.21</v>
      </c>
      <c r="D1751" s="25" t="s">
        <v>2228</v>
      </c>
      <c r="E1751" s="16">
        <v>45351</v>
      </c>
      <c r="F1751" s="17">
        <v>202402</v>
      </c>
      <c r="G1751" s="18" t="s">
        <v>23</v>
      </c>
      <c r="H1751" s="18"/>
      <c r="I1751" s="19">
        <v>52662</v>
      </c>
      <c r="J1751" s="13" t="s">
        <v>14</v>
      </c>
      <c r="K1751" s="13" t="s">
        <v>15</v>
      </c>
      <c r="L1751" s="20" t="str">
        <f t="shared" si="54"/>
        <v>52662455200ART5_MBA</v>
      </c>
      <c r="M1751" s="21" t="str">
        <f>IF(OR(A1751=617105,A1751=617110,COUNTIF([3]DernMois!L:L,I1751&amp;A1751&amp;H1751&amp;K1751)&gt;=1),"","PBLA Changé/Nouveau")</f>
        <v/>
      </c>
      <c r="N1751" s="22">
        <f>ROUND(Ecritures[[#This Row],[Montant Devise]],2)</f>
        <v>-2075.21</v>
      </c>
      <c r="O1751" s="11" t="str">
        <f>IFERROR(LEFT(ECRITURES!$H1751,SEARCH("_",ECRITURES!$H1751)-1),"")</f>
        <v/>
      </c>
      <c r="P1751" s="11" t="str">
        <f>LEFT(ECRITURES!$G1751,LEN(O1751))</f>
        <v/>
      </c>
      <c r="Q1751" s="11" t="b">
        <f t="shared" si="55"/>
        <v>1</v>
      </c>
    </row>
    <row r="1752" spans="1:17" x14ac:dyDescent="0.3">
      <c r="A1752" s="12">
        <v>617101</v>
      </c>
      <c r="B1752" s="13" t="s">
        <v>10</v>
      </c>
      <c r="C1752" s="14">
        <v>2874</v>
      </c>
      <c r="D1752" s="25" t="s">
        <v>2229</v>
      </c>
      <c r="E1752" s="16">
        <v>45351</v>
      </c>
      <c r="F1752" s="17">
        <v>202402</v>
      </c>
      <c r="G1752" s="18" t="s">
        <v>23</v>
      </c>
      <c r="H1752" s="18" t="s">
        <v>24</v>
      </c>
      <c r="I1752" s="19">
        <v>52663</v>
      </c>
      <c r="J1752" s="13" t="s">
        <v>14</v>
      </c>
      <c r="K1752" s="13" t="s">
        <v>15</v>
      </c>
      <c r="L1752" s="20" t="str">
        <f t="shared" si="54"/>
        <v>52663617101COD21005_Z010101ART5_MBA</v>
      </c>
      <c r="M1752" s="21" t="str">
        <f>IF(OR(A1752=617105,A1752=617110,COUNTIF([3]DernMois!L:L,I1752&amp;A1752&amp;H1752&amp;K1752)&gt;=1),"","PBLA Changé/Nouveau")</f>
        <v/>
      </c>
      <c r="N1752" s="22">
        <f>ROUND(Ecritures[[#This Row],[Montant Devise]],2)</f>
        <v>2874</v>
      </c>
      <c r="O1752" s="11" t="str">
        <f>IFERROR(LEFT(ECRITURES!$H1752,SEARCH("_",ECRITURES!$H1752)-1),"")</f>
        <v>COD21005</v>
      </c>
      <c r="P1752" s="11" t="str">
        <f>LEFT(ECRITURES!$G1752,LEN(O1752))</f>
        <v>COD21005</v>
      </c>
      <c r="Q1752" s="11" t="b">
        <f t="shared" si="55"/>
        <v>1</v>
      </c>
    </row>
    <row r="1753" spans="1:17" x14ac:dyDescent="0.3">
      <c r="A1753" s="12">
        <v>617108</v>
      </c>
      <c r="B1753" s="13" t="s">
        <v>10</v>
      </c>
      <c r="C1753" s="14">
        <v>862.2</v>
      </c>
      <c r="D1753" s="25" t="s">
        <v>2230</v>
      </c>
      <c r="E1753" s="16">
        <v>45351</v>
      </c>
      <c r="F1753" s="17">
        <v>202402</v>
      </c>
      <c r="G1753" s="18" t="s">
        <v>23</v>
      </c>
      <c r="H1753" s="18" t="s">
        <v>24</v>
      </c>
      <c r="I1753" s="19">
        <v>52663</v>
      </c>
      <c r="J1753" s="13" t="s">
        <v>14</v>
      </c>
      <c r="K1753" s="13" t="s">
        <v>15</v>
      </c>
      <c r="L1753" s="20" t="str">
        <f t="shared" si="54"/>
        <v>52663617108COD21005_Z010101ART5_MBA</v>
      </c>
      <c r="M1753" s="21" t="str">
        <f>IF(OR(A1753=617105,A1753=617110,COUNTIF([3]DernMois!L:L,I1753&amp;A1753&amp;H1753&amp;K1753)&gt;=1),"","PBLA Changé/Nouveau")</f>
        <v/>
      </c>
      <c r="N1753" s="22">
        <f>ROUND(Ecritures[[#This Row],[Montant Devise]],2)</f>
        <v>862.2</v>
      </c>
      <c r="O1753" s="11" t="str">
        <f>IFERROR(LEFT(ECRITURES!$H1753,SEARCH("_",ECRITURES!$H1753)-1),"")</f>
        <v>COD21005</v>
      </c>
      <c r="P1753" s="11" t="str">
        <f>LEFT(ECRITURES!$G1753,LEN(O1753))</f>
        <v>COD21005</v>
      </c>
      <c r="Q1753" s="11" t="b">
        <f t="shared" si="55"/>
        <v>1</v>
      </c>
    </row>
    <row r="1754" spans="1:17" x14ac:dyDescent="0.3">
      <c r="A1754" s="12">
        <v>617106</v>
      </c>
      <c r="B1754" s="13" t="s">
        <v>10</v>
      </c>
      <c r="C1754" s="14">
        <v>195</v>
      </c>
      <c r="D1754" s="25" t="s">
        <v>2231</v>
      </c>
      <c r="E1754" s="16">
        <v>45351</v>
      </c>
      <c r="F1754" s="17">
        <v>202402</v>
      </c>
      <c r="G1754" s="18" t="s">
        <v>23</v>
      </c>
      <c r="H1754" s="18" t="s">
        <v>24</v>
      </c>
      <c r="I1754" s="19">
        <v>52663</v>
      </c>
      <c r="J1754" s="13" t="s">
        <v>14</v>
      </c>
      <c r="K1754" s="13" t="s">
        <v>15</v>
      </c>
      <c r="L1754" s="20" t="str">
        <f t="shared" si="54"/>
        <v>52663617106COD21005_Z010101ART5_MBA</v>
      </c>
      <c r="M1754" s="21" t="str">
        <f>IF(OR(A1754=617105,A1754=617110,COUNTIF([3]DernMois!L:L,I1754&amp;A1754&amp;H1754&amp;K1754)&gt;=1),"","PBLA Changé/Nouveau")</f>
        <v/>
      </c>
      <c r="N1754" s="22">
        <f>ROUND(Ecritures[[#This Row],[Montant Devise]],2)</f>
        <v>195</v>
      </c>
      <c r="O1754" s="11" t="str">
        <f>IFERROR(LEFT(ECRITURES!$H1754,SEARCH("_",ECRITURES!$H1754)-1),"")</f>
        <v>COD21005</v>
      </c>
      <c r="P1754" s="11" t="str">
        <f>LEFT(ECRITURES!$G1754,LEN(O1754))</f>
        <v>COD21005</v>
      </c>
      <c r="Q1754" s="11" t="b">
        <f t="shared" si="55"/>
        <v>1</v>
      </c>
    </row>
    <row r="1755" spans="1:17" x14ac:dyDescent="0.3">
      <c r="A1755" s="12">
        <v>617103</v>
      </c>
      <c r="B1755" s="13" t="s">
        <v>10</v>
      </c>
      <c r="C1755" s="14">
        <v>39</v>
      </c>
      <c r="D1755" s="25" t="s">
        <v>2232</v>
      </c>
      <c r="E1755" s="16">
        <v>45351</v>
      </c>
      <c r="F1755" s="17">
        <v>202402</v>
      </c>
      <c r="G1755" s="18" t="s">
        <v>23</v>
      </c>
      <c r="H1755" s="18" t="s">
        <v>24</v>
      </c>
      <c r="I1755" s="19">
        <v>52663</v>
      </c>
      <c r="J1755" s="13" t="s">
        <v>14</v>
      </c>
      <c r="K1755" s="13" t="s">
        <v>15</v>
      </c>
      <c r="L1755" s="20" t="str">
        <f t="shared" si="54"/>
        <v>52663617103COD21005_Z010101ART5_MBA</v>
      </c>
      <c r="M1755" s="21" t="str">
        <f>IF(OR(A1755=617105,A1755=617110,COUNTIF([3]DernMois!L:L,I1755&amp;A1755&amp;H1755&amp;K1755)&gt;=1),"","PBLA Changé/Nouveau")</f>
        <v/>
      </c>
      <c r="N1755" s="22">
        <f>ROUND(Ecritures[[#This Row],[Montant Devise]],2)</f>
        <v>39</v>
      </c>
      <c r="O1755" s="11" t="str">
        <f>IFERROR(LEFT(ECRITURES!$H1755,SEARCH("_",ECRITURES!$H1755)-1),"")</f>
        <v>COD21005</v>
      </c>
      <c r="P1755" s="11" t="str">
        <f>LEFT(ECRITURES!$G1755,LEN(O1755))</f>
        <v>COD21005</v>
      </c>
      <c r="Q1755" s="11" t="b">
        <f t="shared" si="55"/>
        <v>1</v>
      </c>
    </row>
    <row r="1756" spans="1:17" x14ac:dyDescent="0.3">
      <c r="A1756" s="12">
        <v>617103</v>
      </c>
      <c r="B1756" s="13" t="s">
        <v>10</v>
      </c>
      <c r="C1756" s="14">
        <v>373.62</v>
      </c>
      <c r="D1756" s="25" t="s">
        <v>2233</v>
      </c>
      <c r="E1756" s="16">
        <v>45351</v>
      </c>
      <c r="F1756" s="17">
        <v>202402</v>
      </c>
      <c r="G1756" s="18" t="s">
        <v>23</v>
      </c>
      <c r="H1756" s="18" t="s">
        <v>24</v>
      </c>
      <c r="I1756" s="19">
        <v>52663</v>
      </c>
      <c r="J1756" s="13" t="s">
        <v>14</v>
      </c>
      <c r="K1756" s="13" t="s">
        <v>15</v>
      </c>
      <c r="L1756" s="20" t="str">
        <f t="shared" si="54"/>
        <v>52663617103COD21005_Z010101ART5_MBA</v>
      </c>
      <c r="M1756" s="21" t="str">
        <f>IF(OR(A1756=617105,A1756=617110,COUNTIF([3]DernMois!L:L,I1756&amp;A1756&amp;H1756&amp;K1756)&gt;=1),"","PBLA Changé/Nouveau")</f>
        <v/>
      </c>
      <c r="N1756" s="22">
        <f>ROUND(Ecritures[[#This Row],[Montant Devise]],2)</f>
        <v>373.62</v>
      </c>
      <c r="O1756" s="11" t="str">
        <f>IFERROR(LEFT(ECRITURES!$H1756,SEARCH("_",ECRITURES!$H1756)-1),"")</f>
        <v>COD21005</v>
      </c>
      <c r="P1756" s="11" t="str">
        <f>LEFT(ECRITURES!$G1756,LEN(O1756))</f>
        <v>COD21005</v>
      </c>
      <c r="Q1756" s="11" t="b">
        <f t="shared" si="55"/>
        <v>1</v>
      </c>
    </row>
    <row r="1757" spans="1:17" x14ac:dyDescent="0.3">
      <c r="A1757" s="12">
        <v>617190</v>
      </c>
      <c r="B1757" s="13" t="s">
        <v>10</v>
      </c>
      <c r="C1757" s="14">
        <v>5.75</v>
      </c>
      <c r="D1757" s="25" t="s">
        <v>2234</v>
      </c>
      <c r="E1757" s="16">
        <v>45351</v>
      </c>
      <c r="F1757" s="17">
        <v>202402</v>
      </c>
      <c r="G1757" s="18" t="s">
        <v>23</v>
      </c>
      <c r="H1757" s="18" t="s">
        <v>24</v>
      </c>
      <c r="I1757" s="19">
        <v>52663</v>
      </c>
      <c r="J1757" s="13" t="s">
        <v>14</v>
      </c>
      <c r="K1757" s="13" t="s">
        <v>15</v>
      </c>
      <c r="L1757" s="20" t="str">
        <f t="shared" si="54"/>
        <v>52663617190COD21005_Z010101ART5_MBA</v>
      </c>
      <c r="M1757" s="21" t="str">
        <f>IF(OR(A1757=617105,A1757=617110,COUNTIF([3]DernMois!L:L,I1757&amp;A1757&amp;H1757&amp;K1757)&gt;=1),"","PBLA Changé/Nouveau")</f>
        <v/>
      </c>
      <c r="N1757" s="22">
        <f>ROUND(Ecritures[[#This Row],[Montant Devise]],2)</f>
        <v>5.75</v>
      </c>
      <c r="O1757" s="11" t="str">
        <f>IFERROR(LEFT(ECRITURES!$H1757,SEARCH("_",ECRITURES!$H1757)-1),"")</f>
        <v>COD21005</v>
      </c>
      <c r="P1757" s="11" t="str">
        <f>LEFT(ECRITURES!$G1757,LEN(O1757))</f>
        <v>COD21005</v>
      </c>
      <c r="Q1757" s="11" t="b">
        <f t="shared" si="55"/>
        <v>1</v>
      </c>
    </row>
    <row r="1758" spans="1:17" x14ac:dyDescent="0.3">
      <c r="A1758" s="12">
        <v>617190</v>
      </c>
      <c r="B1758" s="13" t="s">
        <v>10</v>
      </c>
      <c r="C1758" s="14">
        <v>28.74</v>
      </c>
      <c r="D1758" s="25" t="s">
        <v>2235</v>
      </c>
      <c r="E1758" s="16">
        <v>45351</v>
      </c>
      <c r="F1758" s="17">
        <v>202402</v>
      </c>
      <c r="G1758" s="18" t="s">
        <v>23</v>
      </c>
      <c r="H1758" s="18" t="s">
        <v>24</v>
      </c>
      <c r="I1758" s="19">
        <v>52663</v>
      </c>
      <c r="J1758" s="13" t="s">
        <v>14</v>
      </c>
      <c r="K1758" s="13" t="s">
        <v>15</v>
      </c>
      <c r="L1758" s="20" t="str">
        <f t="shared" si="54"/>
        <v>52663617190COD21005_Z010101ART5_MBA</v>
      </c>
      <c r="M1758" s="21" t="str">
        <f>IF(OR(A1758=617105,A1758=617110,COUNTIF([3]DernMois!L:L,I1758&amp;A1758&amp;H1758&amp;K1758)&gt;=1),"","PBLA Changé/Nouveau")</f>
        <v/>
      </c>
      <c r="N1758" s="22">
        <f>ROUND(Ecritures[[#This Row],[Montant Devise]],2)</f>
        <v>28.74</v>
      </c>
      <c r="O1758" s="11" t="str">
        <f>IFERROR(LEFT(ECRITURES!$H1758,SEARCH("_",ECRITURES!$H1758)-1),"")</f>
        <v>COD21005</v>
      </c>
      <c r="P1758" s="11" t="str">
        <f>LEFT(ECRITURES!$G1758,LEN(O1758))</f>
        <v>COD21005</v>
      </c>
      <c r="Q1758" s="11" t="b">
        <f t="shared" si="55"/>
        <v>1</v>
      </c>
    </row>
    <row r="1759" spans="1:17" x14ac:dyDescent="0.3">
      <c r="A1759" s="12">
        <v>455200</v>
      </c>
      <c r="B1759" s="13" t="s">
        <v>10</v>
      </c>
      <c r="C1759" s="14">
        <v>-3021.58</v>
      </c>
      <c r="D1759" s="25" t="s">
        <v>2236</v>
      </c>
      <c r="E1759" s="16">
        <v>45351</v>
      </c>
      <c r="F1759" s="17">
        <v>202402</v>
      </c>
      <c r="G1759" s="18" t="s">
        <v>23</v>
      </c>
      <c r="H1759" s="18"/>
      <c r="I1759" s="19">
        <v>52663</v>
      </c>
      <c r="J1759" s="13" t="s">
        <v>14</v>
      </c>
      <c r="K1759" s="13" t="s">
        <v>15</v>
      </c>
      <c r="L1759" s="20" t="str">
        <f t="shared" si="54"/>
        <v>52663455200ART5_MBA</v>
      </c>
      <c r="M1759" s="21" t="str">
        <f>IF(OR(A1759=617105,A1759=617110,COUNTIF([3]DernMois!L:L,I1759&amp;A1759&amp;H1759&amp;K1759)&gt;=1),"","PBLA Changé/Nouveau")</f>
        <v/>
      </c>
      <c r="N1759" s="22">
        <f>ROUND(Ecritures[[#This Row],[Montant Devise]],2)</f>
        <v>-3021.58</v>
      </c>
      <c r="O1759" s="11" t="str">
        <f>IFERROR(LEFT(ECRITURES!$H1759,SEARCH("_",ECRITURES!$H1759)-1),"")</f>
        <v/>
      </c>
      <c r="P1759" s="11" t="str">
        <f>LEFT(ECRITURES!$G1759,LEN(O1759))</f>
        <v/>
      </c>
      <c r="Q1759" s="11" t="b">
        <f t="shared" si="55"/>
        <v>1</v>
      </c>
    </row>
    <row r="1760" spans="1:17" x14ac:dyDescent="0.3">
      <c r="A1760" s="12">
        <v>617101</v>
      </c>
      <c r="B1760" s="13" t="s">
        <v>10</v>
      </c>
      <c r="C1760" s="14">
        <v>1061</v>
      </c>
      <c r="D1760" s="25" t="s">
        <v>2237</v>
      </c>
      <c r="E1760" s="16">
        <v>45351</v>
      </c>
      <c r="F1760" s="17">
        <v>202402</v>
      </c>
      <c r="G1760" s="18" t="s">
        <v>67</v>
      </c>
      <c r="H1760" s="18" t="s">
        <v>68</v>
      </c>
      <c r="I1760" s="19">
        <v>52664</v>
      </c>
      <c r="J1760" s="13" t="s">
        <v>70</v>
      </c>
      <c r="K1760" s="13" t="s">
        <v>71</v>
      </c>
      <c r="L1760" s="20" t="str">
        <f t="shared" si="54"/>
        <v>52664617101Z010200ART5M</v>
      </c>
      <c r="M1760" s="21" t="str">
        <f>IF(OR(A1760=617105,A1760=617110,COUNTIF([3]DernMois!L:L,I1760&amp;A1760&amp;H1760&amp;K1760)&gt;=1),"","PBLA Changé/Nouveau")</f>
        <v/>
      </c>
      <c r="N1760" s="22">
        <f>ROUND(Ecritures[[#This Row],[Montant Devise]],2)</f>
        <v>1061</v>
      </c>
      <c r="O1760" s="11" t="str">
        <f>IFERROR(LEFT(ECRITURES!$H1760,SEARCH("_",ECRITURES!$H1760)-1),"")</f>
        <v/>
      </c>
      <c r="P1760" s="11" t="str">
        <f>LEFT(ECRITURES!$G1760,LEN(O1760))</f>
        <v/>
      </c>
      <c r="Q1760" s="11" t="b">
        <f t="shared" si="55"/>
        <v>1</v>
      </c>
    </row>
    <row r="1761" spans="1:17" x14ac:dyDescent="0.3">
      <c r="A1761" s="12">
        <v>617108</v>
      </c>
      <c r="B1761" s="13" t="s">
        <v>10</v>
      </c>
      <c r="C1761" s="14">
        <v>318.3</v>
      </c>
      <c r="D1761" s="25" t="s">
        <v>2238</v>
      </c>
      <c r="E1761" s="16">
        <v>45351</v>
      </c>
      <c r="F1761" s="17">
        <v>202402</v>
      </c>
      <c r="G1761" s="18" t="s">
        <v>67</v>
      </c>
      <c r="H1761" s="18" t="s">
        <v>68</v>
      </c>
      <c r="I1761" s="19">
        <v>52664</v>
      </c>
      <c r="J1761" s="13" t="s">
        <v>70</v>
      </c>
      <c r="K1761" s="13" t="s">
        <v>71</v>
      </c>
      <c r="L1761" s="20" t="str">
        <f t="shared" si="54"/>
        <v>52664617108Z010200ART5M</v>
      </c>
      <c r="M1761" s="21" t="str">
        <f>IF(OR(A1761=617105,A1761=617110,COUNTIF([3]DernMois!L:L,I1761&amp;A1761&amp;H1761&amp;K1761)&gt;=1),"","PBLA Changé/Nouveau")</f>
        <v/>
      </c>
      <c r="N1761" s="22">
        <f>ROUND(Ecritures[[#This Row],[Montant Devise]],2)</f>
        <v>318.3</v>
      </c>
      <c r="O1761" s="11" t="str">
        <f>IFERROR(LEFT(ECRITURES!$H1761,SEARCH("_",ECRITURES!$H1761)-1),"")</f>
        <v/>
      </c>
      <c r="P1761" s="11" t="str">
        <f>LEFT(ECRITURES!$G1761,LEN(O1761))</f>
        <v/>
      </c>
      <c r="Q1761" s="11" t="b">
        <f t="shared" si="55"/>
        <v>1</v>
      </c>
    </row>
    <row r="1762" spans="1:17" x14ac:dyDescent="0.3">
      <c r="A1762" s="12">
        <v>617106</v>
      </c>
      <c r="B1762" s="13" t="s">
        <v>10</v>
      </c>
      <c r="C1762" s="14">
        <v>195</v>
      </c>
      <c r="D1762" s="25" t="s">
        <v>2239</v>
      </c>
      <c r="E1762" s="16">
        <v>45351</v>
      </c>
      <c r="F1762" s="17">
        <v>202402</v>
      </c>
      <c r="G1762" s="18" t="s">
        <v>67</v>
      </c>
      <c r="H1762" s="18" t="s">
        <v>68</v>
      </c>
      <c r="I1762" s="19">
        <v>52664</v>
      </c>
      <c r="J1762" s="13" t="s">
        <v>70</v>
      </c>
      <c r="K1762" s="13" t="s">
        <v>71</v>
      </c>
      <c r="L1762" s="20" t="str">
        <f t="shared" si="54"/>
        <v>52664617106Z010200ART5M</v>
      </c>
      <c r="M1762" s="21" t="str">
        <f>IF(OR(A1762=617105,A1762=617110,COUNTIF([3]DernMois!L:L,I1762&amp;A1762&amp;H1762&amp;K1762)&gt;=1),"","PBLA Changé/Nouveau")</f>
        <v/>
      </c>
      <c r="N1762" s="22">
        <f>ROUND(Ecritures[[#This Row],[Montant Devise]],2)</f>
        <v>195</v>
      </c>
      <c r="O1762" s="11" t="str">
        <f>IFERROR(LEFT(ECRITURES!$H1762,SEARCH("_",ECRITURES!$H1762)-1),"")</f>
        <v/>
      </c>
      <c r="P1762" s="11" t="str">
        <f>LEFT(ECRITURES!$G1762,LEN(O1762))</f>
        <v/>
      </c>
      <c r="Q1762" s="11" t="b">
        <f t="shared" si="55"/>
        <v>1</v>
      </c>
    </row>
    <row r="1763" spans="1:17" x14ac:dyDescent="0.3">
      <c r="A1763" s="12">
        <v>617103</v>
      </c>
      <c r="B1763" s="13" t="s">
        <v>10</v>
      </c>
      <c r="C1763" s="14">
        <v>78</v>
      </c>
      <c r="D1763" s="25" t="s">
        <v>2240</v>
      </c>
      <c r="E1763" s="16">
        <v>45351</v>
      </c>
      <c r="F1763" s="17">
        <v>202402</v>
      </c>
      <c r="G1763" s="18" t="s">
        <v>67</v>
      </c>
      <c r="H1763" s="18" t="s">
        <v>68</v>
      </c>
      <c r="I1763" s="19">
        <v>52664</v>
      </c>
      <c r="J1763" s="13" t="s">
        <v>70</v>
      </c>
      <c r="K1763" s="13" t="s">
        <v>71</v>
      </c>
      <c r="L1763" s="20" t="str">
        <f t="shared" si="54"/>
        <v>52664617103Z010200ART5M</v>
      </c>
      <c r="M1763" s="21" t="str">
        <f>IF(OR(A1763=617105,A1763=617110,COUNTIF([3]DernMois!L:L,I1763&amp;A1763&amp;H1763&amp;K1763)&gt;=1),"","PBLA Changé/Nouveau")</f>
        <v/>
      </c>
      <c r="N1763" s="22">
        <f>ROUND(Ecritures[[#This Row],[Montant Devise]],2)</f>
        <v>78</v>
      </c>
      <c r="O1763" s="11" t="str">
        <f>IFERROR(LEFT(ECRITURES!$H1763,SEARCH("_",ECRITURES!$H1763)-1),"")</f>
        <v/>
      </c>
      <c r="P1763" s="11" t="str">
        <f>LEFT(ECRITURES!$G1763,LEN(O1763))</f>
        <v/>
      </c>
      <c r="Q1763" s="11" t="b">
        <f t="shared" si="55"/>
        <v>1</v>
      </c>
    </row>
    <row r="1764" spans="1:17" x14ac:dyDescent="0.3">
      <c r="A1764" s="12">
        <v>617103</v>
      </c>
      <c r="B1764" s="13" t="s">
        <v>10</v>
      </c>
      <c r="C1764" s="14">
        <v>137.93</v>
      </c>
      <c r="D1764" s="25" t="s">
        <v>2241</v>
      </c>
      <c r="E1764" s="16">
        <v>45351</v>
      </c>
      <c r="F1764" s="17">
        <v>202402</v>
      </c>
      <c r="G1764" s="18" t="s">
        <v>67</v>
      </c>
      <c r="H1764" s="18" t="s">
        <v>68</v>
      </c>
      <c r="I1764" s="19">
        <v>52664</v>
      </c>
      <c r="J1764" s="13" t="s">
        <v>70</v>
      </c>
      <c r="K1764" s="13" t="s">
        <v>71</v>
      </c>
      <c r="L1764" s="20" t="str">
        <f t="shared" si="54"/>
        <v>52664617103Z010200ART5M</v>
      </c>
      <c r="M1764" s="21" t="str">
        <f>IF(OR(A1764=617105,A1764=617110,COUNTIF([3]DernMois!L:L,I1764&amp;A1764&amp;H1764&amp;K1764)&gt;=1),"","PBLA Changé/Nouveau")</f>
        <v/>
      </c>
      <c r="N1764" s="22">
        <f>ROUND(Ecritures[[#This Row],[Montant Devise]],2)</f>
        <v>137.93</v>
      </c>
      <c r="O1764" s="11" t="str">
        <f>IFERROR(LEFT(ECRITURES!$H1764,SEARCH("_",ECRITURES!$H1764)-1),"")</f>
        <v/>
      </c>
      <c r="P1764" s="11" t="str">
        <f>LEFT(ECRITURES!$G1764,LEN(O1764))</f>
        <v/>
      </c>
      <c r="Q1764" s="11" t="b">
        <f t="shared" si="55"/>
        <v>1</v>
      </c>
    </row>
    <row r="1765" spans="1:17" x14ac:dyDescent="0.3">
      <c r="A1765" s="12">
        <v>617190</v>
      </c>
      <c r="B1765" s="13" t="s">
        <v>10</v>
      </c>
      <c r="C1765" s="14">
        <v>2.12</v>
      </c>
      <c r="D1765" s="25" t="s">
        <v>2242</v>
      </c>
      <c r="E1765" s="16">
        <v>45351</v>
      </c>
      <c r="F1765" s="17">
        <v>202402</v>
      </c>
      <c r="G1765" s="18" t="s">
        <v>67</v>
      </c>
      <c r="H1765" s="18" t="s">
        <v>68</v>
      </c>
      <c r="I1765" s="19">
        <v>52664</v>
      </c>
      <c r="J1765" s="13" t="s">
        <v>70</v>
      </c>
      <c r="K1765" s="13" t="s">
        <v>71</v>
      </c>
      <c r="L1765" s="20" t="str">
        <f t="shared" si="54"/>
        <v>52664617190Z010200ART5M</v>
      </c>
      <c r="M1765" s="21" t="str">
        <f>IF(OR(A1765=617105,A1765=617110,COUNTIF([3]DernMois!L:L,I1765&amp;A1765&amp;H1765&amp;K1765)&gt;=1),"","PBLA Changé/Nouveau")</f>
        <v/>
      </c>
      <c r="N1765" s="22">
        <f>ROUND(Ecritures[[#This Row],[Montant Devise]],2)</f>
        <v>2.12</v>
      </c>
      <c r="O1765" s="11" t="str">
        <f>IFERROR(LEFT(ECRITURES!$H1765,SEARCH("_",ECRITURES!$H1765)-1),"")</f>
        <v/>
      </c>
      <c r="P1765" s="11" t="str">
        <f>LEFT(ECRITURES!$G1765,LEN(O1765))</f>
        <v/>
      </c>
      <c r="Q1765" s="11" t="b">
        <f t="shared" si="55"/>
        <v>1</v>
      </c>
    </row>
    <row r="1766" spans="1:17" x14ac:dyDescent="0.3">
      <c r="A1766" s="12">
        <v>617190</v>
      </c>
      <c r="B1766" s="13" t="s">
        <v>10</v>
      </c>
      <c r="C1766" s="14">
        <v>10.61</v>
      </c>
      <c r="D1766" s="25" t="s">
        <v>2243</v>
      </c>
      <c r="E1766" s="16">
        <v>45351</v>
      </c>
      <c r="F1766" s="17">
        <v>202402</v>
      </c>
      <c r="G1766" s="18" t="s">
        <v>67</v>
      </c>
      <c r="H1766" s="18" t="s">
        <v>68</v>
      </c>
      <c r="I1766" s="19">
        <v>52664</v>
      </c>
      <c r="J1766" s="13" t="s">
        <v>70</v>
      </c>
      <c r="K1766" s="13" t="s">
        <v>71</v>
      </c>
      <c r="L1766" s="20" t="str">
        <f t="shared" si="54"/>
        <v>52664617190Z010200ART5M</v>
      </c>
      <c r="M1766" s="21" t="str">
        <f>IF(OR(A1766=617105,A1766=617110,COUNTIF([3]DernMois!L:L,I1766&amp;A1766&amp;H1766&amp;K1766)&gt;=1),"","PBLA Changé/Nouveau")</f>
        <v/>
      </c>
      <c r="N1766" s="22">
        <f>ROUND(Ecritures[[#This Row],[Montant Devise]],2)</f>
        <v>10.61</v>
      </c>
      <c r="O1766" s="11" t="str">
        <f>IFERROR(LEFT(ECRITURES!$H1766,SEARCH("_",ECRITURES!$H1766)-1),"")</f>
        <v/>
      </c>
      <c r="P1766" s="11" t="str">
        <f>LEFT(ECRITURES!$G1766,LEN(O1766))</f>
        <v/>
      </c>
      <c r="Q1766" s="11" t="b">
        <f t="shared" si="55"/>
        <v>1</v>
      </c>
    </row>
    <row r="1767" spans="1:17" x14ac:dyDescent="0.3">
      <c r="A1767" s="12">
        <v>455200</v>
      </c>
      <c r="B1767" s="13" t="s">
        <v>10</v>
      </c>
      <c r="C1767" s="14">
        <v>-1421.69</v>
      </c>
      <c r="D1767" s="25" t="s">
        <v>2244</v>
      </c>
      <c r="E1767" s="16">
        <v>45351</v>
      </c>
      <c r="F1767" s="17">
        <v>202402</v>
      </c>
      <c r="G1767" s="18" t="s">
        <v>67</v>
      </c>
      <c r="H1767" s="18"/>
      <c r="I1767" s="19">
        <v>52664</v>
      </c>
      <c r="J1767" s="13" t="s">
        <v>70</v>
      </c>
      <c r="K1767" s="13" t="s">
        <v>71</v>
      </c>
      <c r="L1767" s="20" t="str">
        <f t="shared" si="54"/>
        <v>52664455200ART5M</v>
      </c>
      <c r="M1767" s="21" t="str">
        <f>IF(OR(A1767=617105,A1767=617110,COUNTIF([3]DernMois!L:L,I1767&amp;A1767&amp;H1767&amp;K1767)&gt;=1),"","PBLA Changé/Nouveau")</f>
        <v/>
      </c>
      <c r="N1767" s="22">
        <f>ROUND(Ecritures[[#This Row],[Montant Devise]],2)</f>
        <v>-1421.69</v>
      </c>
      <c r="O1767" s="11" t="str">
        <f>IFERROR(LEFT(ECRITURES!$H1767,SEARCH("_",ECRITURES!$H1767)-1),"")</f>
        <v/>
      </c>
      <c r="P1767" s="11" t="str">
        <f>LEFT(ECRITURES!$G1767,LEN(O1767))</f>
        <v/>
      </c>
      <c r="Q1767" s="11" t="b">
        <f t="shared" si="55"/>
        <v>1</v>
      </c>
    </row>
    <row r="1768" spans="1:17" x14ac:dyDescent="0.3">
      <c r="A1768" s="12">
        <v>617101</v>
      </c>
      <c r="B1768" s="13" t="s">
        <v>10</v>
      </c>
      <c r="C1768" s="14">
        <v>1061</v>
      </c>
      <c r="D1768" s="25" t="s">
        <v>2245</v>
      </c>
      <c r="E1768" s="16">
        <v>45351</v>
      </c>
      <c r="F1768" s="17">
        <v>202402</v>
      </c>
      <c r="G1768" s="18" t="s">
        <v>47</v>
      </c>
      <c r="H1768" s="18" t="s">
        <v>48</v>
      </c>
      <c r="I1768" s="19">
        <v>52678</v>
      </c>
      <c r="J1768" s="13" t="s">
        <v>14</v>
      </c>
      <c r="K1768" s="13" t="s">
        <v>50</v>
      </c>
      <c r="L1768" s="20" t="str">
        <f t="shared" si="54"/>
        <v>52678617101COD21003_A040209ART9_AFD</v>
      </c>
      <c r="M1768" s="21" t="str">
        <f>IF(OR(A1768=617105,A1768=617110,COUNTIF([3]DernMois!L:L,I1768&amp;A1768&amp;H1768&amp;K1768)&gt;=1),"","PBLA Changé/Nouveau")</f>
        <v/>
      </c>
      <c r="N1768" s="22">
        <f>ROUND(Ecritures[[#This Row],[Montant Devise]],2)</f>
        <v>1061</v>
      </c>
      <c r="O1768" s="11" t="str">
        <f>IFERROR(LEFT(ECRITURES!$H1768,SEARCH("_",ECRITURES!$H1768)-1),"")</f>
        <v>COD21003</v>
      </c>
      <c r="P1768" s="11" t="str">
        <f>LEFT(ECRITURES!$G1768,LEN(O1768))</f>
        <v>COD21003</v>
      </c>
      <c r="Q1768" s="11" t="b">
        <f t="shared" si="55"/>
        <v>1</v>
      </c>
    </row>
    <row r="1769" spans="1:17" x14ac:dyDescent="0.3">
      <c r="A1769" s="12">
        <v>617108</v>
      </c>
      <c r="B1769" s="13" t="s">
        <v>10</v>
      </c>
      <c r="C1769" s="14">
        <v>318.3</v>
      </c>
      <c r="D1769" s="25" t="s">
        <v>2246</v>
      </c>
      <c r="E1769" s="16">
        <v>45351</v>
      </c>
      <c r="F1769" s="17">
        <v>202402</v>
      </c>
      <c r="G1769" s="18" t="s">
        <v>47</v>
      </c>
      <c r="H1769" s="18" t="s">
        <v>48</v>
      </c>
      <c r="I1769" s="19">
        <v>52678</v>
      </c>
      <c r="J1769" s="13" t="s">
        <v>14</v>
      </c>
      <c r="K1769" s="13" t="s">
        <v>50</v>
      </c>
      <c r="L1769" s="20" t="str">
        <f t="shared" si="54"/>
        <v>52678617108COD21003_A040209ART9_AFD</v>
      </c>
      <c r="M1769" s="21" t="str">
        <f>IF(OR(A1769=617105,A1769=617110,COUNTIF([3]DernMois!L:L,I1769&amp;A1769&amp;H1769&amp;K1769)&gt;=1),"","PBLA Changé/Nouveau")</f>
        <v/>
      </c>
      <c r="N1769" s="22">
        <f>ROUND(Ecritures[[#This Row],[Montant Devise]],2)</f>
        <v>318.3</v>
      </c>
      <c r="O1769" s="11" t="str">
        <f>IFERROR(LEFT(ECRITURES!$H1769,SEARCH("_",ECRITURES!$H1769)-1),"")</f>
        <v>COD21003</v>
      </c>
      <c r="P1769" s="11" t="str">
        <f>LEFT(ECRITURES!$G1769,LEN(O1769))</f>
        <v>COD21003</v>
      </c>
      <c r="Q1769" s="11" t="b">
        <f t="shared" si="55"/>
        <v>1</v>
      </c>
    </row>
    <row r="1770" spans="1:17" x14ac:dyDescent="0.3">
      <c r="A1770" s="12">
        <v>617106</v>
      </c>
      <c r="B1770" s="13" t="s">
        <v>10</v>
      </c>
      <c r="C1770" s="14">
        <v>195</v>
      </c>
      <c r="D1770" s="25" t="s">
        <v>2247</v>
      </c>
      <c r="E1770" s="16">
        <v>45351</v>
      </c>
      <c r="F1770" s="17">
        <v>202402</v>
      </c>
      <c r="G1770" s="18" t="s">
        <v>47</v>
      </c>
      <c r="H1770" s="18" t="s">
        <v>48</v>
      </c>
      <c r="I1770" s="19">
        <v>52678</v>
      </c>
      <c r="J1770" s="13" t="s">
        <v>14</v>
      </c>
      <c r="K1770" s="13" t="s">
        <v>50</v>
      </c>
      <c r="L1770" s="20" t="str">
        <f t="shared" si="54"/>
        <v>52678617106COD21003_A040209ART9_AFD</v>
      </c>
      <c r="M1770" s="21" t="str">
        <f>IF(OR(A1770=617105,A1770=617110,COUNTIF([3]DernMois!L:L,I1770&amp;A1770&amp;H1770&amp;K1770)&gt;=1),"","PBLA Changé/Nouveau")</f>
        <v/>
      </c>
      <c r="N1770" s="22">
        <f>ROUND(Ecritures[[#This Row],[Montant Devise]],2)</f>
        <v>195</v>
      </c>
      <c r="O1770" s="11" t="str">
        <f>IFERROR(LEFT(ECRITURES!$H1770,SEARCH("_",ECRITURES!$H1770)-1),"")</f>
        <v>COD21003</v>
      </c>
      <c r="P1770" s="11" t="str">
        <f>LEFT(ECRITURES!$G1770,LEN(O1770))</f>
        <v>COD21003</v>
      </c>
      <c r="Q1770" s="11" t="b">
        <f t="shared" si="55"/>
        <v>1</v>
      </c>
    </row>
    <row r="1771" spans="1:17" x14ac:dyDescent="0.3">
      <c r="A1771" s="12">
        <v>617103</v>
      </c>
      <c r="B1771" s="13" t="s">
        <v>10</v>
      </c>
      <c r="C1771" s="14">
        <v>58.5</v>
      </c>
      <c r="D1771" s="25" t="s">
        <v>2248</v>
      </c>
      <c r="E1771" s="16">
        <v>45351</v>
      </c>
      <c r="F1771" s="17">
        <v>202402</v>
      </c>
      <c r="G1771" s="18" t="s">
        <v>47</v>
      </c>
      <c r="H1771" s="18" t="s">
        <v>48</v>
      </c>
      <c r="I1771" s="19">
        <v>52678</v>
      </c>
      <c r="J1771" s="13" t="s">
        <v>14</v>
      </c>
      <c r="K1771" s="13" t="s">
        <v>50</v>
      </c>
      <c r="L1771" s="20" t="str">
        <f t="shared" si="54"/>
        <v>52678617103COD21003_A040209ART9_AFD</v>
      </c>
      <c r="M1771" s="21" t="str">
        <f>IF(OR(A1771=617105,A1771=617110,COUNTIF([3]DernMois!L:L,I1771&amp;A1771&amp;H1771&amp;K1771)&gt;=1),"","PBLA Changé/Nouveau")</f>
        <v/>
      </c>
      <c r="N1771" s="22">
        <f>ROUND(Ecritures[[#This Row],[Montant Devise]],2)</f>
        <v>58.5</v>
      </c>
      <c r="O1771" s="11" t="str">
        <f>IFERROR(LEFT(ECRITURES!$H1771,SEARCH("_",ECRITURES!$H1771)-1),"")</f>
        <v>COD21003</v>
      </c>
      <c r="P1771" s="11" t="str">
        <f>LEFT(ECRITURES!$G1771,LEN(O1771))</f>
        <v>COD21003</v>
      </c>
      <c r="Q1771" s="11" t="b">
        <f t="shared" si="55"/>
        <v>1</v>
      </c>
    </row>
    <row r="1772" spans="1:17" x14ac:dyDescent="0.3">
      <c r="A1772" s="12">
        <v>617103</v>
      </c>
      <c r="B1772" s="13" t="s">
        <v>10</v>
      </c>
      <c r="C1772" s="14">
        <v>137.93</v>
      </c>
      <c r="D1772" s="25" t="s">
        <v>2249</v>
      </c>
      <c r="E1772" s="16">
        <v>45351</v>
      </c>
      <c r="F1772" s="17">
        <v>202402</v>
      </c>
      <c r="G1772" s="18" t="s">
        <v>47</v>
      </c>
      <c r="H1772" s="18" t="s">
        <v>48</v>
      </c>
      <c r="I1772" s="19">
        <v>52678</v>
      </c>
      <c r="J1772" s="13" t="s">
        <v>14</v>
      </c>
      <c r="K1772" s="13" t="s">
        <v>50</v>
      </c>
      <c r="L1772" s="20" t="str">
        <f t="shared" si="54"/>
        <v>52678617103COD21003_A040209ART9_AFD</v>
      </c>
      <c r="M1772" s="21" t="str">
        <f>IF(OR(A1772=617105,A1772=617110,COUNTIF([3]DernMois!L:L,I1772&amp;A1772&amp;H1772&amp;K1772)&gt;=1),"","PBLA Changé/Nouveau")</f>
        <v/>
      </c>
      <c r="N1772" s="22">
        <f>ROUND(Ecritures[[#This Row],[Montant Devise]],2)</f>
        <v>137.93</v>
      </c>
      <c r="O1772" s="11" t="str">
        <f>IFERROR(LEFT(ECRITURES!$H1772,SEARCH("_",ECRITURES!$H1772)-1),"")</f>
        <v>COD21003</v>
      </c>
      <c r="P1772" s="11" t="str">
        <f>LEFT(ECRITURES!$G1772,LEN(O1772))</f>
        <v>COD21003</v>
      </c>
      <c r="Q1772" s="11" t="b">
        <f t="shared" si="55"/>
        <v>1</v>
      </c>
    </row>
    <row r="1773" spans="1:17" x14ac:dyDescent="0.3">
      <c r="A1773" s="12">
        <v>617190</v>
      </c>
      <c r="B1773" s="13" t="s">
        <v>10</v>
      </c>
      <c r="C1773" s="14">
        <v>2.12</v>
      </c>
      <c r="D1773" s="25" t="s">
        <v>2250</v>
      </c>
      <c r="E1773" s="16">
        <v>45351</v>
      </c>
      <c r="F1773" s="17">
        <v>202402</v>
      </c>
      <c r="G1773" s="18" t="s">
        <v>47</v>
      </c>
      <c r="H1773" s="18" t="s">
        <v>48</v>
      </c>
      <c r="I1773" s="19">
        <v>52678</v>
      </c>
      <c r="J1773" s="13" t="s">
        <v>14</v>
      </c>
      <c r="K1773" s="13" t="s">
        <v>50</v>
      </c>
      <c r="L1773" s="20" t="str">
        <f t="shared" si="54"/>
        <v>52678617190COD21003_A040209ART9_AFD</v>
      </c>
      <c r="M1773" s="21" t="str">
        <f>IF(OR(A1773=617105,A1773=617110,COUNTIF([3]DernMois!L:L,I1773&amp;A1773&amp;H1773&amp;K1773)&gt;=1),"","PBLA Changé/Nouveau")</f>
        <v/>
      </c>
      <c r="N1773" s="22">
        <f>ROUND(Ecritures[[#This Row],[Montant Devise]],2)</f>
        <v>2.12</v>
      </c>
      <c r="O1773" s="11" t="str">
        <f>IFERROR(LEFT(ECRITURES!$H1773,SEARCH("_",ECRITURES!$H1773)-1),"")</f>
        <v>COD21003</v>
      </c>
      <c r="P1773" s="11" t="str">
        <f>LEFT(ECRITURES!$G1773,LEN(O1773))</f>
        <v>COD21003</v>
      </c>
      <c r="Q1773" s="11" t="b">
        <f t="shared" si="55"/>
        <v>1</v>
      </c>
    </row>
    <row r="1774" spans="1:17" x14ac:dyDescent="0.3">
      <c r="A1774" s="12">
        <v>617190</v>
      </c>
      <c r="B1774" s="13" t="s">
        <v>10</v>
      </c>
      <c r="C1774" s="14">
        <v>10.61</v>
      </c>
      <c r="D1774" s="25" t="s">
        <v>2251</v>
      </c>
      <c r="E1774" s="16">
        <v>45351</v>
      </c>
      <c r="F1774" s="17">
        <v>202402</v>
      </c>
      <c r="G1774" s="18" t="s">
        <v>47</v>
      </c>
      <c r="H1774" s="18" t="s">
        <v>48</v>
      </c>
      <c r="I1774" s="19">
        <v>52678</v>
      </c>
      <c r="J1774" s="13" t="s">
        <v>14</v>
      </c>
      <c r="K1774" s="13" t="s">
        <v>50</v>
      </c>
      <c r="L1774" s="20" t="str">
        <f t="shared" si="54"/>
        <v>52678617190COD21003_A040209ART9_AFD</v>
      </c>
      <c r="M1774" s="21" t="str">
        <f>IF(OR(A1774=617105,A1774=617110,COUNTIF([3]DernMois!L:L,I1774&amp;A1774&amp;H1774&amp;K1774)&gt;=1),"","PBLA Changé/Nouveau")</f>
        <v/>
      </c>
      <c r="N1774" s="22">
        <f>ROUND(Ecritures[[#This Row],[Montant Devise]],2)</f>
        <v>10.61</v>
      </c>
      <c r="O1774" s="11" t="str">
        <f>IFERROR(LEFT(ECRITURES!$H1774,SEARCH("_",ECRITURES!$H1774)-1),"")</f>
        <v>COD21003</v>
      </c>
      <c r="P1774" s="11" t="str">
        <f>LEFT(ECRITURES!$G1774,LEN(O1774))</f>
        <v>COD21003</v>
      </c>
      <c r="Q1774" s="11" t="b">
        <f t="shared" si="55"/>
        <v>1</v>
      </c>
    </row>
    <row r="1775" spans="1:17" x14ac:dyDescent="0.3">
      <c r="A1775" s="12">
        <v>455200</v>
      </c>
      <c r="B1775" s="13" t="s">
        <v>10</v>
      </c>
      <c r="C1775" s="14">
        <v>-1398.25</v>
      </c>
      <c r="D1775" s="25" t="s">
        <v>2252</v>
      </c>
      <c r="E1775" s="16">
        <v>45351</v>
      </c>
      <c r="F1775" s="17">
        <v>202402</v>
      </c>
      <c r="G1775" s="18" t="s">
        <v>47</v>
      </c>
      <c r="H1775" s="18"/>
      <c r="I1775" s="19">
        <v>52678</v>
      </c>
      <c r="J1775" s="13" t="s">
        <v>14</v>
      </c>
      <c r="K1775" s="13" t="s">
        <v>50</v>
      </c>
      <c r="L1775" s="20" t="str">
        <f t="shared" si="54"/>
        <v>52678455200ART9_AFD</v>
      </c>
      <c r="M1775" s="21" t="str">
        <f>IF(OR(A1775=617105,A1775=617110,COUNTIF([3]DernMois!L:L,I1775&amp;A1775&amp;H1775&amp;K1775)&gt;=1),"","PBLA Changé/Nouveau")</f>
        <v/>
      </c>
      <c r="N1775" s="22">
        <f>ROUND(Ecritures[[#This Row],[Montant Devise]],2)</f>
        <v>-1398.25</v>
      </c>
      <c r="O1775" s="11" t="str">
        <f>IFERROR(LEFT(ECRITURES!$H1775,SEARCH("_",ECRITURES!$H1775)-1),"")</f>
        <v/>
      </c>
      <c r="P1775" s="11" t="str">
        <f>LEFT(ECRITURES!$G1775,LEN(O1775))</f>
        <v/>
      </c>
      <c r="Q1775" s="11" t="b">
        <f t="shared" si="55"/>
        <v>1</v>
      </c>
    </row>
    <row r="1776" spans="1:17" x14ac:dyDescent="0.3">
      <c r="A1776" s="12">
        <v>617101</v>
      </c>
      <c r="B1776" s="13" t="s">
        <v>10</v>
      </c>
      <c r="C1776" s="14">
        <v>1061</v>
      </c>
      <c r="D1776" s="25" t="s">
        <v>2253</v>
      </c>
      <c r="E1776" s="16">
        <v>45351</v>
      </c>
      <c r="F1776" s="17">
        <v>202402</v>
      </c>
      <c r="G1776" s="18" t="s">
        <v>47</v>
      </c>
      <c r="H1776" s="18" t="s">
        <v>48</v>
      </c>
      <c r="I1776" s="19">
        <v>52679</v>
      </c>
      <c r="J1776" s="13" t="s">
        <v>14</v>
      </c>
      <c r="K1776" s="13" t="s">
        <v>50</v>
      </c>
      <c r="L1776" s="20" t="str">
        <f t="shared" si="54"/>
        <v>52679617101COD21003_A040209ART9_AFD</v>
      </c>
      <c r="M1776" s="21" t="str">
        <f>IF(OR(A1776=617105,A1776=617110,COUNTIF([3]DernMois!L:L,I1776&amp;A1776&amp;H1776&amp;K1776)&gt;=1),"","PBLA Changé/Nouveau")</f>
        <v/>
      </c>
      <c r="N1776" s="22">
        <f>ROUND(Ecritures[[#This Row],[Montant Devise]],2)</f>
        <v>1061</v>
      </c>
      <c r="O1776" s="11" t="str">
        <f>IFERROR(LEFT(ECRITURES!$H1776,SEARCH("_",ECRITURES!$H1776)-1),"")</f>
        <v>COD21003</v>
      </c>
      <c r="P1776" s="11" t="str">
        <f>LEFT(ECRITURES!$G1776,LEN(O1776))</f>
        <v>COD21003</v>
      </c>
      <c r="Q1776" s="11" t="b">
        <f t="shared" si="55"/>
        <v>1</v>
      </c>
    </row>
    <row r="1777" spans="1:17" x14ac:dyDescent="0.3">
      <c r="A1777" s="12">
        <v>617108</v>
      </c>
      <c r="B1777" s="13" t="s">
        <v>10</v>
      </c>
      <c r="C1777" s="14">
        <v>318.3</v>
      </c>
      <c r="D1777" s="25" t="s">
        <v>2254</v>
      </c>
      <c r="E1777" s="16">
        <v>45351</v>
      </c>
      <c r="F1777" s="17">
        <v>202402</v>
      </c>
      <c r="G1777" s="18" t="s">
        <v>47</v>
      </c>
      <c r="H1777" s="18" t="s">
        <v>48</v>
      </c>
      <c r="I1777" s="19">
        <v>52679</v>
      </c>
      <c r="J1777" s="13" t="s">
        <v>14</v>
      </c>
      <c r="K1777" s="13" t="s">
        <v>50</v>
      </c>
      <c r="L1777" s="20" t="str">
        <f t="shared" si="54"/>
        <v>52679617108COD21003_A040209ART9_AFD</v>
      </c>
      <c r="M1777" s="21" t="str">
        <f>IF(OR(A1777=617105,A1777=617110,COUNTIF([3]DernMois!L:L,I1777&amp;A1777&amp;H1777&amp;K1777)&gt;=1),"","PBLA Changé/Nouveau")</f>
        <v/>
      </c>
      <c r="N1777" s="22">
        <f>ROUND(Ecritures[[#This Row],[Montant Devise]],2)</f>
        <v>318.3</v>
      </c>
      <c r="O1777" s="11" t="str">
        <f>IFERROR(LEFT(ECRITURES!$H1777,SEARCH("_",ECRITURES!$H1777)-1),"")</f>
        <v>COD21003</v>
      </c>
      <c r="P1777" s="11" t="str">
        <f>LEFT(ECRITURES!$G1777,LEN(O1777))</f>
        <v>COD21003</v>
      </c>
      <c r="Q1777" s="11" t="b">
        <f t="shared" si="55"/>
        <v>1</v>
      </c>
    </row>
    <row r="1778" spans="1:17" x14ac:dyDescent="0.3">
      <c r="A1778" s="12">
        <v>617106</v>
      </c>
      <c r="B1778" s="13" t="s">
        <v>10</v>
      </c>
      <c r="C1778" s="14">
        <v>195</v>
      </c>
      <c r="D1778" s="25" t="s">
        <v>2255</v>
      </c>
      <c r="E1778" s="16">
        <v>45351</v>
      </c>
      <c r="F1778" s="17">
        <v>202402</v>
      </c>
      <c r="G1778" s="18" t="s">
        <v>47</v>
      </c>
      <c r="H1778" s="18" t="s">
        <v>48</v>
      </c>
      <c r="I1778" s="19">
        <v>52679</v>
      </c>
      <c r="J1778" s="13" t="s">
        <v>14</v>
      </c>
      <c r="K1778" s="13" t="s">
        <v>50</v>
      </c>
      <c r="L1778" s="20" t="str">
        <f t="shared" si="54"/>
        <v>52679617106COD21003_A040209ART9_AFD</v>
      </c>
      <c r="M1778" s="21" t="str">
        <f>IF(OR(A1778=617105,A1778=617110,COUNTIF([3]DernMois!L:L,I1778&amp;A1778&amp;H1778&amp;K1778)&gt;=1),"","PBLA Changé/Nouveau")</f>
        <v/>
      </c>
      <c r="N1778" s="22">
        <f>ROUND(Ecritures[[#This Row],[Montant Devise]],2)</f>
        <v>195</v>
      </c>
      <c r="O1778" s="11" t="str">
        <f>IFERROR(LEFT(ECRITURES!$H1778,SEARCH("_",ECRITURES!$H1778)-1),"")</f>
        <v>COD21003</v>
      </c>
      <c r="P1778" s="11" t="str">
        <f>LEFT(ECRITURES!$G1778,LEN(O1778))</f>
        <v>COD21003</v>
      </c>
      <c r="Q1778" s="11" t="b">
        <f t="shared" si="55"/>
        <v>1</v>
      </c>
    </row>
    <row r="1779" spans="1:17" x14ac:dyDescent="0.3">
      <c r="A1779" s="12">
        <v>617103</v>
      </c>
      <c r="B1779" s="13" t="s">
        <v>10</v>
      </c>
      <c r="C1779" s="14">
        <v>137.93</v>
      </c>
      <c r="D1779" s="25" t="s">
        <v>2256</v>
      </c>
      <c r="E1779" s="16">
        <v>45351</v>
      </c>
      <c r="F1779" s="17">
        <v>202402</v>
      </c>
      <c r="G1779" s="18" t="s">
        <v>47</v>
      </c>
      <c r="H1779" s="18" t="s">
        <v>48</v>
      </c>
      <c r="I1779" s="19">
        <v>52679</v>
      </c>
      <c r="J1779" s="13" t="s">
        <v>14</v>
      </c>
      <c r="K1779" s="13" t="s">
        <v>50</v>
      </c>
      <c r="L1779" s="20" t="str">
        <f t="shared" si="54"/>
        <v>52679617103COD21003_A040209ART9_AFD</v>
      </c>
      <c r="M1779" s="21" t="str">
        <f>IF(OR(A1779=617105,A1779=617110,COUNTIF([3]DernMois!L:L,I1779&amp;A1779&amp;H1779&amp;K1779)&gt;=1),"","PBLA Changé/Nouveau")</f>
        <v/>
      </c>
      <c r="N1779" s="22">
        <f>ROUND(Ecritures[[#This Row],[Montant Devise]],2)</f>
        <v>137.93</v>
      </c>
      <c r="O1779" s="11" t="str">
        <f>IFERROR(LEFT(ECRITURES!$H1779,SEARCH("_",ECRITURES!$H1779)-1),"")</f>
        <v>COD21003</v>
      </c>
      <c r="P1779" s="11" t="str">
        <f>LEFT(ECRITURES!$G1779,LEN(O1779))</f>
        <v>COD21003</v>
      </c>
      <c r="Q1779" s="11" t="b">
        <f t="shared" si="55"/>
        <v>1</v>
      </c>
    </row>
    <row r="1780" spans="1:17" x14ac:dyDescent="0.3">
      <c r="A1780" s="12">
        <v>617190</v>
      </c>
      <c r="B1780" s="13" t="s">
        <v>10</v>
      </c>
      <c r="C1780" s="14">
        <v>2.12</v>
      </c>
      <c r="D1780" s="25" t="s">
        <v>2257</v>
      </c>
      <c r="E1780" s="16">
        <v>45351</v>
      </c>
      <c r="F1780" s="17">
        <v>202402</v>
      </c>
      <c r="G1780" s="18" t="s">
        <v>47</v>
      </c>
      <c r="H1780" s="18" t="s">
        <v>48</v>
      </c>
      <c r="I1780" s="19">
        <v>52679</v>
      </c>
      <c r="J1780" s="13" t="s">
        <v>14</v>
      </c>
      <c r="K1780" s="13" t="s">
        <v>50</v>
      </c>
      <c r="L1780" s="20" t="str">
        <f t="shared" si="54"/>
        <v>52679617190COD21003_A040209ART9_AFD</v>
      </c>
      <c r="M1780" s="21" t="str">
        <f>IF(OR(A1780=617105,A1780=617110,COUNTIF([3]DernMois!L:L,I1780&amp;A1780&amp;H1780&amp;K1780)&gt;=1),"","PBLA Changé/Nouveau")</f>
        <v/>
      </c>
      <c r="N1780" s="22">
        <f>ROUND(Ecritures[[#This Row],[Montant Devise]],2)</f>
        <v>2.12</v>
      </c>
      <c r="O1780" s="11" t="str">
        <f>IFERROR(LEFT(ECRITURES!$H1780,SEARCH("_",ECRITURES!$H1780)-1),"")</f>
        <v>COD21003</v>
      </c>
      <c r="P1780" s="11" t="str">
        <f>LEFT(ECRITURES!$G1780,LEN(O1780))</f>
        <v>COD21003</v>
      </c>
      <c r="Q1780" s="11" t="b">
        <f t="shared" si="55"/>
        <v>1</v>
      </c>
    </row>
    <row r="1781" spans="1:17" x14ac:dyDescent="0.3">
      <c r="A1781" s="12">
        <v>617190</v>
      </c>
      <c r="B1781" s="13" t="s">
        <v>10</v>
      </c>
      <c r="C1781" s="14">
        <v>10.61</v>
      </c>
      <c r="D1781" s="25" t="s">
        <v>2258</v>
      </c>
      <c r="E1781" s="16">
        <v>45351</v>
      </c>
      <c r="F1781" s="17">
        <v>202402</v>
      </c>
      <c r="G1781" s="18" t="s">
        <v>47</v>
      </c>
      <c r="H1781" s="18" t="s">
        <v>48</v>
      </c>
      <c r="I1781" s="19">
        <v>52679</v>
      </c>
      <c r="J1781" s="13" t="s">
        <v>14</v>
      </c>
      <c r="K1781" s="13" t="s">
        <v>50</v>
      </c>
      <c r="L1781" s="20" t="str">
        <f t="shared" si="54"/>
        <v>52679617190COD21003_A040209ART9_AFD</v>
      </c>
      <c r="M1781" s="21" t="str">
        <f>IF(OR(A1781=617105,A1781=617110,COUNTIF([3]DernMois!L:L,I1781&amp;A1781&amp;H1781&amp;K1781)&gt;=1),"","PBLA Changé/Nouveau")</f>
        <v/>
      </c>
      <c r="N1781" s="22">
        <f>ROUND(Ecritures[[#This Row],[Montant Devise]],2)</f>
        <v>10.61</v>
      </c>
      <c r="O1781" s="11" t="str">
        <f>IFERROR(LEFT(ECRITURES!$H1781,SEARCH("_",ECRITURES!$H1781)-1),"")</f>
        <v>COD21003</v>
      </c>
      <c r="P1781" s="11" t="str">
        <f>LEFT(ECRITURES!$G1781,LEN(O1781))</f>
        <v>COD21003</v>
      </c>
      <c r="Q1781" s="11" t="b">
        <f t="shared" si="55"/>
        <v>1</v>
      </c>
    </row>
    <row r="1782" spans="1:17" x14ac:dyDescent="0.3">
      <c r="A1782" s="12">
        <v>455200</v>
      </c>
      <c r="B1782" s="13" t="s">
        <v>10</v>
      </c>
      <c r="C1782" s="14">
        <v>-1323.96</v>
      </c>
      <c r="D1782" s="25" t="s">
        <v>2259</v>
      </c>
      <c r="E1782" s="16">
        <v>45351</v>
      </c>
      <c r="F1782" s="17">
        <v>202402</v>
      </c>
      <c r="G1782" s="18" t="s">
        <v>47</v>
      </c>
      <c r="H1782" s="18"/>
      <c r="I1782" s="19">
        <v>52679</v>
      </c>
      <c r="J1782" s="13" t="s">
        <v>14</v>
      </c>
      <c r="K1782" s="13" t="s">
        <v>50</v>
      </c>
      <c r="L1782" s="20" t="str">
        <f t="shared" si="54"/>
        <v>52679455200ART9_AFD</v>
      </c>
      <c r="M1782" s="21" t="str">
        <f>IF(OR(A1782=617105,A1782=617110,COUNTIF([3]DernMois!L:L,I1782&amp;A1782&amp;H1782&amp;K1782)&gt;=1),"","PBLA Changé/Nouveau")</f>
        <v/>
      </c>
      <c r="N1782" s="22">
        <f>ROUND(Ecritures[[#This Row],[Montant Devise]],2)</f>
        <v>-1323.96</v>
      </c>
      <c r="O1782" s="11" t="str">
        <f>IFERROR(LEFT(ECRITURES!$H1782,SEARCH("_",ECRITURES!$H1782)-1),"")</f>
        <v/>
      </c>
      <c r="P1782" s="11" t="str">
        <f>LEFT(ECRITURES!$G1782,LEN(O1782))</f>
        <v/>
      </c>
      <c r="Q1782" s="11" t="b">
        <f t="shared" si="55"/>
        <v>1</v>
      </c>
    </row>
    <row r="1783" spans="1:17" x14ac:dyDescent="0.3">
      <c r="A1783" s="12">
        <v>617101</v>
      </c>
      <c r="B1783" s="13" t="s">
        <v>10</v>
      </c>
      <c r="C1783" s="14">
        <v>661</v>
      </c>
      <c r="D1783" s="25" t="s">
        <v>2260</v>
      </c>
      <c r="E1783" s="16">
        <v>45351</v>
      </c>
      <c r="F1783" s="17">
        <v>202402</v>
      </c>
      <c r="G1783" s="18" t="s">
        <v>133</v>
      </c>
      <c r="H1783" s="18" t="s">
        <v>12</v>
      </c>
      <c r="I1783" s="19">
        <v>52682</v>
      </c>
      <c r="J1783" s="13" t="s">
        <v>14</v>
      </c>
      <c r="K1783" s="13" t="s">
        <v>15</v>
      </c>
      <c r="L1783" s="20" t="str">
        <f t="shared" si="54"/>
        <v>52682617101COD2299_Z010201ART5_MBA</v>
      </c>
      <c r="M1783" s="21" t="str">
        <f>IF(OR(A1783=617105,A1783=617110,COUNTIF([3]DernMois!L:L,I1783&amp;A1783&amp;H1783&amp;K1783)&gt;=1),"","PBLA Changé/Nouveau")</f>
        <v/>
      </c>
      <c r="N1783" s="22">
        <f>ROUND(Ecritures[[#This Row],[Montant Devise]],2)</f>
        <v>661</v>
      </c>
      <c r="O1783" s="11" t="str">
        <f>IFERROR(LEFT(ECRITURES!$H1783,SEARCH("_",ECRITURES!$H1783)-1),"")</f>
        <v>COD2299</v>
      </c>
      <c r="P1783" s="11" t="str">
        <f>LEFT(ECRITURES!$G1783,LEN(O1783))</f>
        <v>COD2299</v>
      </c>
      <c r="Q1783" s="11" t="b">
        <f t="shared" si="55"/>
        <v>1</v>
      </c>
    </row>
    <row r="1784" spans="1:17" x14ac:dyDescent="0.3">
      <c r="A1784" s="12">
        <v>617108</v>
      </c>
      <c r="B1784" s="13" t="s">
        <v>10</v>
      </c>
      <c r="C1784" s="14">
        <v>198.3</v>
      </c>
      <c r="D1784" s="25" t="s">
        <v>2261</v>
      </c>
      <c r="E1784" s="16">
        <v>45351</v>
      </c>
      <c r="F1784" s="17">
        <v>202402</v>
      </c>
      <c r="G1784" s="18" t="s">
        <v>133</v>
      </c>
      <c r="H1784" s="18" t="s">
        <v>12</v>
      </c>
      <c r="I1784" s="19">
        <v>52682</v>
      </c>
      <c r="J1784" s="13" t="s">
        <v>14</v>
      </c>
      <c r="K1784" s="13" t="s">
        <v>15</v>
      </c>
      <c r="L1784" s="20" t="str">
        <f t="shared" si="54"/>
        <v>52682617108COD2299_Z010201ART5_MBA</v>
      </c>
      <c r="M1784" s="21" t="str">
        <f>IF(OR(A1784=617105,A1784=617110,COUNTIF([3]DernMois!L:L,I1784&amp;A1784&amp;H1784&amp;K1784)&gt;=1),"","PBLA Changé/Nouveau")</f>
        <v/>
      </c>
      <c r="N1784" s="22">
        <f>ROUND(Ecritures[[#This Row],[Montant Devise]],2)</f>
        <v>198.3</v>
      </c>
      <c r="O1784" s="11" t="str">
        <f>IFERROR(LEFT(ECRITURES!$H1784,SEARCH("_",ECRITURES!$H1784)-1),"")</f>
        <v>COD2299</v>
      </c>
      <c r="P1784" s="11" t="str">
        <f>LEFT(ECRITURES!$G1784,LEN(O1784))</f>
        <v>COD2299</v>
      </c>
      <c r="Q1784" s="11" t="b">
        <f t="shared" si="55"/>
        <v>1</v>
      </c>
    </row>
    <row r="1785" spans="1:17" x14ac:dyDescent="0.3">
      <c r="A1785" s="12">
        <v>617106</v>
      </c>
      <c r="B1785" s="13" t="s">
        <v>10</v>
      </c>
      <c r="C1785" s="14">
        <v>195</v>
      </c>
      <c r="D1785" s="25" t="s">
        <v>2262</v>
      </c>
      <c r="E1785" s="16">
        <v>45351</v>
      </c>
      <c r="F1785" s="17">
        <v>202402</v>
      </c>
      <c r="G1785" s="18" t="s">
        <v>133</v>
      </c>
      <c r="H1785" s="18" t="s">
        <v>12</v>
      </c>
      <c r="I1785" s="19">
        <v>52682</v>
      </c>
      <c r="J1785" s="13" t="s">
        <v>14</v>
      </c>
      <c r="K1785" s="13" t="s">
        <v>15</v>
      </c>
      <c r="L1785" s="20" t="str">
        <f t="shared" si="54"/>
        <v>52682617106COD2299_Z010201ART5_MBA</v>
      </c>
      <c r="M1785" s="21" t="str">
        <f>IF(OR(A1785=617105,A1785=617110,COUNTIF([3]DernMois!L:L,I1785&amp;A1785&amp;H1785&amp;K1785)&gt;=1),"","PBLA Changé/Nouveau")</f>
        <v/>
      </c>
      <c r="N1785" s="22">
        <f>ROUND(Ecritures[[#This Row],[Montant Devise]],2)</f>
        <v>195</v>
      </c>
      <c r="O1785" s="11" t="str">
        <f>IFERROR(LEFT(ECRITURES!$H1785,SEARCH("_",ECRITURES!$H1785)-1),"")</f>
        <v>COD2299</v>
      </c>
      <c r="P1785" s="11" t="str">
        <f>LEFT(ECRITURES!$G1785,LEN(O1785))</f>
        <v>COD2299</v>
      </c>
      <c r="Q1785" s="11" t="b">
        <f t="shared" si="55"/>
        <v>1</v>
      </c>
    </row>
    <row r="1786" spans="1:17" x14ac:dyDescent="0.3">
      <c r="A1786" s="12">
        <v>617103</v>
      </c>
      <c r="B1786" s="13" t="s">
        <v>10</v>
      </c>
      <c r="C1786" s="14">
        <v>58.5</v>
      </c>
      <c r="D1786" s="25" t="s">
        <v>2263</v>
      </c>
      <c r="E1786" s="16">
        <v>45351</v>
      </c>
      <c r="F1786" s="17">
        <v>202402</v>
      </c>
      <c r="G1786" s="18" t="s">
        <v>133</v>
      </c>
      <c r="H1786" s="18" t="s">
        <v>12</v>
      </c>
      <c r="I1786" s="19">
        <v>52682</v>
      </c>
      <c r="J1786" s="13" t="s">
        <v>14</v>
      </c>
      <c r="K1786" s="13" t="s">
        <v>15</v>
      </c>
      <c r="L1786" s="20" t="str">
        <f t="shared" si="54"/>
        <v>52682617103COD2299_Z010201ART5_MBA</v>
      </c>
      <c r="M1786" s="21" t="str">
        <f>IF(OR(A1786=617105,A1786=617110,COUNTIF([3]DernMois!L:L,I1786&amp;A1786&amp;H1786&amp;K1786)&gt;=1),"","PBLA Changé/Nouveau")</f>
        <v/>
      </c>
      <c r="N1786" s="22">
        <f>ROUND(Ecritures[[#This Row],[Montant Devise]],2)</f>
        <v>58.5</v>
      </c>
      <c r="O1786" s="11" t="str">
        <f>IFERROR(LEFT(ECRITURES!$H1786,SEARCH("_",ECRITURES!$H1786)-1),"")</f>
        <v>COD2299</v>
      </c>
      <c r="P1786" s="11" t="str">
        <f>LEFT(ECRITURES!$G1786,LEN(O1786))</f>
        <v>COD2299</v>
      </c>
      <c r="Q1786" s="11" t="b">
        <f t="shared" si="55"/>
        <v>1</v>
      </c>
    </row>
    <row r="1787" spans="1:17" x14ac:dyDescent="0.3">
      <c r="A1787" s="12">
        <v>617103</v>
      </c>
      <c r="B1787" s="13" t="s">
        <v>10</v>
      </c>
      <c r="C1787" s="14">
        <v>85.93</v>
      </c>
      <c r="D1787" s="25" t="s">
        <v>2264</v>
      </c>
      <c r="E1787" s="16">
        <v>45351</v>
      </c>
      <c r="F1787" s="17">
        <v>202402</v>
      </c>
      <c r="G1787" s="18" t="s">
        <v>133</v>
      </c>
      <c r="H1787" s="18" t="s">
        <v>12</v>
      </c>
      <c r="I1787" s="19">
        <v>52682</v>
      </c>
      <c r="J1787" s="13" t="s">
        <v>14</v>
      </c>
      <c r="K1787" s="13" t="s">
        <v>15</v>
      </c>
      <c r="L1787" s="20" t="str">
        <f t="shared" si="54"/>
        <v>52682617103COD2299_Z010201ART5_MBA</v>
      </c>
      <c r="M1787" s="21" t="str">
        <f>IF(OR(A1787=617105,A1787=617110,COUNTIF([3]DernMois!L:L,I1787&amp;A1787&amp;H1787&amp;K1787)&gt;=1),"","PBLA Changé/Nouveau")</f>
        <v/>
      </c>
      <c r="N1787" s="22">
        <f>ROUND(Ecritures[[#This Row],[Montant Devise]],2)</f>
        <v>85.93</v>
      </c>
      <c r="O1787" s="11" t="str">
        <f>IFERROR(LEFT(ECRITURES!$H1787,SEARCH("_",ECRITURES!$H1787)-1),"")</f>
        <v>COD2299</v>
      </c>
      <c r="P1787" s="11" t="str">
        <f>LEFT(ECRITURES!$G1787,LEN(O1787))</f>
        <v>COD2299</v>
      </c>
      <c r="Q1787" s="11" t="b">
        <f t="shared" si="55"/>
        <v>1</v>
      </c>
    </row>
    <row r="1788" spans="1:17" x14ac:dyDescent="0.3">
      <c r="A1788" s="12">
        <v>617190</v>
      </c>
      <c r="B1788" s="13" t="s">
        <v>10</v>
      </c>
      <c r="C1788" s="14">
        <v>1.32</v>
      </c>
      <c r="D1788" s="25" t="s">
        <v>2265</v>
      </c>
      <c r="E1788" s="16">
        <v>45351</v>
      </c>
      <c r="F1788" s="17">
        <v>202402</v>
      </c>
      <c r="G1788" s="18" t="s">
        <v>133</v>
      </c>
      <c r="H1788" s="18" t="s">
        <v>12</v>
      </c>
      <c r="I1788" s="19">
        <v>52682</v>
      </c>
      <c r="J1788" s="13" t="s">
        <v>14</v>
      </c>
      <c r="K1788" s="13" t="s">
        <v>15</v>
      </c>
      <c r="L1788" s="20" t="str">
        <f t="shared" si="54"/>
        <v>52682617190COD2299_Z010201ART5_MBA</v>
      </c>
      <c r="M1788" s="21" t="str">
        <f>IF(OR(A1788=617105,A1788=617110,COUNTIF([3]DernMois!L:L,I1788&amp;A1788&amp;H1788&amp;K1788)&gt;=1),"","PBLA Changé/Nouveau")</f>
        <v/>
      </c>
      <c r="N1788" s="22">
        <f>ROUND(Ecritures[[#This Row],[Montant Devise]],2)</f>
        <v>1.32</v>
      </c>
      <c r="O1788" s="11" t="str">
        <f>IFERROR(LEFT(ECRITURES!$H1788,SEARCH("_",ECRITURES!$H1788)-1),"")</f>
        <v>COD2299</v>
      </c>
      <c r="P1788" s="11" t="str">
        <f>LEFT(ECRITURES!$G1788,LEN(O1788))</f>
        <v>COD2299</v>
      </c>
      <c r="Q1788" s="11" t="b">
        <f t="shared" si="55"/>
        <v>1</v>
      </c>
    </row>
    <row r="1789" spans="1:17" x14ac:dyDescent="0.3">
      <c r="A1789" s="12">
        <v>617190</v>
      </c>
      <c r="B1789" s="13" t="s">
        <v>10</v>
      </c>
      <c r="C1789" s="14">
        <v>6.61</v>
      </c>
      <c r="D1789" s="25" t="s">
        <v>2266</v>
      </c>
      <c r="E1789" s="16">
        <v>45351</v>
      </c>
      <c r="F1789" s="17">
        <v>202402</v>
      </c>
      <c r="G1789" s="18" t="s">
        <v>133</v>
      </c>
      <c r="H1789" s="18" t="s">
        <v>12</v>
      </c>
      <c r="I1789" s="19">
        <v>52682</v>
      </c>
      <c r="J1789" s="13" t="s">
        <v>14</v>
      </c>
      <c r="K1789" s="13" t="s">
        <v>15</v>
      </c>
      <c r="L1789" s="20" t="str">
        <f t="shared" si="54"/>
        <v>52682617190COD2299_Z010201ART5_MBA</v>
      </c>
      <c r="M1789" s="21" t="str">
        <f>IF(OR(A1789=617105,A1789=617110,COUNTIF([3]DernMois!L:L,I1789&amp;A1789&amp;H1789&amp;K1789)&gt;=1),"","PBLA Changé/Nouveau")</f>
        <v/>
      </c>
      <c r="N1789" s="22">
        <f>ROUND(Ecritures[[#This Row],[Montant Devise]],2)</f>
        <v>6.61</v>
      </c>
      <c r="O1789" s="11" t="str">
        <f>IFERROR(LEFT(ECRITURES!$H1789,SEARCH("_",ECRITURES!$H1789)-1),"")</f>
        <v>COD2299</v>
      </c>
      <c r="P1789" s="11" t="str">
        <f>LEFT(ECRITURES!$G1789,LEN(O1789))</f>
        <v>COD2299</v>
      </c>
      <c r="Q1789" s="11" t="b">
        <f t="shared" si="55"/>
        <v>1</v>
      </c>
    </row>
    <row r="1790" spans="1:17" x14ac:dyDescent="0.3">
      <c r="A1790" s="12">
        <v>455200</v>
      </c>
      <c r="B1790" s="13" t="s">
        <v>10</v>
      </c>
      <c r="C1790" s="14">
        <v>-999.59</v>
      </c>
      <c r="D1790" s="25" t="s">
        <v>2267</v>
      </c>
      <c r="E1790" s="16">
        <v>45351</v>
      </c>
      <c r="F1790" s="17">
        <v>202402</v>
      </c>
      <c r="G1790" s="18" t="s">
        <v>133</v>
      </c>
      <c r="H1790" s="18"/>
      <c r="I1790" s="19">
        <v>52682</v>
      </c>
      <c r="J1790" s="13" t="s">
        <v>14</v>
      </c>
      <c r="K1790" s="13" t="s">
        <v>15</v>
      </c>
      <c r="L1790" s="20" t="str">
        <f t="shared" si="54"/>
        <v>52682455200ART5_MBA</v>
      </c>
      <c r="M1790" s="21" t="str">
        <f>IF(OR(A1790=617105,A1790=617110,COUNTIF([3]DernMois!L:L,I1790&amp;A1790&amp;H1790&amp;K1790)&gt;=1),"","PBLA Changé/Nouveau")</f>
        <v/>
      </c>
      <c r="N1790" s="22">
        <f>ROUND(Ecritures[[#This Row],[Montant Devise]],2)</f>
        <v>-999.59</v>
      </c>
      <c r="O1790" s="11" t="str">
        <f>IFERROR(LEFT(ECRITURES!$H1790,SEARCH("_",ECRITURES!$H1790)-1),"")</f>
        <v/>
      </c>
      <c r="P1790" s="11" t="str">
        <f>LEFT(ECRITURES!$G1790,LEN(O1790))</f>
        <v/>
      </c>
      <c r="Q1790" s="11" t="b">
        <f t="shared" si="55"/>
        <v>1</v>
      </c>
    </row>
    <row r="1791" spans="1:17" x14ac:dyDescent="0.3">
      <c r="A1791" s="12">
        <v>617101</v>
      </c>
      <c r="B1791" s="13" t="s">
        <v>10</v>
      </c>
      <c r="C1791" s="14">
        <v>1814</v>
      </c>
      <c r="D1791" s="25" t="s">
        <v>2268</v>
      </c>
      <c r="E1791" s="16">
        <v>45351</v>
      </c>
      <c r="F1791" s="17">
        <v>202402</v>
      </c>
      <c r="G1791" s="18" t="s">
        <v>47</v>
      </c>
      <c r="H1791" s="18" t="s">
        <v>401</v>
      </c>
      <c r="I1791" s="19">
        <v>52698</v>
      </c>
      <c r="J1791" s="13" t="s">
        <v>14</v>
      </c>
      <c r="K1791" s="13" t="s">
        <v>50</v>
      </c>
      <c r="L1791" s="20" t="str">
        <f t="shared" si="54"/>
        <v>52698617101COD21003_A020107ART9_AFD</v>
      </c>
      <c r="M1791" s="21" t="str">
        <f>IF(OR(A1791=617105,A1791=617110,COUNTIF([3]DernMois!L:L,I1791&amp;A1791&amp;H1791&amp;K1791)&gt;=1),"","PBLA Changé/Nouveau")</f>
        <v/>
      </c>
      <c r="N1791" s="22">
        <f>ROUND(Ecritures[[#This Row],[Montant Devise]],2)</f>
        <v>1814</v>
      </c>
      <c r="O1791" s="11" t="str">
        <f>IFERROR(LEFT(ECRITURES!$H1791,SEARCH("_",ECRITURES!$H1791)-1),"")</f>
        <v>COD21003</v>
      </c>
      <c r="P1791" s="11" t="str">
        <f>LEFT(ECRITURES!$G1791,LEN(O1791))</f>
        <v>COD21003</v>
      </c>
      <c r="Q1791" s="11" t="b">
        <f t="shared" si="55"/>
        <v>1</v>
      </c>
    </row>
    <row r="1792" spans="1:17" x14ac:dyDescent="0.3">
      <c r="A1792" s="12">
        <v>617108</v>
      </c>
      <c r="B1792" s="13" t="s">
        <v>10</v>
      </c>
      <c r="C1792" s="14">
        <v>544.20000000000005</v>
      </c>
      <c r="D1792" s="25" t="s">
        <v>2269</v>
      </c>
      <c r="E1792" s="16">
        <v>45351</v>
      </c>
      <c r="F1792" s="17">
        <v>202402</v>
      </c>
      <c r="G1792" s="18" t="s">
        <v>47</v>
      </c>
      <c r="H1792" s="18" t="s">
        <v>401</v>
      </c>
      <c r="I1792" s="19">
        <v>52698</v>
      </c>
      <c r="J1792" s="13" t="s">
        <v>14</v>
      </c>
      <c r="K1792" s="13" t="s">
        <v>50</v>
      </c>
      <c r="L1792" s="20" t="str">
        <f t="shared" si="54"/>
        <v>52698617108COD21003_A020107ART9_AFD</v>
      </c>
      <c r="M1792" s="21" t="str">
        <f>IF(OR(A1792=617105,A1792=617110,COUNTIF([3]DernMois!L:L,I1792&amp;A1792&amp;H1792&amp;K1792)&gt;=1),"","PBLA Changé/Nouveau")</f>
        <v/>
      </c>
      <c r="N1792" s="22">
        <f>ROUND(Ecritures[[#This Row],[Montant Devise]],2)</f>
        <v>544.20000000000005</v>
      </c>
      <c r="O1792" s="11" t="str">
        <f>IFERROR(LEFT(ECRITURES!$H1792,SEARCH("_",ECRITURES!$H1792)-1),"")</f>
        <v>COD21003</v>
      </c>
      <c r="P1792" s="11" t="str">
        <f>LEFT(ECRITURES!$G1792,LEN(O1792))</f>
        <v>COD21003</v>
      </c>
      <c r="Q1792" s="11" t="b">
        <f t="shared" si="55"/>
        <v>1</v>
      </c>
    </row>
    <row r="1793" spans="1:17" x14ac:dyDescent="0.3">
      <c r="A1793" s="12">
        <v>617106</v>
      </c>
      <c r="B1793" s="13" t="s">
        <v>10</v>
      </c>
      <c r="C1793" s="14">
        <v>195</v>
      </c>
      <c r="D1793" s="25" t="s">
        <v>2270</v>
      </c>
      <c r="E1793" s="16">
        <v>45351</v>
      </c>
      <c r="F1793" s="17">
        <v>202402</v>
      </c>
      <c r="G1793" s="18" t="s">
        <v>47</v>
      </c>
      <c r="H1793" s="18" t="s">
        <v>401</v>
      </c>
      <c r="I1793" s="19">
        <v>52698</v>
      </c>
      <c r="J1793" s="13" t="s">
        <v>14</v>
      </c>
      <c r="K1793" s="13" t="s">
        <v>50</v>
      </c>
      <c r="L1793" s="20" t="str">
        <f t="shared" si="54"/>
        <v>52698617106COD21003_A020107ART9_AFD</v>
      </c>
      <c r="M1793" s="21" t="str">
        <f>IF(OR(A1793=617105,A1793=617110,COUNTIF([3]DernMois!L:L,I1793&amp;A1793&amp;H1793&amp;K1793)&gt;=1),"","PBLA Changé/Nouveau")</f>
        <v/>
      </c>
      <c r="N1793" s="22">
        <f>ROUND(Ecritures[[#This Row],[Montant Devise]],2)</f>
        <v>195</v>
      </c>
      <c r="O1793" s="11" t="str">
        <f>IFERROR(LEFT(ECRITURES!$H1793,SEARCH("_",ECRITURES!$H1793)-1),"")</f>
        <v>COD21003</v>
      </c>
      <c r="P1793" s="11" t="str">
        <f>LEFT(ECRITURES!$G1793,LEN(O1793))</f>
        <v>COD21003</v>
      </c>
      <c r="Q1793" s="11" t="b">
        <f t="shared" si="55"/>
        <v>1</v>
      </c>
    </row>
    <row r="1794" spans="1:17" x14ac:dyDescent="0.3">
      <c r="A1794" s="12">
        <v>617103</v>
      </c>
      <c r="B1794" s="13" t="s">
        <v>10</v>
      </c>
      <c r="C1794" s="14">
        <v>117</v>
      </c>
      <c r="D1794" s="25" t="s">
        <v>2271</v>
      </c>
      <c r="E1794" s="16">
        <v>45351</v>
      </c>
      <c r="F1794" s="17">
        <v>202402</v>
      </c>
      <c r="G1794" s="18" t="s">
        <v>47</v>
      </c>
      <c r="H1794" s="18" t="s">
        <v>401</v>
      </c>
      <c r="I1794" s="19">
        <v>52698</v>
      </c>
      <c r="J1794" s="13" t="s">
        <v>14</v>
      </c>
      <c r="K1794" s="13" t="s">
        <v>50</v>
      </c>
      <c r="L1794" s="20" t="str">
        <f t="shared" ref="L1794:L1857" si="56">I1794&amp;A1794&amp;H1794&amp;K1794</f>
        <v>52698617103COD21003_A020107ART9_AFD</v>
      </c>
      <c r="M1794" s="21" t="str">
        <f>IF(OR(A1794=617105,A1794=617110,COUNTIF([3]DernMois!L:L,I1794&amp;A1794&amp;H1794&amp;K1794)&gt;=1),"","PBLA Changé/Nouveau")</f>
        <v/>
      </c>
      <c r="N1794" s="22">
        <f>ROUND(Ecritures[[#This Row],[Montant Devise]],2)</f>
        <v>117</v>
      </c>
      <c r="O1794" s="11" t="str">
        <f>IFERROR(LEFT(ECRITURES!$H1794,SEARCH("_",ECRITURES!$H1794)-1),"")</f>
        <v>COD21003</v>
      </c>
      <c r="P1794" s="11" t="str">
        <f>LEFT(ECRITURES!$G1794,LEN(O1794))</f>
        <v>COD21003</v>
      </c>
      <c r="Q1794" s="11" t="b">
        <f t="shared" si="55"/>
        <v>1</v>
      </c>
    </row>
    <row r="1795" spans="1:17" x14ac:dyDescent="0.3">
      <c r="A1795" s="12">
        <v>617103</v>
      </c>
      <c r="B1795" s="13" t="s">
        <v>10</v>
      </c>
      <c r="C1795" s="14">
        <v>235.82</v>
      </c>
      <c r="D1795" s="25" t="s">
        <v>2272</v>
      </c>
      <c r="E1795" s="16">
        <v>45351</v>
      </c>
      <c r="F1795" s="17">
        <v>202402</v>
      </c>
      <c r="G1795" s="18" t="s">
        <v>47</v>
      </c>
      <c r="H1795" s="18" t="s">
        <v>401</v>
      </c>
      <c r="I1795" s="19">
        <v>52698</v>
      </c>
      <c r="J1795" s="13" t="s">
        <v>14</v>
      </c>
      <c r="K1795" s="13" t="s">
        <v>50</v>
      </c>
      <c r="L1795" s="20" t="str">
        <f t="shared" si="56"/>
        <v>52698617103COD21003_A020107ART9_AFD</v>
      </c>
      <c r="M1795" s="21" t="str">
        <f>IF(OR(A1795=617105,A1795=617110,COUNTIF([3]DernMois!L:L,I1795&amp;A1795&amp;H1795&amp;K1795)&gt;=1),"","PBLA Changé/Nouveau")</f>
        <v/>
      </c>
      <c r="N1795" s="22">
        <f>ROUND(Ecritures[[#This Row],[Montant Devise]],2)</f>
        <v>235.82</v>
      </c>
      <c r="O1795" s="11" t="str">
        <f>IFERROR(LEFT(ECRITURES!$H1795,SEARCH("_",ECRITURES!$H1795)-1),"")</f>
        <v>COD21003</v>
      </c>
      <c r="P1795" s="11" t="str">
        <f>LEFT(ECRITURES!$G1795,LEN(O1795))</f>
        <v>COD21003</v>
      </c>
      <c r="Q1795" s="11" t="b">
        <f t="shared" si="55"/>
        <v>1</v>
      </c>
    </row>
    <row r="1796" spans="1:17" x14ac:dyDescent="0.3">
      <c r="A1796" s="12">
        <v>617190</v>
      </c>
      <c r="B1796" s="13" t="s">
        <v>10</v>
      </c>
      <c r="C1796" s="14">
        <v>3.63</v>
      </c>
      <c r="D1796" s="25" t="s">
        <v>2273</v>
      </c>
      <c r="E1796" s="16">
        <v>45351</v>
      </c>
      <c r="F1796" s="17">
        <v>202402</v>
      </c>
      <c r="G1796" s="18" t="s">
        <v>47</v>
      </c>
      <c r="H1796" s="18" t="s">
        <v>401</v>
      </c>
      <c r="I1796" s="19">
        <v>52698</v>
      </c>
      <c r="J1796" s="13" t="s">
        <v>14</v>
      </c>
      <c r="K1796" s="13" t="s">
        <v>50</v>
      </c>
      <c r="L1796" s="20" t="str">
        <f t="shared" si="56"/>
        <v>52698617190COD21003_A020107ART9_AFD</v>
      </c>
      <c r="M1796" s="21" t="str">
        <f>IF(OR(A1796=617105,A1796=617110,COUNTIF([3]DernMois!L:L,I1796&amp;A1796&amp;H1796&amp;K1796)&gt;=1),"","PBLA Changé/Nouveau")</f>
        <v/>
      </c>
      <c r="N1796" s="22">
        <f>ROUND(Ecritures[[#This Row],[Montant Devise]],2)</f>
        <v>3.63</v>
      </c>
      <c r="O1796" s="11" t="str">
        <f>IFERROR(LEFT(ECRITURES!$H1796,SEARCH("_",ECRITURES!$H1796)-1),"")</f>
        <v>COD21003</v>
      </c>
      <c r="P1796" s="11" t="str">
        <f>LEFT(ECRITURES!$G1796,LEN(O1796))</f>
        <v>COD21003</v>
      </c>
      <c r="Q1796" s="11" t="b">
        <f t="shared" ref="Q1796:Q1859" si="57">EXACT(O1796,P1796)</f>
        <v>1</v>
      </c>
    </row>
    <row r="1797" spans="1:17" x14ac:dyDescent="0.3">
      <c r="A1797" s="12">
        <v>617190</v>
      </c>
      <c r="B1797" s="13" t="s">
        <v>10</v>
      </c>
      <c r="C1797" s="14">
        <v>18.14</v>
      </c>
      <c r="D1797" s="25" t="s">
        <v>2274</v>
      </c>
      <c r="E1797" s="16">
        <v>45351</v>
      </c>
      <c r="F1797" s="17">
        <v>202402</v>
      </c>
      <c r="G1797" s="18" t="s">
        <v>47</v>
      </c>
      <c r="H1797" s="18" t="s">
        <v>401</v>
      </c>
      <c r="I1797" s="19">
        <v>52698</v>
      </c>
      <c r="J1797" s="13" t="s">
        <v>14</v>
      </c>
      <c r="K1797" s="13" t="s">
        <v>50</v>
      </c>
      <c r="L1797" s="20" t="str">
        <f t="shared" si="56"/>
        <v>52698617190COD21003_A020107ART9_AFD</v>
      </c>
      <c r="M1797" s="21" t="str">
        <f>IF(OR(A1797=617105,A1797=617110,COUNTIF([3]DernMois!L:L,I1797&amp;A1797&amp;H1797&amp;K1797)&gt;=1),"","PBLA Changé/Nouveau")</f>
        <v/>
      </c>
      <c r="N1797" s="22">
        <f>ROUND(Ecritures[[#This Row],[Montant Devise]],2)</f>
        <v>18.14</v>
      </c>
      <c r="O1797" s="11" t="str">
        <f>IFERROR(LEFT(ECRITURES!$H1797,SEARCH("_",ECRITURES!$H1797)-1),"")</f>
        <v>COD21003</v>
      </c>
      <c r="P1797" s="11" t="str">
        <f>LEFT(ECRITURES!$G1797,LEN(O1797))</f>
        <v>COD21003</v>
      </c>
      <c r="Q1797" s="11" t="b">
        <f t="shared" si="57"/>
        <v>1</v>
      </c>
    </row>
    <row r="1798" spans="1:17" x14ac:dyDescent="0.3">
      <c r="A1798" s="12">
        <v>455200</v>
      </c>
      <c r="B1798" s="13" t="s">
        <v>10</v>
      </c>
      <c r="C1798" s="14">
        <v>-2189.4899999999998</v>
      </c>
      <c r="D1798" s="25" t="s">
        <v>2275</v>
      </c>
      <c r="E1798" s="16">
        <v>45351</v>
      </c>
      <c r="F1798" s="17">
        <v>202402</v>
      </c>
      <c r="G1798" s="18" t="s">
        <v>47</v>
      </c>
      <c r="H1798" s="18"/>
      <c r="I1798" s="19">
        <v>52698</v>
      </c>
      <c r="J1798" s="13" t="s">
        <v>14</v>
      </c>
      <c r="K1798" s="13" t="s">
        <v>50</v>
      </c>
      <c r="L1798" s="20" t="str">
        <f t="shared" si="56"/>
        <v>52698455200ART9_AFD</v>
      </c>
      <c r="M1798" s="21" t="str">
        <f>IF(OR(A1798=617105,A1798=617110,COUNTIF([3]DernMois!L:L,I1798&amp;A1798&amp;H1798&amp;K1798)&gt;=1),"","PBLA Changé/Nouveau")</f>
        <v/>
      </c>
      <c r="N1798" s="22">
        <f>ROUND(Ecritures[[#This Row],[Montant Devise]],2)</f>
        <v>-2189.4899999999998</v>
      </c>
      <c r="O1798" s="11" t="str">
        <f>IFERROR(LEFT(ECRITURES!$H1798,SEARCH("_",ECRITURES!$H1798)-1),"")</f>
        <v/>
      </c>
      <c r="P1798" s="11" t="str">
        <f>LEFT(ECRITURES!$G1798,LEN(O1798))</f>
        <v/>
      </c>
      <c r="Q1798" s="11" t="b">
        <f t="shared" si="57"/>
        <v>1</v>
      </c>
    </row>
    <row r="1799" spans="1:17" x14ac:dyDescent="0.3">
      <c r="A1799" s="12">
        <v>617101</v>
      </c>
      <c r="B1799" s="13" t="s">
        <v>10</v>
      </c>
      <c r="C1799" s="14">
        <v>1814</v>
      </c>
      <c r="D1799" s="25" t="s">
        <v>2276</v>
      </c>
      <c r="E1799" s="16">
        <v>45351</v>
      </c>
      <c r="F1799" s="17">
        <v>202402</v>
      </c>
      <c r="G1799" s="18" t="s">
        <v>47</v>
      </c>
      <c r="H1799" s="18" t="s">
        <v>458</v>
      </c>
      <c r="I1799" s="19">
        <v>52709</v>
      </c>
      <c r="J1799" s="13" t="s">
        <v>14</v>
      </c>
      <c r="K1799" s="13" t="s">
        <v>50</v>
      </c>
      <c r="L1799" s="20" t="str">
        <f t="shared" si="56"/>
        <v>52709617101COD21003_A030304ART9_AFD</v>
      </c>
      <c r="M1799" s="21" t="str">
        <f>IF(OR(A1799=617105,A1799=617110,COUNTIF([3]DernMois!L:L,I1799&amp;A1799&amp;H1799&amp;K1799)&gt;=1),"","PBLA Changé/Nouveau")</f>
        <v/>
      </c>
      <c r="N1799" s="22">
        <f>ROUND(Ecritures[[#This Row],[Montant Devise]],2)</f>
        <v>1814</v>
      </c>
      <c r="O1799" s="11" t="str">
        <f>IFERROR(LEFT(ECRITURES!$H1799,SEARCH("_",ECRITURES!$H1799)-1),"")</f>
        <v>COD21003</v>
      </c>
      <c r="P1799" s="11" t="str">
        <f>LEFT(ECRITURES!$G1799,LEN(O1799))</f>
        <v>COD21003</v>
      </c>
      <c r="Q1799" s="11" t="b">
        <f t="shared" si="57"/>
        <v>1</v>
      </c>
    </row>
    <row r="1800" spans="1:17" x14ac:dyDescent="0.3">
      <c r="A1800" s="12">
        <v>617108</v>
      </c>
      <c r="B1800" s="13" t="s">
        <v>10</v>
      </c>
      <c r="C1800" s="14">
        <v>544.20000000000005</v>
      </c>
      <c r="D1800" s="25" t="s">
        <v>2277</v>
      </c>
      <c r="E1800" s="16">
        <v>45351</v>
      </c>
      <c r="F1800" s="17">
        <v>202402</v>
      </c>
      <c r="G1800" s="18" t="s">
        <v>47</v>
      </c>
      <c r="H1800" s="18" t="s">
        <v>458</v>
      </c>
      <c r="I1800" s="19">
        <v>52709</v>
      </c>
      <c r="J1800" s="13" t="s">
        <v>14</v>
      </c>
      <c r="K1800" s="13" t="s">
        <v>50</v>
      </c>
      <c r="L1800" s="20" t="str">
        <f t="shared" si="56"/>
        <v>52709617108COD21003_A030304ART9_AFD</v>
      </c>
      <c r="M1800" s="21" t="str">
        <f>IF(OR(A1800=617105,A1800=617110,COUNTIF([3]DernMois!L:L,I1800&amp;A1800&amp;H1800&amp;K1800)&gt;=1),"","PBLA Changé/Nouveau")</f>
        <v/>
      </c>
      <c r="N1800" s="22">
        <f>ROUND(Ecritures[[#This Row],[Montant Devise]],2)</f>
        <v>544.20000000000005</v>
      </c>
      <c r="O1800" s="11" t="str">
        <f>IFERROR(LEFT(ECRITURES!$H1800,SEARCH("_",ECRITURES!$H1800)-1),"")</f>
        <v>COD21003</v>
      </c>
      <c r="P1800" s="11" t="str">
        <f>LEFT(ECRITURES!$G1800,LEN(O1800))</f>
        <v>COD21003</v>
      </c>
      <c r="Q1800" s="11" t="b">
        <f t="shared" si="57"/>
        <v>1</v>
      </c>
    </row>
    <row r="1801" spans="1:17" x14ac:dyDescent="0.3">
      <c r="A1801" s="12">
        <v>617106</v>
      </c>
      <c r="B1801" s="13" t="s">
        <v>10</v>
      </c>
      <c r="C1801" s="14">
        <v>195</v>
      </c>
      <c r="D1801" s="25" t="s">
        <v>2278</v>
      </c>
      <c r="E1801" s="16">
        <v>45351</v>
      </c>
      <c r="F1801" s="17">
        <v>202402</v>
      </c>
      <c r="G1801" s="18" t="s">
        <v>47</v>
      </c>
      <c r="H1801" s="18" t="s">
        <v>458</v>
      </c>
      <c r="I1801" s="19">
        <v>52709</v>
      </c>
      <c r="J1801" s="13" t="s">
        <v>14</v>
      </c>
      <c r="K1801" s="13" t="s">
        <v>50</v>
      </c>
      <c r="L1801" s="20" t="str">
        <f t="shared" si="56"/>
        <v>52709617106COD21003_A030304ART9_AFD</v>
      </c>
      <c r="M1801" s="21" t="str">
        <f>IF(OR(A1801=617105,A1801=617110,COUNTIF([3]DernMois!L:L,I1801&amp;A1801&amp;H1801&amp;K1801)&gt;=1),"","PBLA Changé/Nouveau")</f>
        <v/>
      </c>
      <c r="N1801" s="22">
        <f>ROUND(Ecritures[[#This Row],[Montant Devise]],2)</f>
        <v>195</v>
      </c>
      <c r="O1801" s="11" t="str">
        <f>IFERROR(LEFT(ECRITURES!$H1801,SEARCH("_",ECRITURES!$H1801)-1),"")</f>
        <v>COD21003</v>
      </c>
      <c r="P1801" s="11" t="str">
        <f>LEFT(ECRITURES!$G1801,LEN(O1801))</f>
        <v>COD21003</v>
      </c>
      <c r="Q1801" s="11" t="b">
        <f t="shared" si="57"/>
        <v>1</v>
      </c>
    </row>
    <row r="1802" spans="1:17" x14ac:dyDescent="0.3">
      <c r="A1802" s="12">
        <v>617103</v>
      </c>
      <c r="B1802" s="13" t="s">
        <v>10</v>
      </c>
      <c r="C1802" s="14">
        <v>19.5</v>
      </c>
      <c r="D1802" s="25" t="s">
        <v>2279</v>
      </c>
      <c r="E1802" s="16">
        <v>45351</v>
      </c>
      <c r="F1802" s="17">
        <v>202402</v>
      </c>
      <c r="G1802" s="18" t="s">
        <v>47</v>
      </c>
      <c r="H1802" s="18" t="s">
        <v>458</v>
      </c>
      <c r="I1802" s="19">
        <v>52709</v>
      </c>
      <c r="J1802" s="13" t="s">
        <v>14</v>
      </c>
      <c r="K1802" s="13" t="s">
        <v>50</v>
      </c>
      <c r="L1802" s="20" t="str">
        <f t="shared" si="56"/>
        <v>52709617103COD21003_A030304ART9_AFD</v>
      </c>
      <c r="M1802" s="21" t="str">
        <f>IF(OR(A1802=617105,A1802=617110,COUNTIF([3]DernMois!L:L,I1802&amp;A1802&amp;H1802&amp;K1802)&gt;=1),"","PBLA Changé/Nouveau")</f>
        <v/>
      </c>
      <c r="N1802" s="22">
        <f>ROUND(Ecritures[[#This Row],[Montant Devise]],2)</f>
        <v>19.5</v>
      </c>
      <c r="O1802" s="11" t="str">
        <f>IFERROR(LEFT(ECRITURES!$H1802,SEARCH("_",ECRITURES!$H1802)-1),"")</f>
        <v>COD21003</v>
      </c>
      <c r="P1802" s="11" t="str">
        <f>LEFT(ECRITURES!$G1802,LEN(O1802))</f>
        <v>COD21003</v>
      </c>
      <c r="Q1802" s="11" t="b">
        <f t="shared" si="57"/>
        <v>1</v>
      </c>
    </row>
    <row r="1803" spans="1:17" x14ac:dyDescent="0.3">
      <c r="A1803" s="12">
        <v>617103</v>
      </c>
      <c r="B1803" s="13" t="s">
        <v>10</v>
      </c>
      <c r="C1803" s="14">
        <v>235.82</v>
      </c>
      <c r="D1803" s="25" t="s">
        <v>2280</v>
      </c>
      <c r="E1803" s="16">
        <v>45351</v>
      </c>
      <c r="F1803" s="17">
        <v>202402</v>
      </c>
      <c r="G1803" s="18" t="s">
        <v>47</v>
      </c>
      <c r="H1803" s="18" t="s">
        <v>458</v>
      </c>
      <c r="I1803" s="19">
        <v>52709</v>
      </c>
      <c r="J1803" s="13" t="s">
        <v>14</v>
      </c>
      <c r="K1803" s="13" t="s">
        <v>50</v>
      </c>
      <c r="L1803" s="20" t="str">
        <f t="shared" si="56"/>
        <v>52709617103COD21003_A030304ART9_AFD</v>
      </c>
      <c r="M1803" s="21" t="str">
        <f>IF(OR(A1803=617105,A1803=617110,COUNTIF([3]DernMois!L:L,I1803&amp;A1803&amp;H1803&amp;K1803)&gt;=1),"","PBLA Changé/Nouveau")</f>
        <v/>
      </c>
      <c r="N1803" s="22">
        <f>ROUND(Ecritures[[#This Row],[Montant Devise]],2)</f>
        <v>235.82</v>
      </c>
      <c r="O1803" s="11" t="str">
        <f>IFERROR(LEFT(ECRITURES!$H1803,SEARCH("_",ECRITURES!$H1803)-1),"")</f>
        <v>COD21003</v>
      </c>
      <c r="P1803" s="11" t="str">
        <f>LEFT(ECRITURES!$G1803,LEN(O1803))</f>
        <v>COD21003</v>
      </c>
      <c r="Q1803" s="11" t="b">
        <f t="shared" si="57"/>
        <v>1</v>
      </c>
    </row>
    <row r="1804" spans="1:17" x14ac:dyDescent="0.3">
      <c r="A1804" s="12">
        <v>617190</v>
      </c>
      <c r="B1804" s="13" t="s">
        <v>10</v>
      </c>
      <c r="C1804" s="14">
        <v>3.63</v>
      </c>
      <c r="D1804" s="25" t="s">
        <v>2281</v>
      </c>
      <c r="E1804" s="16">
        <v>45351</v>
      </c>
      <c r="F1804" s="17">
        <v>202402</v>
      </c>
      <c r="G1804" s="18" t="s">
        <v>47</v>
      </c>
      <c r="H1804" s="18" t="s">
        <v>458</v>
      </c>
      <c r="I1804" s="19">
        <v>52709</v>
      </c>
      <c r="J1804" s="13" t="s">
        <v>14</v>
      </c>
      <c r="K1804" s="13" t="s">
        <v>50</v>
      </c>
      <c r="L1804" s="20" t="str">
        <f t="shared" si="56"/>
        <v>52709617190COD21003_A030304ART9_AFD</v>
      </c>
      <c r="M1804" s="21" t="str">
        <f>IF(OR(A1804=617105,A1804=617110,COUNTIF([3]DernMois!L:L,I1804&amp;A1804&amp;H1804&amp;K1804)&gt;=1),"","PBLA Changé/Nouveau")</f>
        <v/>
      </c>
      <c r="N1804" s="22">
        <f>ROUND(Ecritures[[#This Row],[Montant Devise]],2)</f>
        <v>3.63</v>
      </c>
      <c r="O1804" s="11" t="str">
        <f>IFERROR(LEFT(ECRITURES!$H1804,SEARCH("_",ECRITURES!$H1804)-1),"")</f>
        <v>COD21003</v>
      </c>
      <c r="P1804" s="11" t="str">
        <f>LEFT(ECRITURES!$G1804,LEN(O1804))</f>
        <v>COD21003</v>
      </c>
      <c r="Q1804" s="11" t="b">
        <f t="shared" si="57"/>
        <v>1</v>
      </c>
    </row>
    <row r="1805" spans="1:17" x14ac:dyDescent="0.3">
      <c r="A1805" s="12">
        <v>617190</v>
      </c>
      <c r="B1805" s="13" t="s">
        <v>10</v>
      </c>
      <c r="C1805" s="14">
        <v>18.14</v>
      </c>
      <c r="D1805" s="25" t="s">
        <v>2282</v>
      </c>
      <c r="E1805" s="16">
        <v>45351</v>
      </c>
      <c r="F1805" s="17">
        <v>202402</v>
      </c>
      <c r="G1805" s="18" t="s">
        <v>47</v>
      </c>
      <c r="H1805" s="18" t="s">
        <v>458</v>
      </c>
      <c r="I1805" s="19">
        <v>52709</v>
      </c>
      <c r="J1805" s="13" t="s">
        <v>14</v>
      </c>
      <c r="K1805" s="13" t="s">
        <v>50</v>
      </c>
      <c r="L1805" s="20" t="str">
        <f t="shared" si="56"/>
        <v>52709617190COD21003_A030304ART9_AFD</v>
      </c>
      <c r="M1805" s="21" t="str">
        <f>IF(OR(A1805=617105,A1805=617110,COUNTIF([3]DernMois!L:L,I1805&amp;A1805&amp;H1805&amp;K1805)&gt;=1),"","PBLA Changé/Nouveau")</f>
        <v/>
      </c>
      <c r="N1805" s="22">
        <f>ROUND(Ecritures[[#This Row],[Montant Devise]],2)</f>
        <v>18.14</v>
      </c>
      <c r="O1805" s="11" t="str">
        <f>IFERROR(LEFT(ECRITURES!$H1805,SEARCH("_",ECRITURES!$H1805)-1),"")</f>
        <v>COD21003</v>
      </c>
      <c r="P1805" s="11" t="str">
        <f>LEFT(ECRITURES!$G1805,LEN(O1805))</f>
        <v>COD21003</v>
      </c>
      <c r="Q1805" s="11" t="b">
        <f t="shared" si="57"/>
        <v>1</v>
      </c>
    </row>
    <row r="1806" spans="1:17" x14ac:dyDescent="0.3">
      <c r="A1806" s="12">
        <v>455200</v>
      </c>
      <c r="B1806" s="13" t="s">
        <v>10</v>
      </c>
      <c r="C1806" s="14">
        <v>-2046.64</v>
      </c>
      <c r="D1806" s="25" t="s">
        <v>2283</v>
      </c>
      <c r="E1806" s="16">
        <v>45351</v>
      </c>
      <c r="F1806" s="17">
        <v>202402</v>
      </c>
      <c r="G1806" s="18" t="s">
        <v>47</v>
      </c>
      <c r="H1806" s="18"/>
      <c r="I1806" s="19">
        <v>52709</v>
      </c>
      <c r="J1806" s="13" t="s">
        <v>14</v>
      </c>
      <c r="K1806" s="13" t="s">
        <v>50</v>
      </c>
      <c r="L1806" s="20" t="str">
        <f t="shared" si="56"/>
        <v>52709455200ART9_AFD</v>
      </c>
      <c r="M1806" s="21" t="str">
        <f>IF(OR(A1806=617105,A1806=617110,COUNTIF([3]DernMois!L:L,I1806&amp;A1806&amp;H1806&amp;K1806)&gt;=1),"","PBLA Changé/Nouveau")</f>
        <v/>
      </c>
      <c r="N1806" s="22">
        <f>ROUND(Ecritures[[#This Row],[Montant Devise]],2)</f>
        <v>-2046.64</v>
      </c>
      <c r="O1806" s="11" t="str">
        <f>IFERROR(LEFT(ECRITURES!$H1806,SEARCH("_",ECRITURES!$H1806)-1),"")</f>
        <v/>
      </c>
      <c r="P1806" s="11" t="str">
        <f>LEFT(ECRITURES!$G1806,LEN(O1806))</f>
        <v/>
      </c>
      <c r="Q1806" s="11" t="b">
        <f t="shared" si="57"/>
        <v>1</v>
      </c>
    </row>
    <row r="1807" spans="1:17" x14ac:dyDescent="0.3">
      <c r="A1807" s="12">
        <v>617101</v>
      </c>
      <c r="B1807" s="13" t="s">
        <v>10</v>
      </c>
      <c r="C1807" s="14">
        <v>1814</v>
      </c>
      <c r="D1807" s="25" t="s">
        <v>2284</v>
      </c>
      <c r="E1807" s="16">
        <v>45351</v>
      </c>
      <c r="F1807" s="17">
        <v>202402</v>
      </c>
      <c r="G1807" s="18" t="s">
        <v>23</v>
      </c>
      <c r="H1807" s="18" t="s">
        <v>94</v>
      </c>
      <c r="I1807" s="19">
        <v>52710</v>
      </c>
      <c r="J1807" s="13" t="s">
        <v>14</v>
      </c>
      <c r="K1807" s="13" t="s">
        <v>15</v>
      </c>
      <c r="L1807" s="20" t="str">
        <f t="shared" si="56"/>
        <v>52710617101COD21005_Z010201ART5_MBA</v>
      </c>
      <c r="M1807" s="21" t="str">
        <f>IF(OR(A1807=617105,A1807=617110,COUNTIF([3]DernMois!L:L,I1807&amp;A1807&amp;H1807&amp;K1807)&gt;=1),"","PBLA Changé/Nouveau")</f>
        <v/>
      </c>
      <c r="N1807" s="22">
        <f>ROUND(Ecritures[[#This Row],[Montant Devise]],2)</f>
        <v>1814</v>
      </c>
      <c r="O1807" s="11" t="str">
        <f>IFERROR(LEFT(ECRITURES!$H1807,SEARCH("_",ECRITURES!$H1807)-1),"")</f>
        <v>COD21005</v>
      </c>
      <c r="P1807" s="11" t="str">
        <f>LEFT(ECRITURES!$G1807,LEN(O1807))</f>
        <v>COD21005</v>
      </c>
      <c r="Q1807" s="11" t="b">
        <f t="shared" si="57"/>
        <v>1</v>
      </c>
    </row>
    <row r="1808" spans="1:17" x14ac:dyDescent="0.3">
      <c r="A1808" s="12">
        <v>617108</v>
      </c>
      <c r="B1808" s="13" t="s">
        <v>10</v>
      </c>
      <c r="C1808" s="14">
        <v>544.20000000000005</v>
      </c>
      <c r="D1808" s="25" t="s">
        <v>2285</v>
      </c>
      <c r="E1808" s="16">
        <v>45351</v>
      </c>
      <c r="F1808" s="17">
        <v>202402</v>
      </c>
      <c r="G1808" s="18" t="s">
        <v>23</v>
      </c>
      <c r="H1808" s="18" t="s">
        <v>94</v>
      </c>
      <c r="I1808" s="19">
        <v>52710</v>
      </c>
      <c r="J1808" s="13" t="s">
        <v>14</v>
      </c>
      <c r="K1808" s="13" t="s">
        <v>15</v>
      </c>
      <c r="L1808" s="20" t="str">
        <f t="shared" si="56"/>
        <v>52710617108COD21005_Z010201ART5_MBA</v>
      </c>
      <c r="M1808" s="21" t="str">
        <f>IF(OR(A1808=617105,A1808=617110,COUNTIF([3]DernMois!L:L,I1808&amp;A1808&amp;H1808&amp;K1808)&gt;=1),"","PBLA Changé/Nouveau")</f>
        <v/>
      </c>
      <c r="N1808" s="22">
        <f>ROUND(Ecritures[[#This Row],[Montant Devise]],2)</f>
        <v>544.20000000000005</v>
      </c>
      <c r="O1808" s="11" t="str">
        <f>IFERROR(LEFT(ECRITURES!$H1808,SEARCH("_",ECRITURES!$H1808)-1),"")</f>
        <v>COD21005</v>
      </c>
      <c r="P1808" s="11" t="str">
        <f>LEFT(ECRITURES!$G1808,LEN(O1808))</f>
        <v>COD21005</v>
      </c>
      <c r="Q1808" s="11" t="b">
        <f t="shared" si="57"/>
        <v>1</v>
      </c>
    </row>
    <row r="1809" spans="1:17" x14ac:dyDescent="0.3">
      <c r="A1809" s="12">
        <v>617106</v>
      </c>
      <c r="B1809" s="13" t="s">
        <v>10</v>
      </c>
      <c r="C1809" s="14">
        <v>195</v>
      </c>
      <c r="D1809" s="25" t="s">
        <v>2286</v>
      </c>
      <c r="E1809" s="16">
        <v>45351</v>
      </c>
      <c r="F1809" s="17">
        <v>202402</v>
      </c>
      <c r="G1809" s="18" t="s">
        <v>23</v>
      </c>
      <c r="H1809" s="18" t="s">
        <v>94</v>
      </c>
      <c r="I1809" s="19">
        <v>52710</v>
      </c>
      <c r="J1809" s="13" t="s">
        <v>14</v>
      </c>
      <c r="K1809" s="13" t="s">
        <v>15</v>
      </c>
      <c r="L1809" s="20" t="str">
        <f t="shared" si="56"/>
        <v>52710617106COD21005_Z010201ART5_MBA</v>
      </c>
      <c r="M1809" s="21" t="str">
        <f>IF(OR(A1809=617105,A1809=617110,COUNTIF([3]DernMois!L:L,I1809&amp;A1809&amp;H1809&amp;K1809)&gt;=1),"","PBLA Changé/Nouveau")</f>
        <v/>
      </c>
      <c r="N1809" s="22">
        <f>ROUND(Ecritures[[#This Row],[Montant Devise]],2)</f>
        <v>195</v>
      </c>
      <c r="O1809" s="11" t="str">
        <f>IFERROR(LEFT(ECRITURES!$H1809,SEARCH("_",ECRITURES!$H1809)-1),"")</f>
        <v>COD21005</v>
      </c>
      <c r="P1809" s="11" t="str">
        <f>LEFT(ECRITURES!$G1809,LEN(O1809))</f>
        <v>COD21005</v>
      </c>
      <c r="Q1809" s="11" t="b">
        <f t="shared" si="57"/>
        <v>1</v>
      </c>
    </row>
    <row r="1810" spans="1:17" x14ac:dyDescent="0.3">
      <c r="A1810" s="12">
        <v>617103</v>
      </c>
      <c r="B1810" s="13" t="s">
        <v>10</v>
      </c>
      <c r="C1810" s="14">
        <v>58.5</v>
      </c>
      <c r="D1810" s="25" t="s">
        <v>2287</v>
      </c>
      <c r="E1810" s="16">
        <v>45351</v>
      </c>
      <c r="F1810" s="17">
        <v>202402</v>
      </c>
      <c r="G1810" s="18" t="s">
        <v>23</v>
      </c>
      <c r="H1810" s="18" t="s">
        <v>94</v>
      </c>
      <c r="I1810" s="19">
        <v>52710</v>
      </c>
      <c r="J1810" s="13" t="s">
        <v>14</v>
      </c>
      <c r="K1810" s="13" t="s">
        <v>15</v>
      </c>
      <c r="L1810" s="20" t="str">
        <f t="shared" si="56"/>
        <v>52710617103COD21005_Z010201ART5_MBA</v>
      </c>
      <c r="M1810" s="21" t="str">
        <f>IF(OR(A1810=617105,A1810=617110,COUNTIF([3]DernMois!L:L,I1810&amp;A1810&amp;H1810&amp;K1810)&gt;=1),"","PBLA Changé/Nouveau")</f>
        <v/>
      </c>
      <c r="N1810" s="22">
        <f>ROUND(Ecritures[[#This Row],[Montant Devise]],2)</f>
        <v>58.5</v>
      </c>
      <c r="O1810" s="11" t="str">
        <f>IFERROR(LEFT(ECRITURES!$H1810,SEARCH("_",ECRITURES!$H1810)-1),"")</f>
        <v>COD21005</v>
      </c>
      <c r="P1810" s="11" t="str">
        <f>LEFT(ECRITURES!$G1810,LEN(O1810))</f>
        <v>COD21005</v>
      </c>
      <c r="Q1810" s="11" t="b">
        <f t="shared" si="57"/>
        <v>1</v>
      </c>
    </row>
    <row r="1811" spans="1:17" x14ac:dyDescent="0.3">
      <c r="A1811" s="12">
        <v>617103</v>
      </c>
      <c r="B1811" s="13" t="s">
        <v>10</v>
      </c>
      <c r="C1811" s="14">
        <v>235.82</v>
      </c>
      <c r="D1811" s="25" t="s">
        <v>2288</v>
      </c>
      <c r="E1811" s="16">
        <v>45351</v>
      </c>
      <c r="F1811" s="17">
        <v>202402</v>
      </c>
      <c r="G1811" s="18" t="s">
        <v>23</v>
      </c>
      <c r="H1811" s="18" t="s">
        <v>94</v>
      </c>
      <c r="I1811" s="19">
        <v>52710</v>
      </c>
      <c r="J1811" s="13" t="s">
        <v>14</v>
      </c>
      <c r="K1811" s="13" t="s">
        <v>15</v>
      </c>
      <c r="L1811" s="20" t="str">
        <f t="shared" si="56"/>
        <v>52710617103COD21005_Z010201ART5_MBA</v>
      </c>
      <c r="M1811" s="21" t="str">
        <f>IF(OR(A1811=617105,A1811=617110,COUNTIF([3]DernMois!L:L,I1811&amp;A1811&amp;H1811&amp;K1811)&gt;=1),"","PBLA Changé/Nouveau")</f>
        <v/>
      </c>
      <c r="N1811" s="22">
        <f>ROUND(Ecritures[[#This Row],[Montant Devise]],2)</f>
        <v>235.82</v>
      </c>
      <c r="O1811" s="11" t="str">
        <f>IFERROR(LEFT(ECRITURES!$H1811,SEARCH("_",ECRITURES!$H1811)-1),"")</f>
        <v>COD21005</v>
      </c>
      <c r="P1811" s="11" t="str">
        <f>LEFT(ECRITURES!$G1811,LEN(O1811))</f>
        <v>COD21005</v>
      </c>
      <c r="Q1811" s="11" t="b">
        <f t="shared" si="57"/>
        <v>1</v>
      </c>
    </row>
    <row r="1812" spans="1:17" x14ac:dyDescent="0.3">
      <c r="A1812" s="12">
        <v>617190</v>
      </c>
      <c r="B1812" s="13" t="s">
        <v>10</v>
      </c>
      <c r="C1812" s="14">
        <v>3.63</v>
      </c>
      <c r="D1812" s="25" t="s">
        <v>2289</v>
      </c>
      <c r="E1812" s="16">
        <v>45351</v>
      </c>
      <c r="F1812" s="17">
        <v>202402</v>
      </c>
      <c r="G1812" s="18" t="s">
        <v>23</v>
      </c>
      <c r="H1812" s="18" t="s">
        <v>94</v>
      </c>
      <c r="I1812" s="19">
        <v>52710</v>
      </c>
      <c r="J1812" s="13" t="s">
        <v>14</v>
      </c>
      <c r="K1812" s="13" t="s">
        <v>15</v>
      </c>
      <c r="L1812" s="20" t="str">
        <f t="shared" si="56"/>
        <v>52710617190COD21005_Z010201ART5_MBA</v>
      </c>
      <c r="M1812" s="21" t="str">
        <f>IF(OR(A1812=617105,A1812=617110,COUNTIF([3]DernMois!L:L,I1812&amp;A1812&amp;H1812&amp;K1812)&gt;=1),"","PBLA Changé/Nouveau")</f>
        <v/>
      </c>
      <c r="N1812" s="22">
        <f>ROUND(Ecritures[[#This Row],[Montant Devise]],2)</f>
        <v>3.63</v>
      </c>
      <c r="O1812" s="11" t="str">
        <f>IFERROR(LEFT(ECRITURES!$H1812,SEARCH("_",ECRITURES!$H1812)-1),"")</f>
        <v>COD21005</v>
      </c>
      <c r="P1812" s="11" t="str">
        <f>LEFT(ECRITURES!$G1812,LEN(O1812))</f>
        <v>COD21005</v>
      </c>
      <c r="Q1812" s="11" t="b">
        <f t="shared" si="57"/>
        <v>1</v>
      </c>
    </row>
    <row r="1813" spans="1:17" x14ac:dyDescent="0.3">
      <c r="A1813" s="12">
        <v>617190</v>
      </c>
      <c r="B1813" s="13" t="s">
        <v>10</v>
      </c>
      <c r="C1813" s="14">
        <v>18.14</v>
      </c>
      <c r="D1813" s="25" t="s">
        <v>2290</v>
      </c>
      <c r="E1813" s="16">
        <v>45351</v>
      </c>
      <c r="F1813" s="17">
        <v>202402</v>
      </c>
      <c r="G1813" s="18" t="s">
        <v>23</v>
      </c>
      <c r="H1813" s="18" t="s">
        <v>94</v>
      </c>
      <c r="I1813" s="19">
        <v>52710</v>
      </c>
      <c r="J1813" s="13" t="s">
        <v>14</v>
      </c>
      <c r="K1813" s="13" t="s">
        <v>15</v>
      </c>
      <c r="L1813" s="20" t="str">
        <f t="shared" si="56"/>
        <v>52710617190COD21005_Z010201ART5_MBA</v>
      </c>
      <c r="M1813" s="21" t="str">
        <f>IF(OR(A1813=617105,A1813=617110,COUNTIF([3]DernMois!L:L,I1813&amp;A1813&amp;H1813&amp;K1813)&gt;=1),"","PBLA Changé/Nouveau")</f>
        <v/>
      </c>
      <c r="N1813" s="22">
        <f>ROUND(Ecritures[[#This Row],[Montant Devise]],2)</f>
        <v>18.14</v>
      </c>
      <c r="O1813" s="11" t="str">
        <f>IFERROR(LEFT(ECRITURES!$H1813,SEARCH("_",ECRITURES!$H1813)-1),"")</f>
        <v>COD21005</v>
      </c>
      <c r="P1813" s="11" t="str">
        <f>LEFT(ECRITURES!$G1813,LEN(O1813))</f>
        <v>COD21005</v>
      </c>
      <c r="Q1813" s="11" t="b">
        <f t="shared" si="57"/>
        <v>1</v>
      </c>
    </row>
    <row r="1814" spans="1:17" x14ac:dyDescent="0.3">
      <c r="A1814" s="12">
        <v>455200</v>
      </c>
      <c r="B1814" s="13" t="s">
        <v>10</v>
      </c>
      <c r="C1814" s="14">
        <v>-2103.7800000000002</v>
      </c>
      <c r="D1814" s="25" t="s">
        <v>2291</v>
      </c>
      <c r="E1814" s="16">
        <v>45351</v>
      </c>
      <c r="F1814" s="17">
        <v>202402</v>
      </c>
      <c r="G1814" s="18" t="s">
        <v>23</v>
      </c>
      <c r="H1814" s="18"/>
      <c r="I1814" s="19">
        <v>52710</v>
      </c>
      <c r="J1814" s="13" t="s">
        <v>14</v>
      </c>
      <c r="K1814" s="13" t="s">
        <v>15</v>
      </c>
      <c r="L1814" s="20" t="str">
        <f t="shared" si="56"/>
        <v>52710455200ART5_MBA</v>
      </c>
      <c r="M1814" s="21" t="str">
        <f>IF(OR(A1814=617105,A1814=617110,COUNTIF([3]DernMois!L:L,I1814&amp;A1814&amp;H1814&amp;K1814)&gt;=1),"","PBLA Changé/Nouveau")</f>
        <v/>
      </c>
      <c r="N1814" s="22">
        <f>ROUND(Ecritures[[#This Row],[Montant Devise]],2)</f>
        <v>-2103.7800000000002</v>
      </c>
      <c r="O1814" s="11" t="str">
        <f>IFERROR(LEFT(ECRITURES!$H1814,SEARCH("_",ECRITURES!$H1814)-1),"")</f>
        <v/>
      </c>
      <c r="P1814" s="11" t="str">
        <f>LEFT(ECRITURES!$G1814,LEN(O1814))</f>
        <v/>
      </c>
      <c r="Q1814" s="11" t="b">
        <f t="shared" si="57"/>
        <v>1</v>
      </c>
    </row>
    <row r="1815" spans="1:17" x14ac:dyDescent="0.3">
      <c r="A1815" s="12">
        <v>617101</v>
      </c>
      <c r="B1815" s="13" t="s">
        <v>10</v>
      </c>
      <c r="C1815" s="14">
        <v>2874</v>
      </c>
      <c r="D1815" s="25" t="s">
        <v>2292</v>
      </c>
      <c r="E1815" s="16">
        <v>45351</v>
      </c>
      <c r="F1815" s="17">
        <v>202402</v>
      </c>
      <c r="G1815" s="18" t="s">
        <v>147</v>
      </c>
      <c r="H1815" s="18" t="s">
        <v>148</v>
      </c>
      <c r="I1815" s="19">
        <v>52725</v>
      </c>
      <c r="J1815" s="13" t="s">
        <v>14</v>
      </c>
      <c r="K1815" s="13" t="s">
        <v>15</v>
      </c>
      <c r="L1815" s="20" t="str">
        <f t="shared" si="56"/>
        <v>52725617101COD22024_A020301ART5_MBA</v>
      </c>
      <c r="M1815" s="21" t="str">
        <f>IF(OR(A1815=617105,A1815=617110,COUNTIF([3]DernMois!L:L,I1815&amp;A1815&amp;H1815&amp;K1815)&gt;=1),"","PBLA Changé/Nouveau")</f>
        <v/>
      </c>
      <c r="N1815" s="22">
        <f>ROUND(Ecritures[[#This Row],[Montant Devise]],2)</f>
        <v>2874</v>
      </c>
      <c r="O1815" s="11" t="str">
        <f>IFERROR(LEFT(ECRITURES!$H1815,SEARCH("_",ECRITURES!$H1815)-1),"")</f>
        <v>COD22024</v>
      </c>
      <c r="P1815" s="11" t="str">
        <f>LEFT(ECRITURES!$G1815,LEN(O1815))</f>
        <v>COD22024</v>
      </c>
      <c r="Q1815" s="11" t="b">
        <f t="shared" si="57"/>
        <v>1</v>
      </c>
    </row>
    <row r="1816" spans="1:17" x14ac:dyDescent="0.3">
      <c r="A1816" s="12">
        <v>617108</v>
      </c>
      <c r="B1816" s="13" t="s">
        <v>10</v>
      </c>
      <c r="C1816" s="14">
        <v>862.2</v>
      </c>
      <c r="D1816" s="25" t="s">
        <v>2293</v>
      </c>
      <c r="E1816" s="16">
        <v>45351</v>
      </c>
      <c r="F1816" s="17">
        <v>202402</v>
      </c>
      <c r="G1816" s="18" t="s">
        <v>147</v>
      </c>
      <c r="H1816" s="18" t="s">
        <v>148</v>
      </c>
      <c r="I1816" s="19">
        <v>52725</v>
      </c>
      <c r="J1816" s="13" t="s">
        <v>14</v>
      </c>
      <c r="K1816" s="13" t="s">
        <v>15</v>
      </c>
      <c r="L1816" s="20" t="str">
        <f t="shared" si="56"/>
        <v>52725617108COD22024_A020301ART5_MBA</v>
      </c>
      <c r="M1816" s="21" t="str">
        <f>IF(OR(A1816=617105,A1816=617110,COUNTIF([3]DernMois!L:L,I1816&amp;A1816&amp;H1816&amp;K1816)&gt;=1),"","PBLA Changé/Nouveau")</f>
        <v/>
      </c>
      <c r="N1816" s="22">
        <f>ROUND(Ecritures[[#This Row],[Montant Devise]],2)</f>
        <v>862.2</v>
      </c>
      <c r="O1816" s="11" t="str">
        <f>IFERROR(LEFT(ECRITURES!$H1816,SEARCH("_",ECRITURES!$H1816)-1),"")</f>
        <v>COD22024</v>
      </c>
      <c r="P1816" s="11" t="str">
        <f>LEFT(ECRITURES!$G1816,LEN(O1816))</f>
        <v>COD22024</v>
      </c>
      <c r="Q1816" s="11" t="b">
        <f t="shared" si="57"/>
        <v>1</v>
      </c>
    </row>
    <row r="1817" spans="1:17" x14ac:dyDescent="0.3">
      <c r="A1817" s="12">
        <v>617106</v>
      </c>
      <c r="B1817" s="13" t="s">
        <v>10</v>
      </c>
      <c r="C1817" s="14">
        <v>195</v>
      </c>
      <c r="D1817" s="25" t="s">
        <v>2294</v>
      </c>
      <c r="E1817" s="16">
        <v>45351</v>
      </c>
      <c r="F1817" s="17">
        <v>202402</v>
      </c>
      <c r="G1817" s="18" t="s">
        <v>147</v>
      </c>
      <c r="H1817" s="18" t="s">
        <v>148</v>
      </c>
      <c r="I1817" s="19">
        <v>52725</v>
      </c>
      <c r="J1817" s="13" t="s">
        <v>14</v>
      </c>
      <c r="K1817" s="13" t="s">
        <v>15</v>
      </c>
      <c r="L1817" s="20" t="str">
        <f t="shared" si="56"/>
        <v>52725617106COD22024_A020301ART5_MBA</v>
      </c>
      <c r="M1817" s="21" t="str">
        <f>IF(OR(A1817=617105,A1817=617110,COUNTIF([3]DernMois!L:L,I1817&amp;A1817&amp;H1817&amp;K1817)&gt;=1),"","PBLA Changé/Nouveau")</f>
        <v/>
      </c>
      <c r="N1817" s="22">
        <f>ROUND(Ecritures[[#This Row],[Montant Devise]],2)</f>
        <v>195</v>
      </c>
      <c r="O1817" s="11" t="str">
        <f>IFERROR(LEFT(ECRITURES!$H1817,SEARCH("_",ECRITURES!$H1817)-1),"")</f>
        <v>COD22024</v>
      </c>
      <c r="P1817" s="11" t="str">
        <f>LEFT(ECRITURES!$G1817,LEN(O1817))</f>
        <v>COD22024</v>
      </c>
      <c r="Q1817" s="11" t="b">
        <f t="shared" si="57"/>
        <v>1</v>
      </c>
    </row>
    <row r="1818" spans="1:17" x14ac:dyDescent="0.3">
      <c r="A1818" s="12">
        <v>617103</v>
      </c>
      <c r="B1818" s="13" t="s">
        <v>10</v>
      </c>
      <c r="C1818" s="14">
        <v>39</v>
      </c>
      <c r="D1818" s="25" t="s">
        <v>2295</v>
      </c>
      <c r="E1818" s="16">
        <v>45351</v>
      </c>
      <c r="F1818" s="17">
        <v>202402</v>
      </c>
      <c r="G1818" s="18" t="s">
        <v>147</v>
      </c>
      <c r="H1818" s="18" t="s">
        <v>148</v>
      </c>
      <c r="I1818" s="19">
        <v>52725</v>
      </c>
      <c r="J1818" s="13" t="s">
        <v>14</v>
      </c>
      <c r="K1818" s="13" t="s">
        <v>15</v>
      </c>
      <c r="L1818" s="20" t="str">
        <f t="shared" si="56"/>
        <v>52725617103COD22024_A020301ART5_MBA</v>
      </c>
      <c r="M1818" s="21" t="str">
        <f>IF(OR(A1818=617105,A1818=617110,COUNTIF([3]DernMois!L:L,I1818&amp;A1818&amp;H1818&amp;K1818)&gt;=1),"","PBLA Changé/Nouveau")</f>
        <v/>
      </c>
      <c r="N1818" s="22">
        <f>ROUND(Ecritures[[#This Row],[Montant Devise]],2)</f>
        <v>39</v>
      </c>
      <c r="O1818" s="11" t="str">
        <f>IFERROR(LEFT(ECRITURES!$H1818,SEARCH("_",ECRITURES!$H1818)-1),"")</f>
        <v>COD22024</v>
      </c>
      <c r="P1818" s="11" t="str">
        <f>LEFT(ECRITURES!$G1818,LEN(O1818))</f>
        <v>COD22024</v>
      </c>
      <c r="Q1818" s="11" t="b">
        <f t="shared" si="57"/>
        <v>1</v>
      </c>
    </row>
    <row r="1819" spans="1:17" x14ac:dyDescent="0.3">
      <c r="A1819" s="12">
        <v>617103</v>
      </c>
      <c r="B1819" s="13" t="s">
        <v>10</v>
      </c>
      <c r="C1819" s="14">
        <v>373.62</v>
      </c>
      <c r="D1819" s="25" t="s">
        <v>2296</v>
      </c>
      <c r="E1819" s="16">
        <v>45351</v>
      </c>
      <c r="F1819" s="17">
        <v>202402</v>
      </c>
      <c r="G1819" s="18" t="s">
        <v>147</v>
      </c>
      <c r="H1819" s="18" t="s">
        <v>148</v>
      </c>
      <c r="I1819" s="19">
        <v>52725</v>
      </c>
      <c r="J1819" s="13" t="s">
        <v>14</v>
      </c>
      <c r="K1819" s="13" t="s">
        <v>15</v>
      </c>
      <c r="L1819" s="20" t="str">
        <f t="shared" si="56"/>
        <v>52725617103COD22024_A020301ART5_MBA</v>
      </c>
      <c r="M1819" s="21" t="str">
        <f>IF(OR(A1819=617105,A1819=617110,COUNTIF([3]DernMois!L:L,I1819&amp;A1819&amp;H1819&amp;K1819)&gt;=1),"","PBLA Changé/Nouveau")</f>
        <v/>
      </c>
      <c r="N1819" s="22">
        <f>ROUND(Ecritures[[#This Row],[Montant Devise]],2)</f>
        <v>373.62</v>
      </c>
      <c r="O1819" s="11" t="str">
        <f>IFERROR(LEFT(ECRITURES!$H1819,SEARCH("_",ECRITURES!$H1819)-1),"")</f>
        <v>COD22024</v>
      </c>
      <c r="P1819" s="11" t="str">
        <f>LEFT(ECRITURES!$G1819,LEN(O1819))</f>
        <v>COD22024</v>
      </c>
      <c r="Q1819" s="11" t="b">
        <f t="shared" si="57"/>
        <v>1</v>
      </c>
    </row>
    <row r="1820" spans="1:17" x14ac:dyDescent="0.3">
      <c r="A1820" s="12">
        <v>617190</v>
      </c>
      <c r="B1820" s="13" t="s">
        <v>10</v>
      </c>
      <c r="C1820" s="14">
        <v>5.75</v>
      </c>
      <c r="D1820" s="25" t="s">
        <v>2297</v>
      </c>
      <c r="E1820" s="16">
        <v>45351</v>
      </c>
      <c r="F1820" s="17">
        <v>202402</v>
      </c>
      <c r="G1820" s="18" t="s">
        <v>147</v>
      </c>
      <c r="H1820" s="18" t="s">
        <v>148</v>
      </c>
      <c r="I1820" s="19">
        <v>52725</v>
      </c>
      <c r="J1820" s="13" t="s">
        <v>14</v>
      </c>
      <c r="K1820" s="13" t="s">
        <v>15</v>
      </c>
      <c r="L1820" s="20" t="str">
        <f t="shared" si="56"/>
        <v>52725617190COD22024_A020301ART5_MBA</v>
      </c>
      <c r="M1820" s="21" t="str">
        <f>IF(OR(A1820=617105,A1820=617110,COUNTIF([3]DernMois!L:L,I1820&amp;A1820&amp;H1820&amp;K1820)&gt;=1),"","PBLA Changé/Nouveau")</f>
        <v/>
      </c>
      <c r="N1820" s="22">
        <f>ROUND(Ecritures[[#This Row],[Montant Devise]],2)</f>
        <v>5.75</v>
      </c>
      <c r="O1820" s="11" t="str">
        <f>IFERROR(LEFT(ECRITURES!$H1820,SEARCH("_",ECRITURES!$H1820)-1),"")</f>
        <v>COD22024</v>
      </c>
      <c r="P1820" s="11" t="str">
        <f>LEFT(ECRITURES!$G1820,LEN(O1820))</f>
        <v>COD22024</v>
      </c>
      <c r="Q1820" s="11" t="b">
        <f t="shared" si="57"/>
        <v>1</v>
      </c>
    </row>
    <row r="1821" spans="1:17" x14ac:dyDescent="0.3">
      <c r="A1821" s="12">
        <v>617190</v>
      </c>
      <c r="B1821" s="13" t="s">
        <v>10</v>
      </c>
      <c r="C1821" s="14">
        <v>28.74</v>
      </c>
      <c r="D1821" s="25" t="s">
        <v>2298</v>
      </c>
      <c r="E1821" s="16">
        <v>45351</v>
      </c>
      <c r="F1821" s="17">
        <v>202402</v>
      </c>
      <c r="G1821" s="18" t="s">
        <v>147</v>
      </c>
      <c r="H1821" s="18" t="s">
        <v>148</v>
      </c>
      <c r="I1821" s="19">
        <v>52725</v>
      </c>
      <c r="J1821" s="13" t="s">
        <v>14</v>
      </c>
      <c r="K1821" s="13" t="s">
        <v>15</v>
      </c>
      <c r="L1821" s="20" t="str">
        <f t="shared" si="56"/>
        <v>52725617190COD22024_A020301ART5_MBA</v>
      </c>
      <c r="M1821" s="21" t="str">
        <f>IF(OR(A1821=617105,A1821=617110,COUNTIF([3]DernMois!L:L,I1821&amp;A1821&amp;H1821&amp;K1821)&gt;=1),"","PBLA Changé/Nouveau")</f>
        <v/>
      </c>
      <c r="N1821" s="22">
        <f>ROUND(Ecritures[[#This Row],[Montant Devise]],2)</f>
        <v>28.74</v>
      </c>
      <c r="O1821" s="11" t="str">
        <f>IFERROR(LEFT(ECRITURES!$H1821,SEARCH("_",ECRITURES!$H1821)-1),"")</f>
        <v>COD22024</v>
      </c>
      <c r="P1821" s="11" t="str">
        <f>LEFT(ECRITURES!$G1821,LEN(O1821))</f>
        <v>COD22024</v>
      </c>
      <c r="Q1821" s="11" t="b">
        <f t="shared" si="57"/>
        <v>1</v>
      </c>
    </row>
    <row r="1822" spans="1:17" x14ac:dyDescent="0.3">
      <c r="A1822" s="12">
        <v>455200</v>
      </c>
      <c r="B1822" s="13" t="s">
        <v>10</v>
      </c>
      <c r="C1822" s="14">
        <v>-3021.58</v>
      </c>
      <c r="D1822" s="25" t="s">
        <v>2299</v>
      </c>
      <c r="E1822" s="16">
        <v>45351</v>
      </c>
      <c r="F1822" s="17">
        <v>202402</v>
      </c>
      <c r="G1822" s="18" t="s">
        <v>147</v>
      </c>
      <c r="H1822" s="18"/>
      <c r="I1822" s="19">
        <v>52725</v>
      </c>
      <c r="J1822" s="13" t="s">
        <v>14</v>
      </c>
      <c r="K1822" s="13" t="s">
        <v>15</v>
      </c>
      <c r="L1822" s="20" t="str">
        <f t="shared" si="56"/>
        <v>52725455200ART5_MBA</v>
      </c>
      <c r="M1822" s="21" t="str">
        <f>IF(OR(A1822=617105,A1822=617110,COUNTIF([3]DernMois!L:L,I1822&amp;A1822&amp;H1822&amp;K1822)&gt;=1),"","PBLA Changé/Nouveau")</f>
        <v/>
      </c>
      <c r="N1822" s="22">
        <f>ROUND(Ecritures[[#This Row],[Montant Devise]],2)</f>
        <v>-3021.58</v>
      </c>
      <c r="O1822" s="11" t="str">
        <f>IFERROR(LEFT(ECRITURES!$H1822,SEARCH("_",ECRITURES!$H1822)-1),"")</f>
        <v/>
      </c>
      <c r="P1822" s="11" t="str">
        <f>LEFT(ECRITURES!$G1822,LEN(O1822))</f>
        <v/>
      </c>
      <c r="Q1822" s="11" t="b">
        <f t="shared" si="57"/>
        <v>1</v>
      </c>
    </row>
    <row r="1823" spans="1:17" x14ac:dyDescent="0.3">
      <c r="A1823" s="12">
        <v>617101</v>
      </c>
      <c r="B1823" s="13" t="s">
        <v>10</v>
      </c>
      <c r="C1823" s="14">
        <v>337</v>
      </c>
      <c r="D1823" s="25" t="s">
        <v>2300</v>
      </c>
      <c r="E1823" s="16">
        <v>45351</v>
      </c>
      <c r="F1823" s="17">
        <v>202402</v>
      </c>
      <c r="G1823" s="18" t="s">
        <v>47</v>
      </c>
      <c r="H1823" s="18" t="s">
        <v>154</v>
      </c>
      <c r="I1823" s="19">
        <v>52734</v>
      </c>
      <c r="J1823" s="13" t="s">
        <v>14</v>
      </c>
      <c r="K1823" s="13" t="s">
        <v>50</v>
      </c>
      <c r="L1823" s="20" t="str">
        <f t="shared" si="56"/>
        <v>52734617101COD21003_Z010201ART9_AFD</v>
      </c>
      <c r="M1823" s="21" t="str">
        <f>IF(OR(A1823=617105,A1823=617110,COUNTIF([3]DernMois!L:L,I1823&amp;A1823&amp;H1823&amp;K1823)&gt;=1),"","PBLA Changé/Nouveau")</f>
        <v/>
      </c>
      <c r="N1823" s="22">
        <f>ROUND(Ecritures[[#This Row],[Montant Devise]],2)</f>
        <v>337</v>
      </c>
      <c r="O1823" s="11" t="str">
        <f>IFERROR(LEFT(ECRITURES!$H1823,SEARCH("_",ECRITURES!$H1823)-1),"")</f>
        <v>COD21003</v>
      </c>
      <c r="P1823" s="11" t="str">
        <f>LEFT(ECRITURES!$G1823,LEN(O1823))</f>
        <v>COD21003</v>
      </c>
      <c r="Q1823" s="11" t="b">
        <f t="shared" si="57"/>
        <v>1</v>
      </c>
    </row>
    <row r="1824" spans="1:17" x14ac:dyDescent="0.3">
      <c r="A1824" s="12">
        <v>617108</v>
      </c>
      <c r="B1824" s="13" t="s">
        <v>10</v>
      </c>
      <c r="C1824" s="14">
        <v>101.1</v>
      </c>
      <c r="D1824" s="25" t="s">
        <v>2301</v>
      </c>
      <c r="E1824" s="16">
        <v>45351</v>
      </c>
      <c r="F1824" s="17">
        <v>202402</v>
      </c>
      <c r="G1824" s="18" t="s">
        <v>47</v>
      </c>
      <c r="H1824" s="18" t="s">
        <v>154</v>
      </c>
      <c r="I1824" s="19">
        <v>52734</v>
      </c>
      <c r="J1824" s="13" t="s">
        <v>14</v>
      </c>
      <c r="K1824" s="13" t="s">
        <v>50</v>
      </c>
      <c r="L1824" s="20" t="str">
        <f t="shared" si="56"/>
        <v>52734617108COD21003_Z010201ART9_AFD</v>
      </c>
      <c r="M1824" s="21" t="str">
        <f>IF(OR(A1824=617105,A1824=617110,COUNTIF([3]DernMois!L:L,I1824&amp;A1824&amp;H1824&amp;K1824)&gt;=1),"","PBLA Changé/Nouveau")</f>
        <v/>
      </c>
      <c r="N1824" s="22">
        <f>ROUND(Ecritures[[#This Row],[Montant Devise]],2)</f>
        <v>101.1</v>
      </c>
      <c r="O1824" s="11" t="str">
        <f>IFERROR(LEFT(ECRITURES!$H1824,SEARCH("_",ECRITURES!$H1824)-1),"")</f>
        <v>COD21003</v>
      </c>
      <c r="P1824" s="11" t="str">
        <f>LEFT(ECRITURES!$G1824,LEN(O1824))</f>
        <v>COD21003</v>
      </c>
      <c r="Q1824" s="11" t="b">
        <f t="shared" si="57"/>
        <v>1</v>
      </c>
    </row>
    <row r="1825" spans="1:17" x14ac:dyDescent="0.3">
      <c r="A1825" s="12">
        <v>617106</v>
      </c>
      <c r="B1825" s="13" t="s">
        <v>10</v>
      </c>
      <c r="C1825" s="14">
        <v>195</v>
      </c>
      <c r="D1825" s="25" t="s">
        <v>2302</v>
      </c>
      <c r="E1825" s="16">
        <v>45351</v>
      </c>
      <c r="F1825" s="17">
        <v>202402</v>
      </c>
      <c r="G1825" s="18" t="s">
        <v>47</v>
      </c>
      <c r="H1825" s="18" t="s">
        <v>154</v>
      </c>
      <c r="I1825" s="19">
        <v>52734</v>
      </c>
      <c r="J1825" s="13" t="s">
        <v>14</v>
      </c>
      <c r="K1825" s="13" t="s">
        <v>50</v>
      </c>
      <c r="L1825" s="20" t="str">
        <f t="shared" si="56"/>
        <v>52734617106COD21003_Z010201ART9_AFD</v>
      </c>
      <c r="M1825" s="21" t="str">
        <f>IF(OR(A1825=617105,A1825=617110,COUNTIF([3]DernMois!L:L,I1825&amp;A1825&amp;H1825&amp;K1825)&gt;=1),"","PBLA Changé/Nouveau")</f>
        <v/>
      </c>
      <c r="N1825" s="22">
        <f>ROUND(Ecritures[[#This Row],[Montant Devise]],2)</f>
        <v>195</v>
      </c>
      <c r="O1825" s="11" t="str">
        <f>IFERROR(LEFT(ECRITURES!$H1825,SEARCH("_",ECRITURES!$H1825)-1),"")</f>
        <v>COD21003</v>
      </c>
      <c r="P1825" s="11" t="str">
        <f>LEFT(ECRITURES!$G1825,LEN(O1825))</f>
        <v>COD21003</v>
      </c>
      <c r="Q1825" s="11" t="b">
        <f t="shared" si="57"/>
        <v>1</v>
      </c>
    </row>
    <row r="1826" spans="1:17" x14ac:dyDescent="0.3">
      <c r="A1826" s="12">
        <v>617103</v>
      </c>
      <c r="B1826" s="13" t="s">
        <v>10</v>
      </c>
      <c r="C1826" s="14">
        <v>117</v>
      </c>
      <c r="D1826" s="25" t="s">
        <v>2303</v>
      </c>
      <c r="E1826" s="16">
        <v>45351</v>
      </c>
      <c r="F1826" s="17">
        <v>202402</v>
      </c>
      <c r="G1826" s="18" t="s">
        <v>47</v>
      </c>
      <c r="H1826" s="18" t="s">
        <v>154</v>
      </c>
      <c r="I1826" s="19">
        <v>52734</v>
      </c>
      <c r="J1826" s="13" t="s">
        <v>14</v>
      </c>
      <c r="K1826" s="13" t="s">
        <v>50</v>
      </c>
      <c r="L1826" s="20" t="str">
        <f t="shared" si="56"/>
        <v>52734617103COD21003_Z010201ART9_AFD</v>
      </c>
      <c r="M1826" s="21" t="str">
        <f>IF(OR(A1826=617105,A1826=617110,COUNTIF([3]DernMois!L:L,I1826&amp;A1826&amp;H1826&amp;K1826)&gt;=1),"","PBLA Changé/Nouveau")</f>
        <v/>
      </c>
      <c r="N1826" s="22">
        <f>ROUND(Ecritures[[#This Row],[Montant Devise]],2)</f>
        <v>117</v>
      </c>
      <c r="O1826" s="11" t="str">
        <f>IFERROR(LEFT(ECRITURES!$H1826,SEARCH("_",ECRITURES!$H1826)-1),"")</f>
        <v>COD21003</v>
      </c>
      <c r="P1826" s="11" t="str">
        <f>LEFT(ECRITURES!$G1826,LEN(O1826))</f>
        <v>COD21003</v>
      </c>
      <c r="Q1826" s="11" t="b">
        <f t="shared" si="57"/>
        <v>1</v>
      </c>
    </row>
    <row r="1827" spans="1:17" x14ac:dyDescent="0.3">
      <c r="A1827" s="12">
        <v>617103</v>
      </c>
      <c r="B1827" s="13" t="s">
        <v>10</v>
      </c>
      <c r="C1827" s="14">
        <v>43.81</v>
      </c>
      <c r="D1827" s="25" t="s">
        <v>2304</v>
      </c>
      <c r="E1827" s="16">
        <v>45351</v>
      </c>
      <c r="F1827" s="17">
        <v>202402</v>
      </c>
      <c r="G1827" s="18" t="s">
        <v>47</v>
      </c>
      <c r="H1827" s="18" t="s">
        <v>154</v>
      </c>
      <c r="I1827" s="19">
        <v>52734</v>
      </c>
      <c r="J1827" s="13" t="s">
        <v>14</v>
      </c>
      <c r="K1827" s="13" t="s">
        <v>50</v>
      </c>
      <c r="L1827" s="20" t="str">
        <f t="shared" si="56"/>
        <v>52734617103COD21003_Z010201ART9_AFD</v>
      </c>
      <c r="M1827" s="21" t="str">
        <f>IF(OR(A1827=617105,A1827=617110,COUNTIF([3]DernMois!L:L,I1827&amp;A1827&amp;H1827&amp;K1827)&gt;=1),"","PBLA Changé/Nouveau")</f>
        <v/>
      </c>
      <c r="N1827" s="22">
        <f>ROUND(Ecritures[[#This Row],[Montant Devise]],2)</f>
        <v>43.81</v>
      </c>
      <c r="O1827" s="11" t="str">
        <f>IFERROR(LEFT(ECRITURES!$H1827,SEARCH("_",ECRITURES!$H1827)-1),"")</f>
        <v>COD21003</v>
      </c>
      <c r="P1827" s="11" t="str">
        <f>LEFT(ECRITURES!$G1827,LEN(O1827))</f>
        <v>COD21003</v>
      </c>
      <c r="Q1827" s="11" t="b">
        <f t="shared" si="57"/>
        <v>1</v>
      </c>
    </row>
    <row r="1828" spans="1:17" x14ac:dyDescent="0.3">
      <c r="A1828" s="12">
        <v>617190</v>
      </c>
      <c r="B1828" s="13" t="s">
        <v>10</v>
      </c>
      <c r="C1828" s="14">
        <v>0.67</v>
      </c>
      <c r="D1828" s="25" t="s">
        <v>2305</v>
      </c>
      <c r="E1828" s="16">
        <v>45351</v>
      </c>
      <c r="F1828" s="17">
        <v>202402</v>
      </c>
      <c r="G1828" s="18" t="s">
        <v>47</v>
      </c>
      <c r="H1828" s="18" t="s">
        <v>154</v>
      </c>
      <c r="I1828" s="19">
        <v>52734</v>
      </c>
      <c r="J1828" s="13" t="s">
        <v>14</v>
      </c>
      <c r="K1828" s="13" t="s">
        <v>50</v>
      </c>
      <c r="L1828" s="20" t="str">
        <f t="shared" si="56"/>
        <v>52734617190COD21003_Z010201ART9_AFD</v>
      </c>
      <c r="M1828" s="21" t="str">
        <f>IF(OR(A1828=617105,A1828=617110,COUNTIF([3]DernMois!L:L,I1828&amp;A1828&amp;H1828&amp;K1828)&gt;=1),"","PBLA Changé/Nouveau")</f>
        <v/>
      </c>
      <c r="N1828" s="22">
        <f>ROUND(Ecritures[[#This Row],[Montant Devise]],2)</f>
        <v>0.67</v>
      </c>
      <c r="O1828" s="11" t="str">
        <f>IFERROR(LEFT(ECRITURES!$H1828,SEARCH("_",ECRITURES!$H1828)-1),"")</f>
        <v>COD21003</v>
      </c>
      <c r="P1828" s="11" t="str">
        <f>LEFT(ECRITURES!$G1828,LEN(O1828))</f>
        <v>COD21003</v>
      </c>
      <c r="Q1828" s="11" t="b">
        <f t="shared" si="57"/>
        <v>1</v>
      </c>
    </row>
    <row r="1829" spans="1:17" x14ac:dyDescent="0.3">
      <c r="A1829" s="12">
        <v>617190</v>
      </c>
      <c r="B1829" s="13" t="s">
        <v>10</v>
      </c>
      <c r="C1829" s="14">
        <v>3.37</v>
      </c>
      <c r="D1829" s="25" t="s">
        <v>2306</v>
      </c>
      <c r="E1829" s="16">
        <v>45351</v>
      </c>
      <c r="F1829" s="17">
        <v>202402</v>
      </c>
      <c r="G1829" s="18" t="s">
        <v>47</v>
      </c>
      <c r="H1829" s="18" t="s">
        <v>154</v>
      </c>
      <c r="I1829" s="19">
        <v>52734</v>
      </c>
      <c r="J1829" s="13" t="s">
        <v>14</v>
      </c>
      <c r="K1829" s="13" t="s">
        <v>50</v>
      </c>
      <c r="L1829" s="20" t="str">
        <f t="shared" si="56"/>
        <v>52734617190COD21003_Z010201ART9_AFD</v>
      </c>
      <c r="M1829" s="21" t="str">
        <f>IF(OR(A1829=617105,A1829=617110,COUNTIF([3]DernMois!L:L,I1829&amp;A1829&amp;H1829&amp;K1829)&gt;=1),"","PBLA Changé/Nouveau")</f>
        <v/>
      </c>
      <c r="N1829" s="22">
        <f>ROUND(Ecritures[[#This Row],[Montant Devise]],2)</f>
        <v>3.37</v>
      </c>
      <c r="O1829" s="11" t="str">
        <f>IFERROR(LEFT(ECRITURES!$H1829,SEARCH("_",ECRITURES!$H1829)-1),"")</f>
        <v>COD21003</v>
      </c>
      <c r="P1829" s="11" t="str">
        <f>LEFT(ECRITURES!$G1829,LEN(O1829))</f>
        <v>COD21003</v>
      </c>
      <c r="Q1829" s="11" t="b">
        <f t="shared" si="57"/>
        <v>1</v>
      </c>
    </row>
    <row r="1830" spans="1:17" x14ac:dyDescent="0.3">
      <c r="A1830" s="12">
        <v>455200</v>
      </c>
      <c r="B1830" s="13" t="s">
        <v>10</v>
      </c>
      <c r="C1830" s="14">
        <v>-698.02</v>
      </c>
      <c r="D1830" s="25" t="s">
        <v>2307</v>
      </c>
      <c r="E1830" s="16">
        <v>45351</v>
      </c>
      <c r="F1830" s="17">
        <v>202402</v>
      </c>
      <c r="G1830" s="18" t="s">
        <v>47</v>
      </c>
      <c r="H1830" s="18"/>
      <c r="I1830" s="19">
        <v>52734</v>
      </c>
      <c r="J1830" s="13" t="s">
        <v>14</v>
      </c>
      <c r="K1830" s="13" t="s">
        <v>50</v>
      </c>
      <c r="L1830" s="20" t="str">
        <f t="shared" si="56"/>
        <v>52734455200ART9_AFD</v>
      </c>
      <c r="M1830" s="21" t="str">
        <f>IF(OR(A1830=617105,A1830=617110,COUNTIF([3]DernMois!L:L,I1830&amp;A1830&amp;H1830&amp;K1830)&gt;=1),"","PBLA Changé/Nouveau")</f>
        <v/>
      </c>
      <c r="N1830" s="22">
        <f>ROUND(Ecritures[[#This Row],[Montant Devise]],2)</f>
        <v>-698.02</v>
      </c>
      <c r="O1830" s="11" t="str">
        <f>IFERROR(LEFT(ECRITURES!$H1830,SEARCH("_",ECRITURES!$H1830)-1),"")</f>
        <v/>
      </c>
      <c r="P1830" s="11" t="str">
        <f>LEFT(ECRITURES!$G1830,LEN(O1830))</f>
        <v/>
      </c>
      <c r="Q1830" s="11" t="b">
        <f t="shared" si="57"/>
        <v>1</v>
      </c>
    </row>
    <row r="1831" spans="1:17" x14ac:dyDescent="0.3">
      <c r="A1831" s="12">
        <v>617101</v>
      </c>
      <c r="B1831" s="13" t="s">
        <v>10</v>
      </c>
      <c r="C1831" s="14">
        <v>1814</v>
      </c>
      <c r="D1831" s="25" t="s">
        <v>2308</v>
      </c>
      <c r="E1831" s="16">
        <v>45351</v>
      </c>
      <c r="F1831" s="17">
        <v>202402</v>
      </c>
      <c r="G1831" s="18" t="s">
        <v>23</v>
      </c>
      <c r="H1831" s="18" t="s">
        <v>24</v>
      </c>
      <c r="I1831" s="19">
        <v>52735</v>
      </c>
      <c r="J1831" s="13" t="s">
        <v>14</v>
      </c>
      <c r="K1831" s="13" t="s">
        <v>15</v>
      </c>
      <c r="L1831" s="20" t="str">
        <f t="shared" si="56"/>
        <v>52735617101COD21005_Z010101ART5_MBA</v>
      </c>
      <c r="M1831" s="21" t="str">
        <f>IF(OR(A1831=617105,A1831=617110,COUNTIF([3]DernMois!L:L,I1831&amp;A1831&amp;H1831&amp;K1831)&gt;=1),"","PBLA Changé/Nouveau")</f>
        <v/>
      </c>
      <c r="N1831" s="22">
        <f>ROUND(Ecritures[[#This Row],[Montant Devise]],2)</f>
        <v>1814</v>
      </c>
      <c r="O1831" s="11" t="str">
        <f>IFERROR(LEFT(ECRITURES!$H1831,SEARCH("_",ECRITURES!$H1831)-1),"")</f>
        <v>COD21005</v>
      </c>
      <c r="P1831" s="11" t="str">
        <f>LEFT(ECRITURES!$G1831,LEN(O1831))</f>
        <v>COD21005</v>
      </c>
      <c r="Q1831" s="11" t="b">
        <f t="shared" si="57"/>
        <v>1</v>
      </c>
    </row>
    <row r="1832" spans="1:17" x14ac:dyDescent="0.3">
      <c r="A1832" s="12">
        <v>617108</v>
      </c>
      <c r="B1832" s="13" t="s">
        <v>10</v>
      </c>
      <c r="C1832" s="14">
        <v>544.20000000000005</v>
      </c>
      <c r="D1832" s="25" t="s">
        <v>2309</v>
      </c>
      <c r="E1832" s="16">
        <v>45351</v>
      </c>
      <c r="F1832" s="17">
        <v>202402</v>
      </c>
      <c r="G1832" s="18" t="s">
        <v>23</v>
      </c>
      <c r="H1832" s="18" t="s">
        <v>24</v>
      </c>
      <c r="I1832" s="19">
        <v>52735</v>
      </c>
      <c r="J1832" s="13" t="s">
        <v>14</v>
      </c>
      <c r="K1832" s="13" t="s">
        <v>15</v>
      </c>
      <c r="L1832" s="20" t="str">
        <f t="shared" si="56"/>
        <v>52735617108COD21005_Z010101ART5_MBA</v>
      </c>
      <c r="M1832" s="21" t="str">
        <f>IF(OR(A1832=617105,A1832=617110,COUNTIF([3]DernMois!L:L,I1832&amp;A1832&amp;H1832&amp;K1832)&gt;=1),"","PBLA Changé/Nouveau")</f>
        <v/>
      </c>
      <c r="N1832" s="22">
        <f>ROUND(Ecritures[[#This Row],[Montant Devise]],2)</f>
        <v>544.20000000000005</v>
      </c>
      <c r="O1832" s="11" t="str">
        <f>IFERROR(LEFT(ECRITURES!$H1832,SEARCH("_",ECRITURES!$H1832)-1),"")</f>
        <v>COD21005</v>
      </c>
      <c r="P1832" s="11" t="str">
        <f>LEFT(ECRITURES!$G1832,LEN(O1832))</f>
        <v>COD21005</v>
      </c>
      <c r="Q1832" s="11" t="b">
        <f t="shared" si="57"/>
        <v>1</v>
      </c>
    </row>
    <row r="1833" spans="1:17" x14ac:dyDescent="0.3">
      <c r="A1833" s="12">
        <v>617106</v>
      </c>
      <c r="B1833" s="13" t="s">
        <v>10</v>
      </c>
      <c r="C1833" s="14">
        <v>195</v>
      </c>
      <c r="D1833" s="25" t="s">
        <v>2310</v>
      </c>
      <c r="E1833" s="16">
        <v>45351</v>
      </c>
      <c r="F1833" s="17">
        <v>202402</v>
      </c>
      <c r="G1833" s="18" t="s">
        <v>23</v>
      </c>
      <c r="H1833" s="18" t="s">
        <v>24</v>
      </c>
      <c r="I1833" s="19">
        <v>52735</v>
      </c>
      <c r="J1833" s="13" t="s">
        <v>14</v>
      </c>
      <c r="K1833" s="13" t="s">
        <v>15</v>
      </c>
      <c r="L1833" s="20" t="str">
        <f t="shared" si="56"/>
        <v>52735617106COD21005_Z010101ART5_MBA</v>
      </c>
      <c r="M1833" s="21" t="str">
        <f>IF(OR(A1833=617105,A1833=617110,COUNTIF([3]DernMois!L:L,I1833&amp;A1833&amp;H1833&amp;K1833)&gt;=1),"","PBLA Changé/Nouveau")</f>
        <v/>
      </c>
      <c r="N1833" s="22">
        <f>ROUND(Ecritures[[#This Row],[Montant Devise]],2)</f>
        <v>195</v>
      </c>
      <c r="O1833" s="11" t="str">
        <f>IFERROR(LEFT(ECRITURES!$H1833,SEARCH("_",ECRITURES!$H1833)-1),"")</f>
        <v>COD21005</v>
      </c>
      <c r="P1833" s="11" t="str">
        <f>LEFT(ECRITURES!$G1833,LEN(O1833))</f>
        <v>COD21005</v>
      </c>
      <c r="Q1833" s="11" t="b">
        <f t="shared" si="57"/>
        <v>1</v>
      </c>
    </row>
    <row r="1834" spans="1:17" x14ac:dyDescent="0.3">
      <c r="A1834" s="12">
        <v>617103</v>
      </c>
      <c r="B1834" s="13" t="s">
        <v>10</v>
      </c>
      <c r="C1834" s="14">
        <v>235.82</v>
      </c>
      <c r="D1834" s="25" t="s">
        <v>2311</v>
      </c>
      <c r="E1834" s="16">
        <v>45351</v>
      </c>
      <c r="F1834" s="17">
        <v>202402</v>
      </c>
      <c r="G1834" s="18" t="s">
        <v>23</v>
      </c>
      <c r="H1834" s="18" t="s">
        <v>24</v>
      </c>
      <c r="I1834" s="19">
        <v>52735</v>
      </c>
      <c r="J1834" s="13" t="s">
        <v>14</v>
      </c>
      <c r="K1834" s="13" t="s">
        <v>15</v>
      </c>
      <c r="L1834" s="20" t="str">
        <f t="shared" si="56"/>
        <v>52735617103COD21005_Z010101ART5_MBA</v>
      </c>
      <c r="M1834" s="21" t="str">
        <f>IF(OR(A1834=617105,A1834=617110,COUNTIF([3]DernMois!L:L,I1834&amp;A1834&amp;H1834&amp;K1834)&gt;=1),"","PBLA Changé/Nouveau")</f>
        <v/>
      </c>
      <c r="N1834" s="22">
        <f>ROUND(Ecritures[[#This Row],[Montant Devise]],2)</f>
        <v>235.82</v>
      </c>
      <c r="O1834" s="11" t="str">
        <f>IFERROR(LEFT(ECRITURES!$H1834,SEARCH("_",ECRITURES!$H1834)-1),"")</f>
        <v>COD21005</v>
      </c>
      <c r="P1834" s="11" t="str">
        <f>LEFT(ECRITURES!$G1834,LEN(O1834))</f>
        <v>COD21005</v>
      </c>
      <c r="Q1834" s="11" t="b">
        <f t="shared" si="57"/>
        <v>1</v>
      </c>
    </row>
    <row r="1835" spans="1:17" x14ac:dyDescent="0.3">
      <c r="A1835" s="12">
        <v>617190</v>
      </c>
      <c r="B1835" s="13" t="s">
        <v>10</v>
      </c>
      <c r="C1835" s="14">
        <v>3.63</v>
      </c>
      <c r="D1835" s="25" t="s">
        <v>2312</v>
      </c>
      <c r="E1835" s="16">
        <v>45351</v>
      </c>
      <c r="F1835" s="17">
        <v>202402</v>
      </c>
      <c r="G1835" s="18" t="s">
        <v>23</v>
      </c>
      <c r="H1835" s="18" t="s">
        <v>24</v>
      </c>
      <c r="I1835" s="19">
        <v>52735</v>
      </c>
      <c r="J1835" s="13" t="s">
        <v>14</v>
      </c>
      <c r="K1835" s="13" t="s">
        <v>15</v>
      </c>
      <c r="L1835" s="20" t="str">
        <f t="shared" si="56"/>
        <v>52735617190COD21005_Z010101ART5_MBA</v>
      </c>
      <c r="M1835" s="21" t="str">
        <f>IF(OR(A1835=617105,A1835=617110,COUNTIF([3]DernMois!L:L,I1835&amp;A1835&amp;H1835&amp;K1835)&gt;=1),"","PBLA Changé/Nouveau")</f>
        <v/>
      </c>
      <c r="N1835" s="22">
        <f>ROUND(Ecritures[[#This Row],[Montant Devise]],2)</f>
        <v>3.63</v>
      </c>
      <c r="O1835" s="11" t="str">
        <f>IFERROR(LEFT(ECRITURES!$H1835,SEARCH("_",ECRITURES!$H1835)-1),"")</f>
        <v>COD21005</v>
      </c>
      <c r="P1835" s="11" t="str">
        <f>LEFT(ECRITURES!$G1835,LEN(O1835))</f>
        <v>COD21005</v>
      </c>
      <c r="Q1835" s="11" t="b">
        <f t="shared" si="57"/>
        <v>1</v>
      </c>
    </row>
    <row r="1836" spans="1:17" x14ac:dyDescent="0.3">
      <c r="A1836" s="12">
        <v>617190</v>
      </c>
      <c r="B1836" s="13" t="s">
        <v>10</v>
      </c>
      <c r="C1836" s="14">
        <v>18.14</v>
      </c>
      <c r="D1836" s="25" t="s">
        <v>2313</v>
      </c>
      <c r="E1836" s="16">
        <v>45351</v>
      </c>
      <c r="F1836" s="17">
        <v>202402</v>
      </c>
      <c r="G1836" s="18" t="s">
        <v>23</v>
      </c>
      <c r="H1836" s="18" t="s">
        <v>24</v>
      </c>
      <c r="I1836" s="19">
        <v>52735</v>
      </c>
      <c r="J1836" s="13" t="s">
        <v>14</v>
      </c>
      <c r="K1836" s="13" t="s">
        <v>15</v>
      </c>
      <c r="L1836" s="20" t="str">
        <f t="shared" si="56"/>
        <v>52735617190COD21005_Z010101ART5_MBA</v>
      </c>
      <c r="M1836" s="21" t="str">
        <f>IF(OR(A1836=617105,A1836=617110,COUNTIF([3]DernMois!L:L,I1836&amp;A1836&amp;H1836&amp;K1836)&gt;=1),"","PBLA Changé/Nouveau")</f>
        <v/>
      </c>
      <c r="N1836" s="22">
        <f>ROUND(Ecritures[[#This Row],[Montant Devise]],2)</f>
        <v>18.14</v>
      </c>
      <c r="O1836" s="11" t="str">
        <f>IFERROR(LEFT(ECRITURES!$H1836,SEARCH("_",ECRITURES!$H1836)-1),"")</f>
        <v>COD21005</v>
      </c>
      <c r="P1836" s="11" t="str">
        <f>LEFT(ECRITURES!$G1836,LEN(O1836))</f>
        <v>COD21005</v>
      </c>
      <c r="Q1836" s="11" t="b">
        <f t="shared" si="57"/>
        <v>1</v>
      </c>
    </row>
    <row r="1837" spans="1:17" x14ac:dyDescent="0.3">
      <c r="A1837" s="12">
        <v>455200</v>
      </c>
      <c r="B1837" s="13" t="s">
        <v>10</v>
      </c>
      <c r="C1837" s="14">
        <v>-2009</v>
      </c>
      <c r="D1837" s="25" t="s">
        <v>2314</v>
      </c>
      <c r="E1837" s="16">
        <v>45351</v>
      </c>
      <c r="F1837" s="17">
        <v>202402</v>
      </c>
      <c r="G1837" s="18" t="s">
        <v>23</v>
      </c>
      <c r="H1837" s="18"/>
      <c r="I1837" s="19">
        <v>52735</v>
      </c>
      <c r="J1837" s="13" t="s">
        <v>14</v>
      </c>
      <c r="K1837" s="13" t="s">
        <v>15</v>
      </c>
      <c r="L1837" s="20" t="str">
        <f t="shared" si="56"/>
        <v>52735455200ART5_MBA</v>
      </c>
      <c r="M1837" s="21" t="str">
        <f>IF(OR(A1837=617105,A1837=617110,COUNTIF([3]DernMois!L:L,I1837&amp;A1837&amp;H1837&amp;K1837)&gt;=1),"","PBLA Changé/Nouveau")</f>
        <v/>
      </c>
      <c r="N1837" s="22">
        <f>ROUND(Ecritures[[#This Row],[Montant Devise]],2)</f>
        <v>-2009</v>
      </c>
      <c r="O1837" s="11" t="str">
        <f>IFERROR(LEFT(ECRITURES!$H1837,SEARCH("_",ECRITURES!$H1837)-1),"")</f>
        <v/>
      </c>
      <c r="P1837" s="11" t="str">
        <f>LEFT(ECRITURES!$G1837,LEN(O1837))</f>
        <v/>
      </c>
      <c r="Q1837" s="11" t="b">
        <f t="shared" si="57"/>
        <v>1</v>
      </c>
    </row>
    <row r="1838" spans="1:17" x14ac:dyDescent="0.3">
      <c r="A1838" s="12">
        <v>617101</v>
      </c>
      <c r="B1838" s="13" t="s">
        <v>10</v>
      </c>
      <c r="C1838" s="14">
        <v>1813.99</v>
      </c>
      <c r="D1838" s="25" t="s">
        <v>2315</v>
      </c>
      <c r="E1838" s="16">
        <v>45351</v>
      </c>
      <c r="F1838" s="17">
        <v>202402</v>
      </c>
      <c r="G1838" s="18" t="s">
        <v>23</v>
      </c>
      <c r="H1838" s="18" t="s">
        <v>24</v>
      </c>
      <c r="I1838" s="19">
        <v>52746</v>
      </c>
      <c r="J1838" s="13" t="s">
        <v>14</v>
      </c>
      <c r="K1838" s="13" t="s">
        <v>15</v>
      </c>
      <c r="L1838" s="20" t="str">
        <f t="shared" si="56"/>
        <v>52746617101COD21005_Z010101ART5_MBA</v>
      </c>
      <c r="M1838" s="21" t="str">
        <f>IF(OR(A1838=617105,A1838=617110,COUNTIF([3]DernMois!L:L,I1838&amp;A1838&amp;H1838&amp;K1838)&gt;=1),"","PBLA Changé/Nouveau")</f>
        <v/>
      </c>
      <c r="N1838" s="22">
        <f>ROUND(Ecritures[[#This Row],[Montant Devise]],2)</f>
        <v>1813.99</v>
      </c>
      <c r="O1838" s="11" t="str">
        <f>IFERROR(LEFT(ECRITURES!$H1838,SEARCH("_",ECRITURES!$H1838)-1),"")</f>
        <v>COD21005</v>
      </c>
      <c r="P1838" s="11" t="str">
        <f>LEFT(ECRITURES!$G1838,LEN(O1838))</f>
        <v>COD21005</v>
      </c>
      <c r="Q1838" s="11" t="b">
        <f t="shared" si="57"/>
        <v>1</v>
      </c>
    </row>
    <row r="1839" spans="1:17" x14ac:dyDescent="0.3">
      <c r="A1839" s="12">
        <v>617108</v>
      </c>
      <c r="B1839" s="13" t="s">
        <v>10</v>
      </c>
      <c r="C1839" s="14">
        <v>544.20000000000005</v>
      </c>
      <c r="D1839" s="25" t="s">
        <v>2316</v>
      </c>
      <c r="E1839" s="16">
        <v>45351</v>
      </c>
      <c r="F1839" s="17">
        <v>202402</v>
      </c>
      <c r="G1839" s="18" t="s">
        <v>23</v>
      </c>
      <c r="H1839" s="18" t="s">
        <v>24</v>
      </c>
      <c r="I1839" s="19">
        <v>52746</v>
      </c>
      <c r="J1839" s="13" t="s">
        <v>14</v>
      </c>
      <c r="K1839" s="13" t="s">
        <v>15</v>
      </c>
      <c r="L1839" s="20" t="str">
        <f t="shared" si="56"/>
        <v>52746617108COD21005_Z010101ART5_MBA</v>
      </c>
      <c r="M1839" s="21" t="str">
        <f>IF(OR(A1839=617105,A1839=617110,COUNTIF([3]DernMois!L:L,I1839&amp;A1839&amp;H1839&amp;K1839)&gt;=1),"","PBLA Changé/Nouveau")</f>
        <v/>
      </c>
      <c r="N1839" s="22">
        <f>ROUND(Ecritures[[#This Row],[Montant Devise]],2)</f>
        <v>544.20000000000005</v>
      </c>
      <c r="O1839" s="11" t="str">
        <f>IFERROR(LEFT(ECRITURES!$H1839,SEARCH("_",ECRITURES!$H1839)-1),"")</f>
        <v>COD21005</v>
      </c>
      <c r="P1839" s="11" t="str">
        <f>LEFT(ECRITURES!$G1839,LEN(O1839))</f>
        <v>COD21005</v>
      </c>
      <c r="Q1839" s="11" t="b">
        <f t="shared" si="57"/>
        <v>1</v>
      </c>
    </row>
    <row r="1840" spans="1:17" x14ac:dyDescent="0.3">
      <c r="A1840" s="12">
        <v>617106</v>
      </c>
      <c r="B1840" s="13" t="s">
        <v>10</v>
      </c>
      <c r="C1840" s="14">
        <v>195</v>
      </c>
      <c r="D1840" s="25" t="s">
        <v>2317</v>
      </c>
      <c r="E1840" s="16">
        <v>45351</v>
      </c>
      <c r="F1840" s="17">
        <v>202402</v>
      </c>
      <c r="G1840" s="18" t="s">
        <v>23</v>
      </c>
      <c r="H1840" s="18" t="s">
        <v>24</v>
      </c>
      <c r="I1840" s="19">
        <v>52746</v>
      </c>
      <c r="J1840" s="13" t="s">
        <v>14</v>
      </c>
      <c r="K1840" s="13" t="s">
        <v>15</v>
      </c>
      <c r="L1840" s="20" t="str">
        <f t="shared" si="56"/>
        <v>52746617106COD21005_Z010101ART5_MBA</v>
      </c>
      <c r="M1840" s="21" t="str">
        <f>IF(OR(A1840=617105,A1840=617110,COUNTIF([3]DernMois!L:L,I1840&amp;A1840&amp;H1840&amp;K1840)&gt;=1),"","PBLA Changé/Nouveau")</f>
        <v/>
      </c>
      <c r="N1840" s="22">
        <f>ROUND(Ecritures[[#This Row],[Montant Devise]],2)</f>
        <v>195</v>
      </c>
      <c r="O1840" s="11" t="str">
        <f>IFERROR(LEFT(ECRITURES!$H1840,SEARCH("_",ECRITURES!$H1840)-1),"")</f>
        <v>COD21005</v>
      </c>
      <c r="P1840" s="11" t="str">
        <f>LEFT(ECRITURES!$G1840,LEN(O1840))</f>
        <v>COD21005</v>
      </c>
      <c r="Q1840" s="11" t="b">
        <f t="shared" si="57"/>
        <v>1</v>
      </c>
    </row>
    <row r="1841" spans="1:17" x14ac:dyDescent="0.3">
      <c r="A1841" s="12">
        <v>617103</v>
      </c>
      <c r="B1841" s="13" t="s">
        <v>10</v>
      </c>
      <c r="C1841" s="14">
        <v>175.5</v>
      </c>
      <c r="D1841" s="25" t="s">
        <v>2318</v>
      </c>
      <c r="E1841" s="16">
        <v>45351</v>
      </c>
      <c r="F1841" s="17">
        <v>202402</v>
      </c>
      <c r="G1841" s="18" t="s">
        <v>23</v>
      </c>
      <c r="H1841" s="18" t="s">
        <v>24</v>
      </c>
      <c r="I1841" s="19">
        <v>52746</v>
      </c>
      <c r="J1841" s="13" t="s">
        <v>14</v>
      </c>
      <c r="K1841" s="13" t="s">
        <v>15</v>
      </c>
      <c r="L1841" s="20" t="str">
        <f t="shared" si="56"/>
        <v>52746617103COD21005_Z010101ART5_MBA</v>
      </c>
      <c r="M1841" s="21" t="str">
        <f>IF(OR(A1841=617105,A1841=617110,COUNTIF([3]DernMois!L:L,I1841&amp;A1841&amp;H1841&amp;K1841)&gt;=1),"","PBLA Changé/Nouveau")</f>
        <v/>
      </c>
      <c r="N1841" s="22">
        <f>ROUND(Ecritures[[#This Row],[Montant Devise]],2)</f>
        <v>175.5</v>
      </c>
      <c r="O1841" s="11" t="str">
        <f>IFERROR(LEFT(ECRITURES!$H1841,SEARCH("_",ECRITURES!$H1841)-1),"")</f>
        <v>COD21005</v>
      </c>
      <c r="P1841" s="11" t="str">
        <f>LEFT(ECRITURES!$G1841,LEN(O1841))</f>
        <v>COD21005</v>
      </c>
      <c r="Q1841" s="11" t="b">
        <f t="shared" si="57"/>
        <v>1</v>
      </c>
    </row>
    <row r="1842" spans="1:17" x14ac:dyDescent="0.3">
      <c r="A1842" s="12">
        <v>617103</v>
      </c>
      <c r="B1842" s="13" t="s">
        <v>10</v>
      </c>
      <c r="C1842" s="14">
        <v>235.82</v>
      </c>
      <c r="D1842" s="25" t="s">
        <v>2319</v>
      </c>
      <c r="E1842" s="16">
        <v>45351</v>
      </c>
      <c r="F1842" s="17">
        <v>202402</v>
      </c>
      <c r="G1842" s="18" t="s">
        <v>23</v>
      </c>
      <c r="H1842" s="18" t="s">
        <v>24</v>
      </c>
      <c r="I1842" s="19">
        <v>52746</v>
      </c>
      <c r="J1842" s="13" t="s">
        <v>14</v>
      </c>
      <c r="K1842" s="13" t="s">
        <v>15</v>
      </c>
      <c r="L1842" s="20" t="str">
        <f t="shared" si="56"/>
        <v>52746617103COD21005_Z010101ART5_MBA</v>
      </c>
      <c r="M1842" s="21" t="str">
        <f>IF(OR(A1842=617105,A1842=617110,COUNTIF([3]DernMois!L:L,I1842&amp;A1842&amp;H1842&amp;K1842)&gt;=1),"","PBLA Changé/Nouveau")</f>
        <v/>
      </c>
      <c r="N1842" s="22">
        <f>ROUND(Ecritures[[#This Row],[Montant Devise]],2)</f>
        <v>235.82</v>
      </c>
      <c r="O1842" s="11" t="str">
        <f>IFERROR(LEFT(ECRITURES!$H1842,SEARCH("_",ECRITURES!$H1842)-1),"")</f>
        <v>COD21005</v>
      </c>
      <c r="P1842" s="11" t="str">
        <f>LEFT(ECRITURES!$G1842,LEN(O1842))</f>
        <v>COD21005</v>
      </c>
      <c r="Q1842" s="11" t="b">
        <f t="shared" si="57"/>
        <v>1</v>
      </c>
    </row>
    <row r="1843" spans="1:17" x14ac:dyDescent="0.3">
      <c r="A1843" s="12">
        <v>617190</v>
      </c>
      <c r="B1843" s="13" t="s">
        <v>10</v>
      </c>
      <c r="C1843" s="14">
        <v>3.63</v>
      </c>
      <c r="D1843" s="25" t="s">
        <v>2320</v>
      </c>
      <c r="E1843" s="16">
        <v>45351</v>
      </c>
      <c r="F1843" s="17">
        <v>202402</v>
      </c>
      <c r="G1843" s="18" t="s">
        <v>23</v>
      </c>
      <c r="H1843" s="18" t="s">
        <v>24</v>
      </c>
      <c r="I1843" s="19">
        <v>52746</v>
      </c>
      <c r="J1843" s="13" t="s">
        <v>14</v>
      </c>
      <c r="K1843" s="13" t="s">
        <v>15</v>
      </c>
      <c r="L1843" s="20" t="str">
        <f t="shared" si="56"/>
        <v>52746617190COD21005_Z010101ART5_MBA</v>
      </c>
      <c r="M1843" s="21" t="str">
        <f>IF(OR(A1843=617105,A1843=617110,COUNTIF([3]DernMois!L:L,I1843&amp;A1843&amp;H1843&amp;K1843)&gt;=1),"","PBLA Changé/Nouveau")</f>
        <v/>
      </c>
      <c r="N1843" s="22">
        <f>ROUND(Ecritures[[#This Row],[Montant Devise]],2)</f>
        <v>3.63</v>
      </c>
      <c r="O1843" s="11" t="str">
        <f>IFERROR(LEFT(ECRITURES!$H1843,SEARCH("_",ECRITURES!$H1843)-1),"")</f>
        <v>COD21005</v>
      </c>
      <c r="P1843" s="11" t="str">
        <f>LEFT(ECRITURES!$G1843,LEN(O1843))</f>
        <v>COD21005</v>
      </c>
      <c r="Q1843" s="11" t="b">
        <f t="shared" si="57"/>
        <v>1</v>
      </c>
    </row>
    <row r="1844" spans="1:17" x14ac:dyDescent="0.3">
      <c r="A1844" s="12">
        <v>617190</v>
      </c>
      <c r="B1844" s="13" t="s">
        <v>10</v>
      </c>
      <c r="C1844" s="14">
        <v>18.14</v>
      </c>
      <c r="D1844" s="25" t="s">
        <v>2321</v>
      </c>
      <c r="E1844" s="16">
        <v>45351</v>
      </c>
      <c r="F1844" s="17">
        <v>202402</v>
      </c>
      <c r="G1844" s="18" t="s">
        <v>23</v>
      </c>
      <c r="H1844" s="18" t="s">
        <v>24</v>
      </c>
      <c r="I1844" s="19">
        <v>52746</v>
      </c>
      <c r="J1844" s="13" t="s">
        <v>14</v>
      </c>
      <c r="K1844" s="13" t="s">
        <v>15</v>
      </c>
      <c r="L1844" s="20" t="str">
        <f t="shared" si="56"/>
        <v>52746617190COD21005_Z010101ART5_MBA</v>
      </c>
      <c r="M1844" s="21" t="str">
        <f>IF(OR(A1844=617105,A1844=617110,COUNTIF([3]DernMois!L:L,I1844&amp;A1844&amp;H1844&amp;K1844)&gt;=1),"","PBLA Changé/Nouveau")</f>
        <v/>
      </c>
      <c r="N1844" s="22">
        <f>ROUND(Ecritures[[#This Row],[Montant Devise]],2)</f>
        <v>18.14</v>
      </c>
      <c r="O1844" s="11" t="str">
        <f>IFERROR(LEFT(ECRITURES!$H1844,SEARCH("_",ECRITURES!$H1844)-1),"")</f>
        <v>COD21005</v>
      </c>
      <c r="P1844" s="11" t="str">
        <f>LEFT(ECRITURES!$G1844,LEN(O1844))</f>
        <v>COD21005</v>
      </c>
      <c r="Q1844" s="11" t="b">
        <f t="shared" si="57"/>
        <v>1</v>
      </c>
    </row>
    <row r="1845" spans="1:17" x14ac:dyDescent="0.3">
      <c r="A1845" s="12">
        <v>455200</v>
      </c>
      <c r="B1845" s="13" t="s">
        <v>10</v>
      </c>
      <c r="C1845" s="14">
        <v>-1000</v>
      </c>
      <c r="D1845" s="25" t="s">
        <v>2322</v>
      </c>
      <c r="E1845" s="16">
        <v>45351</v>
      </c>
      <c r="F1845" s="17">
        <v>202402</v>
      </c>
      <c r="G1845" s="18" t="s">
        <v>23</v>
      </c>
      <c r="H1845" s="18"/>
      <c r="I1845" s="19">
        <v>52746</v>
      </c>
      <c r="J1845" s="13" t="s">
        <v>14</v>
      </c>
      <c r="K1845" s="13" t="s">
        <v>15</v>
      </c>
      <c r="L1845" s="20" t="str">
        <f t="shared" si="56"/>
        <v>52746455200ART5_MBA</v>
      </c>
      <c r="M1845" s="21" t="str">
        <f>IF(OR(A1845=617105,A1845=617110,COUNTIF([3]DernMois!L:L,I1845&amp;A1845&amp;H1845&amp;K1845)&gt;=1),"","PBLA Changé/Nouveau")</f>
        <v/>
      </c>
      <c r="N1845" s="22">
        <f>ROUND(Ecritures[[#This Row],[Montant Devise]],2)</f>
        <v>-1000</v>
      </c>
      <c r="O1845" s="11" t="str">
        <f>IFERROR(LEFT(ECRITURES!$H1845,SEARCH("_",ECRITURES!$H1845)-1),"")</f>
        <v/>
      </c>
      <c r="P1845" s="11" t="str">
        <f>LEFT(ECRITURES!$G1845,LEN(O1845))</f>
        <v/>
      </c>
      <c r="Q1845" s="11" t="b">
        <f t="shared" si="57"/>
        <v>1</v>
      </c>
    </row>
    <row r="1846" spans="1:17" x14ac:dyDescent="0.3">
      <c r="A1846" s="12">
        <v>455200</v>
      </c>
      <c r="B1846" s="13" t="s">
        <v>10</v>
      </c>
      <c r="C1846" s="14">
        <v>-1266.1199999999999</v>
      </c>
      <c r="D1846" s="25" t="s">
        <v>2323</v>
      </c>
      <c r="E1846" s="16">
        <v>45351</v>
      </c>
      <c r="F1846" s="17">
        <v>202402</v>
      </c>
      <c r="G1846" s="18" t="s">
        <v>23</v>
      </c>
      <c r="H1846" s="18"/>
      <c r="I1846" s="19">
        <v>52746</v>
      </c>
      <c r="J1846" s="13" t="s">
        <v>14</v>
      </c>
      <c r="K1846" s="13" t="s">
        <v>15</v>
      </c>
      <c r="L1846" s="20" t="str">
        <f t="shared" si="56"/>
        <v>52746455200ART5_MBA</v>
      </c>
      <c r="M1846" s="21" t="str">
        <f>IF(OR(A1846=617105,A1846=617110,COUNTIF([3]DernMois!L:L,I1846&amp;A1846&amp;H1846&amp;K1846)&gt;=1),"","PBLA Changé/Nouveau")</f>
        <v/>
      </c>
      <c r="N1846" s="22">
        <f>ROUND(Ecritures[[#This Row],[Montant Devise]],2)</f>
        <v>-1266.1199999999999</v>
      </c>
      <c r="O1846" s="11" t="str">
        <f>IFERROR(LEFT(ECRITURES!$H1846,SEARCH("_",ECRITURES!$H1846)-1),"")</f>
        <v/>
      </c>
      <c r="P1846" s="11" t="str">
        <f>LEFT(ECRITURES!$G1846,LEN(O1846))</f>
        <v/>
      </c>
      <c r="Q1846" s="11" t="b">
        <f t="shared" si="57"/>
        <v>1</v>
      </c>
    </row>
    <row r="1847" spans="1:17" x14ac:dyDescent="0.3">
      <c r="A1847" s="12">
        <v>617101</v>
      </c>
      <c r="B1847" s="13" t="s">
        <v>10</v>
      </c>
      <c r="C1847" s="14">
        <v>337</v>
      </c>
      <c r="D1847" s="25" t="s">
        <v>2324</v>
      </c>
      <c r="E1847" s="16">
        <v>45351</v>
      </c>
      <c r="F1847" s="17">
        <v>202402</v>
      </c>
      <c r="G1847" s="18" t="s">
        <v>23</v>
      </c>
      <c r="H1847" s="18" t="s">
        <v>94</v>
      </c>
      <c r="I1847" s="19">
        <v>52751</v>
      </c>
      <c r="J1847" s="13" t="s">
        <v>14</v>
      </c>
      <c r="K1847" s="13" t="s">
        <v>15</v>
      </c>
      <c r="L1847" s="20" t="str">
        <f t="shared" si="56"/>
        <v>52751617101COD21005_Z010201ART5_MBA</v>
      </c>
      <c r="M1847" s="21" t="str">
        <f>IF(OR(A1847=617105,A1847=617110,COUNTIF([3]DernMois!L:L,I1847&amp;A1847&amp;H1847&amp;K1847)&gt;=1),"","PBLA Changé/Nouveau")</f>
        <v/>
      </c>
      <c r="N1847" s="22">
        <f>ROUND(Ecritures[[#This Row],[Montant Devise]],2)</f>
        <v>337</v>
      </c>
      <c r="O1847" s="11" t="str">
        <f>IFERROR(LEFT(ECRITURES!$H1847,SEARCH("_",ECRITURES!$H1847)-1),"")</f>
        <v>COD21005</v>
      </c>
      <c r="P1847" s="11" t="str">
        <f>LEFT(ECRITURES!$G1847,LEN(O1847))</f>
        <v>COD21005</v>
      </c>
      <c r="Q1847" s="11" t="b">
        <f t="shared" si="57"/>
        <v>1</v>
      </c>
    </row>
    <row r="1848" spans="1:17" x14ac:dyDescent="0.3">
      <c r="A1848" s="12">
        <v>617108</v>
      </c>
      <c r="B1848" s="13" t="s">
        <v>10</v>
      </c>
      <c r="C1848" s="14">
        <v>101.1</v>
      </c>
      <c r="D1848" s="25" t="s">
        <v>2325</v>
      </c>
      <c r="E1848" s="16">
        <v>45351</v>
      </c>
      <c r="F1848" s="17">
        <v>202402</v>
      </c>
      <c r="G1848" s="18" t="s">
        <v>23</v>
      </c>
      <c r="H1848" s="18" t="s">
        <v>94</v>
      </c>
      <c r="I1848" s="19">
        <v>52751</v>
      </c>
      <c r="J1848" s="13" t="s">
        <v>14</v>
      </c>
      <c r="K1848" s="13" t="s">
        <v>15</v>
      </c>
      <c r="L1848" s="20" t="str">
        <f t="shared" si="56"/>
        <v>52751617108COD21005_Z010201ART5_MBA</v>
      </c>
      <c r="M1848" s="21" t="str">
        <f>IF(OR(A1848=617105,A1848=617110,COUNTIF([3]DernMois!L:L,I1848&amp;A1848&amp;H1848&amp;K1848)&gt;=1),"","PBLA Changé/Nouveau")</f>
        <v/>
      </c>
      <c r="N1848" s="22">
        <f>ROUND(Ecritures[[#This Row],[Montant Devise]],2)</f>
        <v>101.1</v>
      </c>
      <c r="O1848" s="11" t="str">
        <f>IFERROR(LEFT(ECRITURES!$H1848,SEARCH("_",ECRITURES!$H1848)-1),"")</f>
        <v>COD21005</v>
      </c>
      <c r="P1848" s="11" t="str">
        <f>LEFT(ECRITURES!$G1848,LEN(O1848))</f>
        <v>COD21005</v>
      </c>
      <c r="Q1848" s="11" t="b">
        <f t="shared" si="57"/>
        <v>1</v>
      </c>
    </row>
    <row r="1849" spans="1:17" x14ac:dyDescent="0.3">
      <c r="A1849" s="12">
        <v>617106</v>
      </c>
      <c r="B1849" s="13" t="s">
        <v>10</v>
      </c>
      <c r="C1849" s="14">
        <v>195</v>
      </c>
      <c r="D1849" s="25" t="s">
        <v>2326</v>
      </c>
      <c r="E1849" s="16">
        <v>45351</v>
      </c>
      <c r="F1849" s="17">
        <v>202402</v>
      </c>
      <c r="G1849" s="18" t="s">
        <v>23</v>
      </c>
      <c r="H1849" s="18" t="s">
        <v>94</v>
      </c>
      <c r="I1849" s="19">
        <v>52751</v>
      </c>
      <c r="J1849" s="13" t="s">
        <v>14</v>
      </c>
      <c r="K1849" s="13" t="s">
        <v>15</v>
      </c>
      <c r="L1849" s="20" t="str">
        <f t="shared" si="56"/>
        <v>52751617106COD21005_Z010201ART5_MBA</v>
      </c>
      <c r="M1849" s="21" t="str">
        <f>IF(OR(A1849=617105,A1849=617110,COUNTIF([3]DernMois!L:L,I1849&amp;A1849&amp;H1849&amp;K1849)&gt;=1),"","PBLA Changé/Nouveau")</f>
        <v/>
      </c>
      <c r="N1849" s="22">
        <f>ROUND(Ecritures[[#This Row],[Montant Devise]],2)</f>
        <v>195</v>
      </c>
      <c r="O1849" s="11" t="str">
        <f>IFERROR(LEFT(ECRITURES!$H1849,SEARCH("_",ECRITURES!$H1849)-1),"")</f>
        <v>COD21005</v>
      </c>
      <c r="P1849" s="11" t="str">
        <f>LEFT(ECRITURES!$G1849,LEN(O1849))</f>
        <v>COD21005</v>
      </c>
      <c r="Q1849" s="11" t="b">
        <f t="shared" si="57"/>
        <v>1</v>
      </c>
    </row>
    <row r="1850" spans="1:17" x14ac:dyDescent="0.3">
      <c r="A1850" s="12">
        <v>617103</v>
      </c>
      <c r="B1850" s="13" t="s">
        <v>10</v>
      </c>
      <c r="C1850" s="14">
        <v>136.5</v>
      </c>
      <c r="D1850" s="25" t="s">
        <v>2327</v>
      </c>
      <c r="E1850" s="16">
        <v>45351</v>
      </c>
      <c r="F1850" s="17">
        <v>202402</v>
      </c>
      <c r="G1850" s="18" t="s">
        <v>23</v>
      </c>
      <c r="H1850" s="18" t="s">
        <v>94</v>
      </c>
      <c r="I1850" s="19">
        <v>52751</v>
      </c>
      <c r="J1850" s="13" t="s">
        <v>14</v>
      </c>
      <c r="K1850" s="13" t="s">
        <v>15</v>
      </c>
      <c r="L1850" s="20" t="str">
        <f t="shared" si="56"/>
        <v>52751617103COD21005_Z010201ART5_MBA</v>
      </c>
      <c r="M1850" s="21" t="str">
        <f>IF(OR(A1850=617105,A1850=617110,COUNTIF([3]DernMois!L:L,I1850&amp;A1850&amp;H1850&amp;K1850)&gt;=1),"","PBLA Changé/Nouveau")</f>
        <v/>
      </c>
      <c r="N1850" s="22">
        <f>ROUND(Ecritures[[#This Row],[Montant Devise]],2)</f>
        <v>136.5</v>
      </c>
      <c r="O1850" s="11" t="str">
        <f>IFERROR(LEFT(ECRITURES!$H1850,SEARCH("_",ECRITURES!$H1850)-1),"")</f>
        <v>COD21005</v>
      </c>
      <c r="P1850" s="11" t="str">
        <f>LEFT(ECRITURES!$G1850,LEN(O1850))</f>
        <v>COD21005</v>
      </c>
      <c r="Q1850" s="11" t="b">
        <f t="shared" si="57"/>
        <v>1</v>
      </c>
    </row>
    <row r="1851" spans="1:17" x14ac:dyDescent="0.3">
      <c r="A1851" s="12">
        <v>617103</v>
      </c>
      <c r="B1851" s="13" t="s">
        <v>10</v>
      </c>
      <c r="C1851" s="14">
        <v>43.81</v>
      </c>
      <c r="D1851" s="25" t="s">
        <v>2328</v>
      </c>
      <c r="E1851" s="16">
        <v>45351</v>
      </c>
      <c r="F1851" s="17">
        <v>202402</v>
      </c>
      <c r="G1851" s="18" t="s">
        <v>23</v>
      </c>
      <c r="H1851" s="18" t="s">
        <v>94</v>
      </c>
      <c r="I1851" s="19">
        <v>52751</v>
      </c>
      <c r="J1851" s="13" t="s">
        <v>14</v>
      </c>
      <c r="K1851" s="13" t="s">
        <v>15</v>
      </c>
      <c r="L1851" s="20" t="str">
        <f t="shared" si="56"/>
        <v>52751617103COD21005_Z010201ART5_MBA</v>
      </c>
      <c r="M1851" s="21" t="str">
        <f>IF(OR(A1851=617105,A1851=617110,COUNTIF([3]DernMois!L:L,I1851&amp;A1851&amp;H1851&amp;K1851)&gt;=1),"","PBLA Changé/Nouveau")</f>
        <v/>
      </c>
      <c r="N1851" s="22">
        <f>ROUND(Ecritures[[#This Row],[Montant Devise]],2)</f>
        <v>43.81</v>
      </c>
      <c r="O1851" s="11" t="str">
        <f>IFERROR(LEFT(ECRITURES!$H1851,SEARCH("_",ECRITURES!$H1851)-1),"")</f>
        <v>COD21005</v>
      </c>
      <c r="P1851" s="11" t="str">
        <f>LEFT(ECRITURES!$G1851,LEN(O1851))</f>
        <v>COD21005</v>
      </c>
      <c r="Q1851" s="11" t="b">
        <f t="shared" si="57"/>
        <v>1</v>
      </c>
    </row>
    <row r="1852" spans="1:17" x14ac:dyDescent="0.3">
      <c r="A1852" s="12">
        <v>617190</v>
      </c>
      <c r="B1852" s="13" t="s">
        <v>10</v>
      </c>
      <c r="C1852" s="14">
        <v>0.67</v>
      </c>
      <c r="D1852" s="25" t="s">
        <v>2329</v>
      </c>
      <c r="E1852" s="16">
        <v>45351</v>
      </c>
      <c r="F1852" s="17">
        <v>202402</v>
      </c>
      <c r="G1852" s="18" t="s">
        <v>23</v>
      </c>
      <c r="H1852" s="18" t="s">
        <v>94</v>
      </c>
      <c r="I1852" s="19">
        <v>52751</v>
      </c>
      <c r="J1852" s="13" t="s">
        <v>14</v>
      </c>
      <c r="K1852" s="13" t="s">
        <v>15</v>
      </c>
      <c r="L1852" s="20" t="str">
        <f t="shared" si="56"/>
        <v>52751617190COD21005_Z010201ART5_MBA</v>
      </c>
      <c r="M1852" s="21" t="str">
        <f>IF(OR(A1852=617105,A1852=617110,COUNTIF([3]DernMois!L:L,I1852&amp;A1852&amp;H1852&amp;K1852)&gt;=1),"","PBLA Changé/Nouveau")</f>
        <v/>
      </c>
      <c r="N1852" s="22">
        <f>ROUND(Ecritures[[#This Row],[Montant Devise]],2)</f>
        <v>0.67</v>
      </c>
      <c r="O1852" s="11" t="str">
        <f>IFERROR(LEFT(ECRITURES!$H1852,SEARCH("_",ECRITURES!$H1852)-1),"")</f>
        <v>COD21005</v>
      </c>
      <c r="P1852" s="11" t="str">
        <f>LEFT(ECRITURES!$G1852,LEN(O1852))</f>
        <v>COD21005</v>
      </c>
      <c r="Q1852" s="11" t="b">
        <f t="shared" si="57"/>
        <v>1</v>
      </c>
    </row>
    <row r="1853" spans="1:17" x14ac:dyDescent="0.3">
      <c r="A1853" s="12">
        <v>617190</v>
      </c>
      <c r="B1853" s="13" t="s">
        <v>10</v>
      </c>
      <c r="C1853" s="14">
        <v>3.37</v>
      </c>
      <c r="D1853" s="25" t="s">
        <v>2330</v>
      </c>
      <c r="E1853" s="16">
        <v>45351</v>
      </c>
      <c r="F1853" s="17">
        <v>202402</v>
      </c>
      <c r="G1853" s="18" t="s">
        <v>23</v>
      </c>
      <c r="H1853" s="18" t="s">
        <v>94</v>
      </c>
      <c r="I1853" s="19">
        <v>52751</v>
      </c>
      <c r="J1853" s="13" t="s">
        <v>14</v>
      </c>
      <c r="K1853" s="13" t="s">
        <v>15</v>
      </c>
      <c r="L1853" s="20" t="str">
        <f t="shared" si="56"/>
        <v>52751617190COD21005_Z010201ART5_MBA</v>
      </c>
      <c r="M1853" s="21" t="str">
        <f>IF(OR(A1853=617105,A1853=617110,COUNTIF([3]DernMois!L:L,I1853&amp;A1853&amp;H1853&amp;K1853)&gt;=1),"","PBLA Changé/Nouveau")</f>
        <v/>
      </c>
      <c r="N1853" s="22">
        <f>ROUND(Ecritures[[#This Row],[Montant Devise]],2)</f>
        <v>3.37</v>
      </c>
      <c r="O1853" s="11" t="str">
        <f>IFERROR(LEFT(ECRITURES!$H1853,SEARCH("_",ECRITURES!$H1853)-1),"")</f>
        <v>COD21005</v>
      </c>
      <c r="P1853" s="11" t="str">
        <f>LEFT(ECRITURES!$G1853,LEN(O1853))</f>
        <v>COD21005</v>
      </c>
      <c r="Q1853" s="11" t="b">
        <f t="shared" si="57"/>
        <v>1</v>
      </c>
    </row>
    <row r="1854" spans="1:17" x14ac:dyDescent="0.3">
      <c r="A1854" s="12">
        <v>455200</v>
      </c>
      <c r="B1854" s="13" t="s">
        <v>10</v>
      </c>
      <c r="C1854" s="14">
        <v>-100</v>
      </c>
      <c r="D1854" s="25" t="s">
        <v>2331</v>
      </c>
      <c r="E1854" s="16">
        <v>45351</v>
      </c>
      <c r="F1854" s="17">
        <v>202402</v>
      </c>
      <c r="G1854" s="18" t="s">
        <v>23</v>
      </c>
      <c r="H1854" s="18"/>
      <c r="I1854" s="19">
        <v>52751</v>
      </c>
      <c r="J1854" s="13" t="s">
        <v>14</v>
      </c>
      <c r="K1854" s="13" t="s">
        <v>15</v>
      </c>
      <c r="L1854" s="20" t="str">
        <f t="shared" si="56"/>
        <v>52751455200ART5_MBA</v>
      </c>
      <c r="M1854" s="21" t="str">
        <f>IF(OR(A1854=617105,A1854=617110,COUNTIF([3]DernMois!L:L,I1854&amp;A1854&amp;H1854&amp;K1854)&gt;=1),"","PBLA Changé/Nouveau")</f>
        <v/>
      </c>
      <c r="N1854" s="22">
        <f>ROUND(Ecritures[[#This Row],[Montant Devise]],2)</f>
        <v>-100</v>
      </c>
      <c r="O1854" s="11" t="str">
        <f>IFERROR(LEFT(ECRITURES!$H1854,SEARCH("_",ECRITURES!$H1854)-1),"")</f>
        <v/>
      </c>
      <c r="P1854" s="11" t="str">
        <f>LEFT(ECRITURES!$G1854,LEN(O1854))</f>
        <v/>
      </c>
      <c r="Q1854" s="11" t="b">
        <f t="shared" si="57"/>
        <v>1</v>
      </c>
    </row>
    <row r="1855" spans="1:17" x14ac:dyDescent="0.3">
      <c r="A1855" s="12">
        <v>455200</v>
      </c>
      <c r="B1855" s="13" t="s">
        <v>10</v>
      </c>
      <c r="C1855" s="14">
        <v>-618.34</v>
      </c>
      <c r="D1855" s="25" t="s">
        <v>2332</v>
      </c>
      <c r="E1855" s="16">
        <v>45351</v>
      </c>
      <c r="F1855" s="17">
        <v>202402</v>
      </c>
      <c r="G1855" s="18" t="s">
        <v>23</v>
      </c>
      <c r="H1855" s="18"/>
      <c r="I1855" s="19">
        <v>52751</v>
      </c>
      <c r="J1855" s="13" t="s">
        <v>14</v>
      </c>
      <c r="K1855" s="13" t="s">
        <v>15</v>
      </c>
      <c r="L1855" s="20" t="str">
        <f t="shared" si="56"/>
        <v>52751455200ART5_MBA</v>
      </c>
      <c r="M1855" s="21" t="str">
        <f>IF(OR(A1855=617105,A1855=617110,COUNTIF([3]DernMois!L:L,I1855&amp;A1855&amp;H1855&amp;K1855)&gt;=1),"","PBLA Changé/Nouveau")</f>
        <v/>
      </c>
      <c r="N1855" s="22">
        <f>ROUND(Ecritures[[#This Row],[Montant Devise]],2)</f>
        <v>-618.34</v>
      </c>
      <c r="O1855" s="11" t="str">
        <f>IFERROR(LEFT(ECRITURES!$H1855,SEARCH("_",ECRITURES!$H1855)-1),"")</f>
        <v/>
      </c>
      <c r="P1855" s="11" t="str">
        <f>LEFT(ECRITURES!$G1855,LEN(O1855))</f>
        <v/>
      </c>
      <c r="Q1855" s="11" t="b">
        <f t="shared" si="57"/>
        <v>1</v>
      </c>
    </row>
    <row r="1856" spans="1:17" x14ac:dyDescent="0.3">
      <c r="A1856" s="12">
        <v>617101</v>
      </c>
      <c r="B1856" s="13" t="s">
        <v>10</v>
      </c>
      <c r="C1856" s="14">
        <v>1814</v>
      </c>
      <c r="D1856" s="25" t="s">
        <v>2333</v>
      </c>
      <c r="E1856" s="16">
        <v>45351</v>
      </c>
      <c r="F1856" s="17">
        <v>202402</v>
      </c>
      <c r="G1856" s="18" t="s">
        <v>23</v>
      </c>
      <c r="H1856" s="18" t="s">
        <v>24</v>
      </c>
      <c r="I1856" s="19">
        <v>52764</v>
      </c>
      <c r="J1856" s="13" t="s">
        <v>14</v>
      </c>
      <c r="K1856" s="13" t="s">
        <v>15</v>
      </c>
      <c r="L1856" s="20" t="str">
        <f t="shared" si="56"/>
        <v>52764617101COD21005_Z010101ART5_MBA</v>
      </c>
      <c r="M1856" s="21" t="str">
        <f>IF(OR(A1856=617105,A1856=617110,COUNTIF([3]DernMois!L:L,I1856&amp;A1856&amp;H1856&amp;K1856)&gt;=1),"","PBLA Changé/Nouveau")</f>
        <v/>
      </c>
      <c r="N1856" s="22">
        <f>ROUND(Ecritures[[#This Row],[Montant Devise]],2)</f>
        <v>1814</v>
      </c>
      <c r="O1856" s="11" t="str">
        <f>IFERROR(LEFT(ECRITURES!$H1856,SEARCH("_",ECRITURES!$H1856)-1),"")</f>
        <v>COD21005</v>
      </c>
      <c r="P1856" s="11" t="str">
        <f>LEFT(ECRITURES!$G1856,LEN(O1856))</f>
        <v>COD21005</v>
      </c>
      <c r="Q1856" s="11" t="b">
        <f t="shared" si="57"/>
        <v>1</v>
      </c>
    </row>
    <row r="1857" spans="1:17" x14ac:dyDescent="0.3">
      <c r="A1857" s="12">
        <v>617108</v>
      </c>
      <c r="B1857" s="13" t="s">
        <v>10</v>
      </c>
      <c r="C1857" s="14">
        <v>544.20000000000005</v>
      </c>
      <c r="D1857" s="25" t="s">
        <v>2334</v>
      </c>
      <c r="E1857" s="16">
        <v>45351</v>
      </c>
      <c r="F1857" s="17">
        <v>202402</v>
      </c>
      <c r="G1857" s="18" t="s">
        <v>23</v>
      </c>
      <c r="H1857" s="18" t="s">
        <v>24</v>
      </c>
      <c r="I1857" s="19">
        <v>52764</v>
      </c>
      <c r="J1857" s="13" t="s">
        <v>14</v>
      </c>
      <c r="K1857" s="13" t="s">
        <v>15</v>
      </c>
      <c r="L1857" s="20" t="str">
        <f t="shared" si="56"/>
        <v>52764617108COD21005_Z010101ART5_MBA</v>
      </c>
      <c r="M1857" s="21" t="str">
        <f>IF(OR(A1857=617105,A1857=617110,COUNTIF([3]DernMois!L:L,I1857&amp;A1857&amp;H1857&amp;K1857)&gt;=1),"","PBLA Changé/Nouveau")</f>
        <v/>
      </c>
      <c r="N1857" s="22">
        <f>ROUND(Ecritures[[#This Row],[Montant Devise]],2)</f>
        <v>544.20000000000005</v>
      </c>
      <c r="O1857" s="11" t="str">
        <f>IFERROR(LEFT(ECRITURES!$H1857,SEARCH("_",ECRITURES!$H1857)-1),"")</f>
        <v>COD21005</v>
      </c>
      <c r="P1857" s="11" t="str">
        <f>LEFT(ECRITURES!$G1857,LEN(O1857))</f>
        <v>COD21005</v>
      </c>
      <c r="Q1857" s="11" t="b">
        <f t="shared" si="57"/>
        <v>1</v>
      </c>
    </row>
    <row r="1858" spans="1:17" x14ac:dyDescent="0.3">
      <c r="A1858" s="12">
        <v>617106</v>
      </c>
      <c r="B1858" s="13" t="s">
        <v>10</v>
      </c>
      <c r="C1858" s="14">
        <v>195</v>
      </c>
      <c r="D1858" s="25" t="s">
        <v>2335</v>
      </c>
      <c r="E1858" s="16">
        <v>45351</v>
      </c>
      <c r="F1858" s="17">
        <v>202402</v>
      </c>
      <c r="G1858" s="18" t="s">
        <v>23</v>
      </c>
      <c r="H1858" s="18" t="s">
        <v>24</v>
      </c>
      <c r="I1858" s="19">
        <v>52764</v>
      </c>
      <c r="J1858" s="13" t="s">
        <v>14</v>
      </c>
      <c r="K1858" s="13" t="s">
        <v>15</v>
      </c>
      <c r="L1858" s="20" t="str">
        <f t="shared" ref="L1858:L1921" si="58">I1858&amp;A1858&amp;H1858&amp;K1858</f>
        <v>52764617106COD21005_Z010101ART5_MBA</v>
      </c>
      <c r="M1858" s="21" t="str">
        <f>IF(OR(A1858=617105,A1858=617110,COUNTIF([3]DernMois!L:L,I1858&amp;A1858&amp;H1858&amp;K1858)&gt;=1),"","PBLA Changé/Nouveau")</f>
        <v/>
      </c>
      <c r="N1858" s="22">
        <f>ROUND(Ecritures[[#This Row],[Montant Devise]],2)</f>
        <v>195</v>
      </c>
      <c r="O1858" s="11" t="str">
        <f>IFERROR(LEFT(ECRITURES!$H1858,SEARCH("_",ECRITURES!$H1858)-1),"")</f>
        <v>COD21005</v>
      </c>
      <c r="P1858" s="11" t="str">
        <f>LEFT(ECRITURES!$G1858,LEN(O1858))</f>
        <v>COD21005</v>
      </c>
      <c r="Q1858" s="11" t="b">
        <f t="shared" si="57"/>
        <v>1</v>
      </c>
    </row>
    <row r="1859" spans="1:17" x14ac:dyDescent="0.3">
      <c r="A1859" s="12">
        <v>617103</v>
      </c>
      <c r="B1859" s="13" t="s">
        <v>10</v>
      </c>
      <c r="C1859" s="14">
        <v>235.82</v>
      </c>
      <c r="D1859" s="25" t="s">
        <v>2336</v>
      </c>
      <c r="E1859" s="16">
        <v>45351</v>
      </c>
      <c r="F1859" s="17">
        <v>202402</v>
      </c>
      <c r="G1859" s="18" t="s">
        <v>23</v>
      </c>
      <c r="H1859" s="18" t="s">
        <v>24</v>
      </c>
      <c r="I1859" s="19">
        <v>52764</v>
      </c>
      <c r="J1859" s="13" t="s">
        <v>14</v>
      </c>
      <c r="K1859" s="13" t="s">
        <v>15</v>
      </c>
      <c r="L1859" s="20" t="str">
        <f t="shared" si="58"/>
        <v>52764617103COD21005_Z010101ART5_MBA</v>
      </c>
      <c r="M1859" s="21" t="str">
        <f>IF(OR(A1859=617105,A1859=617110,COUNTIF([3]DernMois!L:L,I1859&amp;A1859&amp;H1859&amp;K1859)&gt;=1),"","PBLA Changé/Nouveau")</f>
        <v/>
      </c>
      <c r="N1859" s="22">
        <f>ROUND(Ecritures[[#This Row],[Montant Devise]],2)</f>
        <v>235.82</v>
      </c>
      <c r="O1859" s="11" t="str">
        <f>IFERROR(LEFT(ECRITURES!$H1859,SEARCH("_",ECRITURES!$H1859)-1),"")</f>
        <v>COD21005</v>
      </c>
      <c r="P1859" s="11" t="str">
        <f>LEFT(ECRITURES!$G1859,LEN(O1859))</f>
        <v>COD21005</v>
      </c>
      <c r="Q1859" s="11" t="b">
        <f t="shared" si="57"/>
        <v>1</v>
      </c>
    </row>
    <row r="1860" spans="1:17" x14ac:dyDescent="0.3">
      <c r="A1860" s="12">
        <v>617190</v>
      </c>
      <c r="B1860" s="13" t="s">
        <v>10</v>
      </c>
      <c r="C1860" s="14">
        <v>3.63</v>
      </c>
      <c r="D1860" s="25" t="s">
        <v>2337</v>
      </c>
      <c r="E1860" s="16">
        <v>45351</v>
      </c>
      <c r="F1860" s="17">
        <v>202402</v>
      </c>
      <c r="G1860" s="18" t="s">
        <v>23</v>
      </c>
      <c r="H1860" s="18" t="s">
        <v>24</v>
      </c>
      <c r="I1860" s="19">
        <v>52764</v>
      </c>
      <c r="J1860" s="13" t="s">
        <v>14</v>
      </c>
      <c r="K1860" s="13" t="s">
        <v>15</v>
      </c>
      <c r="L1860" s="20" t="str">
        <f t="shared" si="58"/>
        <v>52764617190COD21005_Z010101ART5_MBA</v>
      </c>
      <c r="M1860" s="21" t="str">
        <f>IF(OR(A1860=617105,A1860=617110,COUNTIF([3]DernMois!L:L,I1860&amp;A1860&amp;H1860&amp;K1860)&gt;=1),"","PBLA Changé/Nouveau")</f>
        <v/>
      </c>
      <c r="N1860" s="22">
        <f>ROUND(Ecritures[[#This Row],[Montant Devise]],2)</f>
        <v>3.63</v>
      </c>
      <c r="O1860" s="11" t="str">
        <f>IFERROR(LEFT(ECRITURES!$H1860,SEARCH("_",ECRITURES!$H1860)-1),"")</f>
        <v>COD21005</v>
      </c>
      <c r="P1860" s="11" t="str">
        <f>LEFT(ECRITURES!$G1860,LEN(O1860))</f>
        <v>COD21005</v>
      </c>
      <c r="Q1860" s="11" t="b">
        <f t="shared" ref="Q1860:Q1923" si="59">EXACT(O1860,P1860)</f>
        <v>1</v>
      </c>
    </row>
    <row r="1861" spans="1:17" x14ac:dyDescent="0.3">
      <c r="A1861" s="12">
        <v>617190</v>
      </c>
      <c r="B1861" s="13" t="s">
        <v>10</v>
      </c>
      <c r="C1861" s="14">
        <v>18.14</v>
      </c>
      <c r="D1861" s="25" t="s">
        <v>2338</v>
      </c>
      <c r="E1861" s="16">
        <v>45351</v>
      </c>
      <c r="F1861" s="17">
        <v>202402</v>
      </c>
      <c r="G1861" s="18" t="s">
        <v>23</v>
      </c>
      <c r="H1861" s="18" t="s">
        <v>24</v>
      </c>
      <c r="I1861" s="19">
        <v>52764</v>
      </c>
      <c r="J1861" s="13" t="s">
        <v>14</v>
      </c>
      <c r="K1861" s="13" t="s">
        <v>15</v>
      </c>
      <c r="L1861" s="20" t="str">
        <f t="shared" si="58"/>
        <v>52764617190COD21005_Z010101ART5_MBA</v>
      </c>
      <c r="M1861" s="21" t="str">
        <f>IF(OR(A1861=617105,A1861=617110,COUNTIF([3]DernMois!L:L,I1861&amp;A1861&amp;H1861&amp;K1861)&gt;=1),"","PBLA Changé/Nouveau")</f>
        <v/>
      </c>
      <c r="N1861" s="22">
        <f>ROUND(Ecritures[[#This Row],[Montant Devise]],2)</f>
        <v>18.14</v>
      </c>
      <c r="O1861" s="11" t="str">
        <f>IFERROR(LEFT(ECRITURES!$H1861,SEARCH("_",ECRITURES!$H1861)-1),"")</f>
        <v>COD21005</v>
      </c>
      <c r="P1861" s="11" t="str">
        <f>LEFT(ECRITURES!$G1861,LEN(O1861))</f>
        <v>COD21005</v>
      </c>
      <c r="Q1861" s="11" t="b">
        <f t="shared" si="59"/>
        <v>1</v>
      </c>
    </row>
    <row r="1862" spans="1:17" x14ac:dyDescent="0.3">
      <c r="A1862" s="12">
        <v>455200</v>
      </c>
      <c r="B1862" s="13" t="s">
        <v>10</v>
      </c>
      <c r="C1862" s="14">
        <v>-2009</v>
      </c>
      <c r="D1862" s="25" t="s">
        <v>2339</v>
      </c>
      <c r="E1862" s="16">
        <v>45351</v>
      </c>
      <c r="F1862" s="17">
        <v>202402</v>
      </c>
      <c r="G1862" s="18" t="s">
        <v>23</v>
      </c>
      <c r="H1862" s="18"/>
      <c r="I1862" s="19">
        <v>52764</v>
      </c>
      <c r="J1862" s="13" t="s">
        <v>14</v>
      </c>
      <c r="K1862" s="13" t="s">
        <v>15</v>
      </c>
      <c r="L1862" s="20" t="str">
        <f t="shared" si="58"/>
        <v>52764455200ART5_MBA</v>
      </c>
      <c r="M1862" s="21" t="str">
        <f>IF(OR(A1862=617105,A1862=617110,COUNTIF([3]DernMois!L:L,I1862&amp;A1862&amp;H1862&amp;K1862)&gt;=1),"","PBLA Changé/Nouveau")</f>
        <v/>
      </c>
      <c r="N1862" s="22">
        <f>ROUND(Ecritures[[#This Row],[Montant Devise]],2)</f>
        <v>-2009</v>
      </c>
      <c r="O1862" s="11" t="str">
        <f>IFERROR(LEFT(ECRITURES!$H1862,SEARCH("_",ECRITURES!$H1862)-1),"")</f>
        <v/>
      </c>
      <c r="P1862" s="11" t="str">
        <f>LEFT(ECRITURES!$G1862,LEN(O1862))</f>
        <v/>
      </c>
      <c r="Q1862" s="11" t="b">
        <f t="shared" si="59"/>
        <v>1</v>
      </c>
    </row>
    <row r="1863" spans="1:17" x14ac:dyDescent="0.3">
      <c r="A1863" s="12">
        <v>617101</v>
      </c>
      <c r="B1863" s="13" t="s">
        <v>10</v>
      </c>
      <c r="C1863" s="14">
        <v>337</v>
      </c>
      <c r="D1863" s="25" t="s">
        <v>2340</v>
      </c>
      <c r="E1863" s="16">
        <v>45351</v>
      </c>
      <c r="F1863" s="17">
        <v>202402</v>
      </c>
      <c r="G1863" s="18" t="s">
        <v>67</v>
      </c>
      <c r="H1863" s="18" t="s">
        <v>68</v>
      </c>
      <c r="I1863" s="19">
        <v>52776</v>
      </c>
      <c r="J1863" s="13" t="s">
        <v>70</v>
      </c>
      <c r="K1863" s="13" t="s">
        <v>71</v>
      </c>
      <c r="L1863" s="20" t="str">
        <f t="shared" si="58"/>
        <v>52776617101Z010200ART5M</v>
      </c>
      <c r="M1863" s="21" t="str">
        <f>IF(OR(A1863=617105,A1863=617110,COUNTIF([3]DernMois!L:L,I1863&amp;A1863&amp;H1863&amp;K1863)&gt;=1),"","PBLA Changé/Nouveau")</f>
        <v/>
      </c>
      <c r="N1863" s="22">
        <f>ROUND(Ecritures[[#This Row],[Montant Devise]],2)</f>
        <v>337</v>
      </c>
      <c r="O1863" s="11" t="str">
        <f>IFERROR(LEFT(ECRITURES!$H1863,SEARCH("_",ECRITURES!$H1863)-1),"")</f>
        <v/>
      </c>
      <c r="P1863" s="11" t="str">
        <f>LEFT(ECRITURES!$G1863,LEN(O1863))</f>
        <v/>
      </c>
      <c r="Q1863" s="11" t="b">
        <f t="shared" si="59"/>
        <v>1</v>
      </c>
    </row>
    <row r="1864" spans="1:17" x14ac:dyDescent="0.3">
      <c r="A1864" s="12">
        <v>617101</v>
      </c>
      <c r="B1864" s="13" t="s">
        <v>10</v>
      </c>
      <c r="C1864" s="14">
        <v>132.66</v>
      </c>
      <c r="D1864" s="25" t="s">
        <v>2341</v>
      </c>
      <c r="E1864" s="16">
        <v>45351</v>
      </c>
      <c r="F1864" s="17">
        <v>202402</v>
      </c>
      <c r="G1864" s="18" t="s">
        <v>67</v>
      </c>
      <c r="H1864" s="18" t="s">
        <v>68</v>
      </c>
      <c r="I1864" s="19">
        <v>52776</v>
      </c>
      <c r="J1864" s="13" t="s">
        <v>70</v>
      </c>
      <c r="K1864" s="13" t="s">
        <v>71</v>
      </c>
      <c r="L1864" s="20" t="str">
        <f t="shared" si="58"/>
        <v>52776617101Z010200ART5M</v>
      </c>
      <c r="M1864" s="21" t="str">
        <f>IF(OR(A1864=617105,A1864=617110,COUNTIF([3]DernMois!L:L,I1864&amp;A1864&amp;H1864&amp;K1864)&gt;=1),"","PBLA Changé/Nouveau")</f>
        <v/>
      </c>
      <c r="N1864" s="22">
        <f>ROUND(Ecritures[[#This Row],[Montant Devise]],2)</f>
        <v>132.66</v>
      </c>
      <c r="O1864" s="11" t="str">
        <f>IFERROR(LEFT(ECRITURES!$H1864,SEARCH("_",ECRITURES!$H1864)-1),"")</f>
        <v/>
      </c>
      <c r="P1864" s="11" t="str">
        <f>LEFT(ECRITURES!$G1864,LEN(O1864))</f>
        <v/>
      </c>
      <c r="Q1864" s="11" t="b">
        <f t="shared" si="59"/>
        <v>1</v>
      </c>
    </row>
    <row r="1865" spans="1:17" x14ac:dyDescent="0.3">
      <c r="A1865" s="12">
        <v>617108</v>
      </c>
      <c r="B1865" s="13" t="s">
        <v>10</v>
      </c>
      <c r="C1865" s="14">
        <v>101.1</v>
      </c>
      <c r="D1865" s="25" t="s">
        <v>2342</v>
      </c>
      <c r="E1865" s="16">
        <v>45351</v>
      </c>
      <c r="F1865" s="17">
        <v>202402</v>
      </c>
      <c r="G1865" s="18" t="s">
        <v>67</v>
      </c>
      <c r="H1865" s="18" t="s">
        <v>68</v>
      </c>
      <c r="I1865" s="19">
        <v>52776</v>
      </c>
      <c r="J1865" s="13" t="s">
        <v>70</v>
      </c>
      <c r="K1865" s="13" t="s">
        <v>71</v>
      </c>
      <c r="L1865" s="20" t="str">
        <f t="shared" si="58"/>
        <v>52776617108Z010200ART5M</v>
      </c>
      <c r="M1865" s="21" t="str">
        <f>IF(OR(A1865=617105,A1865=617110,COUNTIF([3]DernMois!L:L,I1865&amp;A1865&amp;H1865&amp;K1865)&gt;=1),"","PBLA Changé/Nouveau")</f>
        <v/>
      </c>
      <c r="N1865" s="22">
        <f>ROUND(Ecritures[[#This Row],[Montant Devise]],2)</f>
        <v>101.1</v>
      </c>
      <c r="O1865" s="11" t="str">
        <f>IFERROR(LEFT(ECRITURES!$H1865,SEARCH("_",ECRITURES!$H1865)-1),"")</f>
        <v/>
      </c>
      <c r="P1865" s="11" t="str">
        <f>LEFT(ECRITURES!$G1865,LEN(O1865))</f>
        <v/>
      </c>
      <c r="Q1865" s="11" t="b">
        <f t="shared" si="59"/>
        <v>1</v>
      </c>
    </row>
    <row r="1866" spans="1:17" x14ac:dyDescent="0.3">
      <c r="A1866" s="12">
        <v>617106</v>
      </c>
      <c r="B1866" s="13" t="s">
        <v>10</v>
      </c>
      <c r="C1866" s="14">
        <v>195</v>
      </c>
      <c r="D1866" s="25" t="s">
        <v>2343</v>
      </c>
      <c r="E1866" s="16">
        <v>45351</v>
      </c>
      <c r="F1866" s="17">
        <v>202402</v>
      </c>
      <c r="G1866" s="18" t="s">
        <v>67</v>
      </c>
      <c r="H1866" s="18" t="s">
        <v>68</v>
      </c>
      <c r="I1866" s="19">
        <v>52776</v>
      </c>
      <c r="J1866" s="13" t="s">
        <v>70</v>
      </c>
      <c r="K1866" s="13" t="s">
        <v>71</v>
      </c>
      <c r="L1866" s="20" t="str">
        <f t="shared" si="58"/>
        <v>52776617106Z010200ART5M</v>
      </c>
      <c r="M1866" s="21" t="str">
        <f>IF(OR(A1866=617105,A1866=617110,COUNTIF([3]DernMois!L:L,I1866&amp;A1866&amp;H1866&amp;K1866)&gt;=1),"","PBLA Changé/Nouveau")</f>
        <v/>
      </c>
      <c r="N1866" s="22">
        <f>ROUND(Ecritures[[#This Row],[Montant Devise]],2)</f>
        <v>195</v>
      </c>
      <c r="O1866" s="11" t="str">
        <f>IFERROR(LEFT(ECRITURES!$H1866,SEARCH("_",ECRITURES!$H1866)-1),"")</f>
        <v/>
      </c>
      <c r="P1866" s="11" t="str">
        <f>LEFT(ECRITURES!$G1866,LEN(O1866))</f>
        <v/>
      </c>
      <c r="Q1866" s="11" t="b">
        <f t="shared" si="59"/>
        <v>1</v>
      </c>
    </row>
    <row r="1867" spans="1:17" x14ac:dyDescent="0.3">
      <c r="A1867" s="12">
        <v>617103</v>
      </c>
      <c r="B1867" s="13" t="s">
        <v>10</v>
      </c>
      <c r="C1867" s="14">
        <v>58.5</v>
      </c>
      <c r="D1867" s="25" t="s">
        <v>2344</v>
      </c>
      <c r="E1867" s="16">
        <v>45351</v>
      </c>
      <c r="F1867" s="17">
        <v>202402</v>
      </c>
      <c r="G1867" s="18" t="s">
        <v>67</v>
      </c>
      <c r="H1867" s="18" t="s">
        <v>68</v>
      </c>
      <c r="I1867" s="19">
        <v>52776</v>
      </c>
      <c r="J1867" s="13" t="s">
        <v>70</v>
      </c>
      <c r="K1867" s="13" t="s">
        <v>71</v>
      </c>
      <c r="L1867" s="20" t="str">
        <f t="shared" si="58"/>
        <v>52776617103Z010200ART5M</v>
      </c>
      <c r="M1867" s="21" t="str">
        <f>IF(OR(A1867=617105,A1867=617110,COUNTIF([3]DernMois!L:L,I1867&amp;A1867&amp;H1867&amp;K1867)&gt;=1),"","PBLA Changé/Nouveau")</f>
        <v/>
      </c>
      <c r="N1867" s="22">
        <f>ROUND(Ecritures[[#This Row],[Montant Devise]],2)</f>
        <v>58.5</v>
      </c>
      <c r="O1867" s="11" t="str">
        <f>IFERROR(LEFT(ECRITURES!$H1867,SEARCH("_",ECRITURES!$H1867)-1),"")</f>
        <v/>
      </c>
      <c r="P1867" s="11" t="str">
        <f>LEFT(ECRITURES!$G1867,LEN(O1867))</f>
        <v/>
      </c>
      <c r="Q1867" s="11" t="b">
        <f t="shared" si="59"/>
        <v>1</v>
      </c>
    </row>
    <row r="1868" spans="1:17" x14ac:dyDescent="0.3">
      <c r="A1868" s="12">
        <v>617103</v>
      </c>
      <c r="B1868" s="13" t="s">
        <v>10</v>
      </c>
      <c r="C1868" s="14">
        <v>61.06</v>
      </c>
      <c r="D1868" s="25" t="s">
        <v>2345</v>
      </c>
      <c r="E1868" s="16">
        <v>45351</v>
      </c>
      <c r="F1868" s="17">
        <v>202402</v>
      </c>
      <c r="G1868" s="18" t="s">
        <v>67</v>
      </c>
      <c r="H1868" s="18" t="s">
        <v>68</v>
      </c>
      <c r="I1868" s="19">
        <v>52776</v>
      </c>
      <c r="J1868" s="13" t="s">
        <v>70</v>
      </c>
      <c r="K1868" s="13" t="s">
        <v>71</v>
      </c>
      <c r="L1868" s="20" t="str">
        <f t="shared" si="58"/>
        <v>52776617103Z010200ART5M</v>
      </c>
      <c r="M1868" s="21" t="str">
        <f>IF(OR(A1868=617105,A1868=617110,COUNTIF([3]DernMois!L:L,I1868&amp;A1868&amp;H1868&amp;K1868)&gt;=1),"","PBLA Changé/Nouveau")</f>
        <v/>
      </c>
      <c r="N1868" s="22">
        <f>ROUND(Ecritures[[#This Row],[Montant Devise]],2)</f>
        <v>61.06</v>
      </c>
      <c r="O1868" s="11" t="str">
        <f>IFERROR(LEFT(ECRITURES!$H1868,SEARCH("_",ECRITURES!$H1868)-1),"")</f>
        <v/>
      </c>
      <c r="P1868" s="11" t="str">
        <f>LEFT(ECRITURES!$G1868,LEN(O1868))</f>
        <v/>
      </c>
      <c r="Q1868" s="11" t="b">
        <f t="shared" si="59"/>
        <v>1</v>
      </c>
    </row>
    <row r="1869" spans="1:17" x14ac:dyDescent="0.3">
      <c r="A1869" s="12">
        <v>617190</v>
      </c>
      <c r="B1869" s="13" t="s">
        <v>10</v>
      </c>
      <c r="C1869" s="14">
        <v>0.94</v>
      </c>
      <c r="D1869" s="25" t="s">
        <v>2346</v>
      </c>
      <c r="E1869" s="16">
        <v>45351</v>
      </c>
      <c r="F1869" s="17">
        <v>202402</v>
      </c>
      <c r="G1869" s="18" t="s">
        <v>67</v>
      </c>
      <c r="H1869" s="18" t="s">
        <v>68</v>
      </c>
      <c r="I1869" s="19">
        <v>52776</v>
      </c>
      <c r="J1869" s="13" t="s">
        <v>70</v>
      </c>
      <c r="K1869" s="13" t="s">
        <v>71</v>
      </c>
      <c r="L1869" s="20" t="str">
        <f t="shared" si="58"/>
        <v>52776617190Z010200ART5M</v>
      </c>
      <c r="M1869" s="21" t="str">
        <f>IF(OR(A1869=617105,A1869=617110,COUNTIF([3]DernMois!L:L,I1869&amp;A1869&amp;H1869&amp;K1869)&gt;=1),"","PBLA Changé/Nouveau")</f>
        <v/>
      </c>
      <c r="N1869" s="22">
        <f>ROUND(Ecritures[[#This Row],[Montant Devise]],2)</f>
        <v>0.94</v>
      </c>
      <c r="O1869" s="11" t="str">
        <f>IFERROR(LEFT(ECRITURES!$H1869,SEARCH("_",ECRITURES!$H1869)-1),"")</f>
        <v/>
      </c>
      <c r="P1869" s="11" t="str">
        <f>LEFT(ECRITURES!$G1869,LEN(O1869))</f>
        <v/>
      </c>
      <c r="Q1869" s="11" t="b">
        <f t="shared" si="59"/>
        <v>1</v>
      </c>
    </row>
    <row r="1870" spans="1:17" x14ac:dyDescent="0.3">
      <c r="A1870" s="12">
        <v>617190</v>
      </c>
      <c r="B1870" s="13" t="s">
        <v>10</v>
      </c>
      <c r="C1870" s="14">
        <v>4.7</v>
      </c>
      <c r="D1870" s="25" t="s">
        <v>2347</v>
      </c>
      <c r="E1870" s="16">
        <v>45351</v>
      </c>
      <c r="F1870" s="17">
        <v>202402</v>
      </c>
      <c r="G1870" s="18" t="s">
        <v>67</v>
      </c>
      <c r="H1870" s="18" t="s">
        <v>68</v>
      </c>
      <c r="I1870" s="19">
        <v>52776</v>
      </c>
      <c r="J1870" s="13" t="s">
        <v>70</v>
      </c>
      <c r="K1870" s="13" t="s">
        <v>71</v>
      </c>
      <c r="L1870" s="20" t="str">
        <f t="shared" si="58"/>
        <v>52776617190Z010200ART5M</v>
      </c>
      <c r="M1870" s="21" t="str">
        <f>IF(OR(A1870=617105,A1870=617110,COUNTIF([3]DernMois!L:L,I1870&amp;A1870&amp;H1870&amp;K1870)&gt;=1),"","PBLA Changé/Nouveau")</f>
        <v/>
      </c>
      <c r="N1870" s="22">
        <f>ROUND(Ecritures[[#This Row],[Montant Devise]],2)</f>
        <v>4.7</v>
      </c>
      <c r="O1870" s="11" t="str">
        <f>IFERROR(LEFT(ECRITURES!$H1870,SEARCH("_",ECRITURES!$H1870)-1),"")</f>
        <v/>
      </c>
      <c r="P1870" s="11" t="str">
        <f>LEFT(ECRITURES!$G1870,LEN(O1870))</f>
        <v/>
      </c>
      <c r="Q1870" s="11" t="b">
        <f t="shared" si="59"/>
        <v>1</v>
      </c>
    </row>
    <row r="1871" spans="1:17" x14ac:dyDescent="0.3">
      <c r="A1871" s="12">
        <v>455200</v>
      </c>
      <c r="B1871" s="13" t="s">
        <v>10</v>
      </c>
      <c r="C1871" s="14">
        <v>-745.7</v>
      </c>
      <c r="D1871" s="25" t="s">
        <v>2348</v>
      </c>
      <c r="E1871" s="16">
        <v>45351</v>
      </c>
      <c r="F1871" s="17">
        <v>202402</v>
      </c>
      <c r="G1871" s="18" t="s">
        <v>67</v>
      </c>
      <c r="H1871" s="18"/>
      <c r="I1871" s="19">
        <v>52776</v>
      </c>
      <c r="J1871" s="13" t="s">
        <v>70</v>
      </c>
      <c r="K1871" s="13" t="s">
        <v>71</v>
      </c>
      <c r="L1871" s="20" t="str">
        <f t="shared" si="58"/>
        <v>52776455200ART5M</v>
      </c>
      <c r="M1871" s="21" t="str">
        <f>IF(OR(A1871=617105,A1871=617110,COUNTIF([3]DernMois!L:L,I1871&amp;A1871&amp;H1871&amp;K1871)&gt;=1),"","PBLA Changé/Nouveau")</f>
        <v/>
      </c>
      <c r="N1871" s="22">
        <f>ROUND(Ecritures[[#This Row],[Montant Devise]],2)</f>
        <v>-745.7</v>
      </c>
      <c r="O1871" s="11" t="str">
        <f>IFERROR(LEFT(ECRITURES!$H1871,SEARCH("_",ECRITURES!$H1871)-1),"")</f>
        <v/>
      </c>
      <c r="P1871" s="11" t="str">
        <f>LEFT(ECRITURES!$G1871,LEN(O1871))</f>
        <v/>
      </c>
      <c r="Q1871" s="11" t="b">
        <f t="shared" si="59"/>
        <v>1</v>
      </c>
    </row>
    <row r="1872" spans="1:17" x14ac:dyDescent="0.3">
      <c r="A1872" s="12">
        <v>617101</v>
      </c>
      <c r="B1872" s="13" t="s">
        <v>10</v>
      </c>
      <c r="C1872" s="14">
        <v>1814</v>
      </c>
      <c r="D1872" s="25" t="s">
        <v>2349</v>
      </c>
      <c r="E1872" s="16">
        <v>45351</v>
      </c>
      <c r="F1872" s="17">
        <v>202402</v>
      </c>
      <c r="G1872" s="18" t="s">
        <v>150</v>
      </c>
      <c r="H1872" s="18" t="s">
        <v>316</v>
      </c>
      <c r="I1872" s="19">
        <v>52778</v>
      </c>
      <c r="J1872" s="13" t="s">
        <v>14</v>
      </c>
      <c r="K1872" s="13" t="s">
        <v>153</v>
      </c>
      <c r="L1872" s="20" t="str">
        <f t="shared" si="58"/>
        <v>52778617101COD20006_A030104ART9_EU-DCI</v>
      </c>
      <c r="M1872" s="21" t="str">
        <f>IF(OR(A1872=617105,A1872=617110,COUNTIF([3]DernMois!L:L,I1872&amp;A1872&amp;H1872&amp;K1872)&gt;=1),"","PBLA Changé/Nouveau")</f>
        <v/>
      </c>
      <c r="N1872" s="22">
        <f>ROUND(Ecritures[[#This Row],[Montant Devise]],2)</f>
        <v>1814</v>
      </c>
      <c r="O1872" s="11" t="str">
        <f>IFERROR(LEFT(ECRITURES!$H1872,SEARCH("_",ECRITURES!$H1872)-1),"")</f>
        <v>COD20006</v>
      </c>
      <c r="P1872" s="11" t="str">
        <f>LEFT(ECRITURES!$G1872,LEN(O1872))</f>
        <v>COD20006</v>
      </c>
      <c r="Q1872" s="11" t="b">
        <f t="shared" si="59"/>
        <v>1</v>
      </c>
    </row>
    <row r="1873" spans="1:17" x14ac:dyDescent="0.3">
      <c r="A1873" s="12">
        <v>617108</v>
      </c>
      <c r="B1873" s="13" t="s">
        <v>10</v>
      </c>
      <c r="C1873" s="14">
        <v>544.20000000000005</v>
      </c>
      <c r="D1873" s="25" t="s">
        <v>2350</v>
      </c>
      <c r="E1873" s="16">
        <v>45351</v>
      </c>
      <c r="F1873" s="17">
        <v>202402</v>
      </c>
      <c r="G1873" s="18" t="s">
        <v>150</v>
      </c>
      <c r="H1873" s="18" t="s">
        <v>316</v>
      </c>
      <c r="I1873" s="19">
        <v>52778</v>
      </c>
      <c r="J1873" s="13" t="s">
        <v>14</v>
      </c>
      <c r="K1873" s="13" t="s">
        <v>153</v>
      </c>
      <c r="L1873" s="20" t="str">
        <f t="shared" si="58"/>
        <v>52778617108COD20006_A030104ART9_EU-DCI</v>
      </c>
      <c r="M1873" s="21" t="str">
        <f>IF(OR(A1873=617105,A1873=617110,COUNTIF([3]DernMois!L:L,I1873&amp;A1873&amp;H1873&amp;K1873)&gt;=1),"","PBLA Changé/Nouveau")</f>
        <v/>
      </c>
      <c r="N1873" s="22">
        <f>ROUND(Ecritures[[#This Row],[Montant Devise]],2)</f>
        <v>544.20000000000005</v>
      </c>
      <c r="O1873" s="11" t="str">
        <f>IFERROR(LEFT(ECRITURES!$H1873,SEARCH("_",ECRITURES!$H1873)-1),"")</f>
        <v>COD20006</v>
      </c>
      <c r="P1873" s="11" t="str">
        <f>LEFT(ECRITURES!$G1873,LEN(O1873))</f>
        <v>COD20006</v>
      </c>
      <c r="Q1873" s="11" t="b">
        <f t="shared" si="59"/>
        <v>1</v>
      </c>
    </row>
    <row r="1874" spans="1:17" x14ac:dyDescent="0.3">
      <c r="A1874" s="12">
        <v>617106</v>
      </c>
      <c r="B1874" s="13" t="s">
        <v>10</v>
      </c>
      <c r="C1874" s="14">
        <v>195</v>
      </c>
      <c r="D1874" s="25" t="s">
        <v>2351</v>
      </c>
      <c r="E1874" s="16">
        <v>45351</v>
      </c>
      <c r="F1874" s="17">
        <v>202402</v>
      </c>
      <c r="G1874" s="18" t="s">
        <v>150</v>
      </c>
      <c r="H1874" s="18" t="s">
        <v>316</v>
      </c>
      <c r="I1874" s="19">
        <v>52778</v>
      </c>
      <c r="J1874" s="13" t="s">
        <v>14</v>
      </c>
      <c r="K1874" s="13" t="s">
        <v>153</v>
      </c>
      <c r="L1874" s="20" t="str">
        <f t="shared" si="58"/>
        <v>52778617106COD20006_A030104ART9_EU-DCI</v>
      </c>
      <c r="M1874" s="21" t="str">
        <f>IF(OR(A1874=617105,A1874=617110,COUNTIF([3]DernMois!L:L,I1874&amp;A1874&amp;H1874&amp;K1874)&gt;=1),"","PBLA Changé/Nouveau")</f>
        <v/>
      </c>
      <c r="N1874" s="22">
        <f>ROUND(Ecritures[[#This Row],[Montant Devise]],2)</f>
        <v>195</v>
      </c>
      <c r="O1874" s="11" t="str">
        <f>IFERROR(LEFT(ECRITURES!$H1874,SEARCH("_",ECRITURES!$H1874)-1),"")</f>
        <v>COD20006</v>
      </c>
      <c r="P1874" s="11" t="str">
        <f>LEFT(ECRITURES!$G1874,LEN(O1874))</f>
        <v>COD20006</v>
      </c>
      <c r="Q1874" s="11" t="b">
        <f t="shared" si="59"/>
        <v>1</v>
      </c>
    </row>
    <row r="1875" spans="1:17" x14ac:dyDescent="0.3">
      <c r="A1875" s="12">
        <v>617103</v>
      </c>
      <c r="B1875" s="13" t="s">
        <v>10</v>
      </c>
      <c r="C1875" s="14">
        <v>58.5</v>
      </c>
      <c r="D1875" s="25" t="s">
        <v>2352</v>
      </c>
      <c r="E1875" s="16">
        <v>45351</v>
      </c>
      <c r="F1875" s="17">
        <v>202402</v>
      </c>
      <c r="G1875" s="18" t="s">
        <v>150</v>
      </c>
      <c r="H1875" s="18" t="s">
        <v>316</v>
      </c>
      <c r="I1875" s="19">
        <v>52778</v>
      </c>
      <c r="J1875" s="13" t="s">
        <v>14</v>
      </c>
      <c r="K1875" s="13" t="s">
        <v>153</v>
      </c>
      <c r="L1875" s="20" t="str">
        <f t="shared" si="58"/>
        <v>52778617103COD20006_A030104ART9_EU-DCI</v>
      </c>
      <c r="M1875" s="21" t="str">
        <f>IF(OR(A1875=617105,A1875=617110,COUNTIF([3]DernMois!L:L,I1875&amp;A1875&amp;H1875&amp;K1875)&gt;=1),"","PBLA Changé/Nouveau")</f>
        <v/>
      </c>
      <c r="N1875" s="22">
        <f>ROUND(Ecritures[[#This Row],[Montant Devise]],2)</f>
        <v>58.5</v>
      </c>
      <c r="O1875" s="11" t="str">
        <f>IFERROR(LEFT(ECRITURES!$H1875,SEARCH("_",ECRITURES!$H1875)-1),"")</f>
        <v>COD20006</v>
      </c>
      <c r="P1875" s="11" t="str">
        <f>LEFT(ECRITURES!$G1875,LEN(O1875))</f>
        <v>COD20006</v>
      </c>
      <c r="Q1875" s="11" t="b">
        <f t="shared" si="59"/>
        <v>1</v>
      </c>
    </row>
    <row r="1876" spans="1:17" x14ac:dyDescent="0.3">
      <c r="A1876" s="12">
        <v>617103</v>
      </c>
      <c r="B1876" s="13" t="s">
        <v>10</v>
      </c>
      <c r="C1876" s="14">
        <v>235.82</v>
      </c>
      <c r="D1876" s="25" t="s">
        <v>2353</v>
      </c>
      <c r="E1876" s="16">
        <v>45351</v>
      </c>
      <c r="F1876" s="17">
        <v>202402</v>
      </c>
      <c r="G1876" s="18" t="s">
        <v>150</v>
      </c>
      <c r="H1876" s="18" t="s">
        <v>316</v>
      </c>
      <c r="I1876" s="19">
        <v>52778</v>
      </c>
      <c r="J1876" s="13" t="s">
        <v>14</v>
      </c>
      <c r="K1876" s="13" t="s">
        <v>153</v>
      </c>
      <c r="L1876" s="20" t="str">
        <f t="shared" si="58"/>
        <v>52778617103COD20006_A030104ART9_EU-DCI</v>
      </c>
      <c r="M1876" s="21" t="str">
        <f>IF(OR(A1876=617105,A1876=617110,COUNTIF([3]DernMois!L:L,I1876&amp;A1876&amp;H1876&amp;K1876)&gt;=1),"","PBLA Changé/Nouveau")</f>
        <v/>
      </c>
      <c r="N1876" s="22">
        <f>ROUND(Ecritures[[#This Row],[Montant Devise]],2)</f>
        <v>235.82</v>
      </c>
      <c r="O1876" s="11" t="str">
        <f>IFERROR(LEFT(ECRITURES!$H1876,SEARCH("_",ECRITURES!$H1876)-1),"")</f>
        <v>COD20006</v>
      </c>
      <c r="P1876" s="11" t="str">
        <f>LEFT(ECRITURES!$G1876,LEN(O1876))</f>
        <v>COD20006</v>
      </c>
      <c r="Q1876" s="11" t="b">
        <f t="shared" si="59"/>
        <v>1</v>
      </c>
    </row>
    <row r="1877" spans="1:17" x14ac:dyDescent="0.3">
      <c r="A1877" s="12">
        <v>617190</v>
      </c>
      <c r="B1877" s="13" t="s">
        <v>10</v>
      </c>
      <c r="C1877" s="14">
        <v>3.63</v>
      </c>
      <c r="D1877" s="25" t="s">
        <v>2354</v>
      </c>
      <c r="E1877" s="16">
        <v>45351</v>
      </c>
      <c r="F1877" s="17">
        <v>202402</v>
      </c>
      <c r="G1877" s="18" t="s">
        <v>150</v>
      </c>
      <c r="H1877" s="18" t="s">
        <v>316</v>
      </c>
      <c r="I1877" s="19">
        <v>52778</v>
      </c>
      <c r="J1877" s="13" t="s">
        <v>14</v>
      </c>
      <c r="K1877" s="13" t="s">
        <v>153</v>
      </c>
      <c r="L1877" s="20" t="str">
        <f t="shared" si="58"/>
        <v>52778617190COD20006_A030104ART9_EU-DCI</v>
      </c>
      <c r="M1877" s="21" t="str">
        <f>IF(OR(A1877=617105,A1877=617110,COUNTIF([3]DernMois!L:L,I1877&amp;A1877&amp;H1877&amp;K1877)&gt;=1),"","PBLA Changé/Nouveau")</f>
        <v/>
      </c>
      <c r="N1877" s="22">
        <f>ROUND(Ecritures[[#This Row],[Montant Devise]],2)</f>
        <v>3.63</v>
      </c>
      <c r="O1877" s="11" t="str">
        <f>IFERROR(LEFT(ECRITURES!$H1877,SEARCH("_",ECRITURES!$H1877)-1),"")</f>
        <v>COD20006</v>
      </c>
      <c r="P1877" s="11" t="str">
        <f>LEFT(ECRITURES!$G1877,LEN(O1877))</f>
        <v>COD20006</v>
      </c>
      <c r="Q1877" s="11" t="b">
        <f t="shared" si="59"/>
        <v>1</v>
      </c>
    </row>
    <row r="1878" spans="1:17" x14ac:dyDescent="0.3">
      <c r="A1878" s="12">
        <v>617190</v>
      </c>
      <c r="B1878" s="13" t="s">
        <v>10</v>
      </c>
      <c r="C1878" s="14">
        <v>18.14</v>
      </c>
      <c r="D1878" s="25" t="s">
        <v>2355</v>
      </c>
      <c r="E1878" s="16">
        <v>45351</v>
      </c>
      <c r="F1878" s="17">
        <v>202402</v>
      </c>
      <c r="G1878" s="18" t="s">
        <v>150</v>
      </c>
      <c r="H1878" s="18" t="s">
        <v>316</v>
      </c>
      <c r="I1878" s="19">
        <v>52778</v>
      </c>
      <c r="J1878" s="13" t="s">
        <v>14</v>
      </c>
      <c r="K1878" s="13" t="s">
        <v>153</v>
      </c>
      <c r="L1878" s="20" t="str">
        <f t="shared" si="58"/>
        <v>52778617190COD20006_A030104ART9_EU-DCI</v>
      </c>
      <c r="M1878" s="21" t="str">
        <f>IF(OR(A1878=617105,A1878=617110,COUNTIF([3]DernMois!L:L,I1878&amp;A1878&amp;H1878&amp;K1878)&gt;=1),"","PBLA Changé/Nouveau")</f>
        <v/>
      </c>
      <c r="N1878" s="22">
        <f>ROUND(Ecritures[[#This Row],[Montant Devise]],2)</f>
        <v>18.14</v>
      </c>
      <c r="O1878" s="11" t="str">
        <f>IFERROR(LEFT(ECRITURES!$H1878,SEARCH("_",ECRITURES!$H1878)-1),"")</f>
        <v>COD20006</v>
      </c>
      <c r="P1878" s="11" t="str">
        <f>LEFT(ECRITURES!$G1878,LEN(O1878))</f>
        <v>COD20006</v>
      </c>
      <c r="Q1878" s="11" t="b">
        <f t="shared" si="59"/>
        <v>1</v>
      </c>
    </row>
    <row r="1879" spans="1:17" x14ac:dyDescent="0.3">
      <c r="A1879" s="12">
        <v>455200</v>
      </c>
      <c r="B1879" s="13" t="s">
        <v>10</v>
      </c>
      <c r="C1879" s="14">
        <v>-2103.7800000000002</v>
      </c>
      <c r="D1879" s="25" t="s">
        <v>2356</v>
      </c>
      <c r="E1879" s="16">
        <v>45351</v>
      </c>
      <c r="F1879" s="17">
        <v>202402</v>
      </c>
      <c r="G1879" s="18" t="s">
        <v>150</v>
      </c>
      <c r="H1879" s="18"/>
      <c r="I1879" s="19">
        <v>52778</v>
      </c>
      <c r="J1879" s="13" t="s">
        <v>14</v>
      </c>
      <c r="K1879" s="13" t="s">
        <v>153</v>
      </c>
      <c r="L1879" s="20" t="str">
        <f t="shared" si="58"/>
        <v>52778455200ART9_EU-DCI</v>
      </c>
      <c r="M1879" s="21" t="str">
        <f>IF(OR(A1879=617105,A1879=617110,COUNTIF([3]DernMois!L:L,I1879&amp;A1879&amp;H1879&amp;K1879)&gt;=1),"","PBLA Changé/Nouveau")</f>
        <v/>
      </c>
      <c r="N1879" s="22">
        <f>ROUND(Ecritures[[#This Row],[Montant Devise]],2)</f>
        <v>-2103.7800000000002</v>
      </c>
      <c r="O1879" s="11" t="str">
        <f>IFERROR(LEFT(ECRITURES!$H1879,SEARCH("_",ECRITURES!$H1879)-1),"")</f>
        <v/>
      </c>
      <c r="P1879" s="11" t="str">
        <f>LEFT(ECRITURES!$G1879,LEN(O1879))</f>
        <v/>
      </c>
      <c r="Q1879" s="11" t="b">
        <f t="shared" si="59"/>
        <v>1</v>
      </c>
    </row>
    <row r="1880" spans="1:17" x14ac:dyDescent="0.3">
      <c r="A1880" s="12">
        <v>617101</v>
      </c>
      <c r="B1880" s="13" t="s">
        <v>10</v>
      </c>
      <c r="C1880" s="14">
        <v>1287.6199999999999</v>
      </c>
      <c r="D1880" s="25" t="s">
        <v>2357</v>
      </c>
      <c r="E1880" s="16">
        <v>45351</v>
      </c>
      <c r="F1880" s="17">
        <v>202402</v>
      </c>
      <c r="G1880" s="18" t="s">
        <v>63</v>
      </c>
      <c r="H1880" s="18" t="s">
        <v>2358</v>
      </c>
      <c r="I1880" s="19">
        <v>52790</v>
      </c>
      <c r="J1880" s="13" t="s">
        <v>14</v>
      </c>
      <c r="K1880" s="13" t="s">
        <v>66</v>
      </c>
      <c r="L1880" s="20" t="str">
        <f t="shared" si="58"/>
        <v>52790617101RDC182081T_Z010108ART9_FONAREDD</v>
      </c>
      <c r="M1880" s="21" t="str">
        <f>IF(OR(A1880=617105,A1880=617110,COUNTIF([3]DernMois!L:L,I1880&amp;A1880&amp;H1880&amp;K1880)&gt;=1),"","PBLA Changé/Nouveau")</f>
        <v/>
      </c>
      <c r="N1880" s="22">
        <f>ROUND(Ecritures[[#This Row],[Montant Devise]],2)</f>
        <v>1287.6199999999999</v>
      </c>
      <c r="O1880" s="11" t="str">
        <f>IFERROR(LEFT(ECRITURES!$H1880,SEARCH("_",ECRITURES!$H1880)-1),"")</f>
        <v>RDC182081T</v>
      </c>
      <c r="P1880" s="11" t="str">
        <f>LEFT(ECRITURES!$G1880,LEN(O1880))</f>
        <v>RDC182081T</v>
      </c>
      <c r="Q1880" s="11" t="b">
        <f t="shared" si="59"/>
        <v>1</v>
      </c>
    </row>
    <row r="1881" spans="1:17" x14ac:dyDescent="0.3">
      <c r="A1881" s="12">
        <v>617108</v>
      </c>
      <c r="B1881" s="13" t="s">
        <v>10</v>
      </c>
      <c r="C1881" s="14">
        <v>386.36</v>
      </c>
      <c r="D1881" s="25" t="s">
        <v>2359</v>
      </c>
      <c r="E1881" s="16">
        <v>45351</v>
      </c>
      <c r="F1881" s="17">
        <v>202402</v>
      </c>
      <c r="G1881" s="18" t="s">
        <v>63</v>
      </c>
      <c r="H1881" s="18" t="s">
        <v>2358</v>
      </c>
      <c r="I1881" s="19">
        <v>52790</v>
      </c>
      <c r="J1881" s="13" t="s">
        <v>14</v>
      </c>
      <c r="K1881" s="13" t="s">
        <v>66</v>
      </c>
      <c r="L1881" s="20" t="str">
        <f t="shared" si="58"/>
        <v>52790617108RDC182081T_Z010108ART9_FONAREDD</v>
      </c>
      <c r="M1881" s="21" t="str">
        <f>IF(OR(A1881=617105,A1881=617110,COUNTIF([3]DernMois!L:L,I1881&amp;A1881&amp;H1881&amp;K1881)&gt;=1),"","PBLA Changé/Nouveau")</f>
        <v/>
      </c>
      <c r="N1881" s="22">
        <f>ROUND(Ecritures[[#This Row],[Montant Devise]],2)</f>
        <v>386.36</v>
      </c>
      <c r="O1881" s="11" t="str">
        <f>IFERROR(LEFT(ECRITURES!$H1881,SEARCH("_",ECRITURES!$H1881)-1),"")</f>
        <v>RDC182081T</v>
      </c>
      <c r="P1881" s="11" t="str">
        <f>LEFT(ECRITURES!$G1881,LEN(O1881))</f>
        <v>RDC182081T</v>
      </c>
      <c r="Q1881" s="11" t="b">
        <f t="shared" si="59"/>
        <v>1</v>
      </c>
    </row>
    <row r="1882" spans="1:17" x14ac:dyDescent="0.3">
      <c r="A1882" s="12">
        <v>617106</v>
      </c>
      <c r="B1882" s="13" t="s">
        <v>10</v>
      </c>
      <c r="C1882" s="14">
        <v>241.43</v>
      </c>
      <c r="D1882" s="25" t="s">
        <v>2360</v>
      </c>
      <c r="E1882" s="16">
        <v>45351</v>
      </c>
      <c r="F1882" s="17">
        <v>202402</v>
      </c>
      <c r="G1882" s="18" t="s">
        <v>63</v>
      </c>
      <c r="H1882" s="18" t="s">
        <v>2358</v>
      </c>
      <c r="I1882" s="19">
        <v>52790</v>
      </c>
      <c r="J1882" s="13" t="s">
        <v>14</v>
      </c>
      <c r="K1882" s="13" t="s">
        <v>66</v>
      </c>
      <c r="L1882" s="20" t="str">
        <f t="shared" si="58"/>
        <v>52790617106RDC182081T_Z010108ART9_FONAREDD</v>
      </c>
      <c r="M1882" s="21" t="str">
        <f>IF(OR(A1882=617105,A1882=617110,COUNTIF([3]DernMois!L:L,I1882&amp;A1882&amp;H1882&amp;K1882)&gt;=1),"","PBLA Changé/Nouveau")</f>
        <v/>
      </c>
      <c r="N1882" s="22">
        <f>ROUND(Ecritures[[#This Row],[Montant Devise]],2)</f>
        <v>241.43</v>
      </c>
      <c r="O1882" s="11" t="str">
        <f>IFERROR(LEFT(ECRITURES!$H1882,SEARCH("_",ECRITURES!$H1882)-1),"")</f>
        <v>RDC182081T</v>
      </c>
      <c r="P1882" s="11" t="str">
        <f>LEFT(ECRITURES!$G1882,LEN(O1882))</f>
        <v>RDC182081T</v>
      </c>
      <c r="Q1882" s="11" t="b">
        <f t="shared" si="59"/>
        <v>1</v>
      </c>
    </row>
    <row r="1883" spans="1:17" x14ac:dyDescent="0.3">
      <c r="A1883" s="12">
        <v>617110</v>
      </c>
      <c r="B1883" s="13" t="s">
        <v>10</v>
      </c>
      <c r="C1883" s="14">
        <v>173.33</v>
      </c>
      <c r="D1883" s="25" t="s">
        <v>2361</v>
      </c>
      <c r="E1883" s="16">
        <v>45351</v>
      </c>
      <c r="F1883" s="17">
        <v>202402</v>
      </c>
      <c r="G1883" s="18" t="s">
        <v>63</v>
      </c>
      <c r="H1883" s="18" t="s">
        <v>2358</v>
      </c>
      <c r="I1883" s="19">
        <v>52790</v>
      </c>
      <c r="J1883" s="13" t="s">
        <v>14</v>
      </c>
      <c r="K1883" s="13" t="s">
        <v>66</v>
      </c>
      <c r="L1883" s="20" t="str">
        <f t="shared" si="58"/>
        <v>52790617110RDC182081T_Z010108ART9_FONAREDD</v>
      </c>
      <c r="M1883" s="21" t="str">
        <f>IF(OR(A1883=617105,A1883=617110,COUNTIF([3]DernMois!L:L,I1883&amp;A1883&amp;H1883&amp;K1883)&gt;=1),"","PBLA Changé/Nouveau")</f>
        <v/>
      </c>
      <c r="N1883" s="22">
        <f>ROUND(Ecritures[[#This Row],[Montant Devise]],2)</f>
        <v>173.33</v>
      </c>
      <c r="O1883" s="11" t="str">
        <f>IFERROR(LEFT(ECRITURES!$H1883,SEARCH("_",ECRITURES!$H1883)-1),"")</f>
        <v>RDC182081T</v>
      </c>
      <c r="P1883" s="11" t="str">
        <f>LEFT(ECRITURES!$G1883,LEN(O1883))</f>
        <v>RDC182081T</v>
      </c>
      <c r="Q1883" s="11" t="b">
        <f t="shared" si="59"/>
        <v>1</v>
      </c>
    </row>
    <row r="1884" spans="1:17" x14ac:dyDescent="0.3">
      <c r="A1884" s="12">
        <v>617103</v>
      </c>
      <c r="B1884" s="13" t="s">
        <v>10</v>
      </c>
      <c r="C1884" s="14">
        <v>24.14</v>
      </c>
      <c r="D1884" s="25" t="s">
        <v>2362</v>
      </c>
      <c r="E1884" s="16">
        <v>45351</v>
      </c>
      <c r="F1884" s="17">
        <v>202402</v>
      </c>
      <c r="G1884" s="18" t="s">
        <v>63</v>
      </c>
      <c r="H1884" s="18" t="s">
        <v>2358</v>
      </c>
      <c r="I1884" s="19">
        <v>52790</v>
      </c>
      <c r="J1884" s="13" t="s">
        <v>14</v>
      </c>
      <c r="K1884" s="13" t="s">
        <v>66</v>
      </c>
      <c r="L1884" s="20" t="str">
        <f t="shared" si="58"/>
        <v>52790617103RDC182081T_Z010108ART9_FONAREDD</v>
      </c>
      <c r="M1884" s="21" t="str">
        <f>IF(OR(A1884=617105,A1884=617110,COUNTIF([3]DernMois!L:L,I1884&amp;A1884&amp;H1884&amp;K1884)&gt;=1),"","PBLA Changé/Nouveau")</f>
        <v/>
      </c>
      <c r="N1884" s="22">
        <f>ROUND(Ecritures[[#This Row],[Montant Devise]],2)</f>
        <v>24.14</v>
      </c>
      <c r="O1884" s="11" t="str">
        <f>IFERROR(LEFT(ECRITURES!$H1884,SEARCH("_",ECRITURES!$H1884)-1),"")</f>
        <v>RDC182081T</v>
      </c>
      <c r="P1884" s="11" t="str">
        <f>LEFT(ECRITURES!$G1884,LEN(O1884))</f>
        <v>RDC182081T</v>
      </c>
      <c r="Q1884" s="11" t="b">
        <f t="shared" si="59"/>
        <v>1</v>
      </c>
    </row>
    <row r="1885" spans="1:17" x14ac:dyDescent="0.3">
      <c r="A1885" s="12">
        <v>617105</v>
      </c>
      <c r="B1885" s="13" t="s">
        <v>10</v>
      </c>
      <c r="C1885" s="14">
        <v>91.38</v>
      </c>
      <c r="D1885" s="25" t="s">
        <v>2363</v>
      </c>
      <c r="E1885" s="16">
        <v>45351</v>
      </c>
      <c r="F1885" s="17">
        <v>202402</v>
      </c>
      <c r="G1885" s="18" t="s">
        <v>63</v>
      </c>
      <c r="H1885" s="18" t="s">
        <v>2358</v>
      </c>
      <c r="I1885" s="19">
        <v>52790</v>
      </c>
      <c r="J1885" s="13" t="s">
        <v>14</v>
      </c>
      <c r="K1885" s="13" t="s">
        <v>66</v>
      </c>
      <c r="L1885" s="20" t="str">
        <f t="shared" si="58"/>
        <v>52790617105RDC182081T_Z010108ART9_FONAREDD</v>
      </c>
      <c r="M1885" s="21" t="str">
        <f>IF(OR(A1885=617105,A1885=617110,COUNTIF([3]DernMois!L:L,I1885&amp;A1885&amp;H1885&amp;K1885)&gt;=1),"","PBLA Changé/Nouveau")</f>
        <v/>
      </c>
      <c r="N1885" s="22">
        <f>ROUND(Ecritures[[#This Row],[Montant Devise]],2)</f>
        <v>91.38</v>
      </c>
      <c r="O1885" s="11" t="str">
        <f>IFERROR(LEFT(ECRITURES!$H1885,SEARCH("_",ECRITURES!$H1885)-1),"")</f>
        <v>RDC182081T</v>
      </c>
      <c r="P1885" s="11" t="str">
        <f>LEFT(ECRITURES!$G1885,LEN(O1885))</f>
        <v>RDC182081T</v>
      </c>
      <c r="Q1885" s="11" t="b">
        <f t="shared" si="59"/>
        <v>1</v>
      </c>
    </row>
    <row r="1886" spans="1:17" x14ac:dyDescent="0.3">
      <c r="A1886" s="12">
        <v>617103</v>
      </c>
      <c r="B1886" s="13" t="s">
        <v>10</v>
      </c>
      <c r="C1886" s="14">
        <v>201.8</v>
      </c>
      <c r="D1886" s="25" t="s">
        <v>2364</v>
      </c>
      <c r="E1886" s="16">
        <v>45351</v>
      </c>
      <c r="F1886" s="17">
        <v>202402</v>
      </c>
      <c r="G1886" s="18" t="s">
        <v>63</v>
      </c>
      <c r="H1886" s="18" t="s">
        <v>2358</v>
      </c>
      <c r="I1886" s="19">
        <v>52790</v>
      </c>
      <c r="J1886" s="13" t="s">
        <v>14</v>
      </c>
      <c r="K1886" s="13" t="s">
        <v>66</v>
      </c>
      <c r="L1886" s="20" t="str">
        <f t="shared" si="58"/>
        <v>52790617103RDC182081T_Z010108ART9_FONAREDD</v>
      </c>
      <c r="M1886" s="21" t="str">
        <f>IF(OR(A1886=617105,A1886=617110,COUNTIF([3]DernMois!L:L,I1886&amp;A1886&amp;H1886&amp;K1886)&gt;=1),"","PBLA Changé/Nouveau")</f>
        <v/>
      </c>
      <c r="N1886" s="22">
        <f>ROUND(Ecritures[[#This Row],[Montant Devise]],2)</f>
        <v>201.8</v>
      </c>
      <c r="O1886" s="11" t="str">
        <f>IFERROR(LEFT(ECRITURES!$H1886,SEARCH("_",ECRITURES!$H1886)-1),"")</f>
        <v>RDC182081T</v>
      </c>
      <c r="P1886" s="11" t="str">
        <f>LEFT(ECRITURES!$G1886,LEN(O1886))</f>
        <v>RDC182081T</v>
      </c>
      <c r="Q1886" s="11" t="b">
        <f t="shared" si="59"/>
        <v>1</v>
      </c>
    </row>
    <row r="1887" spans="1:17" x14ac:dyDescent="0.3">
      <c r="A1887" s="12">
        <v>617190</v>
      </c>
      <c r="B1887" s="13" t="s">
        <v>10</v>
      </c>
      <c r="C1887" s="14">
        <v>3.1</v>
      </c>
      <c r="D1887" s="25" t="s">
        <v>2365</v>
      </c>
      <c r="E1887" s="16">
        <v>45351</v>
      </c>
      <c r="F1887" s="17">
        <v>202402</v>
      </c>
      <c r="G1887" s="18" t="s">
        <v>63</v>
      </c>
      <c r="H1887" s="18" t="s">
        <v>2358</v>
      </c>
      <c r="I1887" s="19">
        <v>52790</v>
      </c>
      <c r="J1887" s="13" t="s">
        <v>14</v>
      </c>
      <c r="K1887" s="13" t="s">
        <v>66</v>
      </c>
      <c r="L1887" s="20" t="str">
        <f t="shared" si="58"/>
        <v>52790617190RDC182081T_Z010108ART9_FONAREDD</v>
      </c>
      <c r="M1887" s="21" t="str">
        <f>IF(OR(A1887=617105,A1887=617110,COUNTIF([3]DernMois!L:L,I1887&amp;A1887&amp;H1887&amp;K1887)&gt;=1),"","PBLA Changé/Nouveau")</f>
        <v/>
      </c>
      <c r="N1887" s="22">
        <f>ROUND(Ecritures[[#This Row],[Montant Devise]],2)</f>
        <v>3.1</v>
      </c>
      <c r="O1887" s="11" t="str">
        <f>IFERROR(LEFT(ECRITURES!$H1887,SEARCH("_",ECRITURES!$H1887)-1),"")</f>
        <v>RDC182081T</v>
      </c>
      <c r="P1887" s="11" t="str">
        <f>LEFT(ECRITURES!$G1887,LEN(O1887))</f>
        <v>RDC182081T</v>
      </c>
      <c r="Q1887" s="11" t="b">
        <f t="shared" si="59"/>
        <v>1</v>
      </c>
    </row>
    <row r="1888" spans="1:17" x14ac:dyDescent="0.3">
      <c r="A1888" s="12">
        <v>617190</v>
      </c>
      <c r="B1888" s="13" t="s">
        <v>10</v>
      </c>
      <c r="C1888" s="14">
        <v>0.1</v>
      </c>
      <c r="D1888" s="25" t="s">
        <v>2366</v>
      </c>
      <c r="E1888" s="16">
        <v>45351</v>
      </c>
      <c r="F1888" s="17">
        <v>202402</v>
      </c>
      <c r="G1888" s="18" t="s">
        <v>63</v>
      </c>
      <c r="H1888" s="18" t="s">
        <v>2358</v>
      </c>
      <c r="I1888" s="19">
        <v>52790</v>
      </c>
      <c r="J1888" s="13" t="s">
        <v>14</v>
      </c>
      <c r="K1888" s="13" t="s">
        <v>66</v>
      </c>
      <c r="L1888" s="20" t="str">
        <f t="shared" si="58"/>
        <v>52790617190RDC182081T_Z010108ART9_FONAREDD</v>
      </c>
      <c r="M1888" s="21" t="str">
        <f>IF(OR(A1888=617105,A1888=617110,COUNTIF([3]DernMois!L:L,I1888&amp;A1888&amp;H1888&amp;K1888)&gt;=1),"","PBLA Changé/Nouveau")</f>
        <v/>
      </c>
      <c r="N1888" s="22">
        <f>ROUND(Ecritures[[#This Row],[Montant Devise]],2)</f>
        <v>0.1</v>
      </c>
      <c r="O1888" s="11" t="str">
        <f>IFERROR(LEFT(ECRITURES!$H1888,SEARCH("_",ECRITURES!$H1888)-1),"")</f>
        <v>RDC182081T</v>
      </c>
      <c r="P1888" s="11" t="str">
        <f>LEFT(ECRITURES!$G1888,LEN(O1888))</f>
        <v>RDC182081T</v>
      </c>
      <c r="Q1888" s="11" t="b">
        <f t="shared" si="59"/>
        <v>1</v>
      </c>
    </row>
    <row r="1889" spans="1:17" x14ac:dyDescent="0.3">
      <c r="A1889" s="12">
        <v>455200</v>
      </c>
      <c r="B1889" s="13" t="s">
        <v>10</v>
      </c>
      <c r="C1889" s="14">
        <v>-1979.17</v>
      </c>
      <c r="D1889" s="25" t="s">
        <v>2367</v>
      </c>
      <c r="E1889" s="16">
        <v>45351</v>
      </c>
      <c r="F1889" s="17">
        <v>202402</v>
      </c>
      <c r="G1889" s="18" t="s">
        <v>63</v>
      </c>
      <c r="H1889" s="18"/>
      <c r="I1889" s="19">
        <v>52790</v>
      </c>
      <c r="J1889" s="13" t="s">
        <v>14</v>
      </c>
      <c r="K1889" s="13" t="s">
        <v>66</v>
      </c>
      <c r="L1889" s="20" t="str">
        <f t="shared" si="58"/>
        <v>52790455200ART9_FONAREDD</v>
      </c>
      <c r="M1889" s="21" t="str">
        <f>IF(OR(A1889=617105,A1889=617110,COUNTIF([3]DernMois!L:L,I1889&amp;A1889&amp;H1889&amp;K1889)&gt;=1),"","PBLA Changé/Nouveau")</f>
        <v/>
      </c>
      <c r="N1889" s="22">
        <f>ROUND(Ecritures[[#This Row],[Montant Devise]],2)</f>
        <v>-1979.17</v>
      </c>
      <c r="O1889" s="11" t="str">
        <f>IFERROR(LEFT(ECRITURES!$H1889,SEARCH("_",ECRITURES!$H1889)-1),"")</f>
        <v/>
      </c>
      <c r="P1889" s="11" t="str">
        <f>LEFT(ECRITURES!$G1889,LEN(O1889))</f>
        <v/>
      </c>
      <c r="Q1889" s="11" t="b">
        <f t="shared" si="59"/>
        <v>1</v>
      </c>
    </row>
    <row r="1890" spans="1:17" x14ac:dyDescent="0.3">
      <c r="A1890" s="12">
        <v>617101</v>
      </c>
      <c r="B1890" s="13" t="s">
        <v>10</v>
      </c>
      <c r="C1890" s="14">
        <v>1061</v>
      </c>
      <c r="D1890" s="25" t="s">
        <v>2368</v>
      </c>
      <c r="E1890" s="16">
        <v>45351</v>
      </c>
      <c r="F1890" s="17">
        <v>202402</v>
      </c>
      <c r="G1890" s="18" t="s">
        <v>63</v>
      </c>
      <c r="H1890" s="18" t="s">
        <v>101</v>
      </c>
      <c r="I1890" s="19">
        <v>52810</v>
      </c>
      <c r="J1890" s="13" t="s">
        <v>14</v>
      </c>
      <c r="K1890" s="13" t="s">
        <v>66</v>
      </c>
      <c r="L1890" s="20" t="str">
        <f t="shared" si="58"/>
        <v>52810617101RDC182081T_Z010109ART9_FONAREDD</v>
      </c>
      <c r="M1890" s="21" t="str">
        <f>IF(OR(A1890=617105,A1890=617110,COUNTIF([3]DernMois!L:L,I1890&amp;A1890&amp;H1890&amp;K1890)&gt;=1),"","PBLA Changé/Nouveau")</f>
        <v/>
      </c>
      <c r="N1890" s="22">
        <f>ROUND(Ecritures[[#This Row],[Montant Devise]],2)</f>
        <v>1061</v>
      </c>
      <c r="O1890" s="11" t="str">
        <f>IFERROR(LEFT(ECRITURES!$H1890,SEARCH("_",ECRITURES!$H1890)-1),"")</f>
        <v>RDC182081T</v>
      </c>
      <c r="P1890" s="11" t="str">
        <f>LEFT(ECRITURES!$G1890,LEN(O1890))</f>
        <v>RDC182081T</v>
      </c>
      <c r="Q1890" s="11" t="b">
        <f t="shared" si="59"/>
        <v>1</v>
      </c>
    </row>
    <row r="1891" spans="1:17" x14ac:dyDescent="0.3">
      <c r="A1891" s="12">
        <v>617108</v>
      </c>
      <c r="B1891" s="13" t="s">
        <v>10</v>
      </c>
      <c r="C1891" s="14">
        <v>318.3</v>
      </c>
      <c r="D1891" s="25" t="s">
        <v>2369</v>
      </c>
      <c r="E1891" s="16">
        <v>45351</v>
      </c>
      <c r="F1891" s="17">
        <v>202402</v>
      </c>
      <c r="G1891" s="18" t="s">
        <v>63</v>
      </c>
      <c r="H1891" s="18" t="s">
        <v>101</v>
      </c>
      <c r="I1891" s="19">
        <v>52810</v>
      </c>
      <c r="J1891" s="13" t="s">
        <v>14</v>
      </c>
      <c r="K1891" s="13" t="s">
        <v>66</v>
      </c>
      <c r="L1891" s="20" t="str">
        <f t="shared" si="58"/>
        <v>52810617108RDC182081T_Z010109ART9_FONAREDD</v>
      </c>
      <c r="M1891" s="21" t="str">
        <f>IF(OR(A1891=617105,A1891=617110,COUNTIF([3]DernMois!L:L,I1891&amp;A1891&amp;H1891&amp;K1891)&gt;=1),"","PBLA Changé/Nouveau")</f>
        <v/>
      </c>
      <c r="N1891" s="22">
        <f>ROUND(Ecritures[[#This Row],[Montant Devise]],2)</f>
        <v>318.3</v>
      </c>
      <c r="O1891" s="11" t="str">
        <f>IFERROR(LEFT(ECRITURES!$H1891,SEARCH("_",ECRITURES!$H1891)-1),"")</f>
        <v>RDC182081T</v>
      </c>
      <c r="P1891" s="11" t="str">
        <f>LEFT(ECRITURES!$G1891,LEN(O1891))</f>
        <v>RDC182081T</v>
      </c>
      <c r="Q1891" s="11" t="b">
        <f t="shared" si="59"/>
        <v>1</v>
      </c>
    </row>
    <row r="1892" spans="1:17" x14ac:dyDescent="0.3">
      <c r="A1892" s="12">
        <v>617106</v>
      </c>
      <c r="B1892" s="13" t="s">
        <v>10</v>
      </c>
      <c r="C1892" s="14">
        <v>195</v>
      </c>
      <c r="D1892" s="25" t="s">
        <v>2370</v>
      </c>
      <c r="E1892" s="16">
        <v>45351</v>
      </c>
      <c r="F1892" s="17">
        <v>202402</v>
      </c>
      <c r="G1892" s="18" t="s">
        <v>63</v>
      </c>
      <c r="H1892" s="18" t="s">
        <v>101</v>
      </c>
      <c r="I1892" s="19">
        <v>52810</v>
      </c>
      <c r="J1892" s="13" t="s">
        <v>14</v>
      </c>
      <c r="K1892" s="13" t="s">
        <v>66</v>
      </c>
      <c r="L1892" s="20" t="str">
        <f t="shared" si="58"/>
        <v>52810617106RDC182081T_Z010109ART9_FONAREDD</v>
      </c>
      <c r="M1892" s="21" t="str">
        <f>IF(OR(A1892=617105,A1892=617110,COUNTIF([3]DernMois!L:L,I1892&amp;A1892&amp;H1892&amp;K1892)&gt;=1),"","PBLA Changé/Nouveau")</f>
        <v/>
      </c>
      <c r="N1892" s="22">
        <f>ROUND(Ecritures[[#This Row],[Montant Devise]],2)</f>
        <v>195</v>
      </c>
      <c r="O1892" s="11" t="str">
        <f>IFERROR(LEFT(ECRITURES!$H1892,SEARCH("_",ECRITURES!$H1892)-1),"")</f>
        <v>RDC182081T</v>
      </c>
      <c r="P1892" s="11" t="str">
        <f>LEFT(ECRITURES!$G1892,LEN(O1892))</f>
        <v>RDC182081T</v>
      </c>
      <c r="Q1892" s="11" t="b">
        <f t="shared" si="59"/>
        <v>1</v>
      </c>
    </row>
    <row r="1893" spans="1:17" x14ac:dyDescent="0.3">
      <c r="A1893" s="12">
        <v>617103</v>
      </c>
      <c r="B1893" s="13" t="s">
        <v>10</v>
      </c>
      <c r="C1893" s="14">
        <v>137.93</v>
      </c>
      <c r="D1893" s="25" t="s">
        <v>2371</v>
      </c>
      <c r="E1893" s="16">
        <v>45351</v>
      </c>
      <c r="F1893" s="17">
        <v>202402</v>
      </c>
      <c r="G1893" s="18" t="s">
        <v>63</v>
      </c>
      <c r="H1893" s="18" t="s">
        <v>101</v>
      </c>
      <c r="I1893" s="19">
        <v>52810</v>
      </c>
      <c r="J1893" s="13" t="s">
        <v>14</v>
      </c>
      <c r="K1893" s="13" t="s">
        <v>66</v>
      </c>
      <c r="L1893" s="20" t="str">
        <f t="shared" si="58"/>
        <v>52810617103RDC182081T_Z010109ART9_FONAREDD</v>
      </c>
      <c r="M1893" s="21" t="str">
        <f>IF(OR(A1893=617105,A1893=617110,COUNTIF([3]DernMois!L:L,I1893&amp;A1893&amp;H1893&amp;K1893)&gt;=1),"","PBLA Changé/Nouveau")</f>
        <v/>
      </c>
      <c r="N1893" s="22">
        <f>ROUND(Ecritures[[#This Row],[Montant Devise]],2)</f>
        <v>137.93</v>
      </c>
      <c r="O1893" s="11" t="str">
        <f>IFERROR(LEFT(ECRITURES!$H1893,SEARCH("_",ECRITURES!$H1893)-1),"")</f>
        <v>RDC182081T</v>
      </c>
      <c r="P1893" s="11" t="str">
        <f>LEFT(ECRITURES!$G1893,LEN(O1893))</f>
        <v>RDC182081T</v>
      </c>
      <c r="Q1893" s="11" t="b">
        <f t="shared" si="59"/>
        <v>1</v>
      </c>
    </row>
    <row r="1894" spans="1:17" x14ac:dyDescent="0.3">
      <c r="A1894" s="12">
        <v>617190</v>
      </c>
      <c r="B1894" s="13" t="s">
        <v>10</v>
      </c>
      <c r="C1894" s="14">
        <v>2.12</v>
      </c>
      <c r="D1894" s="25" t="s">
        <v>2372</v>
      </c>
      <c r="E1894" s="16">
        <v>45351</v>
      </c>
      <c r="F1894" s="17">
        <v>202402</v>
      </c>
      <c r="G1894" s="18" t="s">
        <v>63</v>
      </c>
      <c r="H1894" s="18" t="s">
        <v>101</v>
      </c>
      <c r="I1894" s="19">
        <v>52810</v>
      </c>
      <c r="J1894" s="13" t="s">
        <v>14</v>
      </c>
      <c r="K1894" s="13" t="s">
        <v>66</v>
      </c>
      <c r="L1894" s="20" t="str">
        <f t="shared" si="58"/>
        <v>52810617190RDC182081T_Z010109ART9_FONAREDD</v>
      </c>
      <c r="M1894" s="21" t="str">
        <f>IF(OR(A1894=617105,A1894=617110,COUNTIF([3]DernMois!L:L,I1894&amp;A1894&amp;H1894&amp;K1894)&gt;=1),"","PBLA Changé/Nouveau")</f>
        <v/>
      </c>
      <c r="N1894" s="22">
        <f>ROUND(Ecritures[[#This Row],[Montant Devise]],2)</f>
        <v>2.12</v>
      </c>
      <c r="O1894" s="11" t="str">
        <f>IFERROR(LEFT(ECRITURES!$H1894,SEARCH("_",ECRITURES!$H1894)-1),"")</f>
        <v>RDC182081T</v>
      </c>
      <c r="P1894" s="11" t="str">
        <f>LEFT(ECRITURES!$G1894,LEN(O1894))</f>
        <v>RDC182081T</v>
      </c>
      <c r="Q1894" s="11" t="b">
        <f t="shared" si="59"/>
        <v>1</v>
      </c>
    </row>
    <row r="1895" spans="1:17" x14ac:dyDescent="0.3">
      <c r="A1895" s="12">
        <v>617190</v>
      </c>
      <c r="B1895" s="13" t="s">
        <v>10</v>
      </c>
      <c r="C1895" s="14">
        <v>10.61</v>
      </c>
      <c r="D1895" s="25" t="s">
        <v>2373</v>
      </c>
      <c r="E1895" s="16">
        <v>45351</v>
      </c>
      <c r="F1895" s="17">
        <v>202402</v>
      </c>
      <c r="G1895" s="18" t="s">
        <v>63</v>
      </c>
      <c r="H1895" s="18" t="s">
        <v>101</v>
      </c>
      <c r="I1895" s="19">
        <v>52810</v>
      </c>
      <c r="J1895" s="13" t="s">
        <v>14</v>
      </c>
      <c r="K1895" s="13" t="s">
        <v>66</v>
      </c>
      <c r="L1895" s="20" t="str">
        <f t="shared" si="58"/>
        <v>52810617190RDC182081T_Z010109ART9_FONAREDD</v>
      </c>
      <c r="M1895" s="21" t="str">
        <f>IF(OR(A1895=617105,A1895=617110,COUNTIF([3]DernMois!L:L,I1895&amp;A1895&amp;H1895&amp;K1895)&gt;=1),"","PBLA Changé/Nouveau")</f>
        <v/>
      </c>
      <c r="N1895" s="22">
        <f>ROUND(Ecritures[[#This Row],[Montant Devise]],2)</f>
        <v>10.61</v>
      </c>
      <c r="O1895" s="11" t="str">
        <f>IFERROR(LEFT(ECRITURES!$H1895,SEARCH("_",ECRITURES!$H1895)-1),"")</f>
        <v>RDC182081T</v>
      </c>
      <c r="P1895" s="11" t="str">
        <f>LEFT(ECRITURES!$G1895,LEN(O1895))</f>
        <v>RDC182081T</v>
      </c>
      <c r="Q1895" s="11" t="b">
        <f t="shared" si="59"/>
        <v>1</v>
      </c>
    </row>
    <row r="1896" spans="1:17" x14ac:dyDescent="0.3">
      <c r="A1896" s="12">
        <v>455200</v>
      </c>
      <c r="B1896" s="13" t="s">
        <v>10</v>
      </c>
      <c r="C1896" s="14">
        <v>-650</v>
      </c>
      <c r="D1896" s="25" t="s">
        <v>2374</v>
      </c>
      <c r="E1896" s="16">
        <v>45351</v>
      </c>
      <c r="F1896" s="17">
        <v>202402</v>
      </c>
      <c r="G1896" s="18" t="s">
        <v>63</v>
      </c>
      <c r="H1896" s="18"/>
      <c r="I1896" s="19">
        <v>52810</v>
      </c>
      <c r="J1896" s="13" t="s">
        <v>14</v>
      </c>
      <c r="K1896" s="13" t="s">
        <v>66</v>
      </c>
      <c r="L1896" s="20" t="str">
        <f t="shared" si="58"/>
        <v>52810455200ART9_FONAREDD</v>
      </c>
      <c r="M1896" s="21" t="str">
        <f>IF(OR(A1896=617105,A1896=617110,COUNTIF([3]DernMois!L:L,I1896&amp;A1896&amp;H1896&amp;K1896)&gt;=1),"","PBLA Changé/Nouveau")</f>
        <v/>
      </c>
      <c r="N1896" s="22">
        <f>ROUND(Ecritures[[#This Row],[Montant Devise]],2)</f>
        <v>-650</v>
      </c>
      <c r="O1896" s="11" t="str">
        <f>IFERROR(LEFT(ECRITURES!$H1896,SEARCH("_",ECRITURES!$H1896)-1),"")</f>
        <v/>
      </c>
      <c r="P1896" s="11" t="str">
        <f>LEFT(ECRITURES!$G1896,LEN(O1896))</f>
        <v/>
      </c>
      <c r="Q1896" s="11" t="b">
        <f t="shared" si="59"/>
        <v>1</v>
      </c>
    </row>
    <row r="1897" spans="1:17" x14ac:dyDescent="0.3">
      <c r="A1897" s="12">
        <v>455200</v>
      </c>
      <c r="B1897" s="13" t="s">
        <v>10</v>
      </c>
      <c r="C1897" s="14">
        <v>-673.96</v>
      </c>
      <c r="D1897" s="25" t="s">
        <v>2375</v>
      </c>
      <c r="E1897" s="16">
        <v>45351</v>
      </c>
      <c r="F1897" s="17">
        <v>202402</v>
      </c>
      <c r="G1897" s="18" t="s">
        <v>63</v>
      </c>
      <c r="H1897" s="18"/>
      <c r="I1897" s="19">
        <v>52810</v>
      </c>
      <c r="J1897" s="13" t="s">
        <v>14</v>
      </c>
      <c r="K1897" s="13" t="s">
        <v>66</v>
      </c>
      <c r="L1897" s="20" t="str">
        <f t="shared" si="58"/>
        <v>52810455200ART9_FONAREDD</v>
      </c>
      <c r="M1897" s="21" t="str">
        <f>IF(OR(A1897=617105,A1897=617110,COUNTIF([3]DernMois!L:L,I1897&amp;A1897&amp;H1897&amp;K1897)&gt;=1),"","PBLA Changé/Nouveau")</f>
        <v/>
      </c>
      <c r="N1897" s="22">
        <f>ROUND(Ecritures[[#This Row],[Montant Devise]],2)</f>
        <v>-673.96</v>
      </c>
      <c r="O1897" s="11" t="str">
        <f>IFERROR(LEFT(ECRITURES!$H1897,SEARCH("_",ECRITURES!$H1897)-1),"")</f>
        <v/>
      </c>
      <c r="P1897" s="11" t="str">
        <f>LEFT(ECRITURES!$G1897,LEN(O1897))</f>
        <v/>
      </c>
      <c r="Q1897" s="11" t="b">
        <f t="shared" si="59"/>
        <v>1</v>
      </c>
    </row>
    <row r="1898" spans="1:17" x14ac:dyDescent="0.3">
      <c r="A1898" s="12">
        <v>617101</v>
      </c>
      <c r="B1898" s="13" t="s">
        <v>10</v>
      </c>
      <c r="C1898" s="14">
        <v>337</v>
      </c>
      <c r="D1898" s="25" t="s">
        <v>2376</v>
      </c>
      <c r="E1898" s="16">
        <v>45351</v>
      </c>
      <c r="F1898" s="17">
        <v>202402</v>
      </c>
      <c r="G1898" s="18" t="s">
        <v>23</v>
      </c>
      <c r="H1898" s="18" t="s">
        <v>94</v>
      </c>
      <c r="I1898" s="19">
        <v>52836</v>
      </c>
      <c r="J1898" s="13" t="s">
        <v>14</v>
      </c>
      <c r="K1898" s="13" t="s">
        <v>15</v>
      </c>
      <c r="L1898" s="20" t="str">
        <f t="shared" si="58"/>
        <v>52836617101COD21005_Z010201ART5_MBA</v>
      </c>
      <c r="M1898" s="21" t="str">
        <f>IF(OR(A1898=617105,A1898=617110,COUNTIF([3]DernMois!L:L,I1898&amp;A1898&amp;H1898&amp;K1898)&gt;=1),"","PBLA Changé/Nouveau")</f>
        <v/>
      </c>
      <c r="N1898" s="22">
        <f>ROUND(Ecritures[[#This Row],[Montant Devise]],2)</f>
        <v>337</v>
      </c>
      <c r="O1898" s="11" t="str">
        <f>IFERROR(LEFT(ECRITURES!$H1898,SEARCH("_",ECRITURES!$H1898)-1),"")</f>
        <v>COD21005</v>
      </c>
      <c r="P1898" s="11" t="str">
        <f>LEFT(ECRITURES!$G1898,LEN(O1898))</f>
        <v>COD21005</v>
      </c>
      <c r="Q1898" s="11" t="b">
        <f t="shared" si="59"/>
        <v>1</v>
      </c>
    </row>
    <row r="1899" spans="1:17" x14ac:dyDescent="0.3">
      <c r="A1899" s="12">
        <v>617101</v>
      </c>
      <c r="B1899" s="13" t="s">
        <v>10</v>
      </c>
      <c r="C1899" s="14">
        <v>107.41</v>
      </c>
      <c r="D1899" s="25" t="s">
        <v>2377</v>
      </c>
      <c r="E1899" s="16">
        <v>45351</v>
      </c>
      <c r="F1899" s="17">
        <v>202402</v>
      </c>
      <c r="G1899" s="18" t="s">
        <v>23</v>
      </c>
      <c r="H1899" s="18" t="s">
        <v>94</v>
      </c>
      <c r="I1899" s="19">
        <v>52836</v>
      </c>
      <c r="J1899" s="13" t="s">
        <v>14</v>
      </c>
      <c r="K1899" s="13" t="s">
        <v>15</v>
      </c>
      <c r="L1899" s="20" t="str">
        <f t="shared" si="58"/>
        <v>52836617101COD21005_Z010201ART5_MBA</v>
      </c>
      <c r="M1899" s="21" t="str">
        <f>IF(OR(A1899=617105,A1899=617110,COUNTIF([3]DernMois!L:L,I1899&amp;A1899&amp;H1899&amp;K1899)&gt;=1),"","PBLA Changé/Nouveau")</f>
        <v/>
      </c>
      <c r="N1899" s="22">
        <f>ROUND(Ecritures[[#This Row],[Montant Devise]],2)</f>
        <v>107.41</v>
      </c>
      <c r="O1899" s="11" t="str">
        <f>IFERROR(LEFT(ECRITURES!$H1899,SEARCH("_",ECRITURES!$H1899)-1),"")</f>
        <v>COD21005</v>
      </c>
      <c r="P1899" s="11" t="str">
        <f>LEFT(ECRITURES!$G1899,LEN(O1899))</f>
        <v>COD21005</v>
      </c>
      <c r="Q1899" s="11" t="b">
        <f t="shared" si="59"/>
        <v>1</v>
      </c>
    </row>
    <row r="1900" spans="1:17" x14ac:dyDescent="0.3">
      <c r="A1900" s="12">
        <v>617108</v>
      </c>
      <c r="B1900" s="13" t="s">
        <v>10</v>
      </c>
      <c r="C1900" s="14">
        <v>101.1</v>
      </c>
      <c r="D1900" s="25" t="s">
        <v>2378</v>
      </c>
      <c r="E1900" s="16">
        <v>45351</v>
      </c>
      <c r="F1900" s="17">
        <v>202402</v>
      </c>
      <c r="G1900" s="18" t="s">
        <v>23</v>
      </c>
      <c r="H1900" s="18" t="s">
        <v>94</v>
      </c>
      <c r="I1900" s="19">
        <v>52836</v>
      </c>
      <c r="J1900" s="13" t="s">
        <v>14</v>
      </c>
      <c r="K1900" s="13" t="s">
        <v>15</v>
      </c>
      <c r="L1900" s="20" t="str">
        <f t="shared" si="58"/>
        <v>52836617108COD21005_Z010201ART5_MBA</v>
      </c>
      <c r="M1900" s="21" t="str">
        <f>IF(OR(A1900=617105,A1900=617110,COUNTIF([3]DernMois!L:L,I1900&amp;A1900&amp;H1900&amp;K1900)&gt;=1),"","PBLA Changé/Nouveau")</f>
        <v/>
      </c>
      <c r="N1900" s="22">
        <f>ROUND(Ecritures[[#This Row],[Montant Devise]],2)</f>
        <v>101.1</v>
      </c>
      <c r="O1900" s="11" t="str">
        <f>IFERROR(LEFT(ECRITURES!$H1900,SEARCH("_",ECRITURES!$H1900)-1),"")</f>
        <v>COD21005</v>
      </c>
      <c r="P1900" s="11" t="str">
        <f>LEFT(ECRITURES!$G1900,LEN(O1900))</f>
        <v>COD21005</v>
      </c>
      <c r="Q1900" s="11" t="b">
        <f t="shared" si="59"/>
        <v>1</v>
      </c>
    </row>
    <row r="1901" spans="1:17" x14ac:dyDescent="0.3">
      <c r="A1901" s="12">
        <v>617106</v>
      </c>
      <c r="B1901" s="13" t="s">
        <v>10</v>
      </c>
      <c r="C1901" s="14">
        <v>195</v>
      </c>
      <c r="D1901" s="25" t="s">
        <v>2379</v>
      </c>
      <c r="E1901" s="16">
        <v>45351</v>
      </c>
      <c r="F1901" s="17">
        <v>202402</v>
      </c>
      <c r="G1901" s="18" t="s">
        <v>23</v>
      </c>
      <c r="H1901" s="18" t="s">
        <v>94</v>
      </c>
      <c r="I1901" s="19">
        <v>52836</v>
      </c>
      <c r="J1901" s="13" t="s">
        <v>14</v>
      </c>
      <c r="K1901" s="13" t="s">
        <v>15</v>
      </c>
      <c r="L1901" s="20" t="str">
        <f t="shared" si="58"/>
        <v>52836617106COD21005_Z010201ART5_MBA</v>
      </c>
      <c r="M1901" s="21" t="str">
        <f>IF(OR(A1901=617105,A1901=617110,COUNTIF([3]DernMois!L:L,I1901&amp;A1901&amp;H1901&amp;K1901)&gt;=1),"","PBLA Changé/Nouveau")</f>
        <v/>
      </c>
      <c r="N1901" s="22">
        <f>ROUND(Ecritures[[#This Row],[Montant Devise]],2)</f>
        <v>195</v>
      </c>
      <c r="O1901" s="11" t="str">
        <f>IFERROR(LEFT(ECRITURES!$H1901,SEARCH("_",ECRITURES!$H1901)-1),"")</f>
        <v>COD21005</v>
      </c>
      <c r="P1901" s="11" t="str">
        <f>LEFT(ECRITURES!$G1901,LEN(O1901))</f>
        <v>COD21005</v>
      </c>
      <c r="Q1901" s="11" t="b">
        <f t="shared" si="59"/>
        <v>1</v>
      </c>
    </row>
    <row r="1902" spans="1:17" x14ac:dyDescent="0.3">
      <c r="A1902" s="12">
        <v>617103</v>
      </c>
      <c r="B1902" s="13" t="s">
        <v>10</v>
      </c>
      <c r="C1902" s="14">
        <v>58.5</v>
      </c>
      <c r="D1902" s="25" t="s">
        <v>2380</v>
      </c>
      <c r="E1902" s="16">
        <v>45351</v>
      </c>
      <c r="F1902" s="17">
        <v>202402</v>
      </c>
      <c r="G1902" s="18" t="s">
        <v>23</v>
      </c>
      <c r="H1902" s="18" t="s">
        <v>94</v>
      </c>
      <c r="I1902" s="19">
        <v>52836</v>
      </c>
      <c r="J1902" s="13" t="s">
        <v>14</v>
      </c>
      <c r="K1902" s="13" t="s">
        <v>15</v>
      </c>
      <c r="L1902" s="20" t="str">
        <f t="shared" si="58"/>
        <v>52836617103COD21005_Z010201ART5_MBA</v>
      </c>
      <c r="M1902" s="21" t="str">
        <f>IF(OR(A1902=617105,A1902=617110,COUNTIF([3]DernMois!L:L,I1902&amp;A1902&amp;H1902&amp;K1902)&gt;=1),"","PBLA Changé/Nouveau")</f>
        <v/>
      </c>
      <c r="N1902" s="22">
        <f>ROUND(Ecritures[[#This Row],[Montant Devise]],2)</f>
        <v>58.5</v>
      </c>
      <c r="O1902" s="11" t="str">
        <f>IFERROR(LEFT(ECRITURES!$H1902,SEARCH("_",ECRITURES!$H1902)-1),"")</f>
        <v>COD21005</v>
      </c>
      <c r="P1902" s="11" t="str">
        <f>LEFT(ECRITURES!$G1902,LEN(O1902))</f>
        <v>COD21005</v>
      </c>
      <c r="Q1902" s="11" t="b">
        <f t="shared" si="59"/>
        <v>1</v>
      </c>
    </row>
    <row r="1903" spans="1:17" x14ac:dyDescent="0.3">
      <c r="A1903" s="12">
        <v>617103</v>
      </c>
      <c r="B1903" s="13" t="s">
        <v>10</v>
      </c>
      <c r="C1903" s="14">
        <v>57.77</v>
      </c>
      <c r="D1903" s="25" t="s">
        <v>2381</v>
      </c>
      <c r="E1903" s="16">
        <v>45351</v>
      </c>
      <c r="F1903" s="17">
        <v>202402</v>
      </c>
      <c r="G1903" s="18" t="s">
        <v>23</v>
      </c>
      <c r="H1903" s="18" t="s">
        <v>94</v>
      </c>
      <c r="I1903" s="19">
        <v>52836</v>
      </c>
      <c r="J1903" s="13" t="s">
        <v>14</v>
      </c>
      <c r="K1903" s="13" t="s">
        <v>15</v>
      </c>
      <c r="L1903" s="20" t="str">
        <f t="shared" si="58"/>
        <v>52836617103COD21005_Z010201ART5_MBA</v>
      </c>
      <c r="M1903" s="21" t="str">
        <f>IF(OR(A1903=617105,A1903=617110,COUNTIF([3]DernMois!L:L,I1903&amp;A1903&amp;H1903&amp;K1903)&gt;=1),"","PBLA Changé/Nouveau")</f>
        <v/>
      </c>
      <c r="N1903" s="22">
        <f>ROUND(Ecritures[[#This Row],[Montant Devise]],2)</f>
        <v>57.77</v>
      </c>
      <c r="O1903" s="11" t="str">
        <f>IFERROR(LEFT(ECRITURES!$H1903,SEARCH("_",ECRITURES!$H1903)-1),"")</f>
        <v>COD21005</v>
      </c>
      <c r="P1903" s="11" t="str">
        <f>LEFT(ECRITURES!$G1903,LEN(O1903))</f>
        <v>COD21005</v>
      </c>
      <c r="Q1903" s="11" t="b">
        <f t="shared" si="59"/>
        <v>1</v>
      </c>
    </row>
    <row r="1904" spans="1:17" x14ac:dyDescent="0.3">
      <c r="A1904" s="12">
        <v>617190</v>
      </c>
      <c r="B1904" s="13" t="s">
        <v>10</v>
      </c>
      <c r="C1904" s="14">
        <v>0.89</v>
      </c>
      <c r="D1904" s="25" t="s">
        <v>2382</v>
      </c>
      <c r="E1904" s="16">
        <v>45351</v>
      </c>
      <c r="F1904" s="17">
        <v>202402</v>
      </c>
      <c r="G1904" s="18" t="s">
        <v>23</v>
      </c>
      <c r="H1904" s="18" t="s">
        <v>94</v>
      </c>
      <c r="I1904" s="19">
        <v>52836</v>
      </c>
      <c r="J1904" s="13" t="s">
        <v>14</v>
      </c>
      <c r="K1904" s="13" t="s">
        <v>15</v>
      </c>
      <c r="L1904" s="20" t="str">
        <f t="shared" si="58"/>
        <v>52836617190COD21005_Z010201ART5_MBA</v>
      </c>
      <c r="M1904" s="21" t="str">
        <f>IF(OR(A1904=617105,A1904=617110,COUNTIF([3]DernMois!L:L,I1904&amp;A1904&amp;H1904&amp;K1904)&gt;=1),"","PBLA Changé/Nouveau")</f>
        <v/>
      </c>
      <c r="N1904" s="22">
        <f>ROUND(Ecritures[[#This Row],[Montant Devise]],2)</f>
        <v>0.89</v>
      </c>
      <c r="O1904" s="11" t="str">
        <f>IFERROR(LEFT(ECRITURES!$H1904,SEARCH("_",ECRITURES!$H1904)-1),"")</f>
        <v>COD21005</v>
      </c>
      <c r="P1904" s="11" t="str">
        <f>LEFT(ECRITURES!$G1904,LEN(O1904))</f>
        <v>COD21005</v>
      </c>
      <c r="Q1904" s="11" t="b">
        <f t="shared" si="59"/>
        <v>1</v>
      </c>
    </row>
    <row r="1905" spans="1:17" x14ac:dyDescent="0.3">
      <c r="A1905" s="12">
        <v>617190</v>
      </c>
      <c r="B1905" s="13" t="s">
        <v>10</v>
      </c>
      <c r="C1905" s="14">
        <v>4.4400000000000004</v>
      </c>
      <c r="D1905" s="25" t="s">
        <v>2383</v>
      </c>
      <c r="E1905" s="16">
        <v>45351</v>
      </c>
      <c r="F1905" s="17">
        <v>202402</v>
      </c>
      <c r="G1905" s="18" t="s">
        <v>23</v>
      </c>
      <c r="H1905" s="18" t="s">
        <v>94</v>
      </c>
      <c r="I1905" s="19">
        <v>52836</v>
      </c>
      <c r="J1905" s="13" t="s">
        <v>14</v>
      </c>
      <c r="K1905" s="13" t="s">
        <v>15</v>
      </c>
      <c r="L1905" s="20" t="str">
        <f t="shared" si="58"/>
        <v>52836617190COD21005_Z010201ART5_MBA</v>
      </c>
      <c r="M1905" s="21" t="str">
        <f>IF(OR(A1905=617105,A1905=617110,COUNTIF([3]DernMois!L:L,I1905&amp;A1905&amp;H1905&amp;K1905)&gt;=1),"","PBLA Changé/Nouveau")</f>
        <v/>
      </c>
      <c r="N1905" s="22">
        <f>ROUND(Ecritures[[#This Row],[Montant Devise]],2)</f>
        <v>4.4400000000000004</v>
      </c>
      <c r="O1905" s="11" t="str">
        <f>IFERROR(LEFT(ECRITURES!$H1905,SEARCH("_",ECRITURES!$H1905)-1),"")</f>
        <v>COD21005</v>
      </c>
      <c r="P1905" s="11" t="str">
        <f>LEFT(ECRITURES!$G1905,LEN(O1905))</f>
        <v>COD21005</v>
      </c>
      <c r="Q1905" s="11" t="b">
        <f t="shared" si="59"/>
        <v>1</v>
      </c>
    </row>
    <row r="1906" spans="1:17" x14ac:dyDescent="0.3">
      <c r="A1906" s="12">
        <v>455200</v>
      </c>
      <c r="B1906" s="13" t="s">
        <v>10</v>
      </c>
      <c r="C1906" s="14">
        <v>-250</v>
      </c>
      <c r="D1906" s="25" t="s">
        <v>2384</v>
      </c>
      <c r="E1906" s="16">
        <v>45351</v>
      </c>
      <c r="F1906" s="17">
        <v>202402</v>
      </c>
      <c r="G1906" s="18" t="s">
        <v>23</v>
      </c>
      <c r="H1906" s="18"/>
      <c r="I1906" s="19">
        <v>52836</v>
      </c>
      <c r="J1906" s="13" t="s">
        <v>14</v>
      </c>
      <c r="K1906" s="13" t="s">
        <v>15</v>
      </c>
      <c r="L1906" s="20" t="str">
        <f t="shared" si="58"/>
        <v>52836455200ART5_MBA</v>
      </c>
      <c r="M1906" s="21" t="str">
        <f>IF(OR(A1906=617105,A1906=617110,COUNTIF([3]DernMois!L:L,I1906&amp;A1906&amp;H1906&amp;K1906)&gt;=1),"","PBLA Changé/Nouveau")</f>
        <v/>
      </c>
      <c r="N1906" s="22">
        <f>ROUND(Ecritures[[#This Row],[Montant Devise]],2)</f>
        <v>-250</v>
      </c>
      <c r="O1906" s="11" t="str">
        <f>IFERROR(LEFT(ECRITURES!$H1906,SEARCH("_",ECRITURES!$H1906)-1),"")</f>
        <v/>
      </c>
      <c r="P1906" s="11" t="str">
        <f>LEFT(ECRITURES!$G1906,LEN(O1906))</f>
        <v/>
      </c>
      <c r="Q1906" s="11" t="b">
        <f t="shared" si="59"/>
        <v>1</v>
      </c>
    </row>
    <row r="1907" spans="1:17" x14ac:dyDescent="0.3">
      <c r="A1907" s="12">
        <v>455200</v>
      </c>
      <c r="B1907" s="13" t="s">
        <v>10</v>
      </c>
      <c r="C1907" s="14">
        <v>-475.02</v>
      </c>
      <c r="D1907" s="25" t="s">
        <v>2385</v>
      </c>
      <c r="E1907" s="16">
        <v>45351</v>
      </c>
      <c r="F1907" s="17">
        <v>202402</v>
      </c>
      <c r="G1907" s="18" t="s">
        <v>23</v>
      </c>
      <c r="H1907" s="18"/>
      <c r="I1907" s="19">
        <v>52836</v>
      </c>
      <c r="J1907" s="13" t="s">
        <v>14</v>
      </c>
      <c r="K1907" s="13" t="s">
        <v>15</v>
      </c>
      <c r="L1907" s="20" t="str">
        <f t="shared" si="58"/>
        <v>52836455200ART5_MBA</v>
      </c>
      <c r="M1907" s="21" t="str">
        <f>IF(OR(A1907=617105,A1907=617110,COUNTIF([3]DernMois!L:L,I1907&amp;A1907&amp;H1907&amp;K1907)&gt;=1),"","PBLA Changé/Nouveau")</f>
        <v/>
      </c>
      <c r="N1907" s="22">
        <f>ROUND(Ecritures[[#This Row],[Montant Devise]],2)</f>
        <v>-475.02</v>
      </c>
      <c r="O1907" s="11" t="str">
        <f>IFERROR(LEFT(ECRITURES!$H1907,SEARCH("_",ECRITURES!$H1907)-1),"")</f>
        <v/>
      </c>
      <c r="P1907" s="11" t="str">
        <f>LEFT(ECRITURES!$G1907,LEN(O1907))</f>
        <v/>
      </c>
      <c r="Q1907" s="11" t="b">
        <f t="shared" si="59"/>
        <v>1</v>
      </c>
    </row>
    <row r="1908" spans="1:17" x14ac:dyDescent="0.3">
      <c r="A1908" s="12">
        <v>617101</v>
      </c>
      <c r="B1908" s="13" t="s">
        <v>10</v>
      </c>
      <c r="C1908" s="14">
        <v>337</v>
      </c>
      <c r="D1908" s="25" t="s">
        <v>2386</v>
      </c>
      <c r="E1908" s="16">
        <v>45351</v>
      </c>
      <c r="F1908" s="17">
        <v>202402</v>
      </c>
      <c r="G1908" s="18" t="s">
        <v>23</v>
      </c>
      <c r="H1908" s="18" t="s">
        <v>94</v>
      </c>
      <c r="I1908" s="19">
        <v>52837</v>
      </c>
      <c r="J1908" s="13" t="s">
        <v>14</v>
      </c>
      <c r="K1908" s="13" t="s">
        <v>15</v>
      </c>
      <c r="L1908" s="20" t="str">
        <f t="shared" si="58"/>
        <v>52837617101COD21005_Z010201ART5_MBA</v>
      </c>
      <c r="M1908" s="21" t="str">
        <f>IF(OR(A1908=617105,A1908=617110,COUNTIF([3]DernMois!L:L,I1908&amp;A1908&amp;H1908&amp;K1908)&gt;=1),"","PBLA Changé/Nouveau")</f>
        <v/>
      </c>
      <c r="N1908" s="22">
        <f>ROUND(Ecritures[[#This Row],[Montant Devise]],2)</f>
        <v>337</v>
      </c>
      <c r="O1908" s="11" t="str">
        <f>IFERROR(LEFT(ECRITURES!$H1908,SEARCH("_",ECRITURES!$H1908)-1),"")</f>
        <v>COD21005</v>
      </c>
      <c r="P1908" s="11" t="str">
        <f>LEFT(ECRITURES!$G1908,LEN(O1908))</f>
        <v>COD21005</v>
      </c>
      <c r="Q1908" s="11" t="b">
        <f t="shared" si="59"/>
        <v>1</v>
      </c>
    </row>
    <row r="1909" spans="1:17" x14ac:dyDescent="0.3">
      <c r="A1909" s="12">
        <v>617101</v>
      </c>
      <c r="B1909" s="13" t="s">
        <v>10</v>
      </c>
      <c r="C1909" s="14">
        <v>203.59</v>
      </c>
      <c r="D1909" s="25" t="s">
        <v>2387</v>
      </c>
      <c r="E1909" s="16">
        <v>45351</v>
      </c>
      <c r="F1909" s="17">
        <v>202402</v>
      </c>
      <c r="G1909" s="18" t="s">
        <v>23</v>
      </c>
      <c r="H1909" s="18" t="s">
        <v>94</v>
      </c>
      <c r="I1909" s="19">
        <v>52837</v>
      </c>
      <c r="J1909" s="13" t="s">
        <v>14</v>
      </c>
      <c r="K1909" s="13" t="s">
        <v>15</v>
      </c>
      <c r="L1909" s="20" t="str">
        <f t="shared" si="58"/>
        <v>52837617101COD21005_Z010201ART5_MBA</v>
      </c>
      <c r="M1909" s="21" t="str">
        <f>IF(OR(A1909=617105,A1909=617110,COUNTIF([3]DernMois!L:L,I1909&amp;A1909&amp;H1909&amp;K1909)&gt;=1),"","PBLA Changé/Nouveau")</f>
        <v/>
      </c>
      <c r="N1909" s="22">
        <f>ROUND(Ecritures[[#This Row],[Montant Devise]],2)</f>
        <v>203.59</v>
      </c>
      <c r="O1909" s="11" t="str">
        <f>IFERROR(LEFT(ECRITURES!$H1909,SEARCH("_",ECRITURES!$H1909)-1),"")</f>
        <v>COD21005</v>
      </c>
      <c r="P1909" s="11" t="str">
        <f>LEFT(ECRITURES!$G1909,LEN(O1909))</f>
        <v>COD21005</v>
      </c>
      <c r="Q1909" s="11" t="b">
        <f t="shared" si="59"/>
        <v>1</v>
      </c>
    </row>
    <row r="1910" spans="1:17" x14ac:dyDescent="0.3">
      <c r="A1910" s="12">
        <v>617108</v>
      </c>
      <c r="B1910" s="13" t="s">
        <v>10</v>
      </c>
      <c r="C1910" s="14">
        <v>101.1</v>
      </c>
      <c r="D1910" s="25" t="s">
        <v>2388</v>
      </c>
      <c r="E1910" s="16">
        <v>45351</v>
      </c>
      <c r="F1910" s="17">
        <v>202402</v>
      </c>
      <c r="G1910" s="18" t="s">
        <v>23</v>
      </c>
      <c r="H1910" s="18" t="s">
        <v>94</v>
      </c>
      <c r="I1910" s="19">
        <v>52837</v>
      </c>
      <c r="J1910" s="13" t="s">
        <v>14</v>
      </c>
      <c r="K1910" s="13" t="s">
        <v>15</v>
      </c>
      <c r="L1910" s="20" t="str">
        <f t="shared" si="58"/>
        <v>52837617108COD21005_Z010201ART5_MBA</v>
      </c>
      <c r="M1910" s="21" t="str">
        <f>IF(OR(A1910=617105,A1910=617110,COUNTIF([3]DernMois!L:L,I1910&amp;A1910&amp;H1910&amp;K1910)&gt;=1),"","PBLA Changé/Nouveau")</f>
        <v/>
      </c>
      <c r="N1910" s="22">
        <f>ROUND(Ecritures[[#This Row],[Montant Devise]],2)</f>
        <v>101.1</v>
      </c>
      <c r="O1910" s="11" t="str">
        <f>IFERROR(LEFT(ECRITURES!$H1910,SEARCH("_",ECRITURES!$H1910)-1),"")</f>
        <v>COD21005</v>
      </c>
      <c r="P1910" s="11" t="str">
        <f>LEFT(ECRITURES!$G1910,LEN(O1910))</f>
        <v>COD21005</v>
      </c>
      <c r="Q1910" s="11" t="b">
        <f t="shared" si="59"/>
        <v>1</v>
      </c>
    </row>
    <row r="1911" spans="1:17" x14ac:dyDescent="0.3">
      <c r="A1911" s="12">
        <v>617106</v>
      </c>
      <c r="B1911" s="13" t="s">
        <v>10</v>
      </c>
      <c r="C1911" s="14">
        <v>195</v>
      </c>
      <c r="D1911" s="25" t="s">
        <v>2389</v>
      </c>
      <c r="E1911" s="16">
        <v>45351</v>
      </c>
      <c r="F1911" s="17">
        <v>202402</v>
      </c>
      <c r="G1911" s="18" t="s">
        <v>23</v>
      </c>
      <c r="H1911" s="18" t="s">
        <v>94</v>
      </c>
      <c r="I1911" s="19">
        <v>52837</v>
      </c>
      <c r="J1911" s="13" t="s">
        <v>14</v>
      </c>
      <c r="K1911" s="13" t="s">
        <v>15</v>
      </c>
      <c r="L1911" s="20" t="str">
        <f t="shared" si="58"/>
        <v>52837617106COD21005_Z010201ART5_MBA</v>
      </c>
      <c r="M1911" s="21" t="str">
        <f>IF(OR(A1911=617105,A1911=617110,COUNTIF([3]DernMois!L:L,I1911&amp;A1911&amp;H1911&amp;K1911)&gt;=1),"","PBLA Changé/Nouveau")</f>
        <v/>
      </c>
      <c r="N1911" s="22">
        <f>ROUND(Ecritures[[#This Row],[Montant Devise]],2)</f>
        <v>195</v>
      </c>
      <c r="O1911" s="11" t="str">
        <f>IFERROR(LEFT(ECRITURES!$H1911,SEARCH("_",ECRITURES!$H1911)-1),"")</f>
        <v>COD21005</v>
      </c>
      <c r="P1911" s="11" t="str">
        <f>LEFT(ECRITURES!$G1911,LEN(O1911))</f>
        <v>COD21005</v>
      </c>
      <c r="Q1911" s="11" t="b">
        <f t="shared" si="59"/>
        <v>1</v>
      </c>
    </row>
    <row r="1912" spans="1:17" x14ac:dyDescent="0.3">
      <c r="A1912" s="12">
        <v>617103</v>
      </c>
      <c r="B1912" s="13" t="s">
        <v>10</v>
      </c>
      <c r="C1912" s="14">
        <v>19.5</v>
      </c>
      <c r="D1912" s="25" t="s">
        <v>2390</v>
      </c>
      <c r="E1912" s="16">
        <v>45351</v>
      </c>
      <c r="F1912" s="17">
        <v>202402</v>
      </c>
      <c r="G1912" s="18" t="s">
        <v>23</v>
      </c>
      <c r="H1912" s="18" t="s">
        <v>94</v>
      </c>
      <c r="I1912" s="19">
        <v>52837</v>
      </c>
      <c r="J1912" s="13" t="s">
        <v>14</v>
      </c>
      <c r="K1912" s="13" t="s">
        <v>15</v>
      </c>
      <c r="L1912" s="20" t="str">
        <f t="shared" si="58"/>
        <v>52837617103COD21005_Z010201ART5_MBA</v>
      </c>
      <c r="M1912" s="21" t="str">
        <f>IF(OR(A1912=617105,A1912=617110,COUNTIF([3]DernMois!L:L,I1912&amp;A1912&amp;H1912&amp;K1912)&gt;=1),"","PBLA Changé/Nouveau")</f>
        <v/>
      </c>
      <c r="N1912" s="22">
        <f>ROUND(Ecritures[[#This Row],[Montant Devise]],2)</f>
        <v>19.5</v>
      </c>
      <c r="O1912" s="11" t="str">
        <f>IFERROR(LEFT(ECRITURES!$H1912,SEARCH("_",ECRITURES!$H1912)-1),"")</f>
        <v>COD21005</v>
      </c>
      <c r="P1912" s="11" t="str">
        <f>LEFT(ECRITURES!$G1912,LEN(O1912))</f>
        <v>COD21005</v>
      </c>
      <c r="Q1912" s="11" t="b">
        <f t="shared" si="59"/>
        <v>1</v>
      </c>
    </row>
    <row r="1913" spans="1:17" x14ac:dyDescent="0.3">
      <c r="A1913" s="12">
        <v>617103</v>
      </c>
      <c r="B1913" s="13" t="s">
        <v>10</v>
      </c>
      <c r="C1913" s="14">
        <v>70.28</v>
      </c>
      <c r="D1913" s="25" t="s">
        <v>2391</v>
      </c>
      <c r="E1913" s="16">
        <v>45351</v>
      </c>
      <c r="F1913" s="17">
        <v>202402</v>
      </c>
      <c r="G1913" s="18" t="s">
        <v>23</v>
      </c>
      <c r="H1913" s="18" t="s">
        <v>94</v>
      </c>
      <c r="I1913" s="19">
        <v>52837</v>
      </c>
      <c r="J1913" s="13" t="s">
        <v>14</v>
      </c>
      <c r="K1913" s="13" t="s">
        <v>15</v>
      </c>
      <c r="L1913" s="20" t="str">
        <f t="shared" si="58"/>
        <v>52837617103COD21005_Z010201ART5_MBA</v>
      </c>
      <c r="M1913" s="21" t="str">
        <f>IF(OR(A1913=617105,A1913=617110,COUNTIF([3]DernMois!L:L,I1913&amp;A1913&amp;H1913&amp;K1913)&gt;=1),"","PBLA Changé/Nouveau")</f>
        <v/>
      </c>
      <c r="N1913" s="22">
        <f>ROUND(Ecritures[[#This Row],[Montant Devise]],2)</f>
        <v>70.28</v>
      </c>
      <c r="O1913" s="11" t="str">
        <f>IFERROR(LEFT(ECRITURES!$H1913,SEARCH("_",ECRITURES!$H1913)-1),"")</f>
        <v>COD21005</v>
      </c>
      <c r="P1913" s="11" t="str">
        <f>LEFT(ECRITURES!$G1913,LEN(O1913))</f>
        <v>COD21005</v>
      </c>
      <c r="Q1913" s="11" t="b">
        <f t="shared" si="59"/>
        <v>1</v>
      </c>
    </row>
    <row r="1914" spans="1:17" x14ac:dyDescent="0.3">
      <c r="A1914" s="12">
        <v>617190</v>
      </c>
      <c r="B1914" s="13" t="s">
        <v>10</v>
      </c>
      <c r="C1914" s="14">
        <v>1.08</v>
      </c>
      <c r="D1914" s="25" t="s">
        <v>2392</v>
      </c>
      <c r="E1914" s="16">
        <v>45351</v>
      </c>
      <c r="F1914" s="17">
        <v>202402</v>
      </c>
      <c r="G1914" s="18" t="s">
        <v>23</v>
      </c>
      <c r="H1914" s="18" t="s">
        <v>94</v>
      </c>
      <c r="I1914" s="19">
        <v>52837</v>
      </c>
      <c r="J1914" s="13" t="s">
        <v>14</v>
      </c>
      <c r="K1914" s="13" t="s">
        <v>15</v>
      </c>
      <c r="L1914" s="20" t="str">
        <f t="shared" si="58"/>
        <v>52837617190COD21005_Z010201ART5_MBA</v>
      </c>
      <c r="M1914" s="21" t="str">
        <f>IF(OR(A1914=617105,A1914=617110,COUNTIF([3]DernMois!L:L,I1914&amp;A1914&amp;H1914&amp;K1914)&gt;=1),"","PBLA Changé/Nouveau")</f>
        <v/>
      </c>
      <c r="N1914" s="22">
        <f>ROUND(Ecritures[[#This Row],[Montant Devise]],2)</f>
        <v>1.08</v>
      </c>
      <c r="O1914" s="11" t="str">
        <f>IFERROR(LEFT(ECRITURES!$H1914,SEARCH("_",ECRITURES!$H1914)-1),"")</f>
        <v>COD21005</v>
      </c>
      <c r="P1914" s="11" t="str">
        <f>LEFT(ECRITURES!$G1914,LEN(O1914))</f>
        <v>COD21005</v>
      </c>
      <c r="Q1914" s="11" t="b">
        <f t="shared" si="59"/>
        <v>1</v>
      </c>
    </row>
    <row r="1915" spans="1:17" x14ac:dyDescent="0.3">
      <c r="A1915" s="12">
        <v>617190</v>
      </c>
      <c r="B1915" s="13" t="s">
        <v>10</v>
      </c>
      <c r="C1915" s="14">
        <v>5.41</v>
      </c>
      <c r="D1915" s="25" t="s">
        <v>2393</v>
      </c>
      <c r="E1915" s="16">
        <v>45351</v>
      </c>
      <c r="F1915" s="17">
        <v>202402</v>
      </c>
      <c r="G1915" s="18" t="s">
        <v>23</v>
      </c>
      <c r="H1915" s="18" t="s">
        <v>94</v>
      </c>
      <c r="I1915" s="19">
        <v>52837</v>
      </c>
      <c r="J1915" s="13" t="s">
        <v>14</v>
      </c>
      <c r="K1915" s="13" t="s">
        <v>15</v>
      </c>
      <c r="L1915" s="20" t="str">
        <f t="shared" si="58"/>
        <v>52837617190COD21005_Z010201ART5_MBA</v>
      </c>
      <c r="M1915" s="21" t="str">
        <f>IF(OR(A1915=617105,A1915=617110,COUNTIF([3]DernMois!L:L,I1915&amp;A1915&amp;H1915&amp;K1915)&gt;=1),"","PBLA Changé/Nouveau")</f>
        <v/>
      </c>
      <c r="N1915" s="22">
        <f>ROUND(Ecritures[[#This Row],[Montant Devise]],2)</f>
        <v>5.41</v>
      </c>
      <c r="O1915" s="11" t="str">
        <f>IFERROR(LEFT(ECRITURES!$H1915,SEARCH("_",ECRITURES!$H1915)-1),"")</f>
        <v>COD21005</v>
      </c>
      <c r="P1915" s="11" t="str">
        <f>LEFT(ECRITURES!$G1915,LEN(O1915))</f>
        <v>COD21005</v>
      </c>
      <c r="Q1915" s="11" t="b">
        <f t="shared" si="59"/>
        <v>1</v>
      </c>
    </row>
    <row r="1916" spans="1:17" x14ac:dyDescent="0.3">
      <c r="A1916" s="12">
        <v>455200</v>
      </c>
      <c r="B1916" s="13" t="s">
        <v>10</v>
      </c>
      <c r="C1916" s="14">
        <v>-761.98</v>
      </c>
      <c r="D1916" s="25" t="s">
        <v>2394</v>
      </c>
      <c r="E1916" s="16">
        <v>45351</v>
      </c>
      <c r="F1916" s="17">
        <v>202402</v>
      </c>
      <c r="G1916" s="18" t="s">
        <v>23</v>
      </c>
      <c r="H1916" s="18"/>
      <c r="I1916" s="19">
        <v>52837</v>
      </c>
      <c r="J1916" s="13" t="s">
        <v>14</v>
      </c>
      <c r="K1916" s="13" t="s">
        <v>15</v>
      </c>
      <c r="L1916" s="20" t="str">
        <f t="shared" si="58"/>
        <v>52837455200ART5_MBA</v>
      </c>
      <c r="M1916" s="21" t="str">
        <f>IF(OR(A1916=617105,A1916=617110,COUNTIF([3]DernMois!L:L,I1916&amp;A1916&amp;H1916&amp;K1916)&gt;=1),"","PBLA Changé/Nouveau")</f>
        <v/>
      </c>
      <c r="N1916" s="22">
        <f>ROUND(Ecritures[[#This Row],[Montant Devise]],2)</f>
        <v>-761.98</v>
      </c>
      <c r="O1916" s="11" t="str">
        <f>IFERROR(LEFT(ECRITURES!$H1916,SEARCH("_",ECRITURES!$H1916)-1),"")</f>
        <v/>
      </c>
      <c r="P1916" s="11" t="str">
        <f>LEFT(ECRITURES!$G1916,LEN(O1916))</f>
        <v/>
      </c>
      <c r="Q1916" s="11" t="b">
        <f t="shared" si="59"/>
        <v>1</v>
      </c>
    </row>
    <row r="1917" spans="1:17" s="29" customFormat="1" x14ac:dyDescent="0.3">
      <c r="A1917" s="12">
        <v>617101</v>
      </c>
      <c r="B1917" s="13" t="s">
        <v>10</v>
      </c>
      <c r="C1917" s="14">
        <v>604.66</v>
      </c>
      <c r="D1917" s="25" t="s">
        <v>2395</v>
      </c>
      <c r="E1917" s="26">
        <v>45351</v>
      </c>
      <c r="F1917" s="13">
        <v>202402</v>
      </c>
      <c r="G1917" s="18" t="s">
        <v>250</v>
      </c>
      <c r="H1917" s="18" t="s">
        <v>251</v>
      </c>
      <c r="I1917" s="19">
        <v>52841</v>
      </c>
      <c r="J1917" s="13" t="s">
        <v>14</v>
      </c>
      <c r="K1917" s="13" t="s">
        <v>37</v>
      </c>
      <c r="L1917" s="27" t="str">
        <f t="shared" si="58"/>
        <v>52841617101COD22001_Z010101ART9_EU</v>
      </c>
      <c r="M1917" s="28" t="str">
        <f>IF(OR(A1917=617105,A1917=617110,COUNTIF([3]DernMois!L:L,I1917&amp;A1917&amp;H1917&amp;K1917)&gt;=1),"","PBLA Changé/Nouveau")</f>
        <v>PBLA Changé/Nouveau</v>
      </c>
      <c r="N1917" s="25">
        <f>ROUND(Ecritures[[#This Row],[Montant Devise]],2)</f>
        <v>604.66</v>
      </c>
      <c r="O1917" s="29" t="str">
        <f>IFERROR(LEFT(ECRITURES!$H1917,SEARCH("_",ECRITURES!$H1917)-1),"")</f>
        <v>COD22001</v>
      </c>
      <c r="P1917" s="29" t="str">
        <f>LEFT(ECRITURES!$G1917,LEN(O1917))</f>
        <v>COD22001</v>
      </c>
      <c r="Q1917" s="29" t="b">
        <f t="shared" si="59"/>
        <v>1</v>
      </c>
    </row>
    <row r="1918" spans="1:17" s="29" customFormat="1" x14ac:dyDescent="0.3">
      <c r="A1918" s="12">
        <v>617108</v>
      </c>
      <c r="B1918" s="13" t="s">
        <v>10</v>
      </c>
      <c r="C1918" s="14">
        <v>181.4</v>
      </c>
      <c r="D1918" s="25" t="s">
        <v>2396</v>
      </c>
      <c r="E1918" s="26">
        <v>45351</v>
      </c>
      <c r="F1918" s="13">
        <v>202402</v>
      </c>
      <c r="G1918" s="18" t="s">
        <v>250</v>
      </c>
      <c r="H1918" s="18" t="s">
        <v>251</v>
      </c>
      <c r="I1918" s="19">
        <v>52841</v>
      </c>
      <c r="J1918" s="13" t="s">
        <v>14</v>
      </c>
      <c r="K1918" s="13" t="s">
        <v>37</v>
      </c>
      <c r="L1918" s="27" t="str">
        <f t="shared" si="58"/>
        <v>52841617108COD22001_Z010101ART9_EU</v>
      </c>
      <c r="M1918" s="28" t="str">
        <f>IF(OR(A1918=617105,A1918=617110,COUNTIF([3]DernMois!L:L,I1918&amp;A1918&amp;H1918&amp;K1918)&gt;=1),"","PBLA Changé/Nouveau")</f>
        <v>PBLA Changé/Nouveau</v>
      </c>
      <c r="N1918" s="25">
        <f>ROUND(Ecritures[[#This Row],[Montant Devise]],2)</f>
        <v>181.4</v>
      </c>
      <c r="O1918" s="29" t="str">
        <f>IFERROR(LEFT(ECRITURES!$H1918,SEARCH("_",ECRITURES!$H1918)-1),"")</f>
        <v>COD22001</v>
      </c>
      <c r="P1918" s="29" t="str">
        <f>LEFT(ECRITURES!$G1918,LEN(O1918))</f>
        <v>COD22001</v>
      </c>
      <c r="Q1918" s="29" t="b">
        <f t="shared" si="59"/>
        <v>1</v>
      </c>
    </row>
    <row r="1919" spans="1:17" s="29" customFormat="1" x14ac:dyDescent="0.3">
      <c r="A1919" s="12">
        <v>617106</v>
      </c>
      <c r="B1919" s="13" t="s">
        <v>10</v>
      </c>
      <c r="C1919" s="14">
        <v>65</v>
      </c>
      <c r="D1919" s="25" t="s">
        <v>2397</v>
      </c>
      <c r="E1919" s="26">
        <v>45351</v>
      </c>
      <c r="F1919" s="13">
        <v>202402</v>
      </c>
      <c r="G1919" s="18" t="s">
        <v>250</v>
      </c>
      <c r="H1919" s="18" t="s">
        <v>251</v>
      </c>
      <c r="I1919" s="19">
        <v>52841</v>
      </c>
      <c r="J1919" s="13" t="s">
        <v>14</v>
      </c>
      <c r="K1919" s="13" t="s">
        <v>37</v>
      </c>
      <c r="L1919" s="27" t="str">
        <f t="shared" si="58"/>
        <v>52841617106COD22001_Z010101ART9_EU</v>
      </c>
      <c r="M1919" s="28" t="str">
        <f>IF(OR(A1919=617105,A1919=617110,COUNTIF([3]DernMois!L:L,I1919&amp;A1919&amp;H1919&amp;K1919)&gt;=1),"","PBLA Changé/Nouveau")</f>
        <v>PBLA Changé/Nouveau</v>
      </c>
      <c r="N1919" s="25">
        <f>ROUND(Ecritures[[#This Row],[Montant Devise]],2)</f>
        <v>65</v>
      </c>
      <c r="O1919" s="29" t="str">
        <f>IFERROR(LEFT(ECRITURES!$H1919,SEARCH("_",ECRITURES!$H1919)-1),"")</f>
        <v>COD22001</v>
      </c>
      <c r="P1919" s="29" t="str">
        <f>LEFT(ECRITURES!$G1919,LEN(O1919))</f>
        <v>COD22001</v>
      </c>
      <c r="Q1919" s="29" t="b">
        <f t="shared" si="59"/>
        <v>1</v>
      </c>
    </row>
    <row r="1920" spans="1:17" s="29" customFormat="1" x14ac:dyDescent="0.3">
      <c r="A1920" s="12">
        <v>617103</v>
      </c>
      <c r="B1920" s="13" t="s">
        <v>10</v>
      </c>
      <c r="C1920" s="14">
        <v>19.5</v>
      </c>
      <c r="D1920" s="25" t="s">
        <v>2398</v>
      </c>
      <c r="E1920" s="26">
        <v>45351</v>
      </c>
      <c r="F1920" s="13">
        <v>202402</v>
      </c>
      <c r="G1920" s="18" t="s">
        <v>250</v>
      </c>
      <c r="H1920" s="18" t="s">
        <v>251</v>
      </c>
      <c r="I1920" s="19">
        <v>52841</v>
      </c>
      <c r="J1920" s="13" t="s">
        <v>14</v>
      </c>
      <c r="K1920" s="13" t="s">
        <v>37</v>
      </c>
      <c r="L1920" s="27" t="str">
        <f t="shared" si="58"/>
        <v>52841617103COD22001_Z010101ART9_EU</v>
      </c>
      <c r="M1920" s="28" t="str">
        <f>IF(OR(A1920=617105,A1920=617110,COUNTIF([3]DernMois!L:L,I1920&amp;A1920&amp;H1920&amp;K1920)&gt;=1),"","PBLA Changé/Nouveau")</f>
        <v>PBLA Changé/Nouveau</v>
      </c>
      <c r="N1920" s="25">
        <f>ROUND(Ecritures[[#This Row],[Montant Devise]],2)</f>
        <v>19.5</v>
      </c>
      <c r="O1920" s="29" t="str">
        <f>IFERROR(LEFT(ECRITURES!$H1920,SEARCH("_",ECRITURES!$H1920)-1),"")</f>
        <v>COD22001</v>
      </c>
      <c r="P1920" s="29" t="str">
        <f>LEFT(ECRITURES!$G1920,LEN(O1920))</f>
        <v>COD22001</v>
      </c>
      <c r="Q1920" s="29" t="b">
        <f t="shared" si="59"/>
        <v>1</v>
      </c>
    </row>
    <row r="1921" spans="1:17" s="29" customFormat="1" x14ac:dyDescent="0.3">
      <c r="A1921" s="12">
        <v>617103</v>
      </c>
      <c r="B1921" s="13" t="s">
        <v>10</v>
      </c>
      <c r="C1921" s="14">
        <v>78.61</v>
      </c>
      <c r="D1921" s="25" t="s">
        <v>2399</v>
      </c>
      <c r="E1921" s="26">
        <v>45351</v>
      </c>
      <c r="F1921" s="13">
        <v>202402</v>
      </c>
      <c r="G1921" s="18" t="s">
        <v>250</v>
      </c>
      <c r="H1921" s="18" t="s">
        <v>251</v>
      </c>
      <c r="I1921" s="19">
        <v>52841</v>
      </c>
      <c r="J1921" s="13" t="s">
        <v>14</v>
      </c>
      <c r="K1921" s="13" t="s">
        <v>37</v>
      </c>
      <c r="L1921" s="27" t="str">
        <f t="shared" si="58"/>
        <v>52841617103COD22001_Z010101ART9_EU</v>
      </c>
      <c r="M1921" s="28" t="str">
        <f>IF(OR(A1921=617105,A1921=617110,COUNTIF([3]DernMois!L:L,I1921&amp;A1921&amp;H1921&amp;K1921)&gt;=1),"","PBLA Changé/Nouveau")</f>
        <v>PBLA Changé/Nouveau</v>
      </c>
      <c r="N1921" s="25">
        <f>ROUND(Ecritures[[#This Row],[Montant Devise]],2)</f>
        <v>78.61</v>
      </c>
      <c r="O1921" s="29" t="str">
        <f>IFERROR(LEFT(ECRITURES!$H1921,SEARCH("_",ECRITURES!$H1921)-1),"")</f>
        <v>COD22001</v>
      </c>
      <c r="P1921" s="29" t="str">
        <f>LEFT(ECRITURES!$G1921,LEN(O1921))</f>
        <v>COD22001</v>
      </c>
      <c r="Q1921" s="29" t="b">
        <f t="shared" si="59"/>
        <v>1</v>
      </c>
    </row>
    <row r="1922" spans="1:17" s="29" customFormat="1" x14ac:dyDescent="0.3">
      <c r="A1922" s="12">
        <v>617190</v>
      </c>
      <c r="B1922" s="13" t="s">
        <v>10</v>
      </c>
      <c r="C1922" s="14">
        <v>1.21</v>
      </c>
      <c r="D1922" s="25" t="s">
        <v>2400</v>
      </c>
      <c r="E1922" s="26">
        <v>45351</v>
      </c>
      <c r="F1922" s="13">
        <v>202402</v>
      </c>
      <c r="G1922" s="18" t="s">
        <v>250</v>
      </c>
      <c r="H1922" s="18" t="s">
        <v>251</v>
      </c>
      <c r="I1922" s="19">
        <v>52841</v>
      </c>
      <c r="J1922" s="13" t="s">
        <v>14</v>
      </c>
      <c r="K1922" s="13" t="s">
        <v>37</v>
      </c>
      <c r="L1922" s="27" t="str">
        <f t="shared" ref="L1922:L1985" si="60">I1922&amp;A1922&amp;H1922&amp;K1922</f>
        <v>52841617190COD22001_Z010101ART9_EU</v>
      </c>
      <c r="M1922" s="28" t="str">
        <f>IF(OR(A1922=617105,A1922=617110,COUNTIF([3]DernMois!L:L,I1922&amp;A1922&amp;H1922&amp;K1922)&gt;=1),"","PBLA Changé/Nouveau")</f>
        <v>PBLA Changé/Nouveau</v>
      </c>
      <c r="N1922" s="25">
        <f>ROUND(Ecritures[[#This Row],[Montant Devise]],2)</f>
        <v>1.21</v>
      </c>
      <c r="O1922" s="29" t="str">
        <f>IFERROR(LEFT(ECRITURES!$H1922,SEARCH("_",ECRITURES!$H1922)-1),"")</f>
        <v>COD22001</v>
      </c>
      <c r="P1922" s="29" t="str">
        <f>LEFT(ECRITURES!$G1922,LEN(O1922))</f>
        <v>COD22001</v>
      </c>
      <c r="Q1922" s="29" t="b">
        <f t="shared" si="59"/>
        <v>1</v>
      </c>
    </row>
    <row r="1923" spans="1:17" s="29" customFormat="1" x14ac:dyDescent="0.3">
      <c r="A1923" s="12">
        <v>617190</v>
      </c>
      <c r="B1923" s="13" t="s">
        <v>10</v>
      </c>
      <c r="C1923" s="14">
        <v>6.05</v>
      </c>
      <c r="D1923" s="25" t="s">
        <v>2401</v>
      </c>
      <c r="E1923" s="26">
        <v>45351</v>
      </c>
      <c r="F1923" s="13">
        <v>202402</v>
      </c>
      <c r="G1923" s="18" t="s">
        <v>250</v>
      </c>
      <c r="H1923" s="18" t="s">
        <v>251</v>
      </c>
      <c r="I1923" s="19">
        <v>52841</v>
      </c>
      <c r="J1923" s="13" t="s">
        <v>14</v>
      </c>
      <c r="K1923" s="13" t="s">
        <v>37</v>
      </c>
      <c r="L1923" s="27" t="str">
        <f t="shared" si="60"/>
        <v>52841617190COD22001_Z010101ART9_EU</v>
      </c>
      <c r="M1923" s="28" t="str">
        <f>IF(OR(A1923=617105,A1923=617110,COUNTIF([3]DernMois!L:L,I1923&amp;A1923&amp;H1923&amp;K1923)&gt;=1),"","PBLA Changé/Nouveau")</f>
        <v>PBLA Changé/Nouveau</v>
      </c>
      <c r="N1923" s="25">
        <f>ROUND(Ecritures[[#This Row],[Montant Devise]],2)</f>
        <v>6.05</v>
      </c>
      <c r="O1923" s="29" t="str">
        <f>IFERROR(LEFT(ECRITURES!$H1923,SEARCH("_",ECRITURES!$H1923)-1),"")</f>
        <v>COD22001</v>
      </c>
      <c r="P1923" s="29" t="str">
        <f>LEFT(ECRITURES!$G1923,LEN(O1923))</f>
        <v>COD22001</v>
      </c>
      <c r="Q1923" s="29" t="b">
        <f t="shared" si="59"/>
        <v>1</v>
      </c>
    </row>
    <row r="1924" spans="1:17" s="29" customFormat="1" x14ac:dyDescent="0.3">
      <c r="A1924" s="12">
        <v>455200</v>
      </c>
      <c r="B1924" s="13" t="s">
        <v>10</v>
      </c>
      <c r="C1924" s="14">
        <v>-767.55</v>
      </c>
      <c r="D1924" s="25" t="s">
        <v>2402</v>
      </c>
      <c r="E1924" s="26">
        <v>45351</v>
      </c>
      <c r="F1924" s="13">
        <v>202402</v>
      </c>
      <c r="G1924" s="18" t="s">
        <v>250</v>
      </c>
      <c r="H1924" s="18"/>
      <c r="I1924" s="19">
        <v>52841</v>
      </c>
      <c r="J1924" s="13" t="s">
        <v>14</v>
      </c>
      <c r="K1924" s="13" t="s">
        <v>37</v>
      </c>
      <c r="L1924" s="27" t="str">
        <f t="shared" si="60"/>
        <v>52841455200ART9_EU</v>
      </c>
      <c r="M1924" s="28" t="str">
        <f>IF(OR(A1924=617105,A1924=617110,COUNTIF([3]DernMois!L:L,I1924&amp;A1924&amp;H1924&amp;K1924)&gt;=1),"","PBLA Changé/Nouveau")</f>
        <v>PBLA Changé/Nouveau</v>
      </c>
      <c r="N1924" s="25">
        <f>ROUND(Ecritures[[#This Row],[Montant Devise]],2)</f>
        <v>-767.55</v>
      </c>
      <c r="O1924" s="29" t="str">
        <f>IFERROR(LEFT(ECRITURES!$H1924,SEARCH("_",ECRITURES!$H1924)-1),"")</f>
        <v/>
      </c>
      <c r="P1924" s="29" t="str">
        <f>LEFT(ECRITURES!$G1924,LEN(O1924))</f>
        <v/>
      </c>
      <c r="Q1924" s="29" t="b">
        <f t="shared" ref="Q1924:Q1987" si="61">EXACT(O1924,P1924)</f>
        <v>1</v>
      </c>
    </row>
    <row r="1925" spans="1:17" x14ac:dyDescent="0.3">
      <c r="A1925" s="12">
        <v>617101</v>
      </c>
      <c r="B1925" s="13" t="s">
        <v>10</v>
      </c>
      <c r="C1925" s="14">
        <v>330</v>
      </c>
      <c r="D1925" s="25" t="s">
        <v>2403</v>
      </c>
      <c r="E1925" s="16">
        <v>45351</v>
      </c>
      <c r="F1925" s="17">
        <v>202402</v>
      </c>
      <c r="G1925" s="18" t="s">
        <v>11</v>
      </c>
      <c r="H1925" s="18" t="s">
        <v>12</v>
      </c>
      <c r="I1925" s="19">
        <v>52892</v>
      </c>
      <c r="J1925" s="13" t="s">
        <v>14</v>
      </c>
      <c r="K1925" s="13" t="s">
        <v>15</v>
      </c>
      <c r="L1925" s="20" t="str">
        <f t="shared" si="60"/>
        <v>52892617101COD2299_Z010201ART5_MBA</v>
      </c>
      <c r="M1925" s="21" t="str">
        <f>IF(OR(A1925=617105,A1925=617110,COUNTIF([3]DernMois!L:L,I1925&amp;A1925&amp;H1925&amp;K1925)&gt;=1),"","PBLA Changé/Nouveau")</f>
        <v/>
      </c>
      <c r="N1925" s="22">
        <f>ROUND(Ecritures[[#This Row],[Montant Devise]],2)</f>
        <v>330</v>
      </c>
      <c r="O1925" s="11" t="str">
        <f>IFERROR(LEFT(ECRITURES!$H1925,SEARCH("_",ECRITURES!$H1925)-1),"")</f>
        <v>COD2299</v>
      </c>
      <c r="P1925" s="11" t="str">
        <f>LEFT(ECRITURES!$G1925,LEN(O1925))</f>
        <v>COD2299</v>
      </c>
      <c r="Q1925" s="11" t="b">
        <f t="shared" si="61"/>
        <v>1</v>
      </c>
    </row>
    <row r="1926" spans="1:17" x14ac:dyDescent="0.3">
      <c r="A1926" s="12">
        <v>617101</v>
      </c>
      <c r="B1926" s="13" t="s">
        <v>10</v>
      </c>
      <c r="C1926" s="14">
        <v>167.41</v>
      </c>
      <c r="D1926" s="25" t="s">
        <v>2404</v>
      </c>
      <c r="E1926" s="16">
        <v>45351</v>
      </c>
      <c r="F1926" s="17">
        <v>202402</v>
      </c>
      <c r="G1926" s="18" t="s">
        <v>11</v>
      </c>
      <c r="H1926" s="18" t="s">
        <v>12</v>
      </c>
      <c r="I1926" s="19">
        <v>52892</v>
      </c>
      <c r="J1926" s="13" t="s">
        <v>14</v>
      </c>
      <c r="K1926" s="13" t="s">
        <v>15</v>
      </c>
      <c r="L1926" s="20" t="str">
        <f t="shared" si="60"/>
        <v>52892617101COD2299_Z010201ART5_MBA</v>
      </c>
      <c r="M1926" s="21" t="str">
        <f>IF(OR(A1926=617105,A1926=617110,COUNTIF([3]DernMois!L:L,I1926&amp;A1926&amp;H1926&amp;K1926)&gt;=1),"","PBLA Changé/Nouveau")</f>
        <v/>
      </c>
      <c r="N1926" s="22">
        <f>ROUND(Ecritures[[#This Row],[Montant Devise]],2)</f>
        <v>167.41</v>
      </c>
      <c r="O1926" s="11" t="str">
        <f>IFERROR(LEFT(ECRITURES!$H1926,SEARCH("_",ECRITURES!$H1926)-1),"")</f>
        <v>COD2299</v>
      </c>
      <c r="P1926" s="11" t="str">
        <f>LEFT(ECRITURES!$G1926,LEN(O1926))</f>
        <v>COD2299</v>
      </c>
      <c r="Q1926" s="11" t="b">
        <f t="shared" si="61"/>
        <v>1</v>
      </c>
    </row>
    <row r="1927" spans="1:17" x14ac:dyDescent="0.3">
      <c r="A1927" s="12">
        <v>617108</v>
      </c>
      <c r="B1927" s="13" t="s">
        <v>10</v>
      </c>
      <c r="C1927" s="14">
        <v>99</v>
      </c>
      <c r="D1927" s="25" t="s">
        <v>2405</v>
      </c>
      <c r="E1927" s="16">
        <v>45351</v>
      </c>
      <c r="F1927" s="17">
        <v>202402</v>
      </c>
      <c r="G1927" s="18" t="s">
        <v>11</v>
      </c>
      <c r="H1927" s="18" t="s">
        <v>12</v>
      </c>
      <c r="I1927" s="19">
        <v>52892</v>
      </c>
      <c r="J1927" s="13" t="s">
        <v>14</v>
      </c>
      <c r="K1927" s="13" t="s">
        <v>15</v>
      </c>
      <c r="L1927" s="20" t="str">
        <f t="shared" si="60"/>
        <v>52892617108COD2299_Z010201ART5_MBA</v>
      </c>
      <c r="M1927" s="21" t="str">
        <f>IF(OR(A1927=617105,A1927=617110,COUNTIF([3]DernMois!L:L,I1927&amp;A1927&amp;H1927&amp;K1927)&gt;=1),"","PBLA Changé/Nouveau")</f>
        <v/>
      </c>
      <c r="N1927" s="22">
        <f>ROUND(Ecritures[[#This Row],[Montant Devise]],2)</f>
        <v>99</v>
      </c>
      <c r="O1927" s="11" t="str">
        <f>IFERROR(LEFT(ECRITURES!$H1927,SEARCH("_",ECRITURES!$H1927)-1),"")</f>
        <v>COD2299</v>
      </c>
      <c r="P1927" s="11" t="str">
        <f>LEFT(ECRITURES!$G1927,LEN(O1927))</f>
        <v>COD2299</v>
      </c>
      <c r="Q1927" s="11" t="b">
        <f t="shared" si="61"/>
        <v>1</v>
      </c>
    </row>
    <row r="1928" spans="1:17" x14ac:dyDescent="0.3">
      <c r="A1928" s="12">
        <v>617106</v>
      </c>
      <c r="B1928" s="13" t="s">
        <v>10</v>
      </c>
      <c r="C1928" s="14">
        <v>195</v>
      </c>
      <c r="D1928" s="25" t="s">
        <v>2406</v>
      </c>
      <c r="E1928" s="16">
        <v>45351</v>
      </c>
      <c r="F1928" s="17">
        <v>202402</v>
      </c>
      <c r="G1928" s="18" t="s">
        <v>11</v>
      </c>
      <c r="H1928" s="18" t="s">
        <v>12</v>
      </c>
      <c r="I1928" s="19">
        <v>52892</v>
      </c>
      <c r="J1928" s="13" t="s">
        <v>14</v>
      </c>
      <c r="K1928" s="13" t="s">
        <v>15</v>
      </c>
      <c r="L1928" s="20" t="str">
        <f t="shared" si="60"/>
        <v>52892617106COD2299_Z010201ART5_MBA</v>
      </c>
      <c r="M1928" s="21" t="str">
        <f>IF(OR(A1928=617105,A1928=617110,COUNTIF([3]DernMois!L:L,I1928&amp;A1928&amp;H1928&amp;K1928)&gt;=1),"","PBLA Changé/Nouveau")</f>
        <v/>
      </c>
      <c r="N1928" s="22">
        <f>ROUND(Ecritures[[#This Row],[Montant Devise]],2)</f>
        <v>195</v>
      </c>
      <c r="O1928" s="11" t="str">
        <f>IFERROR(LEFT(ECRITURES!$H1928,SEARCH("_",ECRITURES!$H1928)-1),"")</f>
        <v>COD2299</v>
      </c>
      <c r="P1928" s="11" t="str">
        <f>LEFT(ECRITURES!$G1928,LEN(O1928))</f>
        <v>COD2299</v>
      </c>
      <c r="Q1928" s="11" t="b">
        <f t="shared" si="61"/>
        <v>1</v>
      </c>
    </row>
    <row r="1929" spans="1:17" x14ac:dyDescent="0.3">
      <c r="A1929" s="12">
        <v>617103</v>
      </c>
      <c r="B1929" s="13" t="s">
        <v>10</v>
      </c>
      <c r="C1929" s="14">
        <v>97.5</v>
      </c>
      <c r="D1929" s="25" t="s">
        <v>2407</v>
      </c>
      <c r="E1929" s="16">
        <v>45351</v>
      </c>
      <c r="F1929" s="17">
        <v>202402</v>
      </c>
      <c r="G1929" s="18" t="s">
        <v>11</v>
      </c>
      <c r="H1929" s="18" t="s">
        <v>12</v>
      </c>
      <c r="I1929" s="19">
        <v>52892</v>
      </c>
      <c r="J1929" s="13" t="s">
        <v>14</v>
      </c>
      <c r="K1929" s="13" t="s">
        <v>15</v>
      </c>
      <c r="L1929" s="20" t="str">
        <f t="shared" si="60"/>
        <v>52892617103COD2299_Z010201ART5_MBA</v>
      </c>
      <c r="M1929" s="21" t="str">
        <f>IF(OR(A1929=617105,A1929=617110,COUNTIF([3]DernMois!L:L,I1929&amp;A1929&amp;H1929&amp;K1929)&gt;=1),"","PBLA Changé/Nouveau")</f>
        <v/>
      </c>
      <c r="N1929" s="22">
        <f>ROUND(Ecritures[[#This Row],[Montant Devise]],2)</f>
        <v>97.5</v>
      </c>
      <c r="O1929" s="11" t="str">
        <f>IFERROR(LEFT(ECRITURES!$H1929,SEARCH("_",ECRITURES!$H1929)-1),"")</f>
        <v>COD2299</v>
      </c>
      <c r="P1929" s="11" t="str">
        <f>LEFT(ECRITURES!$G1929,LEN(O1929))</f>
        <v>COD2299</v>
      </c>
      <c r="Q1929" s="11" t="b">
        <f t="shared" si="61"/>
        <v>1</v>
      </c>
    </row>
    <row r="1930" spans="1:17" x14ac:dyDescent="0.3">
      <c r="A1930" s="12">
        <v>617103</v>
      </c>
      <c r="B1930" s="13" t="s">
        <v>10</v>
      </c>
      <c r="C1930" s="14">
        <v>64.66</v>
      </c>
      <c r="D1930" s="25" t="s">
        <v>2408</v>
      </c>
      <c r="E1930" s="16">
        <v>45351</v>
      </c>
      <c r="F1930" s="17">
        <v>202402</v>
      </c>
      <c r="G1930" s="18" t="s">
        <v>11</v>
      </c>
      <c r="H1930" s="18" t="s">
        <v>12</v>
      </c>
      <c r="I1930" s="19">
        <v>52892</v>
      </c>
      <c r="J1930" s="13" t="s">
        <v>14</v>
      </c>
      <c r="K1930" s="13" t="s">
        <v>15</v>
      </c>
      <c r="L1930" s="20" t="str">
        <f t="shared" si="60"/>
        <v>52892617103COD2299_Z010201ART5_MBA</v>
      </c>
      <c r="M1930" s="21" t="str">
        <f>IF(OR(A1930=617105,A1930=617110,COUNTIF([3]DernMois!L:L,I1930&amp;A1930&amp;H1930&amp;K1930)&gt;=1),"","PBLA Changé/Nouveau")</f>
        <v/>
      </c>
      <c r="N1930" s="22">
        <f>ROUND(Ecritures[[#This Row],[Montant Devise]],2)</f>
        <v>64.66</v>
      </c>
      <c r="O1930" s="11" t="str">
        <f>IFERROR(LEFT(ECRITURES!$H1930,SEARCH("_",ECRITURES!$H1930)-1),"")</f>
        <v>COD2299</v>
      </c>
      <c r="P1930" s="11" t="str">
        <f>LEFT(ECRITURES!$G1930,LEN(O1930))</f>
        <v>COD2299</v>
      </c>
      <c r="Q1930" s="11" t="b">
        <f t="shared" si="61"/>
        <v>1</v>
      </c>
    </row>
    <row r="1931" spans="1:17" x14ac:dyDescent="0.3">
      <c r="A1931" s="12">
        <v>617190</v>
      </c>
      <c r="B1931" s="13" t="s">
        <v>10</v>
      </c>
      <c r="C1931" s="14">
        <v>0.99</v>
      </c>
      <c r="D1931" s="25" t="s">
        <v>2409</v>
      </c>
      <c r="E1931" s="16">
        <v>45351</v>
      </c>
      <c r="F1931" s="17">
        <v>202402</v>
      </c>
      <c r="G1931" s="18" t="s">
        <v>11</v>
      </c>
      <c r="H1931" s="18" t="s">
        <v>12</v>
      </c>
      <c r="I1931" s="19">
        <v>52892</v>
      </c>
      <c r="J1931" s="13" t="s">
        <v>14</v>
      </c>
      <c r="K1931" s="13" t="s">
        <v>15</v>
      </c>
      <c r="L1931" s="20" t="str">
        <f t="shared" si="60"/>
        <v>52892617190COD2299_Z010201ART5_MBA</v>
      </c>
      <c r="M1931" s="21" t="str">
        <f>IF(OR(A1931=617105,A1931=617110,COUNTIF([3]DernMois!L:L,I1931&amp;A1931&amp;H1931&amp;K1931)&gt;=1),"","PBLA Changé/Nouveau")</f>
        <v/>
      </c>
      <c r="N1931" s="22">
        <f>ROUND(Ecritures[[#This Row],[Montant Devise]],2)</f>
        <v>0.99</v>
      </c>
      <c r="O1931" s="11" t="str">
        <f>IFERROR(LEFT(ECRITURES!$H1931,SEARCH("_",ECRITURES!$H1931)-1),"")</f>
        <v>COD2299</v>
      </c>
      <c r="P1931" s="11" t="str">
        <f>LEFT(ECRITURES!$G1931,LEN(O1931))</f>
        <v>COD2299</v>
      </c>
      <c r="Q1931" s="11" t="b">
        <f t="shared" si="61"/>
        <v>1</v>
      </c>
    </row>
    <row r="1932" spans="1:17" x14ac:dyDescent="0.3">
      <c r="A1932" s="12">
        <v>617190</v>
      </c>
      <c r="B1932" s="13" t="s">
        <v>10</v>
      </c>
      <c r="C1932" s="14">
        <v>4.97</v>
      </c>
      <c r="D1932" s="25" t="s">
        <v>2410</v>
      </c>
      <c r="E1932" s="16">
        <v>45351</v>
      </c>
      <c r="F1932" s="17">
        <v>202402</v>
      </c>
      <c r="G1932" s="18" t="s">
        <v>11</v>
      </c>
      <c r="H1932" s="18" t="s">
        <v>12</v>
      </c>
      <c r="I1932" s="19">
        <v>52892</v>
      </c>
      <c r="J1932" s="13" t="s">
        <v>14</v>
      </c>
      <c r="K1932" s="13" t="s">
        <v>15</v>
      </c>
      <c r="L1932" s="20" t="str">
        <f t="shared" si="60"/>
        <v>52892617190COD2299_Z010201ART5_MBA</v>
      </c>
      <c r="M1932" s="21" t="str">
        <f>IF(OR(A1932=617105,A1932=617110,COUNTIF([3]DernMois!L:L,I1932&amp;A1932&amp;H1932&amp;K1932)&gt;=1),"","PBLA Changé/Nouveau")</f>
        <v/>
      </c>
      <c r="N1932" s="22">
        <f>ROUND(Ecritures[[#This Row],[Montant Devise]],2)</f>
        <v>4.97</v>
      </c>
      <c r="O1932" s="11" t="str">
        <f>IFERROR(LEFT(ECRITURES!$H1932,SEARCH("_",ECRITURES!$H1932)-1),"")</f>
        <v>COD2299</v>
      </c>
      <c r="P1932" s="11" t="str">
        <f>LEFT(ECRITURES!$G1932,LEN(O1932))</f>
        <v>COD2299</v>
      </c>
      <c r="Q1932" s="11" t="b">
        <f t="shared" si="61"/>
        <v>1</v>
      </c>
    </row>
    <row r="1933" spans="1:17" x14ac:dyDescent="0.3">
      <c r="A1933" s="12">
        <v>455200</v>
      </c>
      <c r="B1933" s="13" t="s">
        <v>10</v>
      </c>
      <c r="C1933" s="14">
        <v>-300</v>
      </c>
      <c r="D1933" s="25" t="s">
        <v>2411</v>
      </c>
      <c r="E1933" s="16">
        <v>45351</v>
      </c>
      <c r="F1933" s="17">
        <v>202402</v>
      </c>
      <c r="G1933" s="18" t="s">
        <v>11</v>
      </c>
      <c r="H1933" s="18"/>
      <c r="I1933" s="19">
        <v>52892</v>
      </c>
      <c r="J1933" s="13" t="s">
        <v>14</v>
      </c>
      <c r="K1933" s="13" t="s">
        <v>15</v>
      </c>
      <c r="L1933" s="20" t="str">
        <f t="shared" si="60"/>
        <v>52892455200ART5_MBA</v>
      </c>
      <c r="M1933" s="21" t="str">
        <f>IF(OR(A1933=617105,A1933=617110,COUNTIF([3]DernMois!L:L,I1933&amp;A1933&amp;H1933&amp;K1933)&gt;=1),"","PBLA Changé/Nouveau")</f>
        <v/>
      </c>
      <c r="N1933" s="22">
        <f>ROUND(Ecritures[[#This Row],[Montant Devise]],2)</f>
        <v>-300</v>
      </c>
      <c r="O1933" s="11" t="str">
        <f>IFERROR(LEFT(ECRITURES!$H1933,SEARCH("_",ECRITURES!$H1933)-1),"")</f>
        <v/>
      </c>
      <c r="P1933" s="11" t="str">
        <f>LEFT(ECRITURES!$G1933,LEN(O1933))</f>
        <v/>
      </c>
      <c r="Q1933" s="11" t="b">
        <f t="shared" si="61"/>
        <v>1</v>
      </c>
    </row>
    <row r="1934" spans="1:17" x14ac:dyDescent="0.3">
      <c r="A1934" s="12">
        <v>455200</v>
      </c>
      <c r="B1934" s="13" t="s">
        <v>10</v>
      </c>
      <c r="C1934" s="14">
        <v>-507.88</v>
      </c>
      <c r="D1934" s="25" t="s">
        <v>2412</v>
      </c>
      <c r="E1934" s="16">
        <v>45351</v>
      </c>
      <c r="F1934" s="17">
        <v>202402</v>
      </c>
      <c r="G1934" s="18" t="s">
        <v>11</v>
      </c>
      <c r="H1934" s="18"/>
      <c r="I1934" s="19">
        <v>52892</v>
      </c>
      <c r="J1934" s="13" t="s">
        <v>14</v>
      </c>
      <c r="K1934" s="13" t="s">
        <v>15</v>
      </c>
      <c r="L1934" s="20" t="str">
        <f t="shared" si="60"/>
        <v>52892455200ART5_MBA</v>
      </c>
      <c r="M1934" s="21" t="str">
        <f>IF(OR(A1934=617105,A1934=617110,COUNTIF([3]DernMois!L:L,I1934&amp;A1934&amp;H1934&amp;K1934)&gt;=1),"","PBLA Changé/Nouveau")</f>
        <v/>
      </c>
      <c r="N1934" s="22">
        <f>ROUND(Ecritures[[#This Row],[Montant Devise]],2)</f>
        <v>-507.88</v>
      </c>
      <c r="O1934" s="11" t="str">
        <f>IFERROR(LEFT(ECRITURES!$H1934,SEARCH("_",ECRITURES!$H1934)-1),"")</f>
        <v/>
      </c>
      <c r="P1934" s="11" t="str">
        <f>LEFT(ECRITURES!$G1934,LEN(O1934))</f>
        <v/>
      </c>
      <c r="Q1934" s="11" t="b">
        <f t="shared" si="61"/>
        <v>1</v>
      </c>
    </row>
    <row r="1935" spans="1:17" x14ac:dyDescent="0.3">
      <c r="A1935" s="12">
        <v>617101</v>
      </c>
      <c r="B1935" s="13" t="s">
        <v>10</v>
      </c>
      <c r="C1935" s="14">
        <v>330</v>
      </c>
      <c r="D1935" s="25" t="s">
        <v>2413</v>
      </c>
      <c r="E1935" s="16">
        <v>45351</v>
      </c>
      <c r="F1935" s="17">
        <v>202402</v>
      </c>
      <c r="G1935" s="18" t="s">
        <v>11</v>
      </c>
      <c r="H1935" s="18" t="s">
        <v>12</v>
      </c>
      <c r="I1935" s="19">
        <v>52896</v>
      </c>
      <c r="J1935" s="13" t="s">
        <v>14</v>
      </c>
      <c r="K1935" s="13" t="s">
        <v>15</v>
      </c>
      <c r="L1935" s="20" t="str">
        <f t="shared" si="60"/>
        <v>52896617101COD2299_Z010201ART5_MBA</v>
      </c>
      <c r="M1935" s="21" t="str">
        <f>IF(OR(A1935=617105,A1935=617110,COUNTIF([3]DernMois!L:L,I1935&amp;A1935&amp;H1935&amp;K1935)&gt;=1),"","PBLA Changé/Nouveau")</f>
        <v/>
      </c>
      <c r="N1935" s="22">
        <f>ROUND(Ecritures[[#This Row],[Montant Devise]],2)</f>
        <v>330</v>
      </c>
      <c r="O1935" s="11" t="str">
        <f>IFERROR(LEFT(ECRITURES!$H1935,SEARCH("_",ECRITURES!$H1935)-1),"")</f>
        <v>COD2299</v>
      </c>
      <c r="P1935" s="11" t="str">
        <f>LEFT(ECRITURES!$G1935,LEN(O1935))</f>
        <v>COD2299</v>
      </c>
      <c r="Q1935" s="11" t="b">
        <f t="shared" si="61"/>
        <v>1</v>
      </c>
    </row>
    <row r="1936" spans="1:17" x14ac:dyDescent="0.3">
      <c r="A1936" s="12">
        <v>617101</v>
      </c>
      <c r="B1936" s="13" t="s">
        <v>10</v>
      </c>
      <c r="C1936" s="14">
        <v>86.53</v>
      </c>
      <c r="D1936" s="25" t="s">
        <v>2414</v>
      </c>
      <c r="E1936" s="16">
        <v>45351</v>
      </c>
      <c r="F1936" s="17">
        <v>202402</v>
      </c>
      <c r="G1936" s="18" t="s">
        <v>11</v>
      </c>
      <c r="H1936" s="18" t="s">
        <v>12</v>
      </c>
      <c r="I1936" s="19">
        <v>52896</v>
      </c>
      <c r="J1936" s="13" t="s">
        <v>14</v>
      </c>
      <c r="K1936" s="13" t="s">
        <v>15</v>
      </c>
      <c r="L1936" s="20" t="str">
        <f t="shared" si="60"/>
        <v>52896617101COD2299_Z010201ART5_MBA</v>
      </c>
      <c r="M1936" s="21" t="str">
        <f>IF(OR(A1936=617105,A1936=617110,COUNTIF([3]DernMois!L:L,I1936&amp;A1936&amp;H1936&amp;K1936)&gt;=1),"","PBLA Changé/Nouveau")</f>
        <v/>
      </c>
      <c r="N1936" s="22">
        <f>ROUND(Ecritures[[#This Row],[Montant Devise]],2)</f>
        <v>86.53</v>
      </c>
      <c r="O1936" s="11" t="str">
        <f>IFERROR(LEFT(ECRITURES!$H1936,SEARCH("_",ECRITURES!$H1936)-1),"")</f>
        <v>COD2299</v>
      </c>
      <c r="P1936" s="11" t="str">
        <f>LEFT(ECRITURES!$G1936,LEN(O1936))</f>
        <v>COD2299</v>
      </c>
      <c r="Q1936" s="11" t="b">
        <f t="shared" si="61"/>
        <v>1</v>
      </c>
    </row>
    <row r="1937" spans="1:17" x14ac:dyDescent="0.3">
      <c r="A1937" s="12">
        <v>617108</v>
      </c>
      <c r="B1937" s="13" t="s">
        <v>10</v>
      </c>
      <c r="C1937" s="14">
        <v>99</v>
      </c>
      <c r="D1937" s="25" t="s">
        <v>2415</v>
      </c>
      <c r="E1937" s="16">
        <v>45351</v>
      </c>
      <c r="F1937" s="17">
        <v>202402</v>
      </c>
      <c r="G1937" s="18" t="s">
        <v>11</v>
      </c>
      <c r="H1937" s="18" t="s">
        <v>12</v>
      </c>
      <c r="I1937" s="19">
        <v>52896</v>
      </c>
      <c r="J1937" s="13" t="s">
        <v>14</v>
      </c>
      <c r="K1937" s="13" t="s">
        <v>15</v>
      </c>
      <c r="L1937" s="20" t="str">
        <f t="shared" si="60"/>
        <v>52896617108COD2299_Z010201ART5_MBA</v>
      </c>
      <c r="M1937" s="21" t="str">
        <f>IF(OR(A1937=617105,A1937=617110,COUNTIF([3]DernMois!L:L,I1937&amp;A1937&amp;H1937&amp;K1937)&gt;=1),"","PBLA Changé/Nouveau")</f>
        <v/>
      </c>
      <c r="N1937" s="22">
        <f>ROUND(Ecritures[[#This Row],[Montant Devise]],2)</f>
        <v>99</v>
      </c>
      <c r="O1937" s="11" t="str">
        <f>IFERROR(LEFT(ECRITURES!$H1937,SEARCH("_",ECRITURES!$H1937)-1),"")</f>
        <v>COD2299</v>
      </c>
      <c r="P1937" s="11" t="str">
        <f>LEFT(ECRITURES!$G1937,LEN(O1937))</f>
        <v>COD2299</v>
      </c>
      <c r="Q1937" s="11" t="b">
        <f t="shared" si="61"/>
        <v>1</v>
      </c>
    </row>
    <row r="1938" spans="1:17" x14ac:dyDescent="0.3">
      <c r="A1938" s="12">
        <v>617106</v>
      </c>
      <c r="B1938" s="13" t="s">
        <v>10</v>
      </c>
      <c r="C1938" s="14">
        <v>195</v>
      </c>
      <c r="D1938" s="25" t="s">
        <v>2416</v>
      </c>
      <c r="E1938" s="16">
        <v>45351</v>
      </c>
      <c r="F1938" s="17">
        <v>202402</v>
      </c>
      <c r="G1938" s="18" t="s">
        <v>11</v>
      </c>
      <c r="H1938" s="18" t="s">
        <v>12</v>
      </c>
      <c r="I1938" s="19">
        <v>52896</v>
      </c>
      <c r="J1938" s="13" t="s">
        <v>14</v>
      </c>
      <c r="K1938" s="13" t="s">
        <v>15</v>
      </c>
      <c r="L1938" s="20" t="str">
        <f t="shared" si="60"/>
        <v>52896617106COD2299_Z010201ART5_MBA</v>
      </c>
      <c r="M1938" s="21" t="str">
        <f>IF(OR(A1938=617105,A1938=617110,COUNTIF([3]DernMois!L:L,I1938&amp;A1938&amp;H1938&amp;K1938)&gt;=1),"","PBLA Changé/Nouveau")</f>
        <v/>
      </c>
      <c r="N1938" s="22">
        <f>ROUND(Ecritures[[#This Row],[Montant Devise]],2)</f>
        <v>195</v>
      </c>
      <c r="O1938" s="11" t="str">
        <f>IFERROR(LEFT(ECRITURES!$H1938,SEARCH("_",ECRITURES!$H1938)-1),"")</f>
        <v>COD2299</v>
      </c>
      <c r="P1938" s="11" t="str">
        <f>LEFT(ECRITURES!$G1938,LEN(O1938))</f>
        <v>COD2299</v>
      </c>
      <c r="Q1938" s="11" t="b">
        <f t="shared" si="61"/>
        <v>1</v>
      </c>
    </row>
    <row r="1939" spans="1:17" x14ac:dyDescent="0.3">
      <c r="A1939" s="12">
        <v>617103</v>
      </c>
      <c r="B1939" s="13" t="s">
        <v>10</v>
      </c>
      <c r="C1939" s="14">
        <v>58.5</v>
      </c>
      <c r="D1939" s="25" t="s">
        <v>2417</v>
      </c>
      <c r="E1939" s="16">
        <v>45351</v>
      </c>
      <c r="F1939" s="17">
        <v>202402</v>
      </c>
      <c r="G1939" s="18" t="s">
        <v>11</v>
      </c>
      <c r="H1939" s="18" t="s">
        <v>12</v>
      </c>
      <c r="I1939" s="19">
        <v>52896</v>
      </c>
      <c r="J1939" s="13" t="s">
        <v>14</v>
      </c>
      <c r="K1939" s="13" t="s">
        <v>15</v>
      </c>
      <c r="L1939" s="20" t="str">
        <f t="shared" si="60"/>
        <v>52896617103COD2299_Z010201ART5_MBA</v>
      </c>
      <c r="M1939" s="21" t="str">
        <f>IF(OR(A1939=617105,A1939=617110,COUNTIF([3]DernMois!L:L,I1939&amp;A1939&amp;H1939&amp;K1939)&gt;=1),"","PBLA Changé/Nouveau")</f>
        <v/>
      </c>
      <c r="N1939" s="22">
        <f>ROUND(Ecritures[[#This Row],[Montant Devise]],2)</f>
        <v>58.5</v>
      </c>
      <c r="O1939" s="11" t="str">
        <f>IFERROR(LEFT(ECRITURES!$H1939,SEARCH("_",ECRITURES!$H1939)-1),"")</f>
        <v>COD2299</v>
      </c>
      <c r="P1939" s="11" t="str">
        <f>LEFT(ECRITURES!$G1939,LEN(O1939))</f>
        <v>COD2299</v>
      </c>
      <c r="Q1939" s="11" t="b">
        <f t="shared" si="61"/>
        <v>1</v>
      </c>
    </row>
    <row r="1940" spans="1:17" x14ac:dyDescent="0.3">
      <c r="A1940" s="12">
        <v>617103</v>
      </c>
      <c r="B1940" s="13" t="s">
        <v>10</v>
      </c>
      <c r="C1940" s="14">
        <v>54.15</v>
      </c>
      <c r="D1940" s="25" t="s">
        <v>2418</v>
      </c>
      <c r="E1940" s="16">
        <v>45351</v>
      </c>
      <c r="F1940" s="17">
        <v>202402</v>
      </c>
      <c r="G1940" s="18" t="s">
        <v>11</v>
      </c>
      <c r="H1940" s="18" t="s">
        <v>12</v>
      </c>
      <c r="I1940" s="19">
        <v>52896</v>
      </c>
      <c r="J1940" s="13" t="s">
        <v>14</v>
      </c>
      <c r="K1940" s="13" t="s">
        <v>15</v>
      </c>
      <c r="L1940" s="20" t="str">
        <f t="shared" si="60"/>
        <v>52896617103COD2299_Z010201ART5_MBA</v>
      </c>
      <c r="M1940" s="21" t="str">
        <f>IF(OR(A1940=617105,A1940=617110,COUNTIF([3]DernMois!L:L,I1940&amp;A1940&amp;H1940&amp;K1940)&gt;=1),"","PBLA Changé/Nouveau")</f>
        <v/>
      </c>
      <c r="N1940" s="22">
        <f>ROUND(Ecritures[[#This Row],[Montant Devise]],2)</f>
        <v>54.15</v>
      </c>
      <c r="O1940" s="11" t="str">
        <f>IFERROR(LEFT(ECRITURES!$H1940,SEARCH("_",ECRITURES!$H1940)-1),"")</f>
        <v>COD2299</v>
      </c>
      <c r="P1940" s="11" t="str">
        <f>LEFT(ECRITURES!$G1940,LEN(O1940))</f>
        <v>COD2299</v>
      </c>
      <c r="Q1940" s="11" t="b">
        <f t="shared" si="61"/>
        <v>1</v>
      </c>
    </row>
    <row r="1941" spans="1:17" x14ac:dyDescent="0.3">
      <c r="A1941" s="12">
        <v>617190</v>
      </c>
      <c r="B1941" s="13" t="s">
        <v>10</v>
      </c>
      <c r="C1941" s="14">
        <v>0.83</v>
      </c>
      <c r="D1941" s="25" t="s">
        <v>2419</v>
      </c>
      <c r="E1941" s="16">
        <v>45351</v>
      </c>
      <c r="F1941" s="17">
        <v>202402</v>
      </c>
      <c r="G1941" s="18" t="s">
        <v>11</v>
      </c>
      <c r="H1941" s="18" t="s">
        <v>12</v>
      </c>
      <c r="I1941" s="19">
        <v>52896</v>
      </c>
      <c r="J1941" s="13" t="s">
        <v>14</v>
      </c>
      <c r="K1941" s="13" t="s">
        <v>15</v>
      </c>
      <c r="L1941" s="20" t="str">
        <f t="shared" si="60"/>
        <v>52896617190COD2299_Z010201ART5_MBA</v>
      </c>
      <c r="M1941" s="21" t="str">
        <f>IF(OR(A1941=617105,A1941=617110,COUNTIF([3]DernMois!L:L,I1941&amp;A1941&amp;H1941&amp;K1941)&gt;=1),"","PBLA Changé/Nouveau")</f>
        <v/>
      </c>
      <c r="N1941" s="22">
        <f>ROUND(Ecritures[[#This Row],[Montant Devise]],2)</f>
        <v>0.83</v>
      </c>
      <c r="O1941" s="11" t="str">
        <f>IFERROR(LEFT(ECRITURES!$H1941,SEARCH("_",ECRITURES!$H1941)-1),"")</f>
        <v>COD2299</v>
      </c>
      <c r="P1941" s="11" t="str">
        <f>LEFT(ECRITURES!$G1941,LEN(O1941))</f>
        <v>COD2299</v>
      </c>
      <c r="Q1941" s="11" t="b">
        <f t="shared" si="61"/>
        <v>1</v>
      </c>
    </row>
    <row r="1942" spans="1:17" x14ac:dyDescent="0.3">
      <c r="A1942" s="12">
        <v>617190</v>
      </c>
      <c r="B1942" s="13" t="s">
        <v>10</v>
      </c>
      <c r="C1942" s="14">
        <v>4.17</v>
      </c>
      <c r="D1942" s="25" t="s">
        <v>2420</v>
      </c>
      <c r="E1942" s="16">
        <v>45351</v>
      </c>
      <c r="F1942" s="17">
        <v>202402</v>
      </c>
      <c r="G1942" s="18" t="s">
        <v>11</v>
      </c>
      <c r="H1942" s="18" t="s">
        <v>12</v>
      </c>
      <c r="I1942" s="19">
        <v>52896</v>
      </c>
      <c r="J1942" s="13" t="s">
        <v>14</v>
      </c>
      <c r="K1942" s="13" t="s">
        <v>15</v>
      </c>
      <c r="L1942" s="20" t="str">
        <f t="shared" si="60"/>
        <v>52896617190COD2299_Z010201ART5_MBA</v>
      </c>
      <c r="M1942" s="21" t="str">
        <f>IF(OR(A1942=617105,A1942=617110,COUNTIF([3]DernMois!L:L,I1942&amp;A1942&amp;H1942&amp;K1942)&gt;=1),"","PBLA Changé/Nouveau")</f>
        <v/>
      </c>
      <c r="N1942" s="22">
        <f>ROUND(Ecritures[[#This Row],[Montant Devise]],2)</f>
        <v>4.17</v>
      </c>
      <c r="O1942" s="11" t="str">
        <f>IFERROR(LEFT(ECRITURES!$H1942,SEARCH("_",ECRITURES!$H1942)-1),"")</f>
        <v>COD2299</v>
      </c>
      <c r="P1942" s="11" t="str">
        <f>LEFT(ECRITURES!$G1942,LEN(O1942))</f>
        <v>COD2299</v>
      </c>
      <c r="Q1942" s="11" t="b">
        <f t="shared" si="61"/>
        <v>1</v>
      </c>
    </row>
    <row r="1943" spans="1:17" x14ac:dyDescent="0.3">
      <c r="A1943" s="12">
        <v>455200</v>
      </c>
      <c r="B1943" s="13" t="s">
        <v>10</v>
      </c>
      <c r="C1943" s="14">
        <v>-700.09</v>
      </c>
      <c r="D1943" s="25" t="s">
        <v>2421</v>
      </c>
      <c r="E1943" s="16">
        <v>45351</v>
      </c>
      <c r="F1943" s="17">
        <v>202402</v>
      </c>
      <c r="G1943" s="18" t="s">
        <v>11</v>
      </c>
      <c r="H1943" s="18"/>
      <c r="I1943" s="19">
        <v>52896</v>
      </c>
      <c r="J1943" s="13" t="s">
        <v>14</v>
      </c>
      <c r="K1943" s="13" t="s">
        <v>15</v>
      </c>
      <c r="L1943" s="20" t="str">
        <f t="shared" si="60"/>
        <v>52896455200ART5_MBA</v>
      </c>
      <c r="M1943" s="21" t="str">
        <f>IF(OR(A1943=617105,A1943=617110,COUNTIF([3]DernMois!L:L,I1943&amp;A1943&amp;H1943&amp;K1943)&gt;=1),"","PBLA Changé/Nouveau")</f>
        <v/>
      </c>
      <c r="N1943" s="22">
        <f>ROUND(Ecritures[[#This Row],[Montant Devise]],2)</f>
        <v>-700.09</v>
      </c>
      <c r="O1943" s="11" t="str">
        <f>IFERROR(LEFT(ECRITURES!$H1943,SEARCH("_",ECRITURES!$H1943)-1),"")</f>
        <v/>
      </c>
      <c r="P1943" s="11" t="str">
        <f>LEFT(ECRITURES!$G1943,LEN(O1943))</f>
        <v/>
      </c>
      <c r="Q1943" s="11" t="b">
        <f t="shared" si="61"/>
        <v>1</v>
      </c>
    </row>
    <row r="1944" spans="1:17" x14ac:dyDescent="0.3">
      <c r="A1944" s="12">
        <v>617101</v>
      </c>
      <c r="B1944" s="13" t="s">
        <v>10</v>
      </c>
      <c r="C1944" s="14">
        <v>1780</v>
      </c>
      <c r="D1944" s="25" t="s">
        <v>2422</v>
      </c>
      <c r="E1944" s="16">
        <v>45351</v>
      </c>
      <c r="F1944" s="17">
        <v>202402</v>
      </c>
      <c r="G1944" s="18" t="s">
        <v>40</v>
      </c>
      <c r="H1944" s="18" t="s">
        <v>45</v>
      </c>
      <c r="I1944" s="19">
        <v>52901</v>
      </c>
      <c r="J1944" s="13" t="s">
        <v>14</v>
      </c>
      <c r="K1944" s="13" t="s">
        <v>15</v>
      </c>
      <c r="L1944" s="20" t="str">
        <f t="shared" si="60"/>
        <v>52901617101COD2299_Z010301ART5_MBA</v>
      </c>
      <c r="M1944" s="21" t="str">
        <f>IF(OR(A1944=617105,A1944=617110,COUNTIF([3]DernMois!L:L,I1944&amp;A1944&amp;H1944&amp;K1944)&gt;=1),"","PBLA Changé/Nouveau")</f>
        <v/>
      </c>
      <c r="N1944" s="22">
        <f>ROUND(Ecritures[[#This Row],[Montant Devise]],2)</f>
        <v>1780</v>
      </c>
      <c r="O1944" s="11" t="str">
        <f>IFERROR(LEFT(ECRITURES!$H1944,SEARCH("_",ECRITURES!$H1944)-1),"")</f>
        <v>COD2299</v>
      </c>
      <c r="P1944" s="11" t="str">
        <f>LEFT(ECRITURES!$G1944,LEN(O1944))</f>
        <v>COD2299</v>
      </c>
      <c r="Q1944" s="11" t="b">
        <f t="shared" si="61"/>
        <v>1</v>
      </c>
    </row>
    <row r="1945" spans="1:17" x14ac:dyDescent="0.3">
      <c r="A1945" s="12">
        <v>617108</v>
      </c>
      <c r="B1945" s="13" t="s">
        <v>10</v>
      </c>
      <c r="C1945" s="14">
        <v>534</v>
      </c>
      <c r="D1945" s="25" t="s">
        <v>2423</v>
      </c>
      <c r="E1945" s="16">
        <v>45351</v>
      </c>
      <c r="F1945" s="17">
        <v>202402</v>
      </c>
      <c r="G1945" s="18" t="s">
        <v>40</v>
      </c>
      <c r="H1945" s="18" t="s">
        <v>45</v>
      </c>
      <c r="I1945" s="19">
        <v>52901</v>
      </c>
      <c r="J1945" s="13" t="s">
        <v>14</v>
      </c>
      <c r="K1945" s="13" t="s">
        <v>15</v>
      </c>
      <c r="L1945" s="20" t="str">
        <f t="shared" si="60"/>
        <v>52901617108COD2299_Z010301ART5_MBA</v>
      </c>
      <c r="M1945" s="21" t="str">
        <f>IF(OR(A1945=617105,A1945=617110,COUNTIF([3]DernMois!L:L,I1945&amp;A1945&amp;H1945&amp;K1945)&gt;=1),"","PBLA Changé/Nouveau")</f>
        <v/>
      </c>
      <c r="N1945" s="22">
        <f>ROUND(Ecritures[[#This Row],[Montant Devise]],2)</f>
        <v>534</v>
      </c>
      <c r="O1945" s="11" t="str">
        <f>IFERROR(LEFT(ECRITURES!$H1945,SEARCH("_",ECRITURES!$H1945)-1),"")</f>
        <v>COD2299</v>
      </c>
      <c r="P1945" s="11" t="str">
        <f>LEFT(ECRITURES!$G1945,LEN(O1945))</f>
        <v>COD2299</v>
      </c>
      <c r="Q1945" s="11" t="b">
        <f t="shared" si="61"/>
        <v>1</v>
      </c>
    </row>
    <row r="1946" spans="1:17" x14ac:dyDescent="0.3">
      <c r="A1946" s="12">
        <v>617106</v>
      </c>
      <c r="B1946" s="13" t="s">
        <v>10</v>
      </c>
      <c r="C1946" s="14">
        <v>195</v>
      </c>
      <c r="D1946" s="25" t="s">
        <v>2424</v>
      </c>
      <c r="E1946" s="16">
        <v>45351</v>
      </c>
      <c r="F1946" s="17">
        <v>202402</v>
      </c>
      <c r="G1946" s="18" t="s">
        <v>40</v>
      </c>
      <c r="H1946" s="18" t="s">
        <v>45</v>
      </c>
      <c r="I1946" s="19">
        <v>52901</v>
      </c>
      <c r="J1946" s="13" t="s">
        <v>14</v>
      </c>
      <c r="K1946" s="13" t="s">
        <v>15</v>
      </c>
      <c r="L1946" s="20" t="str">
        <f t="shared" si="60"/>
        <v>52901617106COD2299_Z010301ART5_MBA</v>
      </c>
      <c r="M1946" s="21" t="str">
        <f>IF(OR(A1946=617105,A1946=617110,COUNTIF([3]DernMois!L:L,I1946&amp;A1946&amp;H1946&amp;K1946)&gt;=1),"","PBLA Changé/Nouveau")</f>
        <v/>
      </c>
      <c r="N1946" s="22">
        <f>ROUND(Ecritures[[#This Row],[Montant Devise]],2)</f>
        <v>195</v>
      </c>
      <c r="O1946" s="11" t="str">
        <f>IFERROR(LEFT(ECRITURES!$H1946,SEARCH("_",ECRITURES!$H1946)-1),"")</f>
        <v>COD2299</v>
      </c>
      <c r="P1946" s="11" t="str">
        <f>LEFT(ECRITURES!$G1946,LEN(O1946))</f>
        <v>COD2299</v>
      </c>
      <c r="Q1946" s="11" t="b">
        <f t="shared" si="61"/>
        <v>1</v>
      </c>
    </row>
    <row r="1947" spans="1:17" x14ac:dyDescent="0.3">
      <c r="A1947" s="12">
        <v>617103</v>
      </c>
      <c r="B1947" s="13" t="s">
        <v>10</v>
      </c>
      <c r="C1947" s="14">
        <v>231.4</v>
      </c>
      <c r="D1947" s="25" t="s">
        <v>2425</v>
      </c>
      <c r="E1947" s="16">
        <v>45351</v>
      </c>
      <c r="F1947" s="17">
        <v>202402</v>
      </c>
      <c r="G1947" s="18" t="s">
        <v>40</v>
      </c>
      <c r="H1947" s="18" t="s">
        <v>45</v>
      </c>
      <c r="I1947" s="19">
        <v>52901</v>
      </c>
      <c r="J1947" s="13" t="s">
        <v>14</v>
      </c>
      <c r="K1947" s="13" t="s">
        <v>15</v>
      </c>
      <c r="L1947" s="20" t="str">
        <f t="shared" si="60"/>
        <v>52901617103COD2299_Z010301ART5_MBA</v>
      </c>
      <c r="M1947" s="21" t="str">
        <f>IF(OR(A1947=617105,A1947=617110,COUNTIF([3]DernMois!L:L,I1947&amp;A1947&amp;H1947&amp;K1947)&gt;=1),"","PBLA Changé/Nouveau")</f>
        <v/>
      </c>
      <c r="N1947" s="22">
        <f>ROUND(Ecritures[[#This Row],[Montant Devise]],2)</f>
        <v>231.4</v>
      </c>
      <c r="O1947" s="11" t="str">
        <f>IFERROR(LEFT(ECRITURES!$H1947,SEARCH("_",ECRITURES!$H1947)-1),"")</f>
        <v>COD2299</v>
      </c>
      <c r="P1947" s="11" t="str">
        <f>LEFT(ECRITURES!$G1947,LEN(O1947))</f>
        <v>COD2299</v>
      </c>
      <c r="Q1947" s="11" t="b">
        <f t="shared" si="61"/>
        <v>1</v>
      </c>
    </row>
    <row r="1948" spans="1:17" x14ac:dyDescent="0.3">
      <c r="A1948" s="12">
        <v>617190</v>
      </c>
      <c r="B1948" s="13" t="s">
        <v>10</v>
      </c>
      <c r="C1948" s="14">
        <v>3.56</v>
      </c>
      <c r="D1948" s="25" t="s">
        <v>2426</v>
      </c>
      <c r="E1948" s="16">
        <v>45351</v>
      </c>
      <c r="F1948" s="17">
        <v>202402</v>
      </c>
      <c r="G1948" s="18" t="s">
        <v>40</v>
      </c>
      <c r="H1948" s="18" t="s">
        <v>45</v>
      </c>
      <c r="I1948" s="19">
        <v>52901</v>
      </c>
      <c r="J1948" s="13" t="s">
        <v>14</v>
      </c>
      <c r="K1948" s="13" t="s">
        <v>15</v>
      </c>
      <c r="L1948" s="20" t="str">
        <f t="shared" si="60"/>
        <v>52901617190COD2299_Z010301ART5_MBA</v>
      </c>
      <c r="M1948" s="21" t="str">
        <f>IF(OR(A1948=617105,A1948=617110,COUNTIF([3]DernMois!L:L,I1948&amp;A1948&amp;H1948&amp;K1948)&gt;=1),"","PBLA Changé/Nouveau")</f>
        <v/>
      </c>
      <c r="N1948" s="22">
        <f>ROUND(Ecritures[[#This Row],[Montant Devise]],2)</f>
        <v>3.56</v>
      </c>
      <c r="O1948" s="11" t="str">
        <f>IFERROR(LEFT(ECRITURES!$H1948,SEARCH("_",ECRITURES!$H1948)-1),"")</f>
        <v>COD2299</v>
      </c>
      <c r="P1948" s="11" t="str">
        <f>LEFT(ECRITURES!$G1948,LEN(O1948))</f>
        <v>COD2299</v>
      </c>
      <c r="Q1948" s="11" t="b">
        <f t="shared" si="61"/>
        <v>1</v>
      </c>
    </row>
    <row r="1949" spans="1:17" x14ac:dyDescent="0.3">
      <c r="A1949" s="12">
        <v>617190</v>
      </c>
      <c r="B1949" s="13" t="s">
        <v>10</v>
      </c>
      <c r="C1949" s="14">
        <v>17.8</v>
      </c>
      <c r="D1949" s="25" t="s">
        <v>2427</v>
      </c>
      <c r="E1949" s="16">
        <v>45351</v>
      </c>
      <c r="F1949" s="17">
        <v>202402</v>
      </c>
      <c r="G1949" s="18" t="s">
        <v>40</v>
      </c>
      <c r="H1949" s="18" t="s">
        <v>45</v>
      </c>
      <c r="I1949" s="19">
        <v>52901</v>
      </c>
      <c r="J1949" s="13" t="s">
        <v>14</v>
      </c>
      <c r="K1949" s="13" t="s">
        <v>15</v>
      </c>
      <c r="L1949" s="20" t="str">
        <f t="shared" si="60"/>
        <v>52901617190COD2299_Z010301ART5_MBA</v>
      </c>
      <c r="M1949" s="21" t="str">
        <f>IF(OR(A1949=617105,A1949=617110,COUNTIF([3]DernMois!L:L,I1949&amp;A1949&amp;H1949&amp;K1949)&gt;=1),"","PBLA Changé/Nouveau")</f>
        <v/>
      </c>
      <c r="N1949" s="22">
        <f>ROUND(Ecritures[[#This Row],[Montant Devise]],2)</f>
        <v>17.8</v>
      </c>
      <c r="O1949" s="11" t="str">
        <f>IFERROR(LEFT(ECRITURES!$H1949,SEARCH("_",ECRITURES!$H1949)-1),"")</f>
        <v>COD2299</v>
      </c>
      <c r="P1949" s="11" t="str">
        <f>LEFT(ECRITURES!$G1949,LEN(O1949))</f>
        <v>COD2299</v>
      </c>
      <c r="Q1949" s="11" t="b">
        <f t="shared" si="61"/>
        <v>1</v>
      </c>
    </row>
    <row r="1950" spans="1:17" x14ac:dyDescent="0.3">
      <c r="A1950" s="12">
        <v>455200</v>
      </c>
      <c r="B1950" s="13" t="s">
        <v>10</v>
      </c>
      <c r="C1950" s="14">
        <v>-500</v>
      </c>
      <c r="D1950" s="25" t="s">
        <v>2428</v>
      </c>
      <c r="E1950" s="16">
        <v>45351</v>
      </c>
      <c r="F1950" s="17">
        <v>202402</v>
      </c>
      <c r="G1950" s="18" t="s">
        <v>40</v>
      </c>
      <c r="H1950" s="18"/>
      <c r="I1950" s="19">
        <v>52901</v>
      </c>
      <c r="J1950" s="13" t="s">
        <v>14</v>
      </c>
      <c r="K1950" s="13" t="s">
        <v>15</v>
      </c>
      <c r="L1950" s="20" t="str">
        <f t="shared" si="60"/>
        <v>52901455200ART5_MBA</v>
      </c>
      <c r="M1950" s="21" t="str">
        <f>IF(OR(A1950=617105,A1950=617110,COUNTIF([3]DernMois!L:L,I1950&amp;A1950&amp;H1950&amp;K1950)&gt;=1),"","PBLA Changé/Nouveau")</f>
        <v/>
      </c>
      <c r="N1950" s="22">
        <f>ROUND(Ecritures[[#This Row],[Montant Devise]],2)</f>
        <v>-500</v>
      </c>
      <c r="O1950" s="11" t="str">
        <f>IFERROR(LEFT(ECRITURES!$H1950,SEARCH("_",ECRITURES!$H1950)-1),"")</f>
        <v/>
      </c>
      <c r="P1950" s="11" t="str">
        <f>LEFT(ECRITURES!$G1950,LEN(O1950))</f>
        <v/>
      </c>
      <c r="Q1950" s="11" t="b">
        <f t="shared" si="61"/>
        <v>1</v>
      </c>
    </row>
    <row r="1951" spans="1:17" x14ac:dyDescent="0.3">
      <c r="A1951" s="12">
        <v>455200</v>
      </c>
      <c r="B1951" s="13" t="s">
        <v>10</v>
      </c>
      <c r="C1951" s="14">
        <v>-1479.42</v>
      </c>
      <c r="D1951" s="25" t="s">
        <v>2429</v>
      </c>
      <c r="E1951" s="16">
        <v>45351</v>
      </c>
      <c r="F1951" s="17">
        <v>202402</v>
      </c>
      <c r="G1951" s="18" t="s">
        <v>40</v>
      </c>
      <c r="H1951" s="18"/>
      <c r="I1951" s="19">
        <v>52901</v>
      </c>
      <c r="J1951" s="13" t="s">
        <v>14</v>
      </c>
      <c r="K1951" s="13" t="s">
        <v>15</v>
      </c>
      <c r="L1951" s="20" t="str">
        <f t="shared" si="60"/>
        <v>52901455200ART5_MBA</v>
      </c>
      <c r="M1951" s="21" t="str">
        <f>IF(OR(A1951=617105,A1951=617110,COUNTIF([3]DernMois!L:L,I1951&amp;A1951&amp;H1951&amp;K1951)&gt;=1),"","PBLA Changé/Nouveau")</f>
        <v/>
      </c>
      <c r="N1951" s="22">
        <f>ROUND(Ecritures[[#This Row],[Montant Devise]],2)</f>
        <v>-1479.42</v>
      </c>
      <c r="O1951" s="11" t="str">
        <f>IFERROR(LEFT(ECRITURES!$H1951,SEARCH("_",ECRITURES!$H1951)-1),"")</f>
        <v/>
      </c>
      <c r="P1951" s="11" t="str">
        <f>LEFT(ECRITURES!$G1951,LEN(O1951))</f>
        <v/>
      </c>
      <c r="Q1951" s="11" t="b">
        <f t="shared" si="61"/>
        <v>1</v>
      </c>
    </row>
    <row r="1952" spans="1:17" x14ac:dyDescent="0.3">
      <c r="A1952" s="12">
        <v>617101</v>
      </c>
      <c r="B1952" s="13" t="s">
        <v>10</v>
      </c>
      <c r="C1952" s="14">
        <v>1779.99</v>
      </c>
      <c r="D1952" s="25" t="s">
        <v>2430</v>
      </c>
      <c r="E1952" s="16">
        <v>45351</v>
      </c>
      <c r="F1952" s="17">
        <v>202402</v>
      </c>
      <c r="G1952" s="18" t="s">
        <v>133</v>
      </c>
      <c r="H1952" s="18" t="s">
        <v>12</v>
      </c>
      <c r="I1952" s="19">
        <v>52902</v>
      </c>
      <c r="J1952" s="13" t="s">
        <v>14</v>
      </c>
      <c r="K1952" s="13" t="s">
        <v>15</v>
      </c>
      <c r="L1952" s="20" t="str">
        <f t="shared" si="60"/>
        <v>52902617101COD2299_Z010201ART5_MBA</v>
      </c>
      <c r="M1952" s="21" t="str">
        <f>IF(OR(A1952=617105,A1952=617110,COUNTIF([3]DernMois!L:L,I1952&amp;A1952&amp;H1952&amp;K1952)&gt;=1),"","PBLA Changé/Nouveau")</f>
        <v/>
      </c>
      <c r="N1952" s="22">
        <f>ROUND(Ecritures[[#This Row],[Montant Devise]],2)</f>
        <v>1779.99</v>
      </c>
      <c r="O1952" s="11" t="str">
        <f>IFERROR(LEFT(ECRITURES!$H1952,SEARCH("_",ECRITURES!$H1952)-1),"")</f>
        <v>COD2299</v>
      </c>
      <c r="P1952" s="11" t="str">
        <f>LEFT(ECRITURES!$G1952,LEN(O1952))</f>
        <v>COD2299</v>
      </c>
      <c r="Q1952" s="11" t="b">
        <f t="shared" si="61"/>
        <v>1</v>
      </c>
    </row>
    <row r="1953" spans="1:17" x14ac:dyDescent="0.3">
      <c r="A1953" s="12">
        <v>617108</v>
      </c>
      <c r="B1953" s="13" t="s">
        <v>10</v>
      </c>
      <c r="C1953" s="14">
        <v>534</v>
      </c>
      <c r="D1953" s="25" t="s">
        <v>2431</v>
      </c>
      <c r="E1953" s="16">
        <v>45351</v>
      </c>
      <c r="F1953" s="17">
        <v>202402</v>
      </c>
      <c r="G1953" s="18" t="s">
        <v>133</v>
      </c>
      <c r="H1953" s="18" t="s">
        <v>12</v>
      </c>
      <c r="I1953" s="19">
        <v>52902</v>
      </c>
      <c r="J1953" s="13" t="s">
        <v>14</v>
      </c>
      <c r="K1953" s="13" t="s">
        <v>15</v>
      </c>
      <c r="L1953" s="20" t="str">
        <f t="shared" si="60"/>
        <v>52902617108COD2299_Z010201ART5_MBA</v>
      </c>
      <c r="M1953" s="21" t="str">
        <f>IF(OR(A1953=617105,A1953=617110,COUNTIF([3]DernMois!L:L,I1953&amp;A1953&amp;H1953&amp;K1953)&gt;=1),"","PBLA Changé/Nouveau")</f>
        <v/>
      </c>
      <c r="N1953" s="22">
        <f>ROUND(Ecritures[[#This Row],[Montant Devise]],2)</f>
        <v>534</v>
      </c>
      <c r="O1953" s="11" t="str">
        <f>IFERROR(LEFT(ECRITURES!$H1953,SEARCH("_",ECRITURES!$H1953)-1),"")</f>
        <v>COD2299</v>
      </c>
      <c r="P1953" s="11" t="str">
        <f>LEFT(ECRITURES!$G1953,LEN(O1953))</f>
        <v>COD2299</v>
      </c>
      <c r="Q1953" s="11" t="b">
        <f t="shared" si="61"/>
        <v>1</v>
      </c>
    </row>
    <row r="1954" spans="1:17" x14ac:dyDescent="0.3">
      <c r="A1954" s="12">
        <v>617106</v>
      </c>
      <c r="B1954" s="13" t="s">
        <v>10</v>
      </c>
      <c r="C1954" s="14">
        <v>195</v>
      </c>
      <c r="D1954" s="25" t="s">
        <v>2432</v>
      </c>
      <c r="E1954" s="16">
        <v>45351</v>
      </c>
      <c r="F1954" s="17">
        <v>202402</v>
      </c>
      <c r="G1954" s="18" t="s">
        <v>133</v>
      </c>
      <c r="H1954" s="18" t="s">
        <v>12</v>
      </c>
      <c r="I1954" s="19">
        <v>52902</v>
      </c>
      <c r="J1954" s="13" t="s">
        <v>14</v>
      </c>
      <c r="K1954" s="13" t="s">
        <v>15</v>
      </c>
      <c r="L1954" s="20" t="str">
        <f t="shared" si="60"/>
        <v>52902617106COD2299_Z010201ART5_MBA</v>
      </c>
      <c r="M1954" s="21" t="str">
        <f>IF(OR(A1954=617105,A1954=617110,COUNTIF([3]DernMois!L:L,I1954&amp;A1954&amp;H1954&amp;K1954)&gt;=1),"","PBLA Changé/Nouveau")</f>
        <v/>
      </c>
      <c r="N1954" s="22">
        <f>ROUND(Ecritures[[#This Row],[Montant Devise]],2)</f>
        <v>195</v>
      </c>
      <c r="O1954" s="11" t="str">
        <f>IFERROR(LEFT(ECRITURES!$H1954,SEARCH("_",ECRITURES!$H1954)-1),"")</f>
        <v>COD2299</v>
      </c>
      <c r="P1954" s="11" t="str">
        <f>LEFT(ECRITURES!$G1954,LEN(O1954))</f>
        <v>COD2299</v>
      </c>
      <c r="Q1954" s="11" t="b">
        <f t="shared" si="61"/>
        <v>1</v>
      </c>
    </row>
    <row r="1955" spans="1:17" x14ac:dyDescent="0.3">
      <c r="A1955" s="12">
        <v>617103</v>
      </c>
      <c r="B1955" s="13" t="s">
        <v>10</v>
      </c>
      <c r="C1955" s="14">
        <v>97.5</v>
      </c>
      <c r="D1955" s="25" t="s">
        <v>2433</v>
      </c>
      <c r="E1955" s="16">
        <v>45351</v>
      </c>
      <c r="F1955" s="17">
        <v>202402</v>
      </c>
      <c r="G1955" s="18" t="s">
        <v>133</v>
      </c>
      <c r="H1955" s="18" t="s">
        <v>12</v>
      </c>
      <c r="I1955" s="19">
        <v>52902</v>
      </c>
      <c r="J1955" s="13" t="s">
        <v>14</v>
      </c>
      <c r="K1955" s="13" t="s">
        <v>15</v>
      </c>
      <c r="L1955" s="20" t="str">
        <f t="shared" si="60"/>
        <v>52902617103COD2299_Z010201ART5_MBA</v>
      </c>
      <c r="M1955" s="21" t="str">
        <f>IF(OR(A1955=617105,A1955=617110,COUNTIF([3]DernMois!L:L,I1955&amp;A1955&amp;H1955&amp;K1955)&gt;=1),"","PBLA Changé/Nouveau")</f>
        <v/>
      </c>
      <c r="N1955" s="22">
        <f>ROUND(Ecritures[[#This Row],[Montant Devise]],2)</f>
        <v>97.5</v>
      </c>
      <c r="O1955" s="11" t="str">
        <f>IFERROR(LEFT(ECRITURES!$H1955,SEARCH("_",ECRITURES!$H1955)-1),"")</f>
        <v>COD2299</v>
      </c>
      <c r="P1955" s="11" t="str">
        <f>LEFT(ECRITURES!$G1955,LEN(O1955))</f>
        <v>COD2299</v>
      </c>
      <c r="Q1955" s="11" t="b">
        <f t="shared" si="61"/>
        <v>1</v>
      </c>
    </row>
    <row r="1956" spans="1:17" x14ac:dyDescent="0.3">
      <c r="A1956" s="12">
        <v>617103</v>
      </c>
      <c r="B1956" s="13" t="s">
        <v>10</v>
      </c>
      <c r="C1956" s="14">
        <v>231.4</v>
      </c>
      <c r="D1956" s="25" t="s">
        <v>2434</v>
      </c>
      <c r="E1956" s="16">
        <v>45351</v>
      </c>
      <c r="F1956" s="17">
        <v>202402</v>
      </c>
      <c r="G1956" s="18" t="s">
        <v>133</v>
      </c>
      <c r="H1956" s="18" t="s">
        <v>12</v>
      </c>
      <c r="I1956" s="19">
        <v>52902</v>
      </c>
      <c r="J1956" s="13" t="s">
        <v>14</v>
      </c>
      <c r="K1956" s="13" t="s">
        <v>15</v>
      </c>
      <c r="L1956" s="20" t="str">
        <f t="shared" si="60"/>
        <v>52902617103COD2299_Z010201ART5_MBA</v>
      </c>
      <c r="M1956" s="21" t="str">
        <f>IF(OR(A1956=617105,A1956=617110,COUNTIF([3]DernMois!L:L,I1956&amp;A1956&amp;H1956&amp;K1956)&gt;=1),"","PBLA Changé/Nouveau")</f>
        <v/>
      </c>
      <c r="N1956" s="22">
        <f>ROUND(Ecritures[[#This Row],[Montant Devise]],2)</f>
        <v>231.4</v>
      </c>
      <c r="O1956" s="11" t="str">
        <f>IFERROR(LEFT(ECRITURES!$H1956,SEARCH("_",ECRITURES!$H1956)-1),"")</f>
        <v>COD2299</v>
      </c>
      <c r="P1956" s="11" t="str">
        <f>LEFT(ECRITURES!$G1956,LEN(O1956))</f>
        <v>COD2299</v>
      </c>
      <c r="Q1956" s="11" t="b">
        <f t="shared" si="61"/>
        <v>1</v>
      </c>
    </row>
    <row r="1957" spans="1:17" x14ac:dyDescent="0.3">
      <c r="A1957" s="12">
        <v>617190</v>
      </c>
      <c r="B1957" s="13" t="s">
        <v>10</v>
      </c>
      <c r="C1957" s="14">
        <v>3.56</v>
      </c>
      <c r="D1957" s="25" t="s">
        <v>2435</v>
      </c>
      <c r="E1957" s="16">
        <v>45351</v>
      </c>
      <c r="F1957" s="17">
        <v>202402</v>
      </c>
      <c r="G1957" s="18" t="s">
        <v>133</v>
      </c>
      <c r="H1957" s="18" t="s">
        <v>12</v>
      </c>
      <c r="I1957" s="19">
        <v>52902</v>
      </c>
      <c r="J1957" s="13" t="s">
        <v>14</v>
      </c>
      <c r="K1957" s="13" t="s">
        <v>15</v>
      </c>
      <c r="L1957" s="20" t="str">
        <f t="shared" si="60"/>
        <v>52902617190COD2299_Z010201ART5_MBA</v>
      </c>
      <c r="M1957" s="21" t="str">
        <f>IF(OR(A1957=617105,A1957=617110,COUNTIF([3]DernMois!L:L,I1957&amp;A1957&amp;H1957&amp;K1957)&gt;=1),"","PBLA Changé/Nouveau")</f>
        <v/>
      </c>
      <c r="N1957" s="22">
        <f>ROUND(Ecritures[[#This Row],[Montant Devise]],2)</f>
        <v>3.56</v>
      </c>
      <c r="O1957" s="11" t="str">
        <f>IFERROR(LEFT(ECRITURES!$H1957,SEARCH("_",ECRITURES!$H1957)-1),"")</f>
        <v>COD2299</v>
      </c>
      <c r="P1957" s="11" t="str">
        <f>LEFT(ECRITURES!$G1957,LEN(O1957))</f>
        <v>COD2299</v>
      </c>
      <c r="Q1957" s="11" t="b">
        <f t="shared" si="61"/>
        <v>1</v>
      </c>
    </row>
    <row r="1958" spans="1:17" x14ac:dyDescent="0.3">
      <c r="A1958" s="12">
        <v>617190</v>
      </c>
      <c r="B1958" s="13" t="s">
        <v>10</v>
      </c>
      <c r="C1958" s="14">
        <v>17.8</v>
      </c>
      <c r="D1958" s="25" t="s">
        <v>2436</v>
      </c>
      <c r="E1958" s="16">
        <v>45351</v>
      </c>
      <c r="F1958" s="17">
        <v>202402</v>
      </c>
      <c r="G1958" s="18" t="s">
        <v>133</v>
      </c>
      <c r="H1958" s="18" t="s">
        <v>12</v>
      </c>
      <c r="I1958" s="19">
        <v>52902</v>
      </c>
      <c r="J1958" s="13" t="s">
        <v>14</v>
      </c>
      <c r="K1958" s="13" t="s">
        <v>15</v>
      </c>
      <c r="L1958" s="20" t="str">
        <f t="shared" si="60"/>
        <v>52902617190COD2299_Z010201ART5_MBA</v>
      </c>
      <c r="M1958" s="21" t="str">
        <f>IF(OR(A1958=617105,A1958=617110,COUNTIF([3]DernMois!L:L,I1958&amp;A1958&amp;H1958&amp;K1958)&gt;=1),"","PBLA Changé/Nouveau")</f>
        <v/>
      </c>
      <c r="N1958" s="22">
        <f>ROUND(Ecritures[[#This Row],[Montant Devise]],2)</f>
        <v>17.8</v>
      </c>
      <c r="O1958" s="11" t="str">
        <f>IFERROR(LEFT(ECRITURES!$H1958,SEARCH("_",ECRITURES!$H1958)-1),"")</f>
        <v>COD2299</v>
      </c>
      <c r="P1958" s="11" t="str">
        <f>LEFT(ECRITURES!$G1958,LEN(O1958))</f>
        <v>COD2299</v>
      </c>
      <c r="Q1958" s="11" t="b">
        <f t="shared" si="61"/>
        <v>1</v>
      </c>
    </row>
    <row r="1959" spans="1:17" x14ac:dyDescent="0.3">
      <c r="A1959" s="12">
        <v>455200</v>
      </c>
      <c r="B1959" s="13" t="s">
        <v>10</v>
      </c>
      <c r="C1959" s="14">
        <v>-1000</v>
      </c>
      <c r="D1959" s="25" t="s">
        <v>2437</v>
      </c>
      <c r="E1959" s="16">
        <v>45351</v>
      </c>
      <c r="F1959" s="17">
        <v>202402</v>
      </c>
      <c r="G1959" s="18" t="s">
        <v>133</v>
      </c>
      <c r="H1959" s="18"/>
      <c r="I1959" s="19">
        <v>52902</v>
      </c>
      <c r="J1959" s="13" t="s">
        <v>14</v>
      </c>
      <c r="K1959" s="13" t="s">
        <v>15</v>
      </c>
      <c r="L1959" s="20" t="str">
        <f t="shared" si="60"/>
        <v>52902455200ART5_MBA</v>
      </c>
      <c r="M1959" s="21" t="str">
        <f>IF(OR(A1959=617105,A1959=617110,COUNTIF([3]DernMois!L:L,I1959&amp;A1959&amp;H1959&amp;K1959)&gt;=1),"","PBLA Changé/Nouveau")</f>
        <v/>
      </c>
      <c r="N1959" s="22">
        <f>ROUND(Ecritures[[#This Row],[Montant Devise]],2)</f>
        <v>-1000</v>
      </c>
      <c r="O1959" s="11" t="str">
        <f>IFERROR(LEFT(ECRITURES!$H1959,SEARCH("_",ECRITURES!$H1959)-1),"")</f>
        <v/>
      </c>
      <c r="P1959" s="11" t="str">
        <f>LEFT(ECRITURES!$G1959,LEN(O1959))</f>
        <v/>
      </c>
      <c r="Q1959" s="11" t="b">
        <f t="shared" si="61"/>
        <v>1</v>
      </c>
    </row>
    <row r="1960" spans="1:17" x14ac:dyDescent="0.3">
      <c r="A1960" s="12">
        <v>455200</v>
      </c>
      <c r="B1960" s="13" t="s">
        <v>10</v>
      </c>
      <c r="C1960" s="14">
        <v>-1129.78</v>
      </c>
      <c r="D1960" s="25" t="s">
        <v>2438</v>
      </c>
      <c r="E1960" s="16">
        <v>45351</v>
      </c>
      <c r="F1960" s="17">
        <v>202402</v>
      </c>
      <c r="G1960" s="18" t="s">
        <v>133</v>
      </c>
      <c r="H1960" s="18"/>
      <c r="I1960" s="19">
        <v>52902</v>
      </c>
      <c r="J1960" s="13" t="s">
        <v>14</v>
      </c>
      <c r="K1960" s="13" t="s">
        <v>15</v>
      </c>
      <c r="L1960" s="20" t="str">
        <f t="shared" si="60"/>
        <v>52902455200ART5_MBA</v>
      </c>
      <c r="M1960" s="21" t="str">
        <f>IF(OR(A1960=617105,A1960=617110,COUNTIF([3]DernMois!L:L,I1960&amp;A1960&amp;H1960&amp;K1960)&gt;=1),"","PBLA Changé/Nouveau")</f>
        <v/>
      </c>
      <c r="N1960" s="22">
        <f>ROUND(Ecritures[[#This Row],[Montant Devise]],2)</f>
        <v>-1129.78</v>
      </c>
      <c r="O1960" s="11" t="str">
        <f>IFERROR(LEFT(ECRITURES!$H1960,SEARCH("_",ECRITURES!$H1960)-1),"")</f>
        <v/>
      </c>
      <c r="P1960" s="11" t="str">
        <f>LEFT(ECRITURES!$G1960,LEN(O1960))</f>
        <v/>
      </c>
      <c r="Q1960" s="11" t="b">
        <f t="shared" si="61"/>
        <v>1</v>
      </c>
    </row>
    <row r="1961" spans="1:17" x14ac:dyDescent="0.3">
      <c r="A1961" s="12">
        <v>617101</v>
      </c>
      <c r="B1961" s="13" t="s">
        <v>10</v>
      </c>
      <c r="C1961" s="14">
        <v>1780</v>
      </c>
      <c r="D1961" s="25" t="s">
        <v>2439</v>
      </c>
      <c r="E1961" s="16">
        <v>45351</v>
      </c>
      <c r="F1961" s="17">
        <v>202402</v>
      </c>
      <c r="G1961" s="18" t="s">
        <v>28</v>
      </c>
      <c r="H1961" s="18" t="s">
        <v>12</v>
      </c>
      <c r="I1961" s="19">
        <v>52903</v>
      </c>
      <c r="J1961" s="13" t="s">
        <v>14</v>
      </c>
      <c r="K1961" s="13" t="s">
        <v>15</v>
      </c>
      <c r="L1961" s="20" t="str">
        <f t="shared" si="60"/>
        <v>52903617101COD2299_Z010201ART5_MBA</v>
      </c>
      <c r="M1961" s="21" t="str">
        <f>IF(OR(A1961=617105,A1961=617110,COUNTIF([3]DernMois!L:L,I1961&amp;A1961&amp;H1961&amp;K1961)&gt;=1),"","PBLA Changé/Nouveau")</f>
        <v/>
      </c>
      <c r="N1961" s="22">
        <f>ROUND(Ecritures[[#This Row],[Montant Devise]],2)</f>
        <v>1780</v>
      </c>
      <c r="O1961" s="11" t="str">
        <f>IFERROR(LEFT(ECRITURES!$H1961,SEARCH("_",ECRITURES!$H1961)-1),"")</f>
        <v>COD2299</v>
      </c>
      <c r="P1961" s="11" t="str">
        <f>LEFT(ECRITURES!$G1961,LEN(O1961))</f>
        <v>COD2299</v>
      </c>
      <c r="Q1961" s="11" t="b">
        <f t="shared" si="61"/>
        <v>1</v>
      </c>
    </row>
    <row r="1962" spans="1:17" x14ac:dyDescent="0.3">
      <c r="A1962" s="12">
        <v>617108</v>
      </c>
      <c r="B1962" s="13" t="s">
        <v>10</v>
      </c>
      <c r="C1962" s="14">
        <v>534</v>
      </c>
      <c r="D1962" s="25" t="s">
        <v>2440</v>
      </c>
      <c r="E1962" s="16">
        <v>45351</v>
      </c>
      <c r="F1962" s="17">
        <v>202402</v>
      </c>
      <c r="G1962" s="18" t="s">
        <v>28</v>
      </c>
      <c r="H1962" s="18" t="s">
        <v>12</v>
      </c>
      <c r="I1962" s="19">
        <v>52903</v>
      </c>
      <c r="J1962" s="13" t="s">
        <v>14</v>
      </c>
      <c r="K1962" s="13" t="s">
        <v>15</v>
      </c>
      <c r="L1962" s="20" t="str">
        <f t="shared" si="60"/>
        <v>52903617108COD2299_Z010201ART5_MBA</v>
      </c>
      <c r="M1962" s="21" t="str">
        <f>IF(OR(A1962=617105,A1962=617110,COUNTIF([3]DernMois!L:L,I1962&amp;A1962&amp;H1962&amp;K1962)&gt;=1),"","PBLA Changé/Nouveau")</f>
        <v/>
      </c>
      <c r="N1962" s="22">
        <f>ROUND(Ecritures[[#This Row],[Montant Devise]],2)</f>
        <v>534</v>
      </c>
      <c r="O1962" s="11" t="str">
        <f>IFERROR(LEFT(ECRITURES!$H1962,SEARCH("_",ECRITURES!$H1962)-1),"")</f>
        <v>COD2299</v>
      </c>
      <c r="P1962" s="11" t="str">
        <f>LEFT(ECRITURES!$G1962,LEN(O1962))</f>
        <v>COD2299</v>
      </c>
      <c r="Q1962" s="11" t="b">
        <f t="shared" si="61"/>
        <v>1</v>
      </c>
    </row>
    <row r="1963" spans="1:17" x14ac:dyDescent="0.3">
      <c r="A1963" s="12">
        <v>617106</v>
      </c>
      <c r="B1963" s="13" t="s">
        <v>10</v>
      </c>
      <c r="C1963" s="14">
        <v>195</v>
      </c>
      <c r="D1963" s="25" t="s">
        <v>2441</v>
      </c>
      <c r="E1963" s="16">
        <v>45351</v>
      </c>
      <c r="F1963" s="17">
        <v>202402</v>
      </c>
      <c r="G1963" s="18" t="s">
        <v>28</v>
      </c>
      <c r="H1963" s="18" t="s">
        <v>12</v>
      </c>
      <c r="I1963" s="19">
        <v>52903</v>
      </c>
      <c r="J1963" s="13" t="s">
        <v>14</v>
      </c>
      <c r="K1963" s="13" t="s">
        <v>15</v>
      </c>
      <c r="L1963" s="20" t="str">
        <f t="shared" si="60"/>
        <v>52903617106COD2299_Z010201ART5_MBA</v>
      </c>
      <c r="M1963" s="21" t="str">
        <f>IF(OR(A1963=617105,A1963=617110,COUNTIF([3]DernMois!L:L,I1963&amp;A1963&amp;H1963&amp;K1963)&gt;=1),"","PBLA Changé/Nouveau")</f>
        <v/>
      </c>
      <c r="N1963" s="22">
        <f>ROUND(Ecritures[[#This Row],[Montant Devise]],2)</f>
        <v>195</v>
      </c>
      <c r="O1963" s="11" t="str">
        <f>IFERROR(LEFT(ECRITURES!$H1963,SEARCH("_",ECRITURES!$H1963)-1),"")</f>
        <v>COD2299</v>
      </c>
      <c r="P1963" s="11" t="str">
        <f>LEFT(ECRITURES!$G1963,LEN(O1963))</f>
        <v>COD2299</v>
      </c>
      <c r="Q1963" s="11" t="b">
        <f t="shared" si="61"/>
        <v>1</v>
      </c>
    </row>
    <row r="1964" spans="1:17" x14ac:dyDescent="0.3">
      <c r="A1964" s="12">
        <v>617103</v>
      </c>
      <c r="B1964" s="13" t="s">
        <v>10</v>
      </c>
      <c r="C1964" s="14">
        <v>19.5</v>
      </c>
      <c r="D1964" s="25" t="s">
        <v>2442</v>
      </c>
      <c r="E1964" s="16">
        <v>45351</v>
      </c>
      <c r="F1964" s="17">
        <v>202402</v>
      </c>
      <c r="G1964" s="18" t="s">
        <v>28</v>
      </c>
      <c r="H1964" s="18" t="s">
        <v>12</v>
      </c>
      <c r="I1964" s="19">
        <v>52903</v>
      </c>
      <c r="J1964" s="13" t="s">
        <v>14</v>
      </c>
      <c r="K1964" s="13" t="s">
        <v>15</v>
      </c>
      <c r="L1964" s="20" t="str">
        <f t="shared" si="60"/>
        <v>52903617103COD2299_Z010201ART5_MBA</v>
      </c>
      <c r="M1964" s="21" t="str">
        <f>IF(OR(A1964=617105,A1964=617110,COUNTIF([3]DernMois!L:L,I1964&amp;A1964&amp;H1964&amp;K1964)&gt;=1),"","PBLA Changé/Nouveau")</f>
        <v/>
      </c>
      <c r="N1964" s="22">
        <f>ROUND(Ecritures[[#This Row],[Montant Devise]],2)</f>
        <v>19.5</v>
      </c>
      <c r="O1964" s="11" t="str">
        <f>IFERROR(LEFT(ECRITURES!$H1964,SEARCH("_",ECRITURES!$H1964)-1),"")</f>
        <v>COD2299</v>
      </c>
      <c r="P1964" s="11" t="str">
        <f>LEFT(ECRITURES!$G1964,LEN(O1964))</f>
        <v>COD2299</v>
      </c>
      <c r="Q1964" s="11" t="b">
        <f t="shared" si="61"/>
        <v>1</v>
      </c>
    </row>
    <row r="1965" spans="1:17" x14ac:dyDescent="0.3">
      <c r="A1965" s="12">
        <v>617103</v>
      </c>
      <c r="B1965" s="13" t="s">
        <v>10</v>
      </c>
      <c r="C1965" s="14">
        <v>231.4</v>
      </c>
      <c r="D1965" s="25" t="s">
        <v>2443</v>
      </c>
      <c r="E1965" s="16">
        <v>45351</v>
      </c>
      <c r="F1965" s="17">
        <v>202402</v>
      </c>
      <c r="G1965" s="18" t="s">
        <v>28</v>
      </c>
      <c r="H1965" s="18" t="s">
        <v>12</v>
      </c>
      <c r="I1965" s="19">
        <v>52903</v>
      </c>
      <c r="J1965" s="13" t="s">
        <v>14</v>
      </c>
      <c r="K1965" s="13" t="s">
        <v>15</v>
      </c>
      <c r="L1965" s="20" t="str">
        <f t="shared" si="60"/>
        <v>52903617103COD2299_Z010201ART5_MBA</v>
      </c>
      <c r="M1965" s="21" t="str">
        <f>IF(OR(A1965=617105,A1965=617110,COUNTIF([3]DernMois!L:L,I1965&amp;A1965&amp;H1965&amp;K1965)&gt;=1),"","PBLA Changé/Nouveau")</f>
        <v/>
      </c>
      <c r="N1965" s="22">
        <f>ROUND(Ecritures[[#This Row],[Montant Devise]],2)</f>
        <v>231.4</v>
      </c>
      <c r="O1965" s="11" t="str">
        <f>IFERROR(LEFT(ECRITURES!$H1965,SEARCH("_",ECRITURES!$H1965)-1),"")</f>
        <v>COD2299</v>
      </c>
      <c r="P1965" s="11" t="str">
        <f>LEFT(ECRITURES!$G1965,LEN(O1965))</f>
        <v>COD2299</v>
      </c>
      <c r="Q1965" s="11" t="b">
        <f t="shared" si="61"/>
        <v>1</v>
      </c>
    </row>
    <row r="1966" spans="1:17" x14ac:dyDescent="0.3">
      <c r="A1966" s="12">
        <v>617190</v>
      </c>
      <c r="B1966" s="13" t="s">
        <v>10</v>
      </c>
      <c r="C1966" s="14">
        <v>3.56</v>
      </c>
      <c r="D1966" s="25" t="s">
        <v>2444</v>
      </c>
      <c r="E1966" s="16">
        <v>45351</v>
      </c>
      <c r="F1966" s="17">
        <v>202402</v>
      </c>
      <c r="G1966" s="18" t="s">
        <v>28</v>
      </c>
      <c r="H1966" s="18" t="s">
        <v>12</v>
      </c>
      <c r="I1966" s="19">
        <v>52903</v>
      </c>
      <c r="J1966" s="13" t="s">
        <v>14</v>
      </c>
      <c r="K1966" s="13" t="s">
        <v>15</v>
      </c>
      <c r="L1966" s="20" t="str">
        <f t="shared" si="60"/>
        <v>52903617190COD2299_Z010201ART5_MBA</v>
      </c>
      <c r="M1966" s="21" t="str">
        <f>IF(OR(A1966=617105,A1966=617110,COUNTIF([3]DernMois!L:L,I1966&amp;A1966&amp;H1966&amp;K1966)&gt;=1),"","PBLA Changé/Nouveau")</f>
        <v/>
      </c>
      <c r="N1966" s="22">
        <f>ROUND(Ecritures[[#This Row],[Montant Devise]],2)</f>
        <v>3.56</v>
      </c>
      <c r="O1966" s="11" t="str">
        <f>IFERROR(LEFT(ECRITURES!$H1966,SEARCH("_",ECRITURES!$H1966)-1),"")</f>
        <v>COD2299</v>
      </c>
      <c r="P1966" s="11" t="str">
        <f>LEFT(ECRITURES!$G1966,LEN(O1966))</f>
        <v>COD2299</v>
      </c>
      <c r="Q1966" s="11" t="b">
        <f t="shared" si="61"/>
        <v>1</v>
      </c>
    </row>
    <row r="1967" spans="1:17" x14ac:dyDescent="0.3">
      <c r="A1967" s="12">
        <v>617190</v>
      </c>
      <c r="B1967" s="13" t="s">
        <v>10</v>
      </c>
      <c r="C1967" s="14">
        <v>17.8</v>
      </c>
      <c r="D1967" s="25" t="s">
        <v>2445</v>
      </c>
      <c r="E1967" s="16">
        <v>45351</v>
      </c>
      <c r="F1967" s="17">
        <v>202402</v>
      </c>
      <c r="G1967" s="18" t="s">
        <v>28</v>
      </c>
      <c r="H1967" s="18" t="s">
        <v>12</v>
      </c>
      <c r="I1967" s="19">
        <v>52903</v>
      </c>
      <c r="J1967" s="13" t="s">
        <v>14</v>
      </c>
      <c r="K1967" s="13" t="s">
        <v>15</v>
      </c>
      <c r="L1967" s="20" t="str">
        <f t="shared" si="60"/>
        <v>52903617190COD2299_Z010201ART5_MBA</v>
      </c>
      <c r="M1967" s="21" t="str">
        <f>IF(OR(A1967=617105,A1967=617110,COUNTIF([3]DernMois!L:L,I1967&amp;A1967&amp;H1967&amp;K1967)&gt;=1),"","PBLA Changé/Nouveau")</f>
        <v/>
      </c>
      <c r="N1967" s="22">
        <f>ROUND(Ecritures[[#This Row],[Montant Devise]],2)</f>
        <v>17.8</v>
      </c>
      <c r="O1967" s="11" t="str">
        <f>IFERROR(LEFT(ECRITURES!$H1967,SEARCH("_",ECRITURES!$H1967)-1),"")</f>
        <v>COD2299</v>
      </c>
      <c r="P1967" s="11" t="str">
        <f>LEFT(ECRITURES!$G1967,LEN(O1967))</f>
        <v>COD2299</v>
      </c>
      <c r="Q1967" s="11" t="b">
        <f t="shared" si="61"/>
        <v>1</v>
      </c>
    </row>
    <row r="1968" spans="1:17" x14ac:dyDescent="0.3">
      <c r="A1968" s="12">
        <v>455200</v>
      </c>
      <c r="B1968" s="13" t="s">
        <v>10</v>
      </c>
      <c r="C1968" s="14">
        <v>-1000</v>
      </c>
      <c r="D1968" s="25" t="s">
        <v>2446</v>
      </c>
      <c r="E1968" s="16">
        <v>45351</v>
      </c>
      <c r="F1968" s="17">
        <v>202402</v>
      </c>
      <c r="G1968" s="18" t="s">
        <v>28</v>
      </c>
      <c r="H1968" s="18"/>
      <c r="I1968" s="19">
        <v>52903</v>
      </c>
      <c r="J1968" s="13" t="s">
        <v>14</v>
      </c>
      <c r="K1968" s="13" t="s">
        <v>15</v>
      </c>
      <c r="L1968" s="20" t="str">
        <f t="shared" si="60"/>
        <v>52903455200ART5_MBA</v>
      </c>
      <c r="M1968" s="21" t="str">
        <f>IF(OR(A1968=617105,A1968=617110,COUNTIF([3]DernMois!L:L,I1968&amp;A1968&amp;H1968&amp;K1968)&gt;=1),"","PBLA Changé/Nouveau")</f>
        <v/>
      </c>
      <c r="N1968" s="22">
        <f>ROUND(Ecritures[[#This Row],[Montant Devise]],2)</f>
        <v>-1000</v>
      </c>
      <c r="O1968" s="11" t="str">
        <f>IFERROR(LEFT(ECRITURES!$H1968,SEARCH("_",ECRITURES!$H1968)-1),"")</f>
        <v/>
      </c>
      <c r="P1968" s="11" t="str">
        <f>LEFT(ECRITURES!$G1968,LEN(O1968))</f>
        <v/>
      </c>
      <c r="Q1968" s="11" t="b">
        <f t="shared" si="61"/>
        <v>1</v>
      </c>
    </row>
    <row r="1969" spans="1:17" x14ac:dyDescent="0.3">
      <c r="A1969" s="12">
        <v>455200</v>
      </c>
      <c r="B1969" s="13" t="s">
        <v>10</v>
      </c>
      <c r="C1969" s="14">
        <v>-1016.54</v>
      </c>
      <c r="D1969" s="25" t="s">
        <v>2447</v>
      </c>
      <c r="E1969" s="16">
        <v>45351</v>
      </c>
      <c r="F1969" s="17">
        <v>202402</v>
      </c>
      <c r="G1969" s="18" t="s">
        <v>28</v>
      </c>
      <c r="H1969" s="18"/>
      <c r="I1969" s="19">
        <v>52903</v>
      </c>
      <c r="J1969" s="13" t="s">
        <v>14</v>
      </c>
      <c r="K1969" s="13" t="s">
        <v>15</v>
      </c>
      <c r="L1969" s="20" t="str">
        <f t="shared" si="60"/>
        <v>52903455200ART5_MBA</v>
      </c>
      <c r="M1969" s="21" t="str">
        <f>IF(OR(A1969=617105,A1969=617110,COUNTIF([3]DernMois!L:L,I1969&amp;A1969&amp;H1969&amp;K1969)&gt;=1),"","PBLA Changé/Nouveau")</f>
        <v/>
      </c>
      <c r="N1969" s="22">
        <f>ROUND(Ecritures[[#This Row],[Montant Devise]],2)</f>
        <v>-1016.54</v>
      </c>
      <c r="O1969" s="11" t="str">
        <f>IFERROR(LEFT(ECRITURES!$H1969,SEARCH("_",ECRITURES!$H1969)-1),"")</f>
        <v/>
      </c>
      <c r="P1969" s="11" t="str">
        <f>LEFT(ECRITURES!$G1969,LEN(O1969))</f>
        <v/>
      </c>
      <c r="Q1969" s="11" t="b">
        <f t="shared" si="61"/>
        <v>1</v>
      </c>
    </row>
    <row r="1970" spans="1:17" x14ac:dyDescent="0.3">
      <c r="A1970" s="12">
        <v>617101</v>
      </c>
      <c r="B1970" s="13" t="s">
        <v>10</v>
      </c>
      <c r="C1970" s="14">
        <v>1780</v>
      </c>
      <c r="D1970" s="25" t="s">
        <v>2448</v>
      </c>
      <c r="E1970" s="16">
        <v>45351</v>
      </c>
      <c r="F1970" s="17">
        <v>202402</v>
      </c>
      <c r="G1970" s="18" t="s">
        <v>40</v>
      </c>
      <c r="H1970" s="18" t="s">
        <v>12</v>
      </c>
      <c r="I1970" s="19">
        <v>52904</v>
      </c>
      <c r="J1970" s="13" t="s">
        <v>14</v>
      </c>
      <c r="K1970" s="13" t="s">
        <v>15</v>
      </c>
      <c r="L1970" s="20" t="str">
        <f t="shared" si="60"/>
        <v>52904617101COD2299_Z010201ART5_MBA</v>
      </c>
      <c r="M1970" s="21" t="str">
        <f>IF(OR(A1970=617105,A1970=617110,COUNTIF([3]DernMois!L:L,I1970&amp;A1970&amp;H1970&amp;K1970)&gt;=1),"","PBLA Changé/Nouveau")</f>
        <v/>
      </c>
      <c r="N1970" s="22">
        <f>ROUND(Ecritures[[#This Row],[Montant Devise]],2)</f>
        <v>1780</v>
      </c>
      <c r="O1970" s="11" t="str">
        <f>IFERROR(LEFT(ECRITURES!$H1970,SEARCH("_",ECRITURES!$H1970)-1),"")</f>
        <v>COD2299</v>
      </c>
      <c r="P1970" s="11" t="str">
        <f>LEFT(ECRITURES!$G1970,LEN(O1970))</f>
        <v>COD2299</v>
      </c>
      <c r="Q1970" s="11" t="b">
        <f t="shared" si="61"/>
        <v>1</v>
      </c>
    </row>
    <row r="1971" spans="1:17" x14ac:dyDescent="0.3">
      <c r="A1971" s="12">
        <v>617108</v>
      </c>
      <c r="B1971" s="13" t="s">
        <v>10</v>
      </c>
      <c r="C1971" s="14">
        <v>534</v>
      </c>
      <c r="D1971" s="25" t="s">
        <v>2449</v>
      </c>
      <c r="E1971" s="16">
        <v>45351</v>
      </c>
      <c r="F1971" s="17">
        <v>202402</v>
      </c>
      <c r="G1971" s="18" t="s">
        <v>40</v>
      </c>
      <c r="H1971" s="18" t="s">
        <v>12</v>
      </c>
      <c r="I1971" s="19">
        <v>52904</v>
      </c>
      <c r="J1971" s="13" t="s">
        <v>14</v>
      </c>
      <c r="K1971" s="13" t="s">
        <v>15</v>
      </c>
      <c r="L1971" s="20" t="str">
        <f t="shared" si="60"/>
        <v>52904617108COD2299_Z010201ART5_MBA</v>
      </c>
      <c r="M1971" s="21" t="str">
        <f>IF(OR(A1971=617105,A1971=617110,COUNTIF([3]DernMois!L:L,I1971&amp;A1971&amp;H1971&amp;K1971)&gt;=1),"","PBLA Changé/Nouveau")</f>
        <v/>
      </c>
      <c r="N1971" s="22">
        <f>ROUND(Ecritures[[#This Row],[Montant Devise]],2)</f>
        <v>534</v>
      </c>
      <c r="O1971" s="11" t="str">
        <f>IFERROR(LEFT(ECRITURES!$H1971,SEARCH("_",ECRITURES!$H1971)-1),"")</f>
        <v>COD2299</v>
      </c>
      <c r="P1971" s="11" t="str">
        <f>LEFT(ECRITURES!$G1971,LEN(O1971))</f>
        <v>COD2299</v>
      </c>
      <c r="Q1971" s="11" t="b">
        <f t="shared" si="61"/>
        <v>1</v>
      </c>
    </row>
    <row r="1972" spans="1:17" x14ac:dyDescent="0.3">
      <c r="A1972" s="12">
        <v>617106</v>
      </c>
      <c r="B1972" s="13" t="s">
        <v>10</v>
      </c>
      <c r="C1972" s="14">
        <v>195</v>
      </c>
      <c r="D1972" s="25" t="s">
        <v>2450</v>
      </c>
      <c r="E1972" s="16">
        <v>45351</v>
      </c>
      <c r="F1972" s="17">
        <v>202402</v>
      </c>
      <c r="G1972" s="18" t="s">
        <v>40</v>
      </c>
      <c r="H1972" s="18" t="s">
        <v>12</v>
      </c>
      <c r="I1972" s="19">
        <v>52904</v>
      </c>
      <c r="J1972" s="13" t="s">
        <v>14</v>
      </c>
      <c r="K1972" s="13" t="s">
        <v>15</v>
      </c>
      <c r="L1972" s="20" t="str">
        <f t="shared" si="60"/>
        <v>52904617106COD2299_Z010201ART5_MBA</v>
      </c>
      <c r="M1972" s="21" t="str">
        <f>IF(OR(A1972=617105,A1972=617110,COUNTIF([3]DernMois!L:L,I1972&amp;A1972&amp;H1972&amp;K1972)&gt;=1),"","PBLA Changé/Nouveau")</f>
        <v/>
      </c>
      <c r="N1972" s="22">
        <f>ROUND(Ecritures[[#This Row],[Montant Devise]],2)</f>
        <v>195</v>
      </c>
      <c r="O1972" s="11" t="str">
        <f>IFERROR(LEFT(ECRITURES!$H1972,SEARCH("_",ECRITURES!$H1972)-1),"")</f>
        <v>COD2299</v>
      </c>
      <c r="P1972" s="11" t="str">
        <f>LEFT(ECRITURES!$G1972,LEN(O1972))</f>
        <v>COD2299</v>
      </c>
      <c r="Q1972" s="11" t="b">
        <f t="shared" si="61"/>
        <v>1</v>
      </c>
    </row>
    <row r="1973" spans="1:17" x14ac:dyDescent="0.3">
      <c r="A1973" s="12">
        <v>617103</v>
      </c>
      <c r="B1973" s="13" t="s">
        <v>10</v>
      </c>
      <c r="C1973" s="14">
        <v>117</v>
      </c>
      <c r="D1973" s="25" t="s">
        <v>2451</v>
      </c>
      <c r="E1973" s="16">
        <v>45351</v>
      </c>
      <c r="F1973" s="17">
        <v>202402</v>
      </c>
      <c r="G1973" s="18" t="s">
        <v>40</v>
      </c>
      <c r="H1973" s="18" t="s">
        <v>12</v>
      </c>
      <c r="I1973" s="19">
        <v>52904</v>
      </c>
      <c r="J1973" s="13" t="s">
        <v>14</v>
      </c>
      <c r="K1973" s="13" t="s">
        <v>15</v>
      </c>
      <c r="L1973" s="20" t="str">
        <f t="shared" si="60"/>
        <v>52904617103COD2299_Z010201ART5_MBA</v>
      </c>
      <c r="M1973" s="21" t="str">
        <f>IF(OR(A1973=617105,A1973=617110,COUNTIF([3]DernMois!L:L,I1973&amp;A1973&amp;H1973&amp;K1973)&gt;=1),"","PBLA Changé/Nouveau")</f>
        <v/>
      </c>
      <c r="N1973" s="22">
        <f>ROUND(Ecritures[[#This Row],[Montant Devise]],2)</f>
        <v>117</v>
      </c>
      <c r="O1973" s="11" t="str">
        <f>IFERROR(LEFT(ECRITURES!$H1973,SEARCH("_",ECRITURES!$H1973)-1),"")</f>
        <v>COD2299</v>
      </c>
      <c r="P1973" s="11" t="str">
        <f>LEFT(ECRITURES!$G1973,LEN(O1973))</f>
        <v>COD2299</v>
      </c>
      <c r="Q1973" s="11" t="b">
        <f t="shared" si="61"/>
        <v>1</v>
      </c>
    </row>
    <row r="1974" spans="1:17" x14ac:dyDescent="0.3">
      <c r="A1974" s="12">
        <v>617103</v>
      </c>
      <c r="B1974" s="13" t="s">
        <v>10</v>
      </c>
      <c r="C1974" s="14">
        <v>231.4</v>
      </c>
      <c r="D1974" s="25" t="s">
        <v>2452</v>
      </c>
      <c r="E1974" s="16">
        <v>45351</v>
      </c>
      <c r="F1974" s="17">
        <v>202402</v>
      </c>
      <c r="G1974" s="18" t="s">
        <v>40</v>
      </c>
      <c r="H1974" s="18" t="s">
        <v>12</v>
      </c>
      <c r="I1974" s="19">
        <v>52904</v>
      </c>
      <c r="J1974" s="13" t="s">
        <v>14</v>
      </c>
      <c r="K1974" s="13" t="s">
        <v>15</v>
      </c>
      <c r="L1974" s="20" t="str">
        <f t="shared" si="60"/>
        <v>52904617103COD2299_Z010201ART5_MBA</v>
      </c>
      <c r="M1974" s="21" t="str">
        <f>IF(OR(A1974=617105,A1974=617110,COUNTIF([3]DernMois!L:L,I1974&amp;A1974&amp;H1974&amp;K1974)&gt;=1),"","PBLA Changé/Nouveau")</f>
        <v/>
      </c>
      <c r="N1974" s="22">
        <f>ROUND(Ecritures[[#This Row],[Montant Devise]],2)</f>
        <v>231.4</v>
      </c>
      <c r="O1974" s="11" t="str">
        <f>IFERROR(LEFT(ECRITURES!$H1974,SEARCH("_",ECRITURES!$H1974)-1),"")</f>
        <v>COD2299</v>
      </c>
      <c r="P1974" s="11" t="str">
        <f>LEFT(ECRITURES!$G1974,LEN(O1974))</f>
        <v>COD2299</v>
      </c>
      <c r="Q1974" s="11" t="b">
        <f t="shared" si="61"/>
        <v>1</v>
      </c>
    </row>
    <row r="1975" spans="1:17" x14ac:dyDescent="0.3">
      <c r="A1975" s="12">
        <v>617190</v>
      </c>
      <c r="B1975" s="13" t="s">
        <v>10</v>
      </c>
      <c r="C1975" s="14">
        <v>3.56</v>
      </c>
      <c r="D1975" s="25" t="s">
        <v>2453</v>
      </c>
      <c r="E1975" s="16">
        <v>45351</v>
      </c>
      <c r="F1975" s="17">
        <v>202402</v>
      </c>
      <c r="G1975" s="18" t="s">
        <v>40</v>
      </c>
      <c r="H1975" s="18" t="s">
        <v>12</v>
      </c>
      <c r="I1975" s="19">
        <v>52904</v>
      </c>
      <c r="J1975" s="13" t="s">
        <v>14</v>
      </c>
      <c r="K1975" s="13" t="s">
        <v>15</v>
      </c>
      <c r="L1975" s="20" t="str">
        <f t="shared" si="60"/>
        <v>52904617190COD2299_Z010201ART5_MBA</v>
      </c>
      <c r="M1975" s="21" t="str">
        <f>IF(OR(A1975=617105,A1975=617110,COUNTIF([3]DernMois!L:L,I1975&amp;A1975&amp;H1975&amp;K1975)&gt;=1),"","PBLA Changé/Nouveau")</f>
        <v/>
      </c>
      <c r="N1975" s="22">
        <f>ROUND(Ecritures[[#This Row],[Montant Devise]],2)</f>
        <v>3.56</v>
      </c>
      <c r="O1975" s="11" t="str">
        <f>IFERROR(LEFT(ECRITURES!$H1975,SEARCH("_",ECRITURES!$H1975)-1),"")</f>
        <v>COD2299</v>
      </c>
      <c r="P1975" s="11" t="str">
        <f>LEFT(ECRITURES!$G1975,LEN(O1975))</f>
        <v>COD2299</v>
      </c>
      <c r="Q1975" s="11" t="b">
        <f t="shared" si="61"/>
        <v>1</v>
      </c>
    </row>
    <row r="1976" spans="1:17" x14ac:dyDescent="0.3">
      <c r="A1976" s="12">
        <v>617190</v>
      </c>
      <c r="B1976" s="13" t="s">
        <v>10</v>
      </c>
      <c r="C1976" s="14">
        <v>17.8</v>
      </c>
      <c r="D1976" s="25" t="s">
        <v>2454</v>
      </c>
      <c r="E1976" s="16">
        <v>45351</v>
      </c>
      <c r="F1976" s="17">
        <v>202402</v>
      </c>
      <c r="G1976" s="18" t="s">
        <v>40</v>
      </c>
      <c r="H1976" s="18" t="s">
        <v>12</v>
      </c>
      <c r="I1976" s="19">
        <v>52904</v>
      </c>
      <c r="J1976" s="13" t="s">
        <v>14</v>
      </c>
      <c r="K1976" s="13" t="s">
        <v>15</v>
      </c>
      <c r="L1976" s="20" t="str">
        <f t="shared" si="60"/>
        <v>52904617190COD2299_Z010201ART5_MBA</v>
      </c>
      <c r="M1976" s="21" t="str">
        <f>IF(OR(A1976=617105,A1976=617110,COUNTIF([3]DernMois!L:L,I1976&amp;A1976&amp;H1976&amp;K1976)&gt;=1),"","PBLA Changé/Nouveau")</f>
        <v/>
      </c>
      <c r="N1976" s="22">
        <f>ROUND(Ecritures[[#This Row],[Montant Devise]],2)</f>
        <v>17.8</v>
      </c>
      <c r="O1976" s="11" t="str">
        <f>IFERROR(LEFT(ECRITURES!$H1976,SEARCH("_",ECRITURES!$H1976)-1),"")</f>
        <v>COD2299</v>
      </c>
      <c r="P1976" s="11" t="str">
        <f>LEFT(ECRITURES!$G1976,LEN(O1976))</f>
        <v>COD2299</v>
      </c>
      <c r="Q1976" s="11" t="b">
        <f t="shared" si="61"/>
        <v>1</v>
      </c>
    </row>
    <row r="1977" spans="1:17" x14ac:dyDescent="0.3">
      <c r="A1977" s="12">
        <v>455200</v>
      </c>
      <c r="B1977" s="13" t="s">
        <v>10</v>
      </c>
      <c r="C1977" s="14">
        <v>-600</v>
      </c>
      <c r="D1977" s="25" t="s">
        <v>2455</v>
      </c>
      <c r="E1977" s="16">
        <v>45351</v>
      </c>
      <c r="F1977" s="17">
        <v>202402</v>
      </c>
      <c r="G1977" s="18" t="s">
        <v>40</v>
      </c>
      <c r="H1977" s="18"/>
      <c r="I1977" s="19">
        <v>52904</v>
      </c>
      <c r="J1977" s="13" t="s">
        <v>14</v>
      </c>
      <c r="K1977" s="13" t="s">
        <v>15</v>
      </c>
      <c r="L1977" s="20" t="str">
        <f t="shared" si="60"/>
        <v>52904455200ART5_MBA</v>
      </c>
      <c r="M1977" s="21" t="str">
        <f>IF(OR(A1977=617105,A1977=617110,COUNTIF([3]DernMois!L:L,I1977&amp;A1977&amp;H1977&amp;K1977)&gt;=1),"","PBLA Changé/Nouveau")</f>
        <v/>
      </c>
      <c r="N1977" s="22">
        <f>ROUND(Ecritures[[#This Row],[Montant Devise]],2)</f>
        <v>-600</v>
      </c>
      <c r="O1977" s="11" t="str">
        <f>IFERROR(LEFT(ECRITURES!$H1977,SEARCH("_",ECRITURES!$H1977)-1),"")</f>
        <v/>
      </c>
      <c r="P1977" s="11" t="str">
        <f>LEFT(ECRITURES!$G1977,LEN(O1977))</f>
        <v/>
      </c>
      <c r="Q1977" s="11" t="b">
        <f t="shared" si="61"/>
        <v>1</v>
      </c>
    </row>
    <row r="1978" spans="1:17" x14ac:dyDescent="0.3">
      <c r="A1978" s="12">
        <v>455200</v>
      </c>
      <c r="B1978" s="13" t="s">
        <v>10</v>
      </c>
      <c r="C1978" s="14">
        <v>-1558.1</v>
      </c>
      <c r="D1978" s="25" t="s">
        <v>2456</v>
      </c>
      <c r="E1978" s="16">
        <v>45351</v>
      </c>
      <c r="F1978" s="17">
        <v>202402</v>
      </c>
      <c r="G1978" s="18" t="s">
        <v>40</v>
      </c>
      <c r="H1978" s="18"/>
      <c r="I1978" s="19">
        <v>52904</v>
      </c>
      <c r="J1978" s="13" t="s">
        <v>14</v>
      </c>
      <c r="K1978" s="13" t="s">
        <v>15</v>
      </c>
      <c r="L1978" s="20" t="str">
        <f t="shared" si="60"/>
        <v>52904455200ART5_MBA</v>
      </c>
      <c r="M1978" s="21" t="str">
        <f>IF(OR(A1978=617105,A1978=617110,COUNTIF([3]DernMois!L:L,I1978&amp;A1978&amp;H1978&amp;K1978)&gt;=1),"","PBLA Changé/Nouveau")</f>
        <v/>
      </c>
      <c r="N1978" s="22">
        <f>ROUND(Ecritures[[#This Row],[Montant Devise]],2)</f>
        <v>-1558.1</v>
      </c>
      <c r="O1978" s="11" t="str">
        <f>IFERROR(LEFT(ECRITURES!$H1978,SEARCH("_",ECRITURES!$H1978)-1),"")</f>
        <v/>
      </c>
      <c r="P1978" s="11" t="str">
        <f>LEFT(ECRITURES!$G1978,LEN(O1978))</f>
        <v/>
      </c>
      <c r="Q1978" s="11" t="b">
        <f t="shared" si="61"/>
        <v>1</v>
      </c>
    </row>
    <row r="1979" spans="1:17" x14ac:dyDescent="0.3">
      <c r="A1979" s="12">
        <v>617101</v>
      </c>
      <c r="B1979" s="13" t="s">
        <v>10</v>
      </c>
      <c r="C1979" s="14">
        <v>1610.47</v>
      </c>
      <c r="D1979" s="25" t="s">
        <v>2457</v>
      </c>
      <c r="E1979" s="16">
        <v>45351</v>
      </c>
      <c r="F1979" s="17">
        <v>202402</v>
      </c>
      <c r="G1979" s="18" t="s">
        <v>26</v>
      </c>
      <c r="H1979" s="18" t="s">
        <v>12</v>
      </c>
      <c r="I1979" s="19">
        <v>52905</v>
      </c>
      <c r="J1979" s="13" t="s">
        <v>14</v>
      </c>
      <c r="K1979" s="13" t="s">
        <v>15</v>
      </c>
      <c r="L1979" s="20" t="str">
        <f t="shared" si="60"/>
        <v>52905617101COD2299_Z010201ART5_MBA</v>
      </c>
      <c r="M1979" s="21" t="str">
        <f>IF(OR(A1979=617105,A1979=617110,COUNTIF([3]DernMois!L:L,I1979&amp;A1979&amp;H1979&amp;K1979)&gt;=1),"","PBLA Changé/Nouveau")</f>
        <v/>
      </c>
      <c r="N1979" s="22">
        <f>ROUND(Ecritures[[#This Row],[Montant Devise]],2)</f>
        <v>1610.47</v>
      </c>
      <c r="O1979" s="11" t="str">
        <f>IFERROR(LEFT(ECRITURES!$H1979,SEARCH("_",ECRITURES!$H1979)-1),"")</f>
        <v>COD2299</v>
      </c>
      <c r="P1979" s="11" t="str">
        <f>LEFT(ECRITURES!$G1979,LEN(O1979))</f>
        <v>COD2299</v>
      </c>
      <c r="Q1979" s="11" t="b">
        <f t="shared" si="61"/>
        <v>1</v>
      </c>
    </row>
    <row r="1980" spans="1:17" x14ac:dyDescent="0.3">
      <c r="A1980" s="12">
        <v>617108</v>
      </c>
      <c r="B1980" s="13" t="s">
        <v>10</v>
      </c>
      <c r="C1980" s="14">
        <v>534</v>
      </c>
      <c r="D1980" s="25" t="s">
        <v>2458</v>
      </c>
      <c r="E1980" s="16">
        <v>45351</v>
      </c>
      <c r="F1980" s="17">
        <v>202402</v>
      </c>
      <c r="G1980" s="18" t="s">
        <v>26</v>
      </c>
      <c r="H1980" s="18" t="s">
        <v>12</v>
      </c>
      <c r="I1980" s="19">
        <v>52905</v>
      </c>
      <c r="J1980" s="13" t="s">
        <v>14</v>
      </c>
      <c r="K1980" s="13" t="s">
        <v>15</v>
      </c>
      <c r="L1980" s="20" t="str">
        <f t="shared" si="60"/>
        <v>52905617108COD2299_Z010201ART5_MBA</v>
      </c>
      <c r="M1980" s="21" t="str">
        <f>IF(OR(A1980=617105,A1980=617110,COUNTIF([3]DernMois!L:L,I1980&amp;A1980&amp;H1980&amp;K1980)&gt;=1),"","PBLA Changé/Nouveau")</f>
        <v/>
      </c>
      <c r="N1980" s="22">
        <f>ROUND(Ecritures[[#This Row],[Montant Devise]],2)</f>
        <v>534</v>
      </c>
      <c r="O1980" s="11" t="str">
        <f>IFERROR(LEFT(ECRITURES!$H1980,SEARCH("_",ECRITURES!$H1980)-1),"")</f>
        <v>COD2299</v>
      </c>
      <c r="P1980" s="11" t="str">
        <f>LEFT(ECRITURES!$G1980,LEN(O1980))</f>
        <v>COD2299</v>
      </c>
      <c r="Q1980" s="11" t="b">
        <f t="shared" si="61"/>
        <v>1</v>
      </c>
    </row>
    <row r="1981" spans="1:17" x14ac:dyDescent="0.3">
      <c r="A1981" s="12">
        <v>617106</v>
      </c>
      <c r="B1981" s="13" t="s">
        <v>10</v>
      </c>
      <c r="C1981" s="14">
        <v>195</v>
      </c>
      <c r="D1981" s="25" t="s">
        <v>2459</v>
      </c>
      <c r="E1981" s="16">
        <v>45351</v>
      </c>
      <c r="F1981" s="17">
        <v>202402</v>
      </c>
      <c r="G1981" s="18" t="s">
        <v>26</v>
      </c>
      <c r="H1981" s="18" t="s">
        <v>12</v>
      </c>
      <c r="I1981" s="19">
        <v>52905</v>
      </c>
      <c r="J1981" s="13" t="s">
        <v>14</v>
      </c>
      <c r="K1981" s="13" t="s">
        <v>15</v>
      </c>
      <c r="L1981" s="20" t="str">
        <f t="shared" si="60"/>
        <v>52905617106COD2299_Z010201ART5_MBA</v>
      </c>
      <c r="M1981" s="21" t="str">
        <f>IF(OR(A1981=617105,A1981=617110,COUNTIF([3]DernMois!L:L,I1981&amp;A1981&amp;H1981&amp;K1981)&gt;=1),"","PBLA Changé/Nouveau")</f>
        <v/>
      </c>
      <c r="N1981" s="22">
        <f>ROUND(Ecritures[[#This Row],[Montant Devise]],2)</f>
        <v>195</v>
      </c>
      <c r="O1981" s="11" t="str">
        <f>IFERROR(LEFT(ECRITURES!$H1981,SEARCH("_",ECRITURES!$H1981)-1),"")</f>
        <v>COD2299</v>
      </c>
      <c r="P1981" s="11" t="str">
        <f>LEFT(ECRITURES!$G1981,LEN(O1981))</f>
        <v>COD2299</v>
      </c>
      <c r="Q1981" s="11" t="b">
        <f t="shared" si="61"/>
        <v>1</v>
      </c>
    </row>
    <row r="1982" spans="1:17" x14ac:dyDescent="0.3">
      <c r="A1982" s="12">
        <v>617103</v>
      </c>
      <c r="B1982" s="13" t="s">
        <v>10</v>
      </c>
      <c r="C1982" s="14">
        <v>97.5</v>
      </c>
      <c r="D1982" s="25" t="s">
        <v>2460</v>
      </c>
      <c r="E1982" s="16">
        <v>45351</v>
      </c>
      <c r="F1982" s="17">
        <v>202402</v>
      </c>
      <c r="G1982" s="18" t="s">
        <v>26</v>
      </c>
      <c r="H1982" s="18" t="s">
        <v>12</v>
      </c>
      <c r="I1982" s="19">
        <v>52905</v>
      </c>
      <c r="J1982" s="13" t="s">
        <v>14</v>
      </c>
      <c r="K1982" s="13" t="s">
        <v>15</v>
      </c>
      <c r="L1982" s="20" t="str">
        <f t="shared" si="60"/>
        <v>52905617103COD2299_Z010201ART5_MBA</v>
      </c>
      <c r="M1982" s="21" t="str">
        <f>IF(OR(A1982=617105,A1982=617110,COUNTIF([3]DernMois!L:L,I1982&amp;A1982&amp;H1982&amp;K1982)&gt;=1),"","PBLA Changé/Nouveau")</f>
        <v/>
      </c>
      <c r="N1982" s="22">
        <f>ROUND(Ecritures[[#This Row],[Montant Devise]],2)</f>
        <v>97.5</v>
      </c>
      <c r="O1982" s="11" t="str">
        <f>IFERROR(LEFT(ECRITURES!$H1982,SEARCH("_",ECRITURES!$H1982)-1),"")</f>
        <v>COD2299</v>
      </c>
      <c r="P1982" s="11" t="str">
        <f>LEFT(ECRITURES!$G1982,LEN(O1982))</f>
        <v>COD2299</v>
      </c>
      <c r="Q1982" s="11" t="b">
        <f t="shared" si="61"/>
        <v>1</v>
      </c>
    </row>
    <row r="1983" spans="1:17" x14ac:dyDescent="0.3">
      <c r="A1983" s="12">
        <v>617103</v>
      </c>
      <c r="B1983" s="13" t="s">
        <v>10</v>
      </c>
      <c r="C1983" s="14">
        <v>209.36</v>
      </c>
      <c r="D1983" s="25" t="s">
        <v>2461</v>
      </c>
      <c r="E1983" s="16">
        <v>45351</v>
      </c>
      <c r="F1983" s="17">
        <v>202402</v>
      </c>
      <c r="G1983" s="18" t="s">
        <v>26</v>
      </c>
      <c r="H1983" s="18" t="s">
        <v>12</v>
      </c>
      <c r="I1983" s="19">
        <v>52905</v>
      </c>
      <c r="J1983" s="13" t="s">
        <v>14</v>
      </c>
      <c r="K1983" s="13" t="s">
        <v>15</v>
      </c>
      <c r="L1983" s="20" t="str">
        <f t="shared" si="60"/>
        <v>52905617103COD2299_Z010201ART5_MBA</v>
      </c>
      <c r="M1983" s="21" t="str">
        <f>IF(OR(A1983=617105,A1983=617110,COUNTIF([3]DernMois!L:L,I1983&amp;A1983&amp;H1983&amp;K1983)&gt;=1),"","PBLA Changé/Nouveau")</f>
        <v/>
      </c>
      <c r="N1983" s="22">
        <f>ROUND(Ecritures[[#This Row],[Montant Devise]],2)</f>
        <v>209.36</v>
      </c>
      <c r="O1983" s="11" t="str">
        <f>IFERROR(LEFT(ECRITURES!$H1983,SEARCH("_",ECRITURES!$H1983)-1),"")</f>
        <v>COD2299</v>
      </c>
      <c r="P1983" s="11" t="str">
        <f>LEFT(ECRITURES!$G1983,LEN(O1983))</f>
        <v>COD2299</v>
      </c>
      <c r="Q1983" s="11" t="b">
        <f t="shared" si="61"/>
        <v>1</v>
      </c>
    </row>
    <row r="1984" spans="1:17" x14ac:dyDescent="0.3">
      <c r="A1984" s="12">
        <v>617190</v>
      </c>
      <c r="B1984" s="13" t="s">
        <v>10</v>
      </c>
      <c r="C1984" s="14">
        <v>3.22</v>
      </c>
      <c r="D1984" s="25" t="s">
        <v>2462</v>
      </c>
      <c r="E1984" s="16">
        <v>45351</v>
      </c>
      <c r="F1984" s="17">
        <v>202402</v>
      </c>
      <c r="G1984" s="18" t="s">
        <v>26</v>
      </c>
      <c r="H1984" s="18" t="s">
        <v>12</v>
      </c>
      <c r="I1984" s="19">
        <v>52905</v>
      </c>
      <c r="J1984" s="13" t="s">
        <v>14</v>
      </c>
      <c r="K1984" s="13" t="s">
        <v>15</v>
      </c>
      <c r="L1984" s="20" t="str">
        <f t="shared" si="60"/>
        <v>52905617190COD2299_Z010201ART5_MBA</v>
      </c>
      <c r="M1984" s="21" t="str">
        <f>IF(OR(A1984=617105,A1984=617110,COUNTIF([3]DernMois!L:L,I1984&amp;A1984&amp;H1984&amp;K1984)&gt;=1),"","PBLA Changé/Nouveau")</f>
        <v/>
      </c>
      <c r="N1984" s="22">
        <f>ROUND(Ecritures[[#This Row],[Montant Devise]],2)</f>
        <v>3.22</v>
      </c>
      <c r="O1984" s="11" t="str">
        <f>IFERROR(LEFT(ECRITURES!$H1984,SEARCH("_",ECRITURES!$H1984)-1),"")</f>
        <v>COD2299</v>
      </c>
      <c r="P1984" s="11" t="str">
        <f>LEFT(ECRITURES!$G1984,LEN(O1984))</f>
        <v>COD2299</v>
      </c>
      <c r="Q1984" s="11" t="b">
        <f t="shared" si="61"/>
        <v>1</v>
      </c>
    </row>
    <row r="1985" spans="1:17" x14ac:dyDescent="0.3">
      <c r="A1985" s="12">
        <v>617190</v>
      </c>
      <c r="B1985" s="13" t="s">
        <v>10</v>
      </c>
      <c r="C1985" s="14">
        <v>16.100000000000001</v>
      </c>
      <c r="D1985" s="25" t="s">
        <v>2463</v>
      </c>
      <c r="E1985" s="16">
        <v>45351</v>
      </c>
      <c r="F1985" s="17">
        <v>202402</v>
      </c>
      <c r="G1985" s="18" t="s">
        <v>26</v>
      </c>
      <c r="H1985" s="18" t="s">
        <v>12</v>
      </c>
      <c r="I1985" s="19">
        <v>52905</v>
      </c>
      <c r="J1985" s="13" t="s">
        <v>14</v>
      </c>
      <c r="K1985" s="13" t="s">
        <v>15</v>
      </c>
      <c r="L1985" s="20" t="str">
        <f t="shared" si="60"/>
        <v>52905617190COD2299_Z010201ART5_MBA</v>
      </c>
      <c r="M1985" s="21" t="str">
        <f>IF(OR(A1985=617105,A1985=617110,COUNTIF([3]DernMois!L:L,I1985&amp;A1985&amp;H1985&amp;K1985)&gt;=1),"","PBLA Changé/Nouveau")</f>
        <v/>
      </c>
      <c r="N1985" s="22">
        <f>ROUND(Ecritures[[#This Row],[Montant Devise]],2)</f>
        <v>16.100000000000001</v>
      </c>
      <c r="O1985" s="11" t="str">
        <f>IFERROR(LEFT(ECRITURES!$H1985,SEARCH("_",ECRITURES!$H1985)-1),"")</f>
        <v>COD2299</v>
      </c>
      <c r="P1985" s="11" t="str">
        <f>LEFT(ECRITURES!$G1985,LEN(O1985))</f>
        <v>COD2299</v>
      </c>
      <c r="Q1985" s="11" t="b">
        <f t="shared" si="61"/>
        <v>1</v>
      </c>
    </row>
    <row r="1986" spans="1:17" x14ac:dyDescent="0.3">
      <c r="A1986" s="12">
        <v>455200</v>
      </c>
      <c r="B1986" s="13" t="s">
        <v>10</v>
      </c>
      <c r="C1986" s="14">
        <v>-500</v>
      </c>
      <c r="D1986" s="25" t="s">
        <v>2464</v>
      </c>
      <c r="E1986" s="16">
        <v>45351</v>
      </c>
      <c r="F1986" s="17">
        <v>202402</v>
      </c>
      <c r="G1986" s="18" t="s">
        <v>26</v>
      </c>
      <c r="H1986" s="18"/>
      <c r="I1986" s="19">
        <v>52905</v>
      </c>
      <c r="J1986" s="13" t="s">
        <v>14</v>
      </c>
      <c r="K1986" s="13" t="s">
        <v>15</v>
      </c>
      <c r="L1986" s="20" t="str">
        <f t="shared" ref="L1986:L2049" si="62">I1986&amp;A1986&amp;H1986&amp;K1986</f>
        <v>52905455200ART5_MBA</v>
      </c>
      <c r="M1986" s="21" t="str">
        <f>IF(OR(A1986=617105,A1986=617110,COUNTIF([3]DernMois!L:L,I1986&amp;A1986&amp;H1986&amp;K1986)&gt;=1),"","PBLA Changé/Nouveau")</f>
        <v/>
      </c>
      <c r="N1986" s="22">
        <f>ROUND(Ecritures[[#This Row],[Montant Devise]],2)</f>
        <v>-500</v>
      </c>
      <c r="O1986" s="11" t="str">
        <f>IFERROR(LEFT(ECRITURES!$H1986,SEARCH("_",ECRITURES!$H1986)-1),"")</f>
        <v/>
      </c>
      <c r="P1986" s="11" t="str">
        <f>LEFT(ECRITURES!$G1986,LEN(O1986))</f>
        <v/>
      </c>
      <c r="Q1986" s="11" t="b">
        <f t="shared" si="61"/>
        <v>1</v>
      </c>
    </row>
    <row r="1987" spans="1:17" x14ac:dyDescent="0.3">
      <c r="A1987" s="12">
        <v>455200</v>
      </c>
      <c r="B1987" s="13" t="s">
        <v>10</v>
      </c>
      <c r="C1987" s="14">
        <v>-1525.43</v>
      </c>
      <c r="D1987" s="25" t="s">
        <v>2465</v>
      </c>
      <c r="E1987" s="16">
        <v>45351</v>
      </c>
      <c r="F1987" s="17">
        <v>202402</v>
      </c>
      <c r="G1987" s="18" t="s">
        <v>26</v>
      </c>
      <c r="H1987" s="18"/>
      <c r="I1987" s="19">
        <v>52905</v>
      </c>
      <c r="J1987" s="13" t="s">
        <v>14</v>
      </c>
      <c r="K1987" s="13" t="s">
        <v>15</v>
      </c>
      <c r="L1987" s="20" t="str">
        <f t="shared" si="62"/>
        <v>52905455200ART5_MBA</v>
      </c>
      <c r="M1987" s="21" t="str">
        <f>IF(OR(A1987=617105,A1987=617110,COUNTIF([3]DernMois!L:L,I1987&amp;A1987&amp;H1987&amp;K1987)&gt;=1),"","PBLA Changé/Nouveau")</f>
        <v/>
      </c>
      <c r="N1987" s="22">
        <f>ROUND(Ecritures[[#This Row],[Montant Devise]],2)</f>
        <v>-1525.43</v>
      </c>
      <c r="O1987" s="11" t="str">
        <f>IFERROR(LEFT(ECRITURES!$H1987,SEARCH("_",ECRITURES!$H1987)-1),"")</f>
        <v/>
      </c>
      <c r="P1987" s="11" t="str">
        <f>LEFT(ECRITURES!$G1987,LEN(O1987))</f>
        <v/>
      </c>
      <c r="Q1987" s="11" t="b">
        <f t="shared" si="61"/>
        <v>1</v>
      </c>
    </row>
    <row r="1988" spans="1:17" x14ac:dyDescent="0.3">
      <c r="A1988" s="12">
        <v>617101</v>
      </c>
      <c r="B1988" s="13" t="s">
        <v>10</v>
      </c>
      <c r="C1988" s="14">
        <v>1780</v>
      </c>
      <c r="D1988" s="25" t="s">
        <v>2466</v>
      </c>
      <c r="E1988" s="16">
        <v>45351</v>
      </c>
      <c r="F1988" s="17">
        <v>202402</v>
      </c>
      <c r="G1988" s="18" t="s">
        <v>11</v>
      </c>
      <c r="H1988" s="18" t="s">
        <v>45</v>
      </c>
      <c r="I1988" s="19">
        <v>52933</v>
      </c>
      <c r="J1988" s="13" t="s">
        <v>14</v>
      </c>
      <c r="K1988" s="13" t="s">
        <v>15</v>
      </c>
      <c r="L1988" s="20" t="str">
        <f t="shared" si="62"/>
        <v>52933617101COD2299_Z010301ART5_MBA</v>
      </c>
      <c r="M1988" s="21" t="str">
        <f>IF(OR(A1988=617105,A1988=617110,COUNTIF([3]DernMois!L:L,I1988&amp;A1988&amp;H1988&amp;K1988)&gt;=1),"","PBLA Changé/Nouveau")</f>
        <v/>
      </c>
      <c r="N1988" s="22">
        <f>ROUND(Ecritures[[#This Row],[Montant Devise]],2)</f>
        <v>1780</v>
      </c>
      <c r="O1988" s="11" t="str">
        <f>IFERROR(LEFT(ECRITURES!$H1988,SEARCH("_",ECRITURES!$H1988)-1),"")</f>
        <v>COD2299</v>
      </c>
      <c r="P1988" s="11" t="str">
        <f>LEFT(ECRITURES!$G1988,LEN(O1988))</f>
        <v>COD2299</v>
      </c>
      <c r="Q1988" s="11" t="b">
        <f t="shared" ref="Q1988:Q2051" si="63">EXACT(O1988,P1988)</f>
        <v>1</v>
      </c>
    </row>
    <row r="1989" spans="1:17" x14ac:dyDescent="0.3">
      <c r="A1989" s="12">
        <v>617108</v>
      </c>
      <c r="B1989" s="13" t="s">
        <v>10</v>
      </c>
      <c r="C1989" s="14">
        <v>534</v>
      </c>
      <c r="D1989" s="25" t="s">
        <v>2467</v>
      </c>
      <c r="E1989" s="16">
        <v>45351</v>
      </c>
      <c r="F1989" s="17">
        <v>202402</v>
      </c>
      <c r="G1989" s="18" t="s">
        <v>11</v>
      </c>
      <c r="H1989" s="18" t="s">
        <v>45</v>
      </c>
      <c r="I1989" s="19">
        <v>52933</v>
      </c>
      <c r="J1989" s="13" t="s">
        <v>14</v>
      </c>
      <c r="K1989" s="13" t="s">
        <v>15</v>
      </c>
      <c r="L1989" s="20" t="str">
        <f t="shared" si="62"/>
        <v>52933617108COD2299_Z010301ART5_MBA</v>
      </c>
      <c r="M1989" s="21" t="str">
        <f>IF(OR(A1989=617105,A1989=617110,COUNTIF([3]DernMois!L:L,I1989&amp;A1989&amp;H1989&amp;K1989)&gt;=1),"","PBLA Changé/Nouveau")</f>
        <v/>
      </c>
      <c r="N1989" s="22">
        <f>ROUND(Ecritures[[#This Row],[Montant Devise]],2)</f>
        <v>534</v>
      </c>
      <c r="O1989" s="11" t="str">
        <f>IFERROR(LEFT(ECRITURES!$H1989,SEARCH("_",ECRITURES!$H1989)-1),"")</f>
        <v>COD2299</v>
      </c>
      <c r="P1989" s="11" t="str">
        <f>LEFT(ECRITURES!$G1989,LEN(O1989))</f>
        <v>COD2299</v>
      </c>
      <c r="Q1989" s="11" t="b">
        <f t="shared" si="63"/>
        <v>1</v>
      </c>
    </row>
    <row r="1990" spans="1:17" x14ac:dyDescent="0.3">
      <c r="A1990" s="12">
        <v>617106</v>
      </c>
      <c r="B1990" s="13" t="s">
        <v>10</v>
      </c>
      <c r="C1990" s="14">
        <v>195</v>
      </c>
      <c r="D1990" s="25" t="s">
        <v>2468</v>
      </c>
      <c r="E1990" s="16">
        <v>45351</v>
      </c>
      <c r="F1990" s="17">
        <v>202402</v>
      </c>
      <c r="G1990" s="18" t="s">
        <v>11</v>
      </c>
      <c r="H1990" s="18" t="s">
        <v>45</v>
      </c>
      <c r="I1990" s="19">
        <v>52933</v>
      </c>
      <c r="J1990" s="13" t="s">
        <v>14</v>
      </c>
      <c r="K1990" s="13" t="s">
        <v>15</v>
      </c>
      <c r="L1990" s="20" t="str">
        <f t="shared" si="62"/>
        <v>52933617106COD2299_Z010301ART5_MBA</v>
      </c>
      <c r="M1990" s="21" t="str">
        <f>IF(OR(A1990=617105,A1990=617110,COUNTIF([3]DernMois!L:L,I1990&amp;A1990&amp;H1990&amp;K1990)&gt;=1),"","PBLA Changé/Nouveau")</f>
        <v/>
      </c>
      <c r="N1990" s="22">
        <f>ROUND(Ecritures[[#This Row],[Montant Devise]],2)</f>
        <v>195</v>
      </c>
      <c r="O1990" s="11" t="str">
        <f>IFERROR(LEFT(ECRITURES!$H1990,SEARCH("_",ECRITURES!$H1990)-1),"")</f>
        <v>COD2299</v>
      </c>
      <c r="P1990" s="11" t="str">
        <f>LEFT(ECRITURES!$G1990,LEN(O1990))</f>
        <v>COD2299</v>
      </c>
      <c r="Q1990" s="11" t="b">
        <f t="shared" si="63"/>
        <v>1</v>
      </c>
    </row>
    <row r="1991" spans="1:17" x14ac:dyDescent="0.3">
      <c r="A1991" s="12">
        <v>617103</v>
      </c>
      <c r="B1991" s="13" t="s">
        <v>10</v>
      </c>
      <c r="C1991" s="14">
        <v>39</v>
      </c>
      <c r="D1991" s="25" t="s">
        <v>2469</v>
      </c>
      <c r="E1991" s="16">
        <v>45351</v>
      </c>
      <c r="F1991" s="17">
        <v>202402</v>
      </c>
      <c r="G1991" s="18" t="s">
        <v>11</v>
      </c>
      <c r="H1991" s="18" t="s">
        <v>45</v>
      </c>
      <c r="I1991" s="19">
        <v>52933</v>
      </c>
      <c r="J1991" s="13" t="s">
        <v>14</v>
      </c>
      <c r="K1991" s="13" t="s">
        <v>15</v>
      </c>
      <c r="L1991" s="20" t="str">
        <f t="shared" si="62"/>
        <v>52933617103COD2299_Z010301ART5_MBA</v>
      </c>
      <c r="M1991" s="21" t="str">
        <f>IF(OR(A1991=617105,A1991=617110,COUNTIF([3]DernMois!L:L,I1991&amp;A1991&amp;H1991&amp;K1991)&gt;=1),"","PBLA Changé/Nouveau")</f>
        <v/>
      </c>
      <c r="N1991" s="22">
        <f>ROUND(Ecritures[[#This Row],[Montant Devise]],2)</f>
        <v>39</v>
      </c>
      <c r="O1991" s="11" t="str">
        <f>IFERROR(LEFT(ECRITURES!$H1991,SEARCH("_",ECRITURES!$H1991)-1),"")</f>
        <v>COD2299</v>
      </c>
      <c r="P1991" s="11" t="str">
        <f>LEFT(ECRITURES!$G1991,LEN(O1991))</f>
        <v>COD2299</v>
      </c>
      <c r="Q1991" s="11" t="b">
        <f t="shared" si="63"/>
        <v>1</v>
      </c>
    </row>
    <row r="1992" spans="1:17" x14ac:dyDescent="0.3">
      <c r="A1992" s="12">
        <v>617103</v>
      </c>
      <c r="B1992" s="13" t="s">
        <v>10</v>
      </c>
      <c r="C1992" s="14">
        <v>231.4</v>
      </c>
      <c r="D1992" s="25" t="s">
        <v>2470</v>
      </c>
      <c r="E1992" s="16">
        <v>45351</v>
      </c>
      <c r="F1992" s="17">
        <v>202402</v>
      </c>
      <c r="G1992" s="18" t="s">
        <v>11</v>
      </c>
      <c r="H1992" s="18" t="s">
        <v>45</v>
      </c>
      <c r="I1992" s="19">
        <v>52933</v>
      </c>
      <c r="J1992" s="13" t="s">
        <v>14</v>
      </c>
      <c r="K1992" s="13" t="s">
        <v>15</v>
      </c>
      <c r="L1992" s="20" t="str">
        <f t="shared" si="62"/>
        <v>52933617103COD2299_Z010301ART5_MBA</v>
      </c>
      <c r="M1992" s="21" t="str">
        <f>IF(OR(A1992=617105,A1992=617110,COUNTIF([3]DernMois!L:L,I1992&amp;A1992&amp;H1992&amp;K1992)&gt;=1),"","PBLA Changé/Nouveau")</f>
        <v/>
      </c>
      <c r="N1992" s="22">
        <f>ROUND(Ecritures[[#This Row],[Montant Devise]],2)</f>
        <v>231.4</v>
      </c>
      <c r="O1992" s="11" t="str">
        <f>IFERROR(LEFT(ECRITURES!$H1992,SEARCH("_",ECRITURES!$H1992)-1),"")</f>
        <v>COD2299</v>
      </c>
      <c r="P1992" s="11" t="str">
        <f>LEFT(ECRITURES!$G1992,LEN(O1992))</f>
        <v>COD2299</v>
      </c>
      <c r="Q1992" s="11" t="b">
        <f t="shared" si="63"/>
        <v>1</v>
      </c>
    </row>
    <row r="1993" spans="1:17" x14ac:dyDescent="0.3">
      <c r="A1993" s="12">
        <v>617190</v>
      </c>
      <c r="B1993" s="13" t="s">
        <v>10</v>
      </c>
      <c r="C1993" s="14">
        <v>3.56</v>
      </c>
      <c r="D1993" s="25" t="s">
        <v>2471</v>
      </c>
      <c r="E1993" s="16">
        <v>45351</v>
      </c>
      <c r="F1993" s="17">
        <v>202402</v>
      </c>
      <c r="G1993" s="18" t="s">
        <v>11</v>
      </c>
      <c r="H1993" s="18" t="s">
        <v>45</v>
      </c>
      <c r="I1993" s="19">
        <v>52933</v>
      </c>
      <c r="J1993" s="13" t="s">
        <v>14</v>
      </c>
      <c r="K1993" s="13" t="s">
        <v>15</v>
      </c>
      <c r="L1993" s="20" t="str">
        <f t="shared" si="62"/>
        <v>52933617190COD2299_Z010301ART5_MBA</v>
      </c>
      <c r="M1993" s="21" t="str">
        <f>IF(OR(A1993=617105,A1993=617110,COUNTIF([3]DernMois!L:L,I1993&amp;A1993&amp;H1993&amp;K1993)&gt;=1),"","PBLA Changé/Nouveau")</f>
        <v/>
      </c>
      <c r="N1993" s="22">
        <f>ROUND(Ecritures[[#This Row],[Montant Devise]],2)</f>
        <v>3.56</v>
      </c>
      <c r="O1993" s="11" t="str">
        <f>IFERROR(LEFT(ECRITURES!$H1993,SEARCH("_",ECRITURES!$H1993)-1),"")</f>
        <v>COD2299</v>
      </c>
      <c r="P1993" s="11" t="str">
        <f>LEFT(ECRITURES!$G1993,LEN(O1993))</f>
        <v>COD2299</v>
      </c>
      <c r="Q1993" s="11" t="b">
        <f t="shared" si="63"/>
        <v>1</v>
      </c>
    </row>
    <row r="1994" spans="1:17" x14ac:dyDescent="0.3">
      <c r="A1994" s="12">
        <v>617190</v>
      </c>
      <c r="B1994" s="13" t="s">
        <v>10</v>
      </c>
      <c r="C1994" s="14">
        <v>17.8</v>
      </c>
      <c r="D1994" s="25" t="s">
        <v>2472</v>
      </c>
      <c r="E1994" s="16">
        <v>45351</v>
      </c>
      <c r="F1994" s="17">
        <v>202402</v>
      </c>
      <c r="G1994" s="18" t="s">
        <v>11</v>
      </c>
      <c r="H1994" s="18" t="s">
        <v>45</v>
      </c>
      <c r="I1994" s="19">
        <v>52933</v>
      </c>
      <c r="J1994" s="13" t="s">
        <v>14</v>
      </c>
      <c r="K1994" s="13" t="s">
        <v>15</v>
      </c>
      <c r="L1994" s="20" t="str">
        <f t="shared" si="62"/>
        <v>52933617190COD2299_Z010301ART5_MBA</v>
      </c>
      <c r="M1994" s="21" t="str">
        <f>IF(OR(A1994=617105,A1994=617110,COUNTIF([3]DernMois!L:L,I1994&amp;A1994&amp;H1994&amp;K1994)&gt;=1),"","PBLA Changé/Nouveau")</f>
        <v/>
      </c>
      <c r="N1994" s="22">
        <f>ROUND(Ecritures[[#This Row],[Montant Devise]],2)</f>
        <v>17.8</v>
      </c>
      <c r="O1994" s="11" t="str">
        <f>IFERROR(LEFT(ECRITURES!$H1994,SEARCH("_",ECRITURES!$H1994)-1),"")</f>
        <v>COD2299</v>
      </c>
      <c r="P1994" s="11" t="str">
        <f>LEFT(ECRITURES!$G1994,LEN(O1994))</f>
        <v>COD2299</v>
      </c>
      <c r="Q1994" s="11" t="b">
        <f t="shared" si="63"/>
        <v>1</v>
      </c>
    </row>
    <row r="1995" spans="1:17" x14ac:dyDescent="0.3">
      <c r="A1995" s="12">
        <v>455200</v>
      </c>
      <c r="B1995" s="13" t="s">
        <v>10</v>
      </c>
      <c r="C1995" s="14">
        <v>-2044.85</v>
      </c>
      <c r="D1995" s="25" t="s">
        <v>2473</v>
      </c>
      <c r="E1995" s="16">
        <v>45351</v>
      </c>
      <c r="F1995" s="17">
        <v>202402</v>
      </c>
      <c r="G1995" s="18" t="s">
        <v>11</v>
      </c>
      <c r="H1995" s="18"/>
      <c r="I1995" s="19">
        <v>52933</v>
      </c>
      <c r="J1995" s="13" t="s">
        <v>14</v>
      </c>
      <c r="K1995" s="13" t="s">
        <v>15</v>
      </c>
      <c r="L1995" s="20" t="str">
        <f t="shared" si="62"/>
        <v>52933455200ART5_MBA</v>
      </c>
      <c r="M1995" s="21" t="str">
        <f>IF(OR(A1995=617105,A1995=617110,COUNTIF([3]DernMois!L:L,I1995&amp;A1995&amp;H1995&amp;K1995)&gt;=1),"","PBLA Changé/Nouveau")</f>
        <v/>
      </c>
      <c r="N1995" s="22">
        <f>ROUND(Ecritures[[#This Row],[Montant Devise]],2)</f>
        <v>-2044.85</v>
      </c>
      <c r="O1995" s="11" t="str">
        <f>IFERROR(LEFT(ECRITURES!$H1995,SEARCH("_",ECRITURES!$H1995)-1),"")</f>
        <v/>
      </c>
      <c r="P1995" s="11" t="str">
        <f>LEFT(ECRITURES!$G1995,LEN(O1995))</f>
        <v/>
      </c>
      <c r="Q1995" s="11" t="b">
        <f t="shared" si="63"/>
        <v>1</v>
      </c>
    </row>
    <row r="1996" spans="1:17" x14ac:dyDescent="0.3">
      <c r="A1996" s="12">
        <v>617101</v>
      </c>
      <c r="B1996" s="13" t="s">
        <v>10</v>
      </c>
      <c r="C1996" s="14">
        <v>648</v>
      </c>
      <c r="D1996" s="25" t="s">
        <v>2474</v>
      </c>
      <c r="E1996" s="16">
        <v>45351</v>
      </c>
      <c r="F1996" s="17">
        <v>202402</v>
      </c>
      <c r="G1996" s="18" t="s">
        <v>11</v>
      </c>
      <c r="H1996" s="18" t="s">
        <v>12</v>
      </c>
      <c r="I1996" s="19">
        <v>52936</v>
      </c>
      <c r="J1996" s="13" t="s">
        <v>14</v>
      </c>
      <c r="K1996" s="13" t="s">
        <v>15</v>
      </c>
      <c r="L1996" s="20" t="str">
        <f t="shared" si="62"/>
        <v>52936617101COD2299_Z010201ART5_MBA</v>
      </c>
      <c r="M1996" s="21" t="str">
        <f>IF(OR(A1996=617105,A1996=617110,COUNTIF([3]DernMois!L:L,I1996&amp;A1996&amp;H1996&amp;K1996)&gt;=1),"","PBLA Changé/Nouveau")</f>
        <v/>
      </c>
      <c r="N1996" s="22">
        <f>ROUND(Ecritures[[#This Row],[Montant Devise]],2)</f>
        <v>648</v>
      </c>
      <c r="O1996" s="11" t="str">
        <f>IFERROR(LEFT(ECRITURES!$H1996,SEARCH("_",ECRITURES!$H1996)-1),"")</f>
        <v>COD2299</v>
      </c>
      <c r="P1996" s="11" t="str">
        <f>LEFT(ECRITURES!$G1996,LEN(O1996))</f>
        <v>COD2299</v>
      </c>
      <c r="Q1996" s="11" t="b">
        <f t="shared" si="63"/>
        <v>1</v>
      </c>
    </row>
    <row r="1997" spans="1:17" x14ac:dyDescent="0.3">
      <c r="A1997" s="12">
        <v>617108</v>
      </c>
      <c r="B1997" s="13" t="s">
        <v>10</v>
      </c>
      <c r="C1997" s="14">
        <v>194.4</v>
      </c>
      <c r="D1997" s="25" t="s">
        <v>2475</v>
      </c>
      <c r="E1997" s="16">
        <v>45351</v>
      </c>
      <c r="F1997" s="17">
        <v>202402</v>
      </c>
      <c r="G1997" s="18" t="s">
        <v>11</v>
      </c>
      <c r="H1997" s="18" t="s">
        <v>12</v>
      </c>
      <c r="I1997" s="19">
        <v>52936</v>
      </c>
      <c r="J1997" s="13" t="s">
        <v>14</v>
      </c>
      <c r="K1997" s="13" t="s">
        <v>15</v>
      </c>
      <c r="L1997" s="20" t="str">
        <f t="shared" si="62"/>
        <v>52936617108COD2299_Z010201ART5_MBA</v>
      </c>
      <c r="M1997" s="21" t="str">
        <f>IF(OR(A1997=617105,A1997=617110,COUNTIF([3]DernMois!L:L,I1997&amp;A1997&amp;H1997&amp;K1997)&gt;=1),"","PBLA Changé/Nouveau")</f>
        <v/>
      </c>
      <c r="N1997" s="22">
        <f>ROUND(Ecritures[[#This Row],[Montant Devise]],2)</f>
        <v>194.4</v>
      </c>
      <c r="O1997" s="11" t="str">
        <f>IFERROR(LEFT(ECRITURES!$H1997,SEARCH("_",ECRITURES!$H1997)-1),"")</f>
        <v>COD2299</v>
      </c>
      <c r="P1997" s="11" t="str">
        <f>LEFT(ECRITURES!$G1997,LEN(O1997))</f>
        <v>COD2299</v>
      </c>
      <c r="Q1997" s="11" t="b">
        <f t="shared" si="63"/>
        <v>1</v>
      </c>
    </row>
    <row r="1998" spans="1:17" x14ac:dyDescent="0.3">
      <c r="A1998" s="12">
        <v>617106</v>
      </c>
      <c r="B1998" s="13" t="s">
        <v>10</v>
      </c>
      <c r="C1998" s="14">
        <v>195</v>
      </c>
      <c r="D1998" s="25" t="s">
        <v>2476</v>
      </c>
      <c r="E1998" s="16">
        <v>45351</v>
      </c>
      <c r="F1998" s="17">
        <v>202402</v>
      </c>
      <c r="G1998" s="18" t="s">
        <v>11</v>
      </c>
      <c r="H1998" s="18" t="s">
        <v>12</v>
      </c>
      <c r="I1998" s="19">
        <v>52936</v>
      </c>
      <c r="J1998" s="13" t="s">
        <v>14</v>
      </c>
      <c r="K1998" s="13" t="s">
        <v>15</v>
      </c>
      <c r="L1998" s="20" t="str">
        <f t="shared" si="62"/>
        <v>52936617106COD2299_Z010201ART5_MBA</v>
      </c>
      <c r="M1998" s="21" t="str">
        <f>IF(OR(A1998=617105,A1998=617110,COUNTIF([3]DernMois!L:L,I1998&amp;A1998&amp;H1998&amp;K1998)&gt;=1),"","PBLA Changé/Nouveau")</f>
        <v/>
      </c>
      <c r="N1998" s="22">
        <f>ROUND(Ecritures[[#This Row],[Montant Devise]],2)</f>
        <v>195</v>
      </c>
      <c r="O1998" s="11" t="str">
        <f>IFERROR(LEFT(ECRITURES!$H1998,SEARCH("_",ECRITURES!$H1998)-1),"")</f>
        <v>COD2299</v>
      </c>
      <c r="P1998" s="11" t="str">
        <f>LEFT(ECRITURES!$G1998,LEN(O1998))</f>
        <v>COD2299</v>
      </c>
      <c r="Q1998" s="11" t="b">
        <f t="shared" si="63"/>
        <v>1</v>
      </c>
    </row>
    <row r="1999" spans="1:17" x14ac:dyDescent="0.3">
      <c r="A1999" s="12">
        <v>617103</v>
      </c>
      <c r="B1999" s="13" t="s">
        <v>10</v>
      </c>
      <c r="C1999" s="14">
        <v>97.5</v>
      </c>
      <c r="D1999" s="25" t="s">
        <v>2477</v>
      </c>
      <c r="E1999" s="16">
        <v>45351</v>
      </c>
      <c r="F1999" s="17">
        <v>202402</v>
      </c>
      <c r="G1999" s="18" t="s">
        <v>11</v>
      </c>
      <c r="H1999" s="18" t="s">
        <v>12</v>
      </c>
      <c r="I1999" s="19">
        <v>52936</v>
      </c>
      <c r="J1999" s="13" t="s">
        <v>14</v>
      </c>
      <c r="K1999" s="13" t="s">
        <v>15</v>
      </c>
      <c r="L1999" s="20" t="str">
        <f t="shared" si="62"/>
        <v>52936617103COD2299_Z010201ART5_MBA</v>
      </c>
      <c r="M1999" s="21" t="str">
        <f>IF(OR(A1999=617105,A1999=617110,COUNTIF([3]DernMois!L:L,I1999&amp;A1999&amp;H1999&amp;K1999)&gt;=1),"","PBLA Changé/Nouveau")</f>
        <v/>
      </c>
      <c r="N1999" s="22">
        <f>ROUND(Ecritures[[#This Row],[Montant Devise]],2)</f>
        <v>97.5</v>
      </c>
      <c r="O1999" s="11" t="str">
        <f>IFERROR(LEFT(ECRITURES!$H1999,SEARCH("_",ECRITURES!$H1999)-1),"")</f>
        <v>COD2299</v>
      </c>
      <c r="P1999" s="11" t="str">
        <f>LEFT(ECRITURES!$G1999,LEN(O1999))</f>
        <v>COD2299</v>
      </c>
      <c r="Q1999" s="11" t="b">
        <f t="shared" si="63"/>
        <v>1</v>
      </c>
    </row>
    <row r="2000" spans="1:17" x14ac:dyDescent="0.3">
      <c r="A2000" s="12">
        <v>617103</v>
      </c>
      <c r="B2000" s="13" t="s">
        <v>10</v>
      </c>
      <c r="C2000" s="14">
        <v>84.24</v>
      </c>
      <c r="D2000" s="25" t="s">
        <v>2478</v>
      </c>
      <c r="E2000" s="16">
        <v>45351</v>
      </c>
      <c r="F2000" s="17">
        <v>202402</v>
      </c>
      <c r="G2000" s="18" t="s">
        <v>11</v>
      </c>
      <c r="H2000" s="18" t="s">
        <v>12</v>
      </c>
      <c r="I2000" s="19">
        <v>52936</v>
      </c>
      <c r="J2000" s="13" t="s">
        <v>14</v>
      </c>
      <c r="K2000" s="13" t="s">
        <v>15</v>
      </c>
      <c r="L2000" s="20" t="str">
        <f t="shared" si="62"/>
        <v>52936617103COD2299_Z010201ART5_MBA</v>
      </c>
      <c r="M2000" s="21" t="str">
        <f>IF(OR(A2000=617105,A2000=617110,COUNTIF([3]DernMois!L:L,I2000&amp;A2000&amp;H2000&amp;K2000)&gt;=1),"","PBLA Changé/Nouveau")</f>
        <v/>
      </c>
      <c r="N2000" s="22">
        <f>ROUND(Ecritures[[#This Row],[Montant Devise]],2)</f>
        <v>84.24</v>
      </c>
      <c r="O2000" s="11" t="str">
        <f>IFERROR(LEFT(ECRITURES!$H2000,SEARCH("_",ECRITURES!$H2000)-1),"")</f>
        <v>COD2299</v>
      </c>
      <c r="P2000" s="11" t="str">
        <f>LEFT(ECRITURES!$G2000,LEN(O2000))</f>
        <v>COD2299</v>
      </c>
      <c r="Q2000" s="11" t="b">
        <f t="shared" si="63"/>
        <v>1</v>
      </c>
    </row>
    <row r="2001" spans="1:17" x14ac:dyDescent="0.3">
      <c r="A2001" s="12">
        <v>617190</v>
      </c>
      <c r="B2001" s="13" t="s">
        <v>10</v>
      </c>
      <c r="C2001" s="14">
        <v>1.3</v>
      </c>
      <c r="D2001" s="25" t="s">
        <v>2479</v>
      </c>
      <c r="E2001" s="16">
        <v>45351</v>
      </c>
      <c r="F2001" s="17">
        <v>202402</v>
      </c>
      <c r="G2001" s="18" t="s">
        <v>11</v>
      </c>
      <c r="H2001" s="18" t="s">
        <v>12</v>
      </c>
      <c r="I2001" s="19">
        <v>52936</v>
      </c>
      <c r="J2001" s="13" t="s">
        <v>14</v>
      </c>
      <c r="K2001" s="13" t="s">
        <v>15</v>
      </c>
      <c r="L2001" s="20" t="str">
        <f t="shared" si="62"/>
        <v>52936617190COD2299_Z010201ART5_MBA</v>
      </c>
      <c r="M2001" s="21" t="str">
        <f>IF(OR(A2001=617105,A2001=617110,COUNTIF([3]DernMois!L:L,I2001&amp;A2001&amp;H2001&amp;K2001)&gt;=1),"","PBLA Changé/Nouveau")</f>
        <v/>
      </c>
      <c r="N2001" s="22">
        <f>ROUND(Ecritures[[#This Row],[Montant Devise]],2)</f>
        <v>1.3</v>
      </c>
      <c r="O2001" s="11" t="str">
        <f>IFERROR(LEFT(ECRITURES!$H2001,SEARCH("_",ECRITURES!$H2001)-1),"")</f>
        <v>COD2299</v>
      </c>
      <c r="P2001" s="11" t="str">
        <f>LEFT(ECRITURES!$G2001,LEN(O2001))</f>
        <v>COD2299</v>
      </c>
      <c r="Q2001" s="11" t="b">
        <f t="shared" si="63"/>
        <v>1</v>
      </c>
    </row>
    <row r="2002" spans="1:17" x14ac:dyDescent="0.3">
      <c r="A2002" s="12">
        <v>617190</v>
      </c>
      <c r="B2002" s="13" t="s">
        <v>10</v>
      </c>
      <c r="C2002" s="14">
        <v>6.48</v>
      </c>
      <c r="D2002" s="25" t="s">
        <v>2480</v>
      </c>
      <c r="E2002" s="16">
        <v>45351</v>
      </c>
      <c r="F2002" s="17">
        <v>202402</v>
      </c>
      <c r="G2002" s="18" t="s">
        <v>11</v>
      </c>
      <c r="H2002" s="18" t="s">
        <v>12</v>
      </c>
      <c r="I2002" s="19">
        <v>52936</v>
      </c>
      <c r="J2002" s="13" t="s">
        <v>14</v>
      </c>
      <c r="K2002" s="13" t="s">
        <v>15</v>
      </c>
      <c r="L2002" s="20" t="str">
        <f t="shared" si="62"/>
        <v>52936617190COD2299_Z010201ART5_MBA</v>
      </c>
      <c r="M2002" s="21" t="str">
        <f>IF(OR(A2002=617105,A2002=617110,COUNTIF([3]DernMois!L:L,I2002&amp;A2002&amp;H2002&amp;K2002)&gt;=1),"","PBLA Changé/Nouveau")</f>
        <v/>
      </c>
      <c r="N2002" s="22">
        <f>ROUND(Ecritures[[#This Row],[Montant Devise]],2)</f>
        <v>6.48</v>
      </c>
      <c r="O2002" s="11" t="str">
        <f>IFERROR(LEFT(ECRITURES!$H2002,SEARCH("_",ECRITURES!$H2002)-1),"")</f>
        <v>COD2299</v>
      </c>
      <c r="P2002" s="11" t="str">
        <f>LEFT(ECRITURES!$G2002,LEN(O2002))</f>
        <v>COD2299</v>
      </c>
      <c r="Q2002" s="11" t="b">
        <f t="shared" si="63"/>
        <v>1</v>
      </c>
    </row>
    <row r="2003" spans="1:17" x14ac:dyDescent="0.3">
      <c r="A2003" s="12">
        <v>455200</v>
      </c>
      <c r="B2003" s="13" t="s">
        <v>10</v>
      </c>
      <c r="C2003" s="14">
        <v>-1027.45</v>
      </c>
      <c r="D2003" s="25" t="s">
        <v>2481</v>
      </c>
      <c r="E2003" s="16">
        <v>45351</v>
      </c>
      <c r="F2003" s="17">
        <v>202402</v>
      </c>
      <c r="G2003" s="18" t="s">
        <v>11</v>
      </c>
      <c r="H2003" s="18"/>
      <c r="I2003" s="19">
        <v>52936</v>
      </c>
      <c r="J2003" s="13" t="s">
        <v>14</v>
      </c>
      <c r="K2003" s="13" t="s">
        <v>15</v>
      </c>
      <c r="L2003" s="20" t="str">
        <f t="shared" si="62"/>
        <v>52936455200ART5_MBA</v>
      </c>
      <c r="M2003" s="21" t="str">
        <f>IF(OR(A2003=617105,A2003=617110,COUNTIF([3]DernMois!L:L,I2003&amp;A2003&amp;H2003&amp;K2003)&gt;=1),"","PBLA Changé/Nouveau")</f>
        <v/>
      </c>
      <c r="N2003" s="22">
        <f>ROUND(Ecritures[[#This Row],[Montant Devise]],2)</f>
        <v>-1027.45</v>
      </c>
      <c r="O2003" s="11" t="str">
        <f>IFERROR(LEFT(ECRITURES!$H2003,SEARCH("_",ECRITURES!$H2003)-1),"")</f>
        <v/>
      </c>
      <c r="P2003" s="11" t="str">
        <f>LEFT(ECRITURES!$G2003,LEN(O2003))</f>
        <v/>
      </c>
      <c r="Q2003" s="11" t="b">
        <f t="shared" si="63"/>
        <v>1</v>
      </c>
    </row>
    <row r="2004" spans="1:17" x14ac:dyDescent="0.3">
      <c r="A2004" s="12">
        <v>617101</v>
      </c>
      <c r="B2004" s="13" t="s">
        <v>10</v>
      </c>
      <c r="C2004" s="14">
        <v>1780</v>
      </c>
      <c r="D2004" s="25" t="s">
        <v>2482</v>
      </c>
      <c r="E2004" s="16">
        <v>45351</v>
      </c>
      <c r="F2004" s="17">
        <v>202402</v>
      </c>
      <c r="G2004" s="18" t="s">
        <v>23</v>
      </c>
      <c r="H2004" s="18" t="s">
        <v>24</v>
      </c>
      <c r="I2004" s="19">
        <v>52937</v>
      </c>
      <c r="J2004" s="13" t="s">
        <v>14</v>
      </c>
      <c r="K2004" s="13" t="s">
        <v>15</v>
      </c>
      <c r="L2004" s="20" t="str">
        <f t="shared" si="62"/>
        <v>52937617101COD21005_Z010101ART5_MBA</v>
      </c>
      <c r="M2004" s="21" t="str">
        <f>IF(OR(A2004=617105,A2004=617110,COUNTIF([3]DernMois!L:L,I2004&amp;A2004&amp;H2004&amp;K2004)&gt;=1),"","PBLA Changé/Nouveau")</f>
        <v/>
      </c>
      <c r="N2004" s="22">
        <f>ROUND(Ecritures[[#This Row],[Montant Devise]],2)</f>
        <v>1780</v>
      </c>
      <c r="O2004" s="11" t="str">
        <f>IFERROR(LEFT(ECRITURES!$H2004,SEARCH("_",ECRITURES!$H2004)-1),"")</f>
        <v>COD21005</v>
      </c>
      <c r="P2004" s="11" t="str">
        <f>LEFT(ECRITURES!$G2004,LEN(O2004))</f>
        <v>COD21005</v>
      </c>
      <c r="Q2004" s="11" t="b">
        <f t="shared" si="63"/>
        <v>1</v>
      </c>
    </row>
    <row r="2005" spans="1:17" x14ac:dyDescent="0.3">
      <c r="A2005" s="12">
        <v>617108</v>
      </c>
      <c r="B2005" s="13" t="s">
        <v>10</v>
      </c>
      <c r="C2005" s="14">
        <v>534</v>
      </c>
      <c r="D2005" s="25" t="s">
        <v>2483</v>
      </c>
      <c r="E2005" s="16">
        <v>45351</v>
      </c>
      <c r="F2005" s="17">
        <v>202402</v>
      </c>
      <c r="G2005" s="18" t="s">
        <v>23</v>
      </c>
      <c r="H2005" s="18" t="s">
        <v>24</v>
      </c>
      <c r="I2005" s="19">
        <v>52937</v>
      </c>
      <c r="J2005" s="13" t="s">
        <v>14</v>
      </c>
      <c r="K2005" s="13" t="s">
        <v>15</v>
      </c>
      <c r="L2005" s="20" t="str">
        <f t="shared" si="62"/>
        <v>52937617108COD21005_Z010101ART5_MBA</v>
      </c>
      <c r="M2005" s="21" t="str">
        <f>IF(OR(A2005=617105,A2005=617110,COUNTIF([3]DernMois!L:L,I2005&amp;A2005&amp;H2005&amp;K2005)&gt;=1),"","PBLA Changé/Nouveau")</f>
        <v/>
      </c>
      <c r="N2005" s="22">
        <f>ROUND(Ecritures[[#This Row],[Montant Devise]],2)</f>
        <v>534</v>
      </c>
      <c r="O2005" s="11" t="str">
        <f>IFERROR(LEFT(ECRITURES!$H2005,SEARCH("_",ECRITURES!$H2005)-1),"")</f>
        <v>COD21005</v>
      </c>
      <c r="P2005" s="11" t="str">
        <f>LEFT(ECRITURES!$G2005,LEN(O2005))</f>
        <v>COD21005</v>
      </c>
      <c r="Q2005" s="11" t="b">
        <f t="shared" si="63"/>
        <v>1</v>
      </c>
    </row>
    <row r="2006" spans="1:17" x14ac:dyDescent="0.3">
      <c r="A2006" s="12">
        <v>617106</v>
      </c>
      <c r="B2006" s="13" t="s">
        <v>10</v>
      </c>
      <c r="C2006" s="14">
        <v>195</v>
      </c>
      <c r="D2006" s="25" t="s">
        <v>2484</v>
      </c>
      <c r="E2006" s="16">
        <v>45351</v>
      </c>
      <c r="F2006" s="17">
        <v>202402</v>
      </c>
      <c r="G2006" s="18" t="s">
        <v>23</v>
      </c>
      <c r="H2006" s="18" t="s">
        <v>24</v>
      </c>
      <c r="I2006" s="19">
        <v>52937</v>
      </c>
      <c r="J2006" s="13" t="s">
        <v>14</v>
      </c>
      <c r="K2006" s="13" t="s">
        <v>15</v>
      </c>
      <c r="L2006" s="20" t="str">
        <f t="shared" si="62"/>
        <v>52937617106COD21005_Z010101ART5_MBA</v>
      </c>
      <c r="M2006" s="21" t="str">
        <f>IF(OR(A2006=617105,A2006=617110,COUNTIF([3]DernMois!L:L,I2006&amp;A2006&amp;H2006&amp;K2006)&gt;=1),"","PBLA Changé/Nouveau")</f>
        <v/>
      </c>
      <c r="N2006" s="22">
        <f>ROUND(Ecritures[[#This Row],[Montant Devise]],2)</f>
        <v>195</v>
      </c>
      <c r="O2006" s="11" t="str">
        <f>IFERROR(LEFT(ECRITURES!$H2006,SEARCH("_",ECRITURES!$H2006)-1),"")</f>
        <v>COD21005</v>
      </c>
      <c r="P2006" s="11" t="str">
        <f>LEFT(ECRITURES!$G2006,LEN(O2006))</f>
        <v>COD21005</v>
      </c>
      <c r="Q2006" s="11" t="b">
        <f t="shared" si="63"/>
        <v>1</v>
      </c>
    </row>
    <row r="2007" spans="1:17" x14ac:dyDescent="0.3">
      <c r="A2007" s="12">
        <v>617103</v>
      </c>
      <c r="B2007" s="13" t="s">
        <v>10</v>
      </c>
      <c r="C2007" s="14">
        <v>19.5</v>
      </c>
      <c r="D2007" s="25" t="s">
        <v>2485</v>
      </c>
      <c r="E2007" s="16">
        <v>45351</v>
      </c>
      <c r="F2007" s="17">
        <v>202402</v>
      </c>
      <c r="G2007" s="18" t="s">
        <v>23</v>
      </c>
      <c r="H2007" s="18" t="s">
        <v>24</v>
      </c>
      <c r="I2007" s="19">
        <v>52937</v>
      </c>
      <c r="J2007" s="13" t="s">
        <v>14</v>
      </c>
      <c r="K2007" s="13" t="s">
        <v>15</v>
      </c>
      <c r="L2007" s="20" t="str">
        <f t="shared" si="62"/>
        <v>52937617103COD21005_Z010101ART5_MBA</v>
      </c>
      <c r="M2007" s="21" t="str">
        <f>IF(OR(A2007=617105,A2007=617110,COUNTIF([3]DernMois!L:L,I2007&amp;A2007&amp;H2007&amp;K2007)&gt;=1),"","PBLA Changé/Nouveau")</f>
        <v/>
      </c>
      <c r="N2007" s="22">
        <f>ROUND(Ecritures[[#This Row],[Montant Devise]],2)</f>
        <v>19.5</v>
      </c>
      <c r="O2007" s="11" t="str">
        <f>IFERROR(LEFT(ECRITURES!$H2007,SEARCH("_",ECRITURES!$H2007)-1),"")</f>
        <v>COD21005</v>
      </c>
      <c r="P2007" s="11" t="str">
        <f>LEFT(ECRITURES!$G2007,LEN(O2007))</f>
        <v>COD21005</v>
      </c>
      <c r="Q2007" s="11" t="b">
        <f t="shared" si="63"/>
        <v>1</v>
      </c>
    </row>
    <row r="2008" spans="1:17" x14ac:dyDescent="0.3">
      <c r="A2008" s="12">
        <v>617103</v>
      </c>
      <c r="B2008" s="13" t="s">
        <v>10</v>
      </c>
      <c r="C2008" s="14">
        <v>231.4</v>
      </c>
      <c r="D2008" s="25" t="s">
        <v>2486</v>
      </c>
      <c r="E2008" s="16">
        <v>45351</v>
      </c>
      <c r="F2008" s="17">
        <v>202402</v>
      </c>
      <c r="G2008" s="18" t="s">
        <v>23</v>
      </c>
      <c r="H2008" s="18" t="s">
        <v>24</v>
      </c>
      <c r="I2008" s="19">
        <v>52937</v>
      </c>
      <c r="J2008" s="13" t="s">
        <v>14</v>
      </c>
      <c r="K2008" s="13" t="s">
        <v>15</v>
      </c>
      <c r="L2008" s="20" t="str">
        <f t="shared" si="62"/>
        <v>52937617103COD21005_Z010101ART5_MBA</v>
      </c>
      <c r="M2008" s="21" t="str">
        <f>IF(OR(A2008=617105,A2008=617110,COUNTIF([3]DernMois!L:L,I2008&amp;A2008&amp;H2008&amp;K2008)&gt;=1),"","PBLA Changé/Nouveau")</f>
        <v/>
      </c>
      <c r="N2008" s="22">
        <f>ROUND(Ecritures[[#This Row],[Montant Devise]],2)</f>
        <v>231.4</v>
      </c>
      <c r="O2008" s="11" t="str">
        <f>IFERROR(LEFT(ECRITURES!$H2008,SEARCH("_",ECRITURES!$H2008)-1),"")</f>
        <v>COD21005</v>
      </c>
      <c r="P2008" s="11" t="str">
        <f>LEFT(ECRITURES!$G2008,LEN(O2008))</f>
        <v>COD21005</v>
      </c>
      <c r="Q2008" s="11" t="b">
        <f t="shared" si="63"/>
        <v>1</v>
      </c>
    </row>
    <row r="2009" spans="1:17" x14ac:dyDescent="0.3">
      <c r="A2009" s="12">
        <v>617190</v>
      </c>
      <c r="B2009" s="13" t="s">
        <v>10</v>
      </c>
      <c r="C2009" s="14">
        <v>3.56</v>
      </c>
      <c r="D2009" s="25" t="s">
        <v>2487</v>
      </c>
      <c r="E2009" s="16">
        <v>45351</v>
      </c>
      <c r="F2009" s="17">
        <v>202402</v>
      </c>
      <c r="G2009" s="18" t="s">
        <v>23</v>
      </c>
      <c r="H2009" s="18" t="s">
        <v>24</v>
      </c>
      <c r="I2009" s="19">
        <v>52937</v>
      </c>
      <c r="J2009" s="13" t="s">
        <v>14</v>
      </c>
      <c r="K2009" s="13" t="s">
        <v>15</v>
      </c>
      <c r="L2009" s="20" t="str">
        <f t="shared" si="62"/>
        <v>52937617190COD21005_Z010101ART5_MBA</v>
      </c>
      <c r="M2009" s="21" t="str">
        <f>IF(OR(A2009=617105,A2009=617110,COUNTIF([3]DernMois!L:L,I2009&amp;A2009&amp;H2009&amp;K2009)&gt;=1),"","PBLA Changé/Nouveau")</f>
        <v/>
      </c>
      <c r="N2009" s="22">
        <f>ROUND(Ecritures[[#This Row],[Montant Devise]],2)</f>
        <v>3.56</v>
      </c>
      <c r="O2009" s="11" t="str">
        <f>IFERROR(LEFT(ECRITURES!$H2009,SEARCH("_",ECRITURES!$H2009)-1),"")</f>
        <v>COD21005</v>
      </c>
      <c r="P2009" s="11" t="str">
        <f>LEFT(ECRITURES!$G2009,LEN(O2009))</f>
        <v>COD21005</v>
      </c>
      <c r="Q2009" s="11" t="b">
        <f t="shared" si="63"/>
        <v>1</v>
      </c>
    </row>
    <row r="2010" spans="1:17" x14ac:dyDescent="0.3">
      <c r="A2010" s="12">
        <v>617190</v>
      </c>
      <c r="B2010" s="13" t="s">
        <v>10</v>
      </c>
      <c r="C2010" s="14">
        <v>17.8</v>
      </c>
      <c r="D2010" s="25" t="s">
        <v>2488</v>
      </c>
      <c r="E2010" s="16">
        <v>45351</v>
      </c>
      <c r="F2010" s="17">
        <v>202402</v>
      </c>
      <c r="G2010" s="18" t="s">
        <v>23</v>
      </c>
      <c r="H2010" s="18" t="s">
        <v>24</v>
      </c>
      <c r="I2010" s="19">
        <v>52937</v>
      </c>
      <c r="J2010" s="13" t="s">
        <v>14</v>
      </c>
      <c r="K2010" s="13" t="s">
        <v>15</v>
      </c>
      <c r="L2010" s="20" t="str">
        <f t="shared" si="62"/>
        <v>52937617190COD21005_Z010101ART5_MBA</v>
      </c>
      <c r="M2010" s="21" t="str">
        <f>IF(OR(A2010=617105,A2010=617110,COUNTIF([3]DernMois!L:L,I2010&amp;A2010&amp;H2010&amp;K2010)&gt;=1),"","PBLA Changé/Nouveau")</f>
        <v/>
      </c>
      <c r="N2010" s="22">
        <f>ROUND(Ecritures[[#This Row],[Montant Devise]],2)</f>
        <v>17.8</v>
      </c>
      <c r="O2010" s="11" t="str">
        <f>IFERROR(LEFT(ECRITURES!$H2010,SEARCH("_",ECRITURES!$H2010)-1),"")</f>
        <v>COD21005</v>
      </c>
      <c r="P2010" s="11" t="str">
        <f>LEFT(ECRITURES!$G2010,LEN(O2010))</f>
        <v>COD21005</v>
      </c>
      <c r="Q2010" s="11" t="b">
        <f t="shared" si="63"/>
        <v>1</v>
      </c>
    </row>
    <row r="2011" spans="1:17" x14ac:dyDescent="0.3">
      <c r="A2011" s="12">
        <v>455200</v>
      </c>
      <c r="B2011" s="13" t="s">
        <v>10</v>
      </c>
      <c r="C2011" s="14">
        <v>-2016.54</v>
      </c>
      <c r="D2011" s="25" t="s">
        <v>2489</v>
      </c>
      <c r="E2011" s="16">
        <v>45351</v>
      </c>
      <c r="F2011" s="17">
        <v>202402</v>
      </c>
      <c r="G2011" s="18" t="s">
        <v>23</v>
      </c>
      <c r="H2011" s="18"/>
      <c r="I2011" s="19">
        <v>52937</v>
      </c>
      <c r="J2011" s="13" t="s">
        <v>14</v>
      </c>
      <c r="K2011" s="13" t="s">
        <v>15</v>
      </c>
      <c r="L2011" s="20" t="str">
        <f t="shared" si="62"/>
        <v>52937455200ART5_MBA</v>
      </c>
      <c r="M2011" s="21" t="str">
        <f>IF(OR(A2011=617105,A2011=617110,COUNTIF([3]DernMois!L:L,I2011&amp;A2011&amp;H2011&amp;K2011)&gt;=1),"","PBLA Changé/Nouveau")</f>
        <v/>
      </c>
      <c r="N2011" s="22">
        <f>ROUND(Ecritures[[#This Row],[Montant Devise]],2)</f>
        <v>-2016.54</v>
      </c>
      <c r="O2011" s="11" t="str">
        <f>IFERROR(LEFT(ECRITURES!$H2011,SEARCH("_",ECRITURES!$H2011)-1),"")</f>
        <v/>
      </c>
      <c r="P2011" s="11" t="str">
        <f>LEFT(ECRITURES!$G2011,LEN(O2011))</f>
        <v/>
      </c>
      <c r="Q2011" s="11" t="b">
        <f t="shared" si="63"/>
        <v>1</v>
      </c>
    </row>
    <row r="2012" spans="1:17" x14ac:dyDescent="0.3">
      <c r="A2012" s="12">
        <v>617101</v>
      </c>
      <c r="B2012" s="13" t="s">
        <v>10</v>
      </c>
      <c r="C2012" s="14">
        <v>1040</v>
      </c>
      <c r="D2012" s="25" t="s">
        <v>2490</v>
      </c>
      <c r="E2012" s="16">
        <v>45351</v>
      </c>
      <c r="F2012" s="17">
        <v>202402</v>
      </c>
      <c r="G2012" s="18" t="s">
        <v>133</v>
      </c>
      <c r="H2012" s="18" t="s">
        <v>12</v>
      </c>
      <c r="I2012" s="19">
        <v>52938</v>
      </c>
      <c r="J2012" s="13" t="s">
        <v>14</v>
      </c>
      <c r="K2012" s="13" t="s">
        <v>15</v>
      </c>
      <c r="L2012" s="20" t="str">
        <f t="shared" si="62"/>
        <v>52938617101COD2299_Z010201ART5_MBA</v>
      </c>
      <c r="M2012" s="21" t="str">
        <f>IF(OR(A2012=617105,A2012=617110,COUNTIF([3]DernMois!L:L,I2012&amp;A2012&amp;H2012&amp;K2012)&gt;=1),"","PBLA Changé/Nouveau")</f>
        <v/>
      </c>
      <c r="N2012" s="22">
        <f>ROUND(Ecritures[[#This Row],[Montant Devise]],2)</f>
        <v>1040</v>
      </c>
      <c r="O2012" s="11" t="str">
        <f>IFERROR(LEFT(ECRITURES!$H2012,SEARCH("_",ECRITURES!$H2012)-1),"")</f>
        <v>COD2299</v>
      </c>
      <c r="P2012" s="11" t="str">
        <f>LEFT(ECRITURES!$G2012,LEN(O2012))</f>
        <v>COD2299</v>
      </c>
      <c r="Q2012" s="11" t="b">
        <f t="shared" si="63"/>
        <v>1</v>
      </c>
    </row>
    <row r="2013" spans="1:17" x14ac:dyDescent="0.3">
      <c r="A2013" s="12">
        <v>617108</v>
      </c>
      <c r="B2013" s="13" t="s">
        <v>10</v>
      </c>
      <c r="C2013" s="14">
        <v>312</v>
      </c>
      <c r="D2013" s="25" t="s">
        <v>2491</v>
      </c>
      <c r="E2013" s="16">
        <v>45351</v>
      </c>
      <c r="F2013" s="17">
        <v>202402</v>
      </c>
      <c r="G2013" s="18" t="s">
        <v>133</v>
      </c>
      <c r="H2013" s="18" t="s">
        <v>12</v>
      </c>
      <c r="I2013" s="19">
        <v>52938</v>
      </c>
      <c r="J2013" s="13" t="s">
        <v>14</v>
      </c>
      <c r="K2013" s="13" t="s">
        <v>15</v>
      </c>
      <c r="L2013" s="20" t="str">
        <f t="shared" si="62"/>
        <v>52938617108COD2299_Z010201ART5_MBA</v>
      </c>
      <c r="M2013" s="21" t="str">
        <f>IF(OR(A2013=617105,A2013=617110,COUNTIF([3]DernMois!L:L,I2013&amp;A2013&amp;H2013&amp;K2013)&gt;=1),"","PBLA Changé/Nouveau")</f>
        <v/>
      </c>
      <c r="N2013" s="22">
        <f>ROUND(Ecritures[[#This Row],[Montant Devise]],2)</f>
        <v>312</v>
      </c>
      <c r="O2013" s="11" t="str">
        <f>IFERROR(LEFT(ECRITURES!$H2013,SEARCH("_",ECRITURES!$H2013)-1),"")</f>
        <v>COD2299</v>
      </c>
      <c r="P2013" s="11" t="str">
        <f>LEFT(ECRITURES!$G2013,LEN(O2013))</f>
        <v>COD2299</v>
      </c>
      <c r="Q2013" s="11" t="b">
        <f t="shared" si="63"/>
        <v>1</v>
      </c>
    </row>
    <row r="2014" spans="1:17" x14ac:dyDescent="0.3">
      <c r="A2014" s="12">
        <v>617106</v>
      </c>
      <c r="B2014" s="13" t="s">
        <v>10</v>
      </c>
      <c r="C2014" s="14">
        <v>195</v>
      </c>
      <c r="D2014" s="25" t="s">
        <v>2492</v>
      </c>
      <c r="E2014" s="16">
        <v>45351</v>
      </c>
      <c r="F2014" s="17">
        <v>202402</v>
      </c>
      <c r="G2014" s="18" t="s">
        <v>133</v>
      </c>
      <c r="H2014" s="18" t="s">
        <v>12</v>
      </c>
      <c r="I2014" s="19">
        <v>52938</v>
      </c>
      <c r="J2014" s="13" t="s">
        <v>14</v>
      </c>
      <c r="K2014" s="13" t="s">
        <v>15</v>
      </c>
      <c r="L2014" s="20" t="str">
        <f t="shared" si="62"/>
        <v>52938617106COD2299_Z010201ART5_MBA</v>
      </c>
      <c r="M2014" s="21" t="str">
        <f>IF(OR(A2014=617105,A2014=617110,COUNTIF([3]DernMois!L:L,I2014&amp;A2014&amp;H2014&amp;K2014)&gt;=1),"","PBLA Changé/Nouveau")</f>
        <v/>
      </c>
      <c r="N2014" s="22">
        <f>ROUND(Ecritures[[#This Row],[Montant Devise]],2)</f>
        <v>195</v>
      </c>
      <c r="O2014" s="11" t="str">
        <f>IFERROR(LEFT(ECRITURES!$H2014,SEARCH("_",ECRITURES!$H2014)-1),"")</f>
        <v>COD2299</v>
      </c>
      <c r="P2014" s="11" t="str">
        <f>LEFT(ECRITURES!$G2014,LEN(O2014))</f>
        <v>COD2299</v>
      </c>
      <c r="Q2014" s="11" t="b">
        <f t="shared" si="63"/>
        <v>1</v>
      </c>
    </row>
    <row r="2015" spans="1:17" x14ac:dyDescent="0.3">
      <c r="A2015" s="12">
        <v>617103</v>
      </c>
      <c r="B2015" s="13" t="s">
        <v>10</v>
      </c>
      <c r="C2015" s="14">
        <v>78</v>
      </c>
      <c r="D2015" s="25" t="s">
        <v>2493</v>
      </c>
      <c r="E2015" s="16">
        <v>45351</v>
      </c>
      <c r="F2015" s="17">
        <v>202402</v>
      </c>
      <c r="G2015" s="18" t="s">
        <v>133</v>
      </c>
      <c r="H2015" s="18" t="s">
        <v>12</v>
      </c>
      <c r="I2015" s="19">
        <v>52938</v>
      </c>
      <c r="J2015" s="13" t="s">
        <v>14</v>
      </c>
      <c r="K2015" s="13" t="s">
        <v>15</v>
      </c>
      <c r="L2015" s="20" t="str">
        <f t="shared" si="62"/>
        <v>52938617103COD2299_Z010201ART5_MBA</v>
      </c>
      <c r="M2015" s="21" t="str">
        <f>IF(OR(A2015=617105,A2015=617110,COUNTIF([3]DernMois!L:L,I2015&amp;A2015&amp;H2015&amp;K2015)&gt;=1),"","PBLA Changé/Nouveau")</f>
        <v/>
      </c>
      <c r="N2015" s="22">
        <f>ROUND(Ecritures[[#This Row],[Montant Devise]],2)</f>
        <v>78</v>
      </c>
      <c r="O2015" s="11" t="str">
        <f>IFERROR(LEFT(ECRITURES!$H2015,SEARCH("_",ECRITURES!$H2015)-1),"")</f>
        <v>COD2299</v>
      </c>
      <c r="P2015" s="11" t="str">
        <f>LEFT(ECRITURES!$G2015,LEN(O2015))</f>
        <v>COD2299</v>
      </c>
      <c r="Q2015" s="11" t="b">
        <f t="shared" si="63"/>
        <v>1</v>
      </c>
    </row>
    <row r="2016" spans="1:17" x14ac:dyDescent="0.3">
      <c r="A2016" s="12">
        <v>617103</v>
      </c>
      <c r="B2016" s="13" t="s">
        <v>10</v>
      </c>
      <c r="C2016" s="14">
        <v>135.19999999999999</v>
      </c>
      <c r="D2016" s="25" t="s">
        <v>2494</v>
      </c>
      <c r="E2016" s="16">
        <v>45351</v>
      </c>
      <c r="F2016" s="17">
        <v>202402</v>
      </c>
      <c r="G2016" s="18" t="s">
        <v>133</v>
      </c>
      <c r="H2016" s="18" t="s">
        <v>12</v>
      </c>
      <c r="I2016" s="19">
        <v>52938</v>
      </c>
      <c r="J2016" s="13" t="s">
        <v>14</v>
      </c>
      <c r="K2016" s="13" t="s">
        <v>15</v>
      </c>
      <c r="L2016" s="20" t="str">
        <f t="shared" si="62"/>
        <v>52938617103COD2299_Z010201ART5_MBA</v>
      </c>
      <c r="M2016" s="21" t="str">
        <f>IF(OR(A2016=617105,A2016=617110,COUNTIF([3]DernMois!L:L,I2016&amp;A2016&amp;H2016&amp;K2016)&gt;=1),"","PBLA Changé/Nouveau")</f>
        <v/>
      </c>
      <c r="N2016" s="22">
        <f>ROUND(Ecritures[[#This Row],[Montant Devise]],2)</f>
        <v>135.19999999999999</v>
      </c>
      <c r="O2016" s="11" t="str">
        <f>IFERROR(LEFT(ECRITURES!$H2016,SEARCH("_",ECRITURES!$H2016)-1),"")</f>
        <v>COD2299</v>
      </c>
      <c r="P2016" s="11" t="str">
        <f>LEFT(ECRITURES!$G2016,LEN(O2016))</f>
        <v>COD2299</v>
      </c>
      <c r="Q2016" s="11" t="b">
        <f t="shared" si="63"/>
        <v>1</v>
      </c>
    </row>
    <row r="2017" spans="1:17" x14ac:dyDescent="0.3">
      <c r="A2017" s="12">
        <v>617190</v>
      </c>
      <c r="B2017" s="13" t="s">
        <v>10</v>
      </c>
      <c r="C2017" s="14">
        <v>2.08</v>
      </c>
      <c r="D2017" s="25" t="s">
        <v>2495</v>
      </c>
      <c r="E2017" s="16">
        <v>45351</v>
      </c>
      <c r="F2017" s="17">
        <v>202402</v>
      </c>
      <c r="G2017" s="18" t="s">
        <v>133</v>
      </c>
      <c r="H2017" s="18" t="s">
        <v>12</v>
      </c>
      <c r="I2017" s="19">
        <v>52938</v>
      </c>
      <c r="J2017" s="13" t="s">
        <v>14</v>
      </c>
      <c r="K2017" s="13" t="s">
        <v>15</v>
      </c>
      <c r="L2017" s="20" t="str">
        <f t="shared" si="62"/>
        <v>52938617190COD2299_Z010201ART5_MBA</v>
      </c>
      <c r="M2017" s="21" t="str">
        <f>IF(OR(A2017=617105,A2017=617110,COUNTIF([3]DernMois!L:L,I2017&amp;A2017&amp;H2017&amp;K2017)&gt;=1),"","PBLA Changé/Nouveau")</f>
        <v/>
      </c>
      <c r="N2017" s="22">
        <f>ROUND(Ecritures[[#This Row],[Montant Devise]],2)</f>
        <v>2.08</v>
      </c>
      <c r="O2017" s="11" t="str">
        <f>IFERROR(LEFT(ECRITURES!$H2017,SEARCH("_",ECRITURES!$H2017)-1),"")</f>
        <v>COD2299</v>
      </c>
      <c r="P2017" s="11" t="str">
        <f>LEFT(ECRITURES!$G2017,LEN(O2017))</f>
        <v>COD2299</v>
      </c>
      <c r="Q2017" s="11" t="b">
        <f t="shared" si="63"/>
        <v>1</v>
      </c>
    </row>
    <row r="2018" spans="1:17" x14ac:dyDescent="0.3">
      <c r="A2018" s="12">
        <v>617190</v>
      </c>
      <c r="B2018" s="13" t="s">
        <v>10</v>
      </c>
      <c r="C2018" s="14">
        <v>10.4</v>
      </c>
      <c r="D2018" s="25" t="s">
        <v>2496</v>
      </c>
      <c r="E2018" s="16">
        <v>45351</v>
      </c>
      <c r="F2018" s="17">
        <v>202402</v>
      </c>
      <c r="G2018" s="18" t="s">
        <v>133</v>
      </c>
      <c r="H2018" s="18" t="s">
        <v>12</v>
      </c>
      <c r="I2018" s="19">
        <v>52938</v>
      </c>
      <c r="J2018" s="13" t="s">
        <v>14</v>
      </c>
      <c r="K2018" s="13" t="s">
        <v>15</v>
      </c>
      <c r="L2018" s="20" t="str">
        <f t="shared" si="62"/>
        <v>52938617190COD2299_Z010201ART5_MBA</v>
      </c>
      <c r="M2018" s="21" t="str">
        <f>IF(OR(A2018=617105,A2018=617110,COUNTIF([3]DernMois!L:L,I2018&amp;A2018&amp;H2018&amp;K2018)&gt;=1),"","PBLA Changé/Nouveau")</f>
        <v/>
      </c>
      <c r="N2018" s="22">
        <f>ROUND(Ecritures[[#This Row],[Montant Devise]],2)</f>
        <v>10.4</v>
      </c>
      <c r="O2018" s="11" t="str">
        <f>IFERROR(LEFT(ECRITURES!$H2018,SEARCH("_",ECRITURES!$H2018)-1),"")</f>
        <v>COD2299</v>
      </c>
      <c r="P2018" s="11" t="str">
        <f>LEFT(ECRITURES!$G2018,LEN(O2018))</f>
        <v>COD2299</v>
      </c>
      <c r="Q2018" s="11" t="b">
        <f t="shared" si="63"/>
        <v>1</v>
      </c>
    </row>
    <row r="2019" spans="1:17" x14ac:dyDescent="0.3">
      <c r="A2019" s="12">
        <v>455200</v>
      </c>
      <c r="B2019" s="13" t="s">
        <v>10</v>
      </c>
      <c r="C2019" s="14">
        <v>-400</v>
      </c>
      <c r="D2019" s="25" t="s">
        <v>2497</v>
      </c>
      <c r="E2019" s="16">
        <v>45351</v>
      </c>
      <c r="F2019" s="17">
        <v>202402</v>
      </c>
      <c r="G2019" s="18" t="s">
        <v>133</v>
      </c>
      <c r="H2019" s="18"/>
      <c r="I2019" s="19">
        <v>52938</v>
      </c>
      <c r="J2019" s="13" t="s">
        <v>14</v>
      </c>
      <c r="K2019" s="13" t="s">
        <v>15</v>
      </c>
      <c r="L2019" s="20" t="str">
        <f t="shared" si="62"/>
        <v>52938455200ART5_MBA</v>
      </c>
      <c r="M2019" s="21" t="str">
        <f>IF(OR(A2019=617105,A2019=617110,COUNTIF([3]DernMois!L:L,I2019&amp;A2019&amp;H2019&amp;K2019)&gt;=1),"","PBLA Changé/Nouveau")</f>
        <v/>
      </c>
      <c r="N2019" s="22">
        <f>ROUND(Ecritures[[#This Row],[Montant Devise]],2)</f>
        <v>-400</v>
      </c>
      <c r="O2019" s="11" t="str">
        <f>IFERROR(LEFT(ECRITURES!$H2019,SEARCH("_",ECRITURES!$H2019)-1),"")</f>
        <v/>
      </c>
      <c r="P2019" s="11" t="str">
        <f>LEFT(ECRITURES!$G2019,LEN(O2019))</f>
        <v/>
      </c>
      <c r="Q2019" s="11" t="b">
        <f t="shared" si="63"/>
        <v>1</v>
      </c>
    </row>
    <row r="2020" spans="1:17" x14ac:dyDescent="0.3">
      <c r="A2020" s="12">
        <v>455200</v>
      </c>
      <c r="B2020" s="13" t="s">
        <v>10</v>
      </c>
      <c r="C2020" s="14">
        <v>-1000.83</v>
      </c>
      <c r="D2020" s="25" t="s">
        <v>2498</v>
      </c>
      <c r="E2020" s="16">
        <v>45351</v>
      </c>
      <c r="F2020" s="17">
        <v>202402</v>
      </c>
      <c r="G2020" s="18" t="s">
        <v>133</v>
      </c>
      <c r="H2020" s="18"/>
      <c r="I2020" s="19">
        <v>52938</v>
      </c>
      <c r="J2020" s="13" t="s">
        <v>14</v>
      </c>
      <c r="K2020" s="13" t="s">
        <v>15</v>
      </c>
      <c r="L2020" s="20" t="str">
        <f t="shared" si="62"/>
        <v>52938455200ART5_MBA</v>
      </c>
      <c r="M2020" s="21" t="str">
        <f>IF(OR(A2020=617105,A2020=617110,COUNTIF([3]DernMois!L:L,I2020&amp;A2020&amp;H2020&amp;K2020)&gt;=1),"","PBLA Changé/Nouveau")</f>
        <v/>
      </c>
      <c r="N2020" s="22">
        <f>ROUND(Ecritures[[#This Row],[Montant Devise]],2)</f>
        <v>-1000.83</v>
      </c>
      <c r="O2020" s="11" t="str">
        <f>IFERROR(LEFT(ECRITURES!$H2020,SEARCH("_",ECRITURES!$H2020)-1),"")</f>
        <v/>
      </c>
      <c r="P2020" s="11" t="str">
        <f>LEFT(ECRITURES!$G2020,LEN(O2020))</f>
        <v/>
      </c>
      <c r="Q2020" s="11" t="b">
        <f t="shared" si="63"/>
        <v>1</v>
      </c>
    </row>
    <row r="2021" spans="1:17" x14ac:dyDescent="0.3">
      <c r="A2021" s="12">
        <v>617101</v>
      </c>
      <c r="B2021" s="13" t="s">
        <v>10</v>
      </c>
      <c r="C2021" s="14">
        <v>2823</v>
      </c>
      <c r="D2021" s="25" t="s">
        <v>2499</v>
      </c>
      <c r="E2021" s="16">
        <v>45351</v>
      </c>
      <c r="F2021" s="17">
        <v>202402</v>
      </c>
      <c r="G2021" s="18" t="s">
        <v>2500</v>
      </c>
      <c r="H2021" s="18" t="s">
        <v>38</v>
      </c>
      <c r="I2021" s="19">
        <v>52943</v>
      </c>
      <c r="J2021" s="13" t="s">
        <v>14</v>
      </c>
      <c r="K2021" s="13" t="s">
        <v>15</v>
      </c>
      <c r="L2021" s="20" t="str">
        <f t="shared" si="62"/>
        <v>52943617101COD22003_A020301ART5_MBA</v>
      </c>
      <c r="M2021" s="21" t="str">
        <f>IF(OR(A2021=617105,A2021=617110,COUNTIF([3]DernMois!L:L,I2021&amp;A2021&amp;H2021&amp;K2021)&gt;=1),"","PBLA Changé/Nouveau")</f>
        <v/>
      </c>
      <c r="N2021" s="22">
        <f>ROUND(Ecritures[[#This Row],[Montant Devise]],2)</f>
        <v>2823</v>
      </c>
      <c r="O2021" s="11" t="str">
        <f>IFERROR(LEFT(ECRITURES!$H2021,SEARCH("_",ECRITURES!$H2021)-1),"")</f>
        <v>COD22003</v>
      </c>
      <c r="P2021" s="11" t="str">
        <f>LEFT(ECRITURES!$G2021,LEN(O2021))</f>
        <v>COD22003</v>
      </c>
      <c r="Q2021" s="11" t="b">
        <f t="shared" si="63"/>
        <v>1</v>
      </c>
    </row>
    <row r="2022" spans="1:17" x14ac:dyDescent="0.3">
      <c r="A2022" s="12">
        <v>617108</v>
      </c>
      <c r="B2022" s="13" t="s">
        <v>10</v>
      </c>
      <c r="C2022" s="14">
        <v>846.9</v>
      </c>
      <c r="D2022" s="25" t="s">
        <v>2501</v>
      </c>
      <c r="E2022" s="16">
        <v>45351</v>
      </c>
      <c r="F2022" s="17">
        <v>202402</v>
      </c>
      <c r="G2022" s="18" t="s">
        <v>2500</v>
      </c>
      <c r="H2022" s="18" t="s">
        <v>38</v>
      </c>
      <c r="I2022" s="19">
        <v>52943</v>
      </c>
      <c r="J2022" s="13" t="s">
        <v>14</v>
      </c>
      <c r="K2022" s="13" t="s">
        <v>15</v>
      </c>
      <c r="L2022" s="20" t="str">
        <f t="shared" si="62"/>
        <v>52943617108COD22003_A020301ART5_MBA</v>
      </c>
      <c r="M2022" s="21" t="str">
        <f>IF(OR(A2022=617105,A2022=617110,COUNTIF([3]DernMois!L:L,I2022&amp;A2022&amp;H2022&amp;K2022)&gt;=1),"","PBLA Changé/Nouveau")</f>
        <v/>
      </c>
      <c r="N2022" s="22">
        <f>ROUND(Ecritures[[#This Row],[Montant Devise]],2)</f>
        <v>846.9</v>
      </c>
      <c r="O2022" s="11" t="str">
        <f>IFERROR(LEFT(ECRITURES!$H2022,SEARCH("_",ECRITURES!$H2022)-1),"")</f>
        <v>COD22003</v>
      </c>
      <c r="P2022" s="11" t="str">
        <f>LEFT(ECRITURES!$G2022,LEN(O2022))</f>
        <v>COD22003</v>
      </c>
      <c r="Q2022" s="11" t="b">
        <f t="shared" si="63"/>
        <v>1</v>
      </c>
    </row>
    <row r="2023" spans="1:17" x14ac:dyDescent="0.3">
      <c r="A2023" s="12">
        <v>617106</v>
      </c>
      <c r="B2023" s="13" t="s">
        <v>10</v>
      </c>
      <c r="C2023" s="14">
        <v>195</v>
      </c>
      <c r="D2023" s="25" t="s">
        <v>2502</v>
      </c>
      <c r="E2023" s="16">
        <v>45351</v>
      </c>
      <c r="F2023" s="17">
        <v>202402</v>
      </c>
      <c r="G2023" s="18" t="s">
        <v>2500</v>
      </c>
      <c r="H2023" s="18" t="s">
        <v>38</v>
      </c>
      <c r="I2023" s="19">
        <v>52943</v>
      </c>
      <c r="J2023" s="13" t="s">
        <v>14</v>
      </c>
      <c r="K2023" s="13" t="s">
        <v>15</v>
      </c>
      <c r="L2023" s="20" t="str">
        <f t="shared" si="62"/>
        <v>52943617106COD22003_A020301ART5_MBA</v>
      </c>
      <c r="M2023" s="21" t="str">
        <f>IF(OR(A2023=617105,A2023=617110,COUNTIF([3]DernMois!L:L,I2023&amp;A2023&amp;H2023&amp;K2023)&gt;=1),"","PBLA Changé/Nouveau")</f>
        <v/>
      </c>
      <c r="N2023" s="22">
        <f>ROUND(Ecritures[[#This Row],[Montant Devise]],2)</f>
        <v>195</v>
      </c>
      <c r="O2023" s="11" t="str">
        <f>IFERROR(LEFT(ECRITURES!$H2023,SEARCH("_",ECRITURES!$H2023)-1),"")</f>
        <v>COD22003</v>
      </c>
      <c r="P2023" s="11" t="str">
        <f>LEFT(ECRITURES!$G2023,LEN(O2023))</f>
        <v>COD22003</v>
      </c>
      <c r="Q2023" s="11" t="b">
        <f t="shared" si="63"/>
        <v>1</v>
      </c>
    </row>
    <row r="2024" spans="1:17" x14ac:dyDescent="0.3">
      <c r="A2024" s="12">
        <v>617103</v>
      </c>
      <c r="B2024" s="13" t="s">
        <v>10</v>
      </c>
      <c r="C2024" s="14">
        <v>58.5</v>
      </c>
      <c r="D2024" s="25" t="s">
        <v>2503</v>
      </c>
      <c r="E2024" s="16">
        <v>45351</v>
      </c>
      <c r="F2024" s="17">
        <v>202402</v>
      </c>
      <c r="G2024" s="18" t="s">
        <v>2500</v>
      </c>
      <c r="H2024" s="18" t="s">
        <v>38</v>
      </c>
      <c r="I2024" s="19">
        <v>52943</v>
      </c>
      <c r="J2024" s="13" t="s">
        <v>14</v>
      </c>
      <c r="K2024" s="13" t="s">
        <v>15</v>
      </c>
      <c r="L2024" s="20" t="str">
        <f t="shared" si="62"/>
        <v>52943617103COD22003_A020301ART5_MBA</v>
      </c>
      <c r="M2024" s="21" t="str">
        <f>IF(OR(A2024=617105,A2024=617110,COUNTIF([3]DernMois!L:L,I2024&amp;A2024&amp;H2024&amp;K2024)&gt;=1),"","PBLA Changé/Nouveau")</f>
        <v/>
      </c>
      <c r="N2024" s="22">
        <f>ROUND(Ecritures[[#This Row],[Montant Devise]],2)</f>
        <v>58.5</v>
      </c>
      <c r="O2024" s="11" t="str">
        <f>IFERROR(LEFT(ECRITURES!$H2024,SEARCH("_",ECRITURES!$H2024)-1),"")</f>
        <v>COD22003</v>
      </c>
      <c r="P2024" s="11" t="str">
        <f>LEFT(ECRITURES!$G2024,LEN(O2024))</f>
        <v>COD22003</v>
      </c>
      <c r="Q2024" s="11" t="b">
        <f t="shared" si="63"/>
        <v>1</v>
      </c>
    </row>
    <row r="2025" spans="1:17" x14ac:dyDescent="0.3">
      <c r="A2025" s="12">
        <v>617103</v>
      </c>
      <c r="B2025" s="13" t="s">
        <v>10</v>
      </c>
      <c r="C2025" s="14">
        <v>366.99</v>
      </c>
      <c r="D2025" s="25" t="s">
        <v>2504</v>
      </c>
      <c r="E2025" s="16">
        <v>45351</v>
      </c>
      <c r="F2025" s="17">
        <v>202402</v>
      </c>
      <c r="G2025" s="18" t="s">
        <v>2500</v>
      </c>
      <c r="H2025" s="18" t="s">
        <v>38</v>
      </c>
      <c r="I2025" s="19">
        <v>52943</v>
      </c>
      <c r="J2025" s="13" t="s">
        <v>14</v>
      </c>
      <c r="K2025" s="13" t="s">
        <v>15</v>
      </c>
      <c r="L2025" s="20" t="str">
        <f t="shared" si="62"/>
        <v>52943617103COD22003_A020301ART5_MBA</v>
      </c>
      <c r="M2025" s="21" t="str">
        <f>IF(OR(A2025=617105,A2025=617110,COUNTIF([3]DernMois!L:L,I2025&amp;A2025&amp;H2025&amp;K2025)&gt;=1),"","PBLA Changé/Nouveau")</f>
        <v/>
      </c>
      <c r="N2025" s="22">
        <f>ROUND(Ecritures[[#This Row],[Montant Devise]],2)</f>
        <v>366.99</v>
      </c>
      <c r="O2025" s="11" t="str">
        <f>IFERROR(LEFT(ECRITURES!$H2025,SEARCH("_",ECRITURES!$H2025)-1),"")</f>
        <v>COD22003</v>
      </c>
      <c r="P2025" s="11" t="str">
        <f>LEFT(ECRITURES!$G2025,LEN(O2025))</f>
        <v>COD22003</v>
      </c>
      <c r="Q2025" s="11" t="b">
        <f t="shared" si="63"/>
        <v>1</v>
      </c>
    </row>
    <row r="2026" spans="1:17" x14ac:dyDescent="0.3">
      <c r="A2026" s="12">
        <v>617190</v>
      </c>
      <c r="B2026" s="13" t="s">
        <v>10</v>
      </c>
      <c r="C2026" s="14">
        <v>5.65</v>
      </c>
      <c r="D2026" s="25" t="s">
        <v>2505</v>
      </c>
      <c r="E2026" s="16">
        <v>45351</v>
      </c>
      <c r="F2026" s="17">
        <v>202402</v>
      </c>
      <c r="G2026" s="18" t="s">
        <v>2500</v>
      </c>
      <c r="H2026" s="18" t="s">
        <v>38</v>
      </c>
      <c r="I2026" s="19">
        <v>52943</v>
      </c>
      <c r="J2026" s="13" t="s">
        <v>14</v>
      </c>
      <c r="K2026" s="13" t="s">
        <v>15</v>
      </c>
      <c r="L2026" s="20" t="str">
        <f t="shared" si="62"/>
        <v>52943617190COD22003_A020301ART5_MBA</v>
      </c>
      <c r="M2026" s="21" t="str">
        <f>IF(OR(A2026=617105,A2026=617110,COUNTIF([3]DernMois!L:L,I2026&amp;A2026&amp;H2026&amp;K2026)&gt;=1),"","PBLA Changé/Nouveau")</f>
        <v/>
      </c>
      <c r="N2026" s="22">
        <f>ROUND(Ecritures[[#This Row],[Montant Devise]],2)</f>
        <v>5.65</v>
      </c>
      <c r="O2026" s="11" t="str">
        <f>IFERROR(LEFT(ECRITURES!$H2026,SEARCH("_",ECRITURES!$H2026)-1),"")</f>
        <v>COD22003</v>
      </c>
      <c r="P2026" s="11" t="str">
        <f>LEFT(ECRITURES!$G2026,LEN(O2026))</f>
        <v>COD22003</v>
      </c>
      <c r="Q2026" s="11" t="b">
        <f t="shared" si="63"/>
        <v>1</v>
      </c>
    </row>
    <row r="2027" spans="1:17" x14ac:dyDescent="0.3">
      <c r="A2027" s="12">
        <v>617190</v>
      </c>
      <c r="B2027" s="13" t="s">
        <v>10</v>
      </c>
      <c r="C2027" s="14">
        <v>28.23</v>
      </c>
      <c r="D2027" s="25" t="s">
        <v>2506</v>
      </c>
      <c r="E2027" s="16">
        <v>45351</v>
      </c>
      <c r="F2027" s="17">
        <v>202402</v>
      </c>
      <c r="G2027" s="18" t="s">
        <v>2500</v>
      </c>
      <c r="H2027" s="18" t="s">
        <v>38</v>
      </c>
      <c r="I2027" s="19">
        <v>52943</v>
      </c>
      <c r="J2027" s="13" t="s">
        <v>14</v>
      </c>
      <c r="K2027" s="13" t="s">
        <v>15</v>
      </c>
      <c r="L2027" s="20" t="str">
        <f t="shared" si="62"/>
        <v>52943617190COD22003_A020301ART5_MBA</v>
      </c>
      <c r="M2027" s="21" t="str">
        <f>IF(OR(A2027=617105,A2027=617110,COUNTIF([3]DernMois!L:L,I2027&amp;A2027&amp;H2027&amp;K2027)&gt;=1),"","PBLA Changé/Nouveau")</f>
        <v/>
      </c>
      <c r="N2027" s="22">
        <f>ROUND(Ecritures[[#This Row],[Montant Devise]],2)</f>
        <v>28.23</v>
      </c>
      <c r="O2027" s="11" t="str">
        <f>IFERROR(LEFT(ECRITURES!$H2027,SEARCH("_",ECRITURES!$H2027)-1),"")</f>
        <v>COD22003</v>
      </c>
      <c r="P2027" s="11" t="str">
        <f>LEFT(ECRITURES!$G2027,LEN(O2027))</f>
        <v>COD22003</v>
      </c>
      <c r="Q2027" s="11" t="b">
        <f t="shared" si="63"/>
        <v>1</v>
      </c>
    </row>
    <row r="2028" spans="1:17" x14ac:dyDescent="0.3">
      <c r="A2028" s="12">
        <v>455200</v>
      </c>
      <c r="B2028" s="13" t="s">
        <v>10</v>
      </c>
      <c r="C2028" s="14">
        <v>-3012.28</v>
      </c>
      <c r="D2028" s="25" t="s">
        <v>2507</v>
      </c>
      <c r="E2028" s="16">
        <v>45351</v>
      </c>
      <c r="F2028" s="17">
        <v>202402</v>
      </c>
      <c r="G2028" s="18" t="s">
        <v>2500</v>
      </c>
      <c r="H2028" s="18"/>
      <c r="I2028" s="19">
        <v>52943</v>
      </c>
      <c r="J2028" s="13" t="s">
        <v>14</v>
      </c>
      <c r="K2028" s="13" t="s">
        <v>15</v>
      </c>
      <c r="L2028" s="20" t="str">
        <f t="shared" si="62"/>
        <v>52943455200ART5_MBA</v>
      </c>
      <c r="M2028" s="21" t="str">
        <f>IF(OR(A2028=617105,A2028=617110,COUNTIF([3]DernMois!L:L,I2028&amp;A2028&amp;H2028&amp;K2028)&gt;=1),"","PBLA Changé/Nouveau")</f>
        <v/>
      </c>
      <c r="N2028" s="22">
        <f>ROUND(Ecritures[[#This Row],[Montant Devise]],2)</f>
        <v>-3012.28</v>
      </c>
      <c r="O2028" s="11" t="str">
        <f>IFERROR(LEFT(ECRITURES!$H2028,SEARCH("_",ECRITURES!$H2028)-1),"")</f>
        <v/>
      </c>
      <c r="P2028" s="11" t="str">
        <f>LEFT(ECRITURES!$G2028,LEN(O2028))</f>
        <v/>
      </c>
      <c r="Q2028" s="11" t="b">
        <f t="shared" si="63"/>
        <v>1</v>
      </c>
    </row>
    <row r="2029" spans="1:17" x14ac:dyDescent="0.3">
      <c r="A2029" s="12">
        <v>617101</v>
      </c>
      <c r="B2029" s="13" t="s">
        <v>10</v>
      </c>
      <c r="C2029" s="14">
        <v>2823</v>
      </c>
      <c r="D2029" s="25" t="s">
        <v>2508</v>
      </c>
      <c r="E2029" s="16">
        <v>45351</v>
      </c>
      <c r="F2029" s="17">
        <v>202402</v>
      </c>
      <c r="G2029" s="18" t="s">
        <v>16</v>
      </c>
      <c r="H2029" s="18" t="s">
        <v>228</v>
      </c>
      <c r="I2029" s="19">
        <v>52945</v>
      </c>
      <c r="J2029" s="13" t="s">
        <v>14</v>
      </c>
      <c r="K2029" s="13" t="s">
        <v>15</v>
      </c>
      <c r="L2029" s="20" t="str">
        <f t="shared" si="62"/>
        <v>52945617101COD22021_A010301ART5_MBA</v>
      </c>
      <c r="M2029" s="21" t="str">
        <f>IF(OR(A2029=617105,A2029=617110,COUNTIF([3]DernMois!L:L,I2029&amp;A2029&amp;H2029&amp;K2029)&gt;=1),"","PBLA Changé/Nouveau")</f>
        <v/>
      </c>
      <c r="N2029" s="22">
        <f>ROUND(Ecritures[[#This Row],[Montant Devise]],2)</f>
        <v>2823</v>
      </c>
      <c r="O2029" s="11" t="str">
        <f>IFERROR(LEFT(ECRITURES!$H2029,SEARCH("_",ECRITURES!$H2029)-1),"")</f>
        <v>COD22021</v>
      </c>
      <c r="P2029" s="11" t="str">
        <f>LEFT(ECRITURES!$G2029,LEN(O2029))</f>
        <v>COD22021</v>
      </c>
      <c r="Q2029" s="11" t="b">
        <f t="shared" si="63"/>
        <v>1</v>
      </c>
    </row>
    <row r="2030" spans="1:17" x14ac:dyDescent="0.3">
      <c r="A2030" s="12">
        <v>617108</v>
      </c>
      <c r="B2030" s="13" t="s">
        <v>10</v>
      </c>
      <c r="C2030" s="14">
        <v>846.9</v>
      </c>
      <c r="D2030" s="25" t="s">
        <v>2509</v>
      </c>
      <c r="E2030" s="16">
        <v>45351</v>
      </c>
      <c r="F2030" s="17">
        <v>202402</v>
      </c>
      <c r="G2030" s="18" t="s">
        <v>16</v>
      </c>
      <c r="H2030" s="18" t="s">
        <v>228</v>
      </c>
      <c r="I2030" s="19">
        <v>52945</v>
      </c>
      <c r="J2030" s="13" t="s">
        <v>14</v>
      </c>
      <c r="K2030" s="13" t="s">
        <v>15</v>
      </c>
      <c r="L2030" s="20" t="str">
        <f t="shared" si="62"/>
        <v>52945617108COD22021_A010301ART5_MBA</v>
      </c>
      <c r="M2030" s="21" t="str">
        <f>IF(OR(A2030=617105,A2030=617110,COUNTIF([3]DernMois!L:L,I2030&amp;A2030&amp;H2030&amp;K2030)&gt;=1),"","PBLA Changé/Nouveau")</f>
        <v/>
      </c>
      <c r="N2030" s="22">
        <f>ROUND(Ecritures[[#This Row],[Montant Devise]],2)</f>
        <v>846.9</v>
      </c>
      <c r="O2030" s="11" t="str">
        <f>IFERROR(LEFT(ECRITURES!$H2030,SEARCH("_",ECRITURES!$H2030)-1),"")</f>
        <v>COD22021</v>
      </c>
      <c r="P2030" s="11" t="str">
        <f>LEFT(ECRITURES!$G2030,LEN(O2030))</f>
        <v>COD22021</v>
      </c>
      <c r="Q2030" s="11" t="b">
        <f t="shared" si="63"/>
        <v>1</v>
      </c>
    </row>
    <row r="2031" spans="1:17" x14ac:dyDescent="0.3">
      <c r="A2031" s="12">
        <v>617106</v>
      </c>
      <c r="B2031" s="13" t="s">
        <v>10</v>
      </c>
      <c r="C2031" s="14">
        <v>195</v>
      </c>
      <c r="D2031" s="25" t="s">
        <v>2510</v>
      </c>
      <c r="E2031" s="16">
        <v>45351</v>
      </c>
      <c r="F2031" s="17">
        <v>202402</v>
      </c>
      <c r="G2031" s="18" t="s">
        <v>16</v>
      </c>
      <c r="H2031" s="18" t="s">
        <v>228</v>
      </c>
      <c r="I2031" s="19">
        <v>52945</v>
      </c>
      <c r="J2031" s="13" t="s">
        <v>14</v>
      </c>
      <c r="K2031" s="13" t="s">
        <v>15</v>
      </c>
      <c r="L2031" s="20" t="str">
        <f t="shared" si="62"/>
        <v>52945617106COD22021_A010301ART5_MBA</v>
      </c>
      <c r="M2031" s="21" t="str">
        <f>IF(OR(A2031=617105,A2031=617110,COUNTIF([3]DernMois!L:L,I2031&amp;A2031&amp;H2031&amp;K2031)&gt;=1),"","PBLA Changé/Nouveau")</f>
        <v/>
      </c>
      <c r="N2031" s="22">
        <f>ROUND(Ecritures[[#This Row],[Montant Devise]],2)</f>
        <v>195</v>
      </c>
      <c r="O2031" s="11" t="str">
        <f>IFERROR(LEFT(ECRITURES!$H2031,SEARCH("_",ECRITURES!$H2031)-1),"")</f>
        <v>COD22021</v>
      </c>
      <c r="P2031" s="11" t="str">
        <f>LEFT(ECRITURES!$G2031,LEN(O2031))</f>
        <v>COD22021</v>
      </c>
      <c r="Q2031" s="11" t="b">
        <f t="shared" si="63"/>
        <v>1</v>
      </c>
    </row>
    <row r="2032" spans="1:17" x14ac:dyDescent="0.3">
      <c r="A2032" s="12">
        <v>617103</v>
      </c>
      <c r="B2032" s="13" t="s">
        <v>10</v>
      </c>
      <c r="C2032" s="14">
        <v>78</v>
      </c>
      <c r="D2032" s="25" t="s">
        <v>2511</v>
      </c>
      <c r="E2032" s="16">
        <v>45351</v>
      </c>
      <c r="F2032" s="17">
        <v>202402</v>
      </c>
      <c r="G2032" s="18" t="s">
        <v>16</v>
      </c>
      <c r="H2032" s="18" t="s">
        <v>228</v>
      </c>
      <c r="I2032" s="19">
        <v>52945</v>
      </c>
      <c r="J2032" s="13" t="s">
        <v>14</v>
      </c>
      <c r="K2032" s="13" t="s">
        <v>15</v>
      </c>
      <c r="L2032" s="20" t="str">
        <f t="shared" si="62"/>
        <v>52945617103COD22021_A010301ART5_MBA</v>
      </c>
      <c r="M2032" s="21" t="str">
        <f>IF(OR(A2032=617105,A2032=617110,COUNTIF([3]DernMois!L:L,I2032&amp;A2032&amp;H2032&amp;K2032)&gt;=1),"","PBLA Changé/Nouveau")</f>
        <v/>
      </c>
      <c r="N2032" s="22">
        <f>ROUND(Ecritures[[#This Row],[Montant Devise]],2)</f>
        <v>78</v>
      </c>
      <c r="O2032" s="11" t="str">
        <f>IFERROR(LEFT(ECRITURES!$H2032,SEARCH("_",ECRITURES!$H2032)-1),"")</f>
        <v>COD22021</v>
      </c>
      <c r="P2032" s="11" t="str">
        <f>LEFT(ECRITURES!$G2032,LEN(O2032))</f>
        <v>COD22021</v>
      </c>
      <c r="Q2032" s="11" t="b">
        <f t="shared" si="63"/>
        <v>1</v>
      </c>
    </row>
    <row r="2033" spans="1:17" x14ac:dyDescent="0.3">
      <c r="A2033" s="12">
        <v>617103</v>
      </c>
      <c r="B2033" s="13" t="s">
        <v>10</v>
      </c>
      <c r="C2033" s="14">
        <v>366.99</v>
      </c>
      <c r="D2033" s="25" t="s">
        <v>2512</v>
      </c>
      <c r="E2033" s="16">
        <v>45351</v>
      </c>
      <c r="F2033" s="17">
        <v>202402</v>
      </c>
      <c r="G2033" s="18" t="s">
        <v>16</v>
      </c>
      <c r="H2033" s="18" t="s">
        <v>228</v>
      </c>
      <c r="I2033" s="19">
        <v>52945</v>
      </c>
      <c r="J2033" s="13" t="s">
        <v>14</v>
      </c>
      <c r="K2033" s="13" t="s">
        <v>15</v>
      </c>
      <c r="L2033" s="20" t="str">
        <f t="shared" si="62"/>
        <v>52945617103COD22021_A010301ART5_MBA</v>
      </c>
      <c r="M2033" s="21" t="str">
        <f>IF(OR(A2033=617105,A2033=617110,COUNTIF([3]DernMois!L:L,I2033&amp;A2033&amp;H2033&amp;K2033)&gt;=1),"","PBLA Changé/Nouveau")</f>
        <v/>
      </c>
      <c r="N2033" s="22">
        <f>ROUND(Ecritures[[#This Row],[Montant Devise]],2)</f>
        <v>366.99</v>
      </c>
      <c r="O2033" s="11" t="str">
        <f>IFERROR(LEFT(ECRITURES!$H2033,SEARCH("_",ECRITURES!$H2033)-1),"")</f>
        <v>COD22021</v>
      </c>
      <c r="P2033" s="11" t="str">
        <f>LEFT(ECRITURES!$G2033,LEN(O2033))</f>
        <v>COD22021</v>
      </c>
      <c r="Q2033" s="11" t="b">
        <f t="shared" si="63"/>
        <v>1</v>
      </c>
    </row>
    <row r="2034" spans="1:17" x14ac:dyDescent="0.3">
      <c r="A2034" s="12">
        <v>617190</v>
      </c>
      <c r="B2034" s="13" t="s">
        <v>10</v>
      </c>
      <c r="C2034" s="14">
        <v>5.65</v>
      </c>
      <c r="D2034" s="25" t="s">
        <v>2513</v>
      </c>
      <c r="E2034" s="16">
        <v>45351</v>
      </c>
      <c r="F2034" s="17">
        <v>202402</v>
      </c>
      <c r="G2034" s="18" t="s">
        <v>16</v>
      </c>
      <c r="H2034" s="18" t="s">
        <v>228</v>
      </c>
      <c r="I2034" s="19">
        <v>52945</v>
      </c>
      <c r="J2034" s="13" t="s">
        <v>14</v>
      </c>
      <c r="K2034" s="13" t="s">
        <v>15</v>
      </c>
      <c r="L2034" s="20" t="str">
        <f t="shared" si="62"/>
        <v>52945617190COD22021_A010301ART5_MBA</v>
      </c>
      <c r="M2034" s="21" t="str">
        <f>IF(OR(A2034=617105,A2034=617110,COUNTIF([3]DernMois!L:L,I2034&amp;A2034&amp;H2034&amp;K2034)&gt;=1),"","PBLA Changé/Nouveau")</f>
        <v/>
      </c>
      <c r="N2034" s="22">
        <f>ROUND(Ecritures[[#This Row],[Montant Devise]],2)</f>
        <v>5.65</v>
      </c>
      <c r="O2034" s="11" t="str">
        <f>IFERROR(LEFT(ECRITURES!$H2034,SEARCH("_",ECRITURES!$H2034)-1),"")</f>
        <v>COD22021</v>
      </c>
      <c r="P2034" s="11" t="str">
        <f>LEFT(ECRITURES!$G2034,LEN(O2034))</f>
        <v>COD22021</v>
      </c>
      <c r="Q2034" s="11" t="b">
        <f t="shared" si="63"/>
        <v>1</v>
      </c>
    </row>
    <row r="2035" spans="1:17" x14ac:dyDescent="0.3">
      <c r="A2035" s="12">
        <v>617190</v>
      </c>
      <c r="B2035" s="13" t="s">
        <v>10</v>
      </c>
      <c r="C2035" s="14">
        <v>28.23</v>
      </c>
      <c r="D2035" s="25" t="s">
        <v>2514</v>
      </c>
      <c r="E2035" s="16">
        <v>45351</v>
      </c>
      <c r="F2035" s="17">
        <v>202402</v>
      </c>
      <c r="G2035" s="18" t="s">
        <v>16</v>
      </c>
      <c r="H2035" s="18" t="s">
        <v>228</v>
      </c>
      <c r="I2035" s="19">
        <v>52945</v>
      </c>
      <c r="J2035" s="13" t="s">
        <v>14</v>
      </c>
      <c r="K2035" s="13" t="s">
        <v>15</v>
      </c>
      <c r="L2035" s="20" t="str">
        <f t="shared" si="62"/>
        <v>52945617190COD22021_A010301ART5_MBA</v>
      </c>
      <c r="M2035" s="21" t="str">
        <f>IF(OR(A2035=617105,A2035=617110,COUNTIF([3]DernMois!L:L,I2035&amp;A2035&amp;H2035&amp;K2035)&gt;=1),"","PBLA Changé/Nouveau")</f>
        <v/>
      </c>
      <c r="N2035" s="22">
        <f>ROUND(Ecritures[[#This Row],[Montant Devise]],2)</f>
        <v>28.23</v>
      </c>
      <c r="O2035" s="11" t="str">
        <f>IFERROR(LEFT(ECRITURES!$H2035,SEARCH("_",ECRITURES!$H2035)-1),"")</f>
        <v>COD22021</v>
      </c>
      <c r="P2035" s="11" t="str">
        <f>LEFT(ECRITURES!$G2035,LEN(O2035))</f>
        <v>COD22021</v>
      </c>
      <c r="Q2035" s="11" t="b">
        <f t="shared" si="63"/>
        <v>1</v>
      </c>
    </row>
    <row r="2036" spans="1:17" x14ac:dyDescent="0.3">
      <c r="A2036" s="12">
        <v>455200</v>
      </c>
      <c r="B2036" s="13" t="s">
        <v>10</v>
      </c>
      <c r="C2036" s="14">
        <v>-500</v>
      </c>
      <c r="D2036" s="25" t="s">
        <v>2515</v>
      </c>
      <c r="E2036" s="16">
        <v>45351</v>
      </c>
      <c r="F2036" s="17">
        <v>202402</v>
      </c>
      <c r="G2036" s="18" t="s">
        <v>16</v>
      </c>
      <c r="H2036" s="18"/>
      <c r="I2036" s="19">
        <v>52945</v>
      </c>
      <c r="J2036" s="13" t="s">
        <v>14</v>
      </c>
      <c r="K2036" s="13" t="s">
        <v>15</v>
      </c>
      <c r="L2036" s="20" t="str">
        <f t="shared" si="62"/>
        <v>52945455200ART5_MBA</v>
      </c>
      <c r="M2036" s="21" t="str">
        <f>IF(OR(A2036=617105,A2036=617110,COUNTIF([3]DernMois!L:L,I2036&amp;A2036&amp;H2036&amp;K2036)&gt;=1),"","PBLA Changé/Nouveau")</f>
        <v/>
      </c>
      <c r="N2036" s="22">
        <f>ROUND(Ecritures[[#This Row],[Montant Devise]],2)</f>
        <v>-500</v>
      </c>
      <c r="O2036" s="11" t="str">
        <f>IFERROR(LEFT(ECRITURES!$H2036,SEARCH("_",ECRITURES!$H2036)-1),"")</f>
        <v/>
      </c>
      <c r="P2036" s="11" t="str">
        <f>LEFT(ECRITURES!$G2036,LEN(O2036))</f>
        <v/>
      </c>
      <c r="Q2036" s="11" t="b">
        <f t="shared" si="63"/>
        <v>1</v>
      </c>
    </row>
    <row r="2037" spans="1:17" x14ac:dyDescent="0.3">
      <c r="A2037" s="12">
        <v>455200</v>
      </c>
      <c r="B2037" s="13" t="s">
        <v>10</v>
      </c>
      <c r="C2037" s="14">
        <v>-2548.52</v>
      </c>
      <c r="D2037" s="25" t="s">
        <v>2516</v>
      </c>
      <c r="E2037" s="16">
        <v>45351</v>
      </c>
      <c r="F2037" s="17">
        <v>202402</v>
      </c>
      <c r="G2037" s="18" t="s">
        <v>16</v>
      </c>
      <c r="H2037" s="18"/>
      <c r="I2037" s="19">
        <v>52945</v>
      </c>
      <c r="J2037" s="13" t="s">
        <v>14</v>
      </c>
      <c r="K2037" s="13" t="s">
        <v>15</v>
      </c>
      <c r="L2037" s="20" t="str">
        <f t="shared" si="62"/>
        <v>52945455200ART5_MBA</v>
      </c>
      <c r="M2037" s="21" t="str">
        <f>IF(OR(A2037=617105,A2037=617110,COUNTIF([3]DernMois!L:L,I2037&amp;A2037&amp;H2037&amp;K2037)&gt;=1),"","PBLA Changé/Nouveau")</f>
        <v/>
      </c>
      <c r="N2037" s="22">
        <f>ROUND(Ecritures[[#This Row],[Montant Devise]],2)</f>
        <v>-2548.52</v>
      </c>
      <c r="O2037" s="11" t="str">
        <f>IFERROR(LEFT(ECRITURES!$H2037,SEARCH("_",ECRITURES!$H2037)-1),"")</f>
        <v/>
      </c>
      <c r="P2037" s="11" t="str">
        <f>LEFT(ECRITURES!$G2037,LEN(O2037))</f>
        <v/>
      </c>
      <c r="Q2037" s="11" t="b">
        <f t="shared" si="63"/>
        <v>1</v>
      </c>
    </row>
    <row r="2038" spans="1:17" x14ac:dyDescent="0.3">
      <c r="A2038" s="12">
        <v>617101</v>
      </c>
      <c r="B2038" s="13" t="s">
        <v>10</v>
      </c>
      <c r="C2038" s="14">
        <v>2823</v>
      </c>
      <c r="D2038" s="25" t="s">
        <v>2517</v>
      </c>
      <c r="E2038" s="16">
        <v>45351</v>
      </c>
      <c r="F2038" s="17">
        <v>202402</v>
      </c>
      <c r="G2038" s="18" t="s">
        <v>240</v>
      </c>
      <c r="H2038" s="18" t="s">
        <v>238</v>
      </c>
      <c r="I2038" s="19">
        <v>52946</v>
      </c>
      <c r="J2038" s="13" t="s">
        <v>14</v>
      </c>
      <c r="K2038" s="13" t="s">
        <v>15</v>
      </c>
      <c r="L2038" s="20" t="str">
        <f t="shared" si="62"/>
        <v>52946617101COD22010_A030401ART5_MBA</v>
      </c>
      <c r="M2038" s="21" t="str">
        <f>IF(OR(A2038=617105,A2038=617110,COUNTIF([3]DernMois!L:L,I2038&amp;A2038&amp;H2038&amp;K2038)&gt;=1),"","PBLA Changé/Nouveau")</f>
        <v/>
      </c>
      <c r="N2038" s="22">
        <f>ROUND(Ecritures[[#This Row],[Montant Devise]],2)</f>
        <v>2823</v>
      </c>
      <c r="O2038" s="11" t="str">
        <f>IFERROR(LEFT(ECRITURES!$H2038,SEARCH("_",ECRITURES!$H2038)-1),"")</f>
        <v>COD22010</v>
      </c>
      <c r="P2038" s="11" t="str">
        <f>LEFT(ECRITURES!$G2038,LEN(O2038))</f>
        <v>COD22010</v>
      </c>
      <c r="Q2038" s="11" t="b">
        <f t="shared" si="63"/>
        <v>1</v>
      </c>
    </row>
    <row r="2039" spans="1:17" x14ac:dyDescent="0.3">
      <c r="A2039" s="12">
        <v>617108</v>
      </c>
      <c r="B2039" s="13" t="s">
        <v>10</v>
      </c>
      <c r="C2039" s="14">
        <v>846.9</v>
      </c>
      <c r="D2039" s="25" t="s">
        <v>2518</v>
      </c>
      <c r="E2039" s="16">
        <v>45351</v>
      </c>
      <c r="F2039" s="17">
        <v>202402</v>
      </c>
      <c r="G2039" s="18" t="s">
        <v>240</v>
      </c>
      <c r="H2039" s="18" t="s">
        <v>238</v>
      </c>
      <c r="I2039" s="19">
        <v>52946</v>
      </c>
      <c r="J2039" s="13" t="s">
        <v>14</v>
      </c>
      <c r="K2039" s="13" t="s">
        <v>15</v>
      </c>
      <c r="L2039" s="20" t="str">
        <f t="shared" si="62"/>
        <v>52946617108COD22010_A030401ART5_MBA</v>
      </c>
      <c r="M2039" s="21" t="str">
        <f>IF(OR(A2039=617105,A2039=617110,COUNTIF([3]DernMois!L:L,I2039&amp;A2039&amp;H2039&amp;K2039)&gt;=1),"","PBLA Changé/Nouveau")</f>
        <v/>
      </c>
      <c r="N2039" s="22">
        <f>ROUND(Ecritures[[#This Row],[Montant Devise]],2)</f>
        <v>846.9</v>
      </c>
      <c r="O2039" s="11" t="str">
        <f>IFERROR(LEFT(ECRITURES!$H2039,SEARCH("_",ECRITURES!$H2039)-1),"")</f>
        <v>COD22010</v>
      </c>
      <c r="P2039" s="11" t="str">
        <f>LEFT(ECRITURES!$G2039,LEN(O2039))</f>
        <v>COD22010</v>
      </c>
      <c r="Q2039" s="11" t="b">
        <f t="shared" si="63"/>
        <v>1</v>
      </c>
    </row>
    <row r="2040" spans="1:17" x14ac:dyDescent="0.3">
      <c r="A2040" s="12">
        <v>617106</v>
      </c>
      <c r="B2040" s="13" t="s">
        <v>10</v>
      </c>
      <c r="C2040" s="14">
        <v>195</v>
      </c>
      <c r="D2040" s="25" t="s">
        <v>2519</v>
      </c>
      <c r="E2040" s="16">
        <v>45351</v>
      </c>
      <c r="F2040" s="17">
        <v>202402</v>
      </c>
      <c r="G2040" s="18" t="s">
        <v>240</v>
      </c>
      <c r="H2040" s="18" t="s">
        <v>238</v>
      </c>
      <c r="I2040" s="19">
        <v>52946</v>
      </c>
      <c r="J2040" s="13" t="s">
        <v>14</v>
      </c>
      <c r="K2040" s="13" t="s">
        <v>15</v>
      </c>
      <c r="L2040" s="20" t="str">
        <f t="shared" si="62"/>
        <v>52946617106COD22010_A030401ART5_MBA</v>
      </c>
      <c r="M2040" s="21" t="str">
        <f>IF(OR(A2040=617105,A2040=617110,COUNTIF([3]DernMois!L:L,I2040&amp;A2040&amp;H2040&amp;K2040)&gt;=1),"","PBLA Changé/Nouveau")</f>
        <v/>
      </c>
      <c r="N2040" s="22">
        <f>ROUND(Ecritures[[#This Row],[Montant Devise]],2)</f>
        <v>195</v>
      </c>
      <c r="O2040" s="11" t="str">
        <f>IFERROR(LEFT(ECRITURES!$H2040,SEARCH("_",ECRITURES!$H2040)-1),"")</f>
        <v>COD22010</v>
      </c>
      <c r="P2040" s="11" t="str">
        <f>LEFT(ECRITURES!$G2040,LEN(O2040))</f>
        <v>COD22010</v>
      </c>
      <c r="Q2040" s="11" t="b">
        <f t="shared" si="63"/>
        <v>1</v>
      </c>
    </row>
    <row r="2041" spans="1:17" x14ac:dyDescent="0.3">
      <c r="A2041" s="12">
        <v>617103</v>
      </c>
      <c r="B2041" s="13" t="s">
        <v>10</v>
      </c>
      <c r="C2041" s="14">
        <v>58.5</v>
      </c>
      <c r="D2041" s="25" t="s">
        <v>2520</v>
      </c>
      <c r="E2041" s="16">
        <v>45351</v>
      </c>
      <c r="F2041" s="17">
        <v>202402</v>
      </c>
      <c r="G2041" s="18" t="s">
        <v>240</v>
      </c>
      <c r="H2041" s="18" t="s">
        <v>238</v>
      </c>
      <c r="I2041" s="19">
        <v>52946</v>
      </c>
      <c r="J2041" s="13" t="s">
        <v>14</v>
      </c>
      <c r="K2041" s="13" t="s">
        <v>15</v>
      </c>
      <c r="L2041" s="20" t="str">
        <f t="shared" si="62"/>
        <v>52946617103COD22010_A030401ART5_MBA</v>
      </c>
      <c r="M2041" s="21" t="str">
        <f>IF(OR(A2041=617105,A2041=617110,COUNTIF([3]DernMois!L:L,I2041&amp;A2041&amp;H2041&amp;K2041)&gt;=1),"","PBLA Changé/Nouveau")</f>
        <v/>
      </c>
      <c r="N2041" s="22">
        <f>ROUND(Ecritures[[#This Row],[Montant Devise]],2)</f>
        <v>58.5</v>
      </c>
      <c r="O2041" s="11" t="str">
        <f>IFERROR(LEFT(ECRITURES!$H2041,SEARCH("_",ECRITURES!$H2041)-1),"")</f>
        <v>COD22010</v>
      </c>
      <c r="P2041" s="11" t="str">
        <f>LEFT(ECRITURES!$G2041,LEN(O2041))</f>
        <v>COD22010</v>
      </c>
      <c r="Q2041" s="11" t="b">
        <f t="shared" si="63"/>
        <v>1</v>
      </c>
    </row>
    <row r="2042" spans="1:17" x14ac:dyDescent="0.3">
      <c r="A2042" s="12">
        <v>617103</v>
      </c>
      <c r="B2042" s="13" t="s">
        <v>10</v>
      </c>
      <c r="C2042" s="14">
        <v>366.99</v>
      </c>
      <c r="D2042" s="25" t="s">
        <v>2521</v>
      </c>
      <c r="E2042" s="16">
        <v>45351</v>
      </c>
      <c r="F2042" s="17">
        <v>202402</v>
      </c>
      <c r="G2042" s="18" t="s">
        <v>240</v>
      </c>
      <c r="H2042" s="18" t="s">
        <v>238</v>
      </c>
      <c r="I2042" s="19">
        <v>52946</v>
      </c>
      <c r="J2042" s="13" t="s">
        <v>14</v>
      </c>
      <c r="K2042" s="13" t="s">
        <v>15</v>
      </c>
      <c r="L2042" s="20" t="str">
        <f t="shared" si="62"/>
        <v>52946617103COD22010_A030401ART5_MBA</v>
      </c>
      <c r="M2042" s="21" t="str">
        <f>IF(OR(A2042=617105,A2042=617110,COUNTIF([3]DernMois!L:L,I2042&amp;A2042&amp;H2042&amp;K2042)&gt;=1),"","PBLA Changé/Nouveau")</f>
        <v/>
      </c>
      <c r="N2042" s="22">
        <f>ROUND(Ecritures[[#This Row],[Montant Devise]],2)</f>
        <v>366.99</v>
      </c>
      <c r="O2042" s="11" t="str">
        <f>IFERROR(LEFT(ECRITURES!$H2042,SEARCH("_",ECRITURES!$H2042)-1),"")</f>
        <v>COD22010</v>
      </c>
      <c r="P2042" s="11" t="str">
        <f>LEFT(ECRITURES!$G2042,LEN(O2042))</f>
        <v>COD22010</v>
      </c>
      <c r="Q2042" s="11" t="b">
        <f t="shared" si="63"/>
        <v>1</v>
      </c>
    </row>
    <row r="2043" spans="1:17" x14ac:dyDescent="0.3">
      <c r="A2043" s="12">
        <v>617190</v>
      </c>
      <c r="B2043" s="13" t="s">
        <v>10</v>
      </c>
      <c r="C2043" s="14">
        <v>5.65</v>
      </c>
      <c r="D2043" s="25" t="s">
        <v>2522</v>
      </c>
      <c r="E2043" s="16">
        <v>45351</v>
      </c>
      <c r="F2043" s="17">
        <v>202402</v>
      </c>
      <c r="G2043" s="18" t="s">
        <v>240</v>
      </c>
      <c r="H2043" s="18" t="s">
        <v>238</v>
      </c>
      <c r="I2043" s="19">
        <v>52946</v>
      </c>
      <c r="J2043" s="13" t="s">
        <v>14</v>
      </c>
      <c r="K2043" s="13" t="s">
        <v>15</v>
      </c>
      <c r="L2043" s="20" t="str">
        <f t="shared" si="62"/>
        <v>52946617190COD22010_A030401ART5_MBA</v>
      </c>
      <c r="M2043" s="21" t="str">
        <f>IF(OR(A2043=617105,A2043=617110,COUNTIF([3]DernMois!L:L,I2043&amp;A2043&amp;H2043&amp;K2043)&gt;=1),"","PBLA Changé/Nouveau")</f>
        <v/>
      </c>
      <c r="N2043" s="22">
        <f>ROUND(Ecritures[[#This Row],[Montant Devise]],2)</f>
        <v>5.65</v>
      </c>
      <c r="O2043" s="11" t="str">
        <f>IFERROR(LEFT(ECRITURES!$H2043,SEARCH("_",ECRITURES!$H2043)-1),"")</f>
        <v>COD22010</v>
      </c>
      <c r="P2043" s="11" t="str">
        <f>LEFT(ECRITURES!$G2043,LEN(O2043))</f>
        <v>COD22010</v>
      </c>
      <c r="Q2043" s="11" t="b">
        <f t="shared" si="63"/>
        <v>1</v>
      </c>
    </row>
    <row r="2044" spans="1:17" x14ac:dyDescent="0.3">
      <c r="A2044" s="12">
        <v>617190</v>
      </c>
      <c r="B2044" s="13" t="s">
        <v>10</v>
      </c>
      <c r="C2044" s="14">
        <v>28.23</v>
      </c>
      <c r="D2044" s="25" t="s">
        <v>2523</v>
      </c>
      <c r="E2044" s="16">
        <v>45351</v>
      </c>
      <c r="F2044" s="17">
        <v>202402</v>
      </c>
      <c r="G2044" s="18" t="s">
        <v>240</v>
      </c>
      <c r="H2044" s="18" t="s">
        <v>238</v>
      </c>
      <c r="I2044" s="19">
        <v>52946</v>
      </c>
      <c r="J2044" s="13" t="s">
        <v>14</v>
      </c>
      <c r="K2044" s="13" t="s">
        <v>15</v>
      </c>
      <c r="L2044" s="20" t="str">
        <f t="shared" si="62"/>
        <v>52946617190COD22010_A030401ART5_MBA</v>
      </c>
      <c r="M2044" s="21" t="str">
        <f>IF(OR(A2044=617105,A2044=617110,COUNTIF([3]DernMois!L:L,I2044&amp;A2044&amp;H2044&amp;K2044)&gt;=1),"","PBLA Changé/Nouveau")</f>
        <v/>
      </c>
      <c r="N2044" s="22">
        <f>ROUND(Ecritures[[#This Row],[Montant Devise]],2)</f>
        <v>28.23</v>
      </c>
      <c r="O2044" s="11" t="str">
        <f>IFERROR(LEFT(ECRITURES!$H2044,SEARCH("_",ECRITURES!$H2044)-1),"")</f>
        <v>COD22010</v>
      </c>
      <c r="P2044" s="11" t="str">
        <f>LEFT(ECRITURES!$G2044,LEN(O2044))</f>
        <v>COD22010</v>
      </c>
      <c r="Q2044" s="11" t="b">
        <f t="shared" si="63"/>
        <v>1</v>
      </c>
    </row>
    <row r="2045" spans="1:17" x14ac:dyDescent="0.3">
      <c r="A2045" s="12">
        <v>455200</v>
      </c>
      <c r="B2045" s="13" t="s">
        <v>10</v>
      </c>
      <c r="C2045" s="14">
        <v>-3012.28</v>
      </c>
      <c r="D2045" s="25" t="s">
        <v>2524</v>
      </c>
      <c r="E2045" s="16">
        <v>45351</v>
      </c>
      <c r="F2045" s="17">
        <v>202402</v>
      </c>
      <c r="G2045" s="18" t="s">
        <v>240</v>
      </c>
      <c r="H2045" s="18"/>
      <c r="I2045" s="19">
        <v>52946</v>
      </c>
      <c r="J2045" s="13" t="s">
        <v>14</v>
      </c>
      <c r="K2045" s="13" t="s">
        <v>15</v>
      </c>
      <c r="L2045" s="20" t="str">
        <f t="shared" si="62"/>
        <v>52946455200ART5_MBA</v>
      </c>
      <c r="M2045" s="21" t="str">
        <f>IF(OR(A2045=617105,A2045=617110,COUNTIF([3]DernMois!L:L,I2045&amp;A2045&amp;H2045&amp;K2045)&gt;=1),"","PBLA Changé/Nouveau")</f>
        <v/>
      </c>
      <c r="N2045" s="22">
        <f>ROUND(Ecritures[[#This Row],[Montant Devise]],2)</f>
        <v>-3012.28</v>
      </c>
      <c r="O2045" s="11" t="str">
        <f>IFERROR(LEFT(ECRITURES!$H2045,SEARCH("_",ECRITURES!$H2045)-1),"")</f>
        <v/>
      </c>
      <c r="P2045" s="11" t="str">
        <f>LEFT(ECRITURES!$G2045,LEN(O2045))</f>
        <v/>
      </c>
      <c r="Q2045" s="11" t="b">
        <f t="shared" si="63"/>
        <v>1</v>
      </c>
    </row>
    <row r="2046" spans="1:17" x14ac:dyDescent="0.3">
      <c r="A2046" s="12">
        <v>617101</v>
      </c>
      <c r="B2046" s="13" t="s">
        <v>10</v>
      </c>
      <c r="C2046" s="14">
        <v>1040</v>
      </c>
      <c r="D2046" s="25" t="s">
        <v>2525</v>
      </c>
      <c r="E2046" s="16">
        <v>45351</v>
      </c>
      <c r="F2046" s="17">
        <v>202402</v>
      </c>
      <c r="G2046" s="18" t="s">
        <v>42</v>
      </c>
      <c r="H2046" s="18" t="s">
        <v>131</v>
      </c>
      <c r="I2046" s="19">
        <v>52947</v>
      </c>
      <c r="J2046" s="13" t="s">
        <v>14</v>
      </c>
      <c r="K2046" s="13" t="s">
        <v>15</v>
      </c>
      <c r="L2046" s="20" t="str">
        <f t="shared" si="62"/>
        <v>52947617101COD22015_A010501ART5_MBA</v>
      </c>
      <c r="M2046" s="21" t="str">
        <f>IF(OR(A2046=617105,A2046=617110,COUNTIF([3]DernMois!L:L,I2046&amp;A2046&amp;H2046&amp;K2046)&gt;=1),"","PBLA Changé/Nouveau")</f>
        <v/>
      </c>
      <c r="N2046" s="22">
        <f>ROUND(Ecritures[[#This Row],[Montant Devise]],2)</f>
        <v>1040</v>
      </c>
      <c r="O2046" s="11" t="str">
        <f>IFERROR(LEFT(ECRITURES!$H2046,SEARCH("_",ECRITURES!$H2046)-1),"")</f>
        <v>COD22015</v>
      </c>
      <c r="P2046" s="11" t="str">
        <f>LEFT(ECRITURES!$G2046,LEN(O2046))</f>
        <v>COD22015</v>
      </c>
      <c r="Q2046" s="11" t="b">
        <f t="shared" si="63"/>
        <v>1</v>
      </c>
    </row>
    <row r="2047" spans="1:17" x14ac:dyDescent="0.3">
      <c r="A2047" s="12">
        <v>617108</v>
      </c>
      <c r="B2047" s="13" t="s">
        <v>10</v>
      </c>
      <c r="C2047" s="14">
        <v>312</v>
      </c>
      <c r="D2047" s="25" t="s">
        <v>2526</v>
      </c>
      <c r="E2047" s="16">
        <v>45351</v>
      </c>
      <c r="F2047" s="17">
        <v>202402</v>
      </c>
      <c r="G2047" s="18" t="s">
        <v>42</v>
      </c>
      <c r="H2047" s="18" t="s">
        <v>131</v>
      </c>
      <c r="I2047" s="19">
        <v>52947</v>
      </c>
      <c r="J2047" s="13" t="s">
        <v>14</v>
      </c>
      <c r="K2047" s="13" t="s">
        <v>15</v>
      </c>
      <c r="L2047" s="20" t="str">
        <f t="shared" si="62"/>
        <v>52947617108COD22015_A010501ART5_MBA</v>
      </c>
      <c r="M2047" s="21" t="str">
        <f>IF(OR(A2047=617105,A2047=617110,COUNTIF([3]DernMois!L:L,I2047&amp;A2047&amp;H2047&amp;K2047)&gt;=1),"","PBLA Changé/Nouveau")</f>
        <v/>
      </c>
      <c r="N2047" s="22">
        <f>ROUND(Ecritures[[#This Row],[Montant Devise]],2)</f>
        <v>312</v>
      </c>
      <c r="O2047" s="11" t="str">
        <f>IFERROR(LEFT(ECRITURES!$H2047,SEARCH("_",ECRITURES!$H2047)-1),"")</f>
        <v>COD22015</v>
      </c>
      <c r="P2047" s="11" t="str">
        <f>LEFT(ECRITURES!$G2047,LEN(O2047))</f>
        <v>COD22015</v>
      </c>
      <c r="Q2047" s="11" t="b">
        <f t="shared" si="63"/>
        <v>1</v>
      </c>
    </row>
    <row r="2048" spans="1:17" x14ac:dyDescent="0.3">
      <c r="A2048" s="12">
        <v>617106</v>
      </c>
      <c r="B2048" s="13" t="s">
        <v>10</v>
      </c>
      <c r="C2048" s="14">
        <v>195</v>
      </c>
      <c r="D2048" s="25" t="s">
        <v>2527</v>
      </c>
      <c r="E2048" s="16">
        <v>45351</v>
      </c>
      <c r="F2048" s="17">
        <v>202402</v>
      </c>
      <c r="G2048" s="18" t="s">
        <v>42</v>
      </c>
      <c r="H2048" s="18" t="s">
        <v>131</v>
      </c>
      <c r="I2048" s="19">
        <v>52947</v>
      </c>
      <c r="J2048" s="13" t="s">
        <v>14</v>
      </c>
      <c r="K2048" s="13" t="s">
        <v>15</v>
      </c>
      <c r="L2048" s="20" t="str">
        <f t="shared" si="62"/>
        <v>52947617106COD22015_A010501ART5_MBA</v>
      </c>
      <c r="M2048" s="21" t="str">
        <f>IF(OR(A2048=617105,A2048=617110,COUNTIF([3]DernMois!L:L,I2048&amp;A2048&amp;H2048&amp;K2048)&gt;=1),"","PBLA Changé/Nouveau")</f>
        <v/>
      </c>
      <c r="N2048" s="22">
        <f>ROUND(Ecritures[[#This Row],[Montant Devise]],2)</f>
        <v>195</v>
      </c>
      <c r="O2048" s="11" t="str">
        <f>IFERROR(LEFT(ECRITURES!$H2048,SEARCH("_",ECRITURES!$H2048)-1),"")</f>
        <v>COD22015</v>
      </c>
      <c r="P2048" s="11" t="str">
        <f>LEFT(ECRITURES!$G2048,LEN(O2048))</f>
        <v>COD22015</v>
      </c>
      <c r="Q2048" s="11" t="b">
        <f t="shared" si="63"/>
        <v>1</v>
      </c>
    </row>
    <row r="2049" spans="1:17" x14ac:dyDescent="0.3">
      <c r="A2049" s="12">
        <v>617103</v>
      </c>
      <c r="B2049" s="13" t="s">
        <v>10</v>
      </c>
      <c r="C2049" s="14">
        <v>58.5</v>
      </c>
      <c r="D2049" s="25" t="s">
        <v>2528</v>
      </c>
      <c r="E2049" s="16">
        <v>45351</v>
      </c>
      <c r="F2049" s="17">
        <v>202402</v>
      </c>
      <c r="G2049" s="18" t="s">
        <v>42</v>
      </c>
      <c r="H2049" s="18" t="s">
        <v>131</v>
      </c>
      <c r="I2049" s="19">
        <v>52947</v>
      </c>
      <c r="J2049" s="13" t="s">
        <v>14</v>
      </c>
      <c r="K2049" s="13" t="s">
        <v>15</v>
      </c>
      <c r="L2049" s="20" t="str">
        <f t="shared" si="62"/>
        <v>52947617103COD22015_A010501ART5_MBA</v>
      </c>
      <c r="M2049" s="21" t="str">
        <f>IF(OR(A2049=617105,A2049=617110,COUNTIF([3]DernMois!L:L,I2049&amp;A2049&amp;H2049&amp;K2049)&gt;=1),"","PBLA Changé/Nouveau")</f>
        <v/>
      </c>
      <c r="N2049" s="22">
        <f>ROUND(Ecritures[[#This Row],[Montant Devise]],2)</f>
        <v>58.5</v>
      </c>
      <c r="O2049" s="11" t="str">
        <f>IFERROR(LEFT(ECRITURES!$H2049,SEARCH("_",ECRITURES!$H2049)-1),"")</f>
        <v>COD22015</v>
      </c>
      <c r="P2049" s="11" t="str">
        <f>LEFT(ECRITURES!$G2049,LEN(O2049))</f>
        <v>COD22015</v>
      </c>
      <c r="Q2049" s="11" t="b">
        <f t="shared" si="63"/>
        <v>1</v>
      </c>
    </row>
    <row r="2050" spans="1:17" x14ac:dyDescent="0.3">
      <c r="A2050" s="12">
        <v>617103</v>
      </c>
      <c r="B2050" s="13" t="s">
        <v>10</v>
      </c>
      <c r="C2050" s="14">
        <v>135.19999999999999</v>
      </c>
      <c r="D2050" s="25" t="s">
        <v>2529</v>
      </c>
      <c r="E2050" s="16">
        <v>45351</v>
      </c>
      <c r="F2050" s="17">
        <v>202402</v>
      </c>
      <c r="G2050" s="18" t="s">
        <v>42</v>
      </c>
      <c r="H2050" s="18" t="s">
        <v>131</v>
      </c>
      <c r="I2050" s="19">
        <v>52947</v>
      </c>
      <c r="J2050" s="13" t="s">
        <v>14</v>
      </c>
      <c r="K2050" s="13" t="s">
        <v>15</v>
      </c>
      <c r="L2050" s="20" t="str">
        <f t="shared" ref="L2050:L2113" si="64">I2050&amp;A2050&amp;H2050&amp;K2050</f>
        <v>52947617103COD22015_A010501ART5_MBA</v>
      </c>
      <c r="M2050" s="21" t="str">
        <f>IF(OR(A2050=617105,A2050=617110,COUNTIF([3]DernMois!L:L,I2050&amp;A2050&amp;H2050&amp;K2050)&gt;=1),"","PBLA Changé/Nouveau")</f>
        <v/>
      </c>
      <c r="N2050" s="22">
        <f>ROUND(Ecritures[[#This Row],[Montant Devise]],2)</f>
        <v>135.19999999999999</v>
      </c>
      <c r="O2050" s="11" t="str">
        <f>IFERROR(LEFT(ECRITURES!$H2050,SEARCH("_",ECRITURES!$H2050)-1),"")</f>
        <v>COD22015</v>
      </c>
      <c r="P2050" s="11" t="str">
        <f>LEFT(ECRITURES!$G2050,LEN(O2050))</f>
        <v>COD22015</v>
      </c>
      <c r="Q2050" s="11" t="b">
        <f t="shared" si="63"/>
        <v>1</v>
      </c>
    </row>
    <row r="2051" spans="1:17" x14ac:dyDescent="0.3">
      <c r="A2051" s="12">
        <v>617190</v>
      </c>
      <c r="B2051" s="13" t="s">
        <v>10</v>
      </c>
      <c r="C2051" s="14">
        <v>2.08</v>
      </c>
      <c r="D2051" s="25" t="s">
        <v>2530</v>
      </c>
      <c r="E2051" s="16">
        <v>45351</v>
      </c>
      <c r="F2051" s="17">
        <v>202402</v>
      </c>
      <c r="G2051" s="18" t="s">
        <v>42</v>
      </c>
      <c r="H2051" s="18" t="s">
        <v>131</v>
      </c>
      <c r="I2051" s="19">
        <v>52947</v>
      </c>
      <c r="J2051" s="13" t="s">
        <v>14</v>
      </c>
      <c r="K2051" s="13" t="s">
        <v>15</v>
      </c>
      <c r="L2051" s="20" t="str">
        <f t="shared" si="64"/>
        <v>52947617190COD22015_A010501ART5_MBA</v>
      </c>
      <c r="M2051" s="21" t="str">
        <f>IF(OR(A2051=617105,A2051=617110,COUNTIF([3]DernMois!L:L,I2051&amp;A2051&amp;H2051&amp;K2051)&gt;=1),"","PBLA Changé/Nouveau")</f>
        <v/>
      </c>
      <c r="N2051" s="22">
        <f>ROUND(Ecritures[[#This Row],[Montant Devise]],2)</f>
        <v>2.08</v>
      </c>
      <c r="O2051" s="11" t="str">
        <f>IFERROR(LEFT(ECRITURES!$H2051,SEARCH("_",ECRITURES!$H2051)-1),"")</f>
        <v>COD22015</v>
      </c>
      <c r="P2051" s="11" t="str">
        <f>LEFT(ECRITURES!$G2051,LEN(O2051))</f>
        <v>COD22015</v>
      </c>
      <c r="Q2051" s="11" t="b">
        <f t="shared" si="63"/>
        <v>1</v>
      </c>
    </row>
    <row r="2052" spans="1:17" x14ac:dyDescent="0.3">
      <c r="A2052" s="12">
        <v>617190</v>
      </c>
      <c r="B2052" s="13" t="s">
        <v>10</v>
      </c>
      <c r="C2052" s="14">
        <v>10.4</v>
      </c>
      <c r="D2052" s="25" t="s">
        <v>2531</v>
      </c>
      <c r="E2052" s="16">
        <v>45351</v>
      </c>
      <c r="F2052" s="17">
        <v>202402</v>
      </c>
      <c r="G2052" s="18" t="s">
        <v>42</v>
      </c>
      <c r="H2052" s="18" t="s">
        <v>131</v>
      </c>
      <c r="I2052" s="19">
        <v>52947</v>
      </c>
      <c r="J2052" s="13" t="s">
        <v>14</v>
      </c>
      <c r="K2052" s="13" t="s">
        <v>15</v>
      </c>
      <c r="L2052" s="20" t="str">
        <f t="shared" si="64"/>
        <v>52947617190COD22015_A010501ART5_MBA</v>
      </c>
      <c r="M2052" s="21" t="str">
        <f>IF(OR(A2052=617105,A2052=617110,COUNTIF([3]DernMois!L:L,I2052&amp;A2052&amp;H2052&amp;K2052)&gt;=1),"","PBLA Changé/Nouveau")</f>
        <v/>
      </c>
      <c r="N2052" s="22">
        <f>ROUND(Ecritures[[#This Row],[Montant Devise]],2)</f>
        <v>10.4</v>
      </c>
      <c r="O2052" s="11" t="str">
        <f>IFERROR(LEFT(ECRITURES!$H2052,SEARCH("_",ECRITURES!$H2052)-1),"")</f>
        <v>COD22015</v>
      </c>
      <c r="P2052" s="11" t="str">
        <f>LEFT(ECRITURES!$G2052,LEN(O2052))</f>
        <v>COD22015</v>
      </c>
      <c r="Q2052" s="11" t="b">
        <f t="shared" ref="Q2052:Q2115" si="65">EXACT(O2052,P2052)</f>
        <v>1</v>
      </c>
    </row>
    <row r="2053" spans="1:17" x14ac:dyDescent="0.3">
      <c r="A2053" s="12">
        <v>455200</v>
      </c>
      <c r="B2053" s="13" t="s">
        <v>10</v>
      </c>
      <c r="C2053" s="14">
        <v>-600</v>
      </c>
      <c r="D2053" s="25" t="s">
        <v>2532</v>
      </c>
      <c r="E2053" s="16">
        <v>45351</v>
      </c>
      <c r="F2053" s="17">
        <v>202402</v>
      </c>
      <c r="G2053" s="18" t="s">
        <v>42</v>
      </c>
      <c r="H2053" s="18"/>
      <c r="I2053" s="19">
        <v>52947</v>
      </c>
      <c r="J2053" s="13" t="s">
        <v>14</v>
      </c>
      <c r="K2053" s="13" t="s">
        <v>15</v>
      </c>
      <c r="L2053" s="20" t="str">
        <f t="shared" si="64"/>
        <v>52947455200ART5_MBA</v>
      </c>
      <c r="M2053" s="21" t="str">
        <f>IF(OR(A2053=617105,A2053=617110,COUNTIF([3]DernMois!L:L,I2053&amp;A2053&amp;H2053&amp;K2053)&gt;=1),"","PBLA Changé/Nouveau")</f>
        <v/>
      </c>
      <c r="N2053" s="22">
        <f>ROUND(Ecritures[[#This Row],[Montant Devise]],2)</f>
        <v>-600</v>
      </c>
      <c r="O2053" s="11" t="str">
        <f>IFERROR(LEFT(ECRITURES!$H2053,SEARCH("_",ECRITURES!$H2053)-1),"")</f>
        <v/>
      </c>
      <c r="P2053" s="11" t="str">
        <f>LEFT(ECRITURES!$G2053,LEN(O2053))</f>
        <v/>
      </c>
      <c r="Q2053" s="11" t="b">
        <f t="shared" si="65"/>
        <v>1</v>
      </c>
    </row>
    <row r="2054" spans="1:17" x14ac:dyDescent="0.3">
      <c r="A2054" s="12">
        <v>455200</v>
      </c>
      <c r="B2054" s="13" t="s">
        <v>10</v>
      </c>
      <c r="C2054" s="14">
        <v>-777.5</v>
      </c>
      <c r="D2054" s="25" t="s">
        <v>2533</v>
      </c>
      <c r="E2054" s="16">
        <v>45351</v>
      </c>
      <c r="F2054" s="17">
        <v>202402</v>
      </c>
      <c r="G2054" s="18" t="s">
        <v>42</v>
      </c>
      <c r="H2054" s="18"/>
      <c r="I2054" s="19">
        <v>52947</v>
      </c>
      <c r="J2054" s="13" t="s">
        <v>14</v>
      </c>
      <c r="K2054" s="13" t="s">
        <v>15</v>
      </c>
      <c r="L2054" s="20" t="str">
        <f t="shared" si="64"/>
        <v>52947455200ART5_MBA</v>
      </c>
      <c r="M2054" s="21" t="str">
        <f>IF(OR(A2054=617105,A2054=617110,COUNTIF([3]DernMois!L:L,I2054&amp;A2054&amp;H2054&amp;K2054)&gt;=1),"","PBLA Changé/Nouveau")</f>
        <v/>
      </c>
      <c r="N2054" s="22">
        <f>ROUND(Ecritures[[#This Row],[Montant Devise]],2)</f>
        <v>-777.5</v>
      </c>
      <c r="O2054" s="11" t="str">
        <f>IFERROR(LEFT(ECRITURES!$H2054,SEARCH("_",ECRITURES!$H2054)-1),"")</f>
        <v/>
      </c>
      <c r="P2054" s="11" t="str">
        <f>LEFT(ECRITURES!$G2054,LEN(O2054))</f>
        <v/>
      </c>
      <c r="Q2054" s="11" t="b">
        <f t="shared" si="65"/>
        <v>1</v>
      </c>
    </row>
    <row r="2055" spans="1:17" x14ac:dyDescent="0.3">
      <c r="A2055" s="12">
        <v>617101</v>
      </c>
      <c r="B2055" s="13" t="s">
        <v>10</v>
      </c>
      <c r="C2055" s="14">
        <v>1780</v>
      </c>
      <c r="D2055" s="25" t="s">
        <v>2534</v>
      </c>
      <c r="E2055" s="16">
        <v>45351</v>
      </c>
      <c r="F2055" s="17">
        <v>202402</v>
      </c>
      <c r="G2055" s="18" t="s">
        <v>28</v>
      </c>
      <c r="H2055" s="18" t="s">
        <v>12</v>
      </c>
      <c r="I2055" s="19">
        <v>52948</v>
      </c>
      <c r="J2055" s="13" t="s">
        <v>14</v>
      </c>
      <c r="K2055" s="13" t="s">
        <v>15</v>
      </c>
      <c r="L2055" s="20" t="str">
        <f t="shared" si="64"/>
        <v>52948617101COD2299_Z010201ART5_MBA</v>
      </c>
      <c r="M2055" s="21" t="str">
        <f>IF(OR(A2055=617105,A2055=617110,COUNTIF([3]DernMois!L:L,I2055&amp;A2055&amp;H2055&amp;K2055)&gt;=1),"","PBLA Changé/Nouveau")</f>
        <v/>
      </c>
      <c r="N2055" s="22">
        <f>ROUND(Ecritures[[#This Row],[Montant Devise]],2)</f>
        <v>1780</v>
      </c>
      <c r="O2055" s="11" t="str">
        <f>IFERROR(LEFT(ECRITURES!$H2055,SEARCH("_",ECRITURES!$H2055)-1),"")</f>
        <v>COD2299</v>
      </c>
      <c r="P2055" s="11" t="str">
        <f>LEFT(ECRITURES!$G2055,LEN(O2055))</f>
        <v>COD2299</v>
      </c>
      <c r="Q2055" s="11" t="b">
        <f t="shared" si="65"/>
        <v>1</v>
      </c>
    </row>
    <row r="2056" spans="1:17" x14ac:dyDescent="0.3">
      <c r="A2056" s="12">
        <v>617108</v>
      </c>
      <c r="B2056" s="13" t="s">
        <v>10</v>
      </c>
      <c r="C2056" s="14">
        <v>534</v>
      </c>
      <c r="D2056" s="25" t="s">
        <v>2535</v>
      </c>
      <c r="E2056" s="16">
        <v>45351</v>
      </c>
      <c r="F2056" s="17">
        <v>202402</v>
      </c>
      <c r="G2056" s="18" t="s">
        <v>28</v>
      </c>
      <c r="H2056" s="18" t="s">
        <v>12</v>
      </c>
      <c r="I2056" s="19">
        <v>52948</v>
      </c>
      <c r="J2056" s="13" t="s">
        <v>14</v>
      </c>
      <c r="K2056" s="13" t="s">
        <v>15</v>
      </c>
      <c r="L2056" s="20" t="str">
        <f t="shared" si="64"/>
        <v>52948617108COD2299_Z010201ART5_MBA</v>
      </c>
      <c r="M2056" s="21" t="str">
        <f>IF(OR(A2056=617105,A2056=617110,COUNTIF([3]DernMois!L:L,I2056&amp;A2056&amp;H2056&amp;K2056)&gt;=1),"","PBLA Changé/Nouveau")</f>
        <v/>
      </c>
      <c r="N2056" s="22">
        <f>ROUND(Ecritures[[#This Row],[Montant Devise]],2)</f>
        <v>534</v>
      </c>
      <c r="O2056" s="11" t="str">
        <f>IFERROR(LEFT(ECRITURES!$H2056,SEARCH("_",ECRITURES!$H2056)-1),"")</f>
        <v>COD2299</v>
      </c>
      <c r="P2056" s="11" t="str">
        <f>LEFT(ECRITURES!$G2056,LEN(O2056))</f>
        <v>COD2299</v>
      </c>
      <c r="Q2056" s="11" t="b">
        <f t="shared" si="65"/>
        <v>1</v>
      </c>
    </row>
    <row r="2057" spans="1:17" x14ac:dyDescent="0.3">
      <c r="A2057" s="12">
        <v>617106</v>
      </c>
      <c r="B2057" s="13" t="s">
        <v>10</v>
      </c>
      <c r="C2057" s="14">
        <v>195</v>
      </c>
      <c r="D2057" s="25" t="s">
        <v>2536</v>
      </c>
      <c r="E2057" s="16">
        <v>45351</v>
      </c>
      <c r="F2057" s="17">
        <v>202402</v>
      </c>
      <c r="G2057" s="18" t="s">
        <v>28</v>
      </c>
      <c r="H2057" s="18" t="s">
        <v>12</v>
      </c>
      <c r="I2057" s="19">
        <v>52948</v>
      </c>
      <c r="J2057" s="13" t="s">
        <v>14</v>
      </c>
      <c r="K2057" s="13" t="s">
        <v>15</v>
      </c>
      <c r="L2057" s="20" t="str">
        <f t="shared" si="64"/>
        <v>52948617106COD2299_Z010201ART5_MBA</v>
      </c>
      <c r="M2057" s="21" t="str">
        <f>IF(OR(A2057=617105,A2057=617110,COUNTIF([3]DernMois!L:L,I2057&amp;A2057&amp;H2057&amp;K2057)&gt;=1),"","PBLA Changé/Nouveau")</f>
        <v/>
      </c>
      <c r="N2057" s="22">
        <f>ROUND(Ecritures[[#This Row],[Montant Devise]],2)</f>
        <v>195</v>
      </c>
      <c r="O2057" s="11" t="str">
        <f>IFERROR(LEFT(ECRITURES!$H2057,SEARCH("_",ECRITURES!$H2057)-1),"")</f>
        <v>COD2299</v>
      </c>
      <c r="P2057" s="11" t="str">
        <f>LEFT(ECRITURES!$G2057,LEN(O2057))</f>
        <v>COD2299</v>
      </c>
      <c r="Q2057" s="11" t="b">
        <f t="shared" si="65"/>
        <v>1</v>
      </c>
    </row>
    <row r="2058" spans="1:17" x14ac:dyDescent="0.3">
      <c r="A2058" s="12">
        <v>617103</v>
      </c>
      <c r="B2058" s="13" t="s">
        <v>10</v>
      </c>
      <c r="C2058" s="14">
        <v>175.5</v>
      </c>
      <c r="D2058" s="25" t="s">
        <v>2537</v>
      </c>
      <c r="E2058" s="16">
        <v>45351</v>
      </c>
      <c r="F2058" s="17">
        <v>202402</v>
      </c>
      <c r="G2058" s="18" t="s">
        <v>28</v>
      </c>
      <c r="H2058" s="18" t="s">
        <v>12</v>
      </c>
      <c r="I2058" s="19">
        <v>52948</v>
      </c>
      <c r="J2058" s="13" t="s">
        <v>14</v>
      </c>
      <c r="K2058" s="13" t="s">
        <v>15</v>
      </c>
      <c r="L2058" s="20" t="str">
        <f t="shared" si="64"/>
        <v>52948617103COD2299_Z010201ART5_MBA</v>
      </c>
      <c r="M2058" s="21" t="str">
        <f>IF(OR(A2058=617105,A2058=617110,COUNTIF([3]DernMois!L:L,I2058&amp;A2058&amp;H2058&amp;K2058)&gt;=1),"","PBLA Changé/Nouveau")</f>
        <v/>
      </c>
      <c r="N2058" s="22">
        <f>ROUND(Ecritures[[#This Row],[Montant Devise]],2)</f>
        <v>175.5</v>
      </c>
      <c r="O2058" s="11" t="str">
        <f>IFERROR(LEFT(ECRITURES!$H2058,SEARCH("_",ECRITURES!$H2058)-1),"")</f>
        <v>COD2299</v>
      </c>
      <c r="P2058" s="11" t="str">
        <f>LEFT(ECRITURES!$G2058,LEN(O2058))</f>
        <v>COD2299</v>
      </c>
      <c r="Q2058" s="11" t="b">
        <f t="shared" si="65"/>
        <v>1</v>
      </c>
    </row>
    <row r="2059" spans="1:17" x14ac:dyDescent="0.3">
      <c r="A2059" s="12">
        <v>617103</v>
      </c>
      <c r="B2059" s="13" t="s">
        <v>10</v>
      </c>
      <c r="C2059" s="14">
        <v>231.4</v>
      </c>
      <c r="D2059" s="25" t="s">
        <v>2538</v>
      </c>
      <c r="E2059" s="16">
        <v>45351</v>
      </c>
      <c r="F2059" s="17">
        <v>202402</v>
      </c>
      <c r="G2059" s="18" t="s">
        <v>28</v>
      </c>
      <c r="H2059" s="18" t="s">
        <v>12</v>
      </c>
      <c r="I2059" s="19">
        <v>52948</v>
      </c>
      <c r="J2059" s="13" t="s">
        <v>14</v>
      </c>
      <c r="K2059" s="13" t="s">
        <v>15</v>
      </c>
      <c r="L2059" s="20" t="str">
        <f t="shared" si="64"/>
        <v>52948617103COD2299_Z010201ART5_MBA</v>
      </c>
      <c r="M2059" s="21" t="str">
        <f>IF(OR(A2059=617105,A2059=617110,COUNTIF([3]DernMois!L:L,I2059&amp;A2059&amp;H2059&amp;K2059)&gt;=1),"","PBLA Changé/Nouveau")</f>
        <v/>
      </c>
      <c r="N2059" s="22">
        <f>ROUND(Ecritures[[#This Row],[Montant Devise]],2)</f>
        <v>231.4</v>
      </c>
      <c r="O2059" s="11" t="str">
        <f>IFERROR(LEFT(ECRITURES!$H2059,SEARCH("_",ECRITURES!$H2059)-1),"")</f>
        <v>COD2299</v>
      </c>
      <c r="P2059" s="11" t="str">
        <f>LEFT(ECRITURES!$G2059,LEN(O2059))</f>
        <v>COD2299</v>
      </c>
      <c r="Q2059" s="11" t="b">
        <f t="shared" si="65"/>
        <v>1</v>
      </c>
    </row>
    <row r="2060" spans="1:17" x14ac:dyDescent="0.3">
      <c r="A2060" s="12">
        <v>617190</v>
      </c>
      <c r="B2060" s="13" t="s">
        <v>10</v>
      </c>
      <c r="C2060" s="14">
        <v>3.56</v>
      </c>
      <c r="D2060" s="25" t="s">
        <v>2539</v>
      </c>
      <c r="E2060" s="16">
        <v>45351</v>
      </c>
      <c r="F2060" s="17">
        <v>202402</v>
      </c>
      <c r="G2060" s="18" t="s">
        <v>28</v>
      </c>
      <c r="H2060" s="18" t="s">
        <v>12</v>
      </c>
      <c r="I2060" s="19">
        <v>52948</v>
      </c>
      <c r="J2060" s="13" t="s">
        <v>14</v>
      </c>
      <c r="K2060" s="13" t="s">
        <v>15</v>
      </c>
      <c r="L2060" s="20" t="str">
        <f t="shared" si="64"/>
        <v>52948617190COD2299_Z010201ART5_MBA</v>
      </c>
      <c r="M2060" s="21" t="str">
        <f>IF(OR(A2060=617105,A2060=617110,COUNTIF([3]DernMois!L:L,I2060&amp;A2060&amp;H2060&amp;K2060)&gt;=1),"","PBLA Changé/Nouveau")</f>
        <v/>
      </c>
      <c r="N2060" s="22">
        <f>ROUND(Ecritures[[#This Row],[Montant Devise]],2)</f>
        <v>3.56</v>
      </c>
      <c r="O2060" s="11" t="str">
        <f>IFERROR(LEFT(ECRITURES!$H2060,SEARCH("_",ECRITURES!$H2060)-1),"")</f>
        <v>COD2299</v>
      </c>
      <c r="P2060" s="11" t="str">
        <f>LEFT(ECRITURES!$G2060,LEN(O2060))</f>
        <v>COD2299</v>
      </c>
      <c r="Q2060" s="11" t="b">
        <f t="shared" si="65"/>
        <v>1</v>
      </c>
    </row>
    <row r="2061" spans="1:17" x14ac:dyDescent="0.3">
      <c r="A2061" s="12">
        <v>617190</v>
      </c>
      <c r="B2061" s="13" t="s">
        <v>10</v>
      </c>
      <c r="C2061" s="14">
        <v>17.8</v>
      </c>
      <c r="D2061" s="25" t="s">
        <v>2540</v>
      </c>
      <c r="E2061" s="16">
        <v>45351</v>
      </c>
      <c r="F2061" s="17">
        <v>202402</v>
      </c>
      <c r="G2061" s="18" t="s">
        <v>28</v>
      </c>
      <c r="H2061" s="18" t="s">
        <v>12</v>
      </c>
      <c r="I2061" s="19">
        <v>52948</v>
      </c>
      <c r="J2061" s="13" t="s">
        <v>14</v>
      </c>
      <c r="K2061" s="13" t="s">
        <v>15</v>
      </c>
      <c r="L2061" s="20" t="str">
        <f t="shared" si="64"/>
        <v>52948617190COD2299_Z010201ART5_MBA</v>
      </c>
      <c r="M2061" s="21" t="str">
        <f>IF(OR(A2061=617105,A2061=617110,COUNTIF([3]DernMois!L:L,I2061&amp;A2061&amp;H2061&amp;K2061)&gt;=1),"","PBLA Changé/Nouveau")</f>
        <v/>
      </c>
      <c r="N2061" s="22">
        <f>ROUND(Ecritures[[#This Row],[Montant Devise]],2)</f>
        <v>17.8</v>
      </c>
      <c r="O2061" s="11" t="str">
        <f>IFERROR(LEFT(ECRITURES!$H2061,SEARCH("_",ECRITURES!$H2061)-1),"")</f>
        <v>COD2299</v>
      </c>
      <c r="P2061" s="11" t="str">
        <f>LEFT(ECRITURES!$G2061,LEN(O2061))</f>
        <v>COD2299</v>
      </c>
      <c r="Q2061" s="11" t="b">
        <f t="shared" si="65"/>
        <v>1</v>
      </c>
    </row>
    <row r="2062" spans="1:17" x14ac:dyDescent="0.3">
      <c r="A2062" s="12">
        <v>455200</v>
      </c>
      <c r="B2062" s="13" t="s">
        <v>10</v>
      </c>
      <c r="C2062" s="14">
        <v>-2234.2199999999998</v>
      </c>
      <c r="D2062" s="25" t="s">
        <v>2541</v>
      </c>
      <c r="E2062" s="16">
        <v>45351</v>
      </c>
      <c r="F2062" s="17">
        <v>202402</v>
      </c>
      <c r="G2062" s="18" t="s">
        <v>28</v>
      </c>
      <c r="H2062" s="18"/>
      <c r="I2062" s="19">
        <v>52948</v>
      </c>
      <c r="J2062" s="13" t="s">
        <v>14</v>
      </c>
      <c r="K2062" s="13" t="s">
        <v>15</v>
      </c>
      <c r="L2062" s="20" t="str">
        <f t="shared" si="64"/>
        <v>52948455200ART5_MBA</v>
      </c>
      <c r="M2062" s="21" t="str">
        <f>IF(OR(A2062=617105,A2062=617110,COUNTIF([3]DernMois!L:L,I2062&amp;A2062&amp;H2062&amp;K2062)&gt;=1),"","PBLA Changé/Nouveau")</f>
        <v/>
      </c>
      <c r="N2062" s="22">
        <f>ROUND(Ecritures[[#This Row],[Montant Devise]],2)</f>
        <v>-2234.2199999999998</v>
      </c>
      <c r="O2062" s="11" t="str">
        <f>IFERROR(LEFT(ECRITURES!$H2062,SEARCH("_",ECRITURES!$H2062)-1),"")</f>
        <v/>
      </c>
      <c r="P2062" s="11" t="str">
        <f>LEFT(ECRITURES!$G2062,LEN(O2062))</f>
        <v/>
      </c>
      <c r="Q2062" s="11" t="b">
        <f t="shared" si="65"/>
        <v>1</v>
      </c>
    </row>
    <row r="2063" spans="1:17" x14ac:dyDescent="0.3">
      <c r="A2063" s="12">
        <v>617101</v>
      </c>
      <c r="B2063" s="13" t="s">
        <v>10</v>
      </c>
      <c r="C2063" s="14">
        <v>2823</v>
      </c>
      <c r="D2063" s="25" t="s">
        <v>2542</v>
      </c>
      <c r="E2063" s="16">
        <v>45351</v>
      </c>
      <c r="F2063" s="17">
        <v>202402</v>
      </c>
      <c r="G2063" s="18" t="s">
        <v>28</v>
      </c>
      <c r="H2063" s="18" t="s">
        <v>45</v>
      </c>
      <c r="I2063" s="19">
        <v>52950</v>
      </c>
      <c r="J2063" s="13" t="s">
        <v>14</v>
      </c>
      <c r="K2063" s="13" t="s">
        <v>15</v>
      </c>
      <c r="L2063" s="20" t="str">
        <f t="shared" si="64"/>
        <v>52950617101COD2299_Z010301ART5_MBA</v>
      </c>
      <c r="M2063" s="21" t="str">
        <f>IF(OR(A2063=617105,A2063=617110,COUNTIF([3]DernMois!L:L,I2063&amp;A2063&amp;H2063&amp;K2063)&gt;=1),"","PBLA Changé/Nouveau")</f>
        <v/>
      </c>
      <c r="N2063" s="22">
        <f>ROUND(Ecritures[[#This Row],[Montant Devise]],2)</f>
        <v>2823</v>
      </c>
      <c r="O2063" s="11" t="str">
        <f>IFERROR(LEFT(ECRITURES!$H2063,SEARCH("_",ECRITURES!$H2063)-1),"")</f>
        <v>COD2299</v>
      </c>
      <c r="P2063" s="11" t="str">
        <f>LEFT(ECRITURES!$G2063,LEN(O2063))</f>
        <v>COD2299</v>
      </c>
      <c r="Q2063" s="11" t="b">
        <f t="shared" si="65"/>
        <v>1</v>
      </c>
    </row>
    <row r="2064" spans="1:17" x14ac:dyDescent="0.3">
      <c r="A2064" s="12">
        <v>617108</v>
      </c>
      <c r="B2064" s="13" t="s">
        <v>10</v>
      </c>
      <c r="C2064" s="14">
        <v>846.9</v>
      </c>
      <c r="D2064" s="25" t="s">
        <v>2543</v>
      </c>
      <c r="E2064" s="16">
        <v>45351</v>
      </c>
      <c r="F2064" s="17">
        <v>202402</v>
      </c>
      <c r="G2064" s="18" t="s">
        <v>28</v>
      </c>
      <c r="H2064" s="18" t="s">
        <v>45</v>
      </c>
      <c r="I2064" s="19">
        <v>52950</v>
      </c>
      <c r="J2064" s="13" t="s">
        <v>14</v>
      </c>
      <c r="K2064" s="13" t="s">
        <v>15</v>
      </c>
      <c r="L2064" s="20" t="str">
        <f t="shared" si="64"/>
        <v>52950617108COD2299_Z010301ART5_MBA</v>
      </c>
      <c r="M2064" s="21" t="str">
        <f>IF(OR(A2064=617105,A2064=617110,COUNTIF([3]DernMois!L:L,I2064&amp;A2064&amp;H2064&amp;K2064)&gt;=1),"","PBLA Changé/Nouveau")</f>
        <v/>
      </c>
      <c r="N2064" s="22">
        <f>ROUND(Ecritures[[#This Row],[Montant Devise]],2)</f>
        <v>846.9</v>
      </c>
      <c r="O2064" s="11" t="str">
        <f>IFERROR(LEFT(ECRITURES!$H2064,SEARCH("_",ECRITURES!$H2064)-1),"")</f>
        <v>COD2299</v>
      </c>
      <c r="P2064" s="11" t="str">
        <f>LEFT(ECRITURES!$G2064,LEN(O2064))</f>
        <v>COD2299</v>
      </c>
      <c r="Q2064" s="11" t="b">
        <f t="shared" si="65"/>
        <v>1</v>
      </c>
    </row>
    <row r="2065" spans="1:17" x14ac:dyDescent="0.3">
      <c r="A2065" s="12">
        <v>617106</v>
      </c>
      <c r="B2065" s="13" t="s">
        <v>10</v>
      </c>
      <c r="C2065" s="14">
        <v>195</v>
      </c>
      <c r="D2065" s="25" t="s">
        <v>2544</v>
      </c>
      <c r="E2065" s="16">
        <v>45351</v>
      </c>
      <c r="F2065" s="17">
        <v>202402</v>
      </c>
      <c r="G2065" s="18" t="s">
        <v>28</v>
      </c>
      <c r="H2065" s="18" t="s">
        <v>45</v>
      </c>
      <c r="I2065" s="19">
        <v>52950</v>
      </c>
      <c r="J2065" s="13" t="s">
        <v>14</v>
      </c>
      <c r="K2065" s="13" t="s">
        <v>15</v>
      </c>
      <c r="L2065" s="20" t="str">
        <f t="shared" si="64"/>
        <v>52950617106COD2299_Z010301ART5_MBA</v>
      </c>
      <c r="M2065" s="21" t="str">
        <f>IF(OR(A2065=617105,A2065=617110,COUNTIF([3]DernMois!L:L,I2065&amp;A2065&amp;H2065&amp;K2065)&gt;=1),"","PBLA Changé/Nouveau")</f>
        <v/>
      </c>
      <c r="N2065" s="22">
        <f>ROUND(Ecritures[[#This Row],[Montant Devise]],2)</f>
        <v>195</v>
      </c>
      <c r="O2065" s="11" t="str">
        <f>IFERROR(LEFT(ECRITURES!$H2065,SEARCH("_",ECRITURES!$H2065)-1),"")</f>
        <v>COD2299</v>
      </c>
      <c r="P2065" s="11" t="str">
        <f>LEFT(ECRITURES!$G2065,LEN(O2065))</f>
        <v>COD2299</v>
      </c>
      <c r="Q2065" s="11" t="b">
        <f t="shared" si="65"/>
        <v>1</v>
      </c>
    </row>
    <row r="2066" spans="1:17" x14ac:dyDescent="0.3">
      <c r="A2066" s="12">
        <v>617103</v>
      </c>
      <c r="B2066" s="13" t="s">
        <v>10</v>
      </c>
      <c r="C2066" s="14">
        <v>78</v>
      </c>
      <c r="D2066" s="25" t="s">
        <v>2545</v>
      </c>
      <c r="E2066" s="16">
        <v>45351</v>
      </c>
      <c r="F2066" s="17">
        <v>202402</v>
      </c>
      <c r="G2066" s="18" t="s">
        <v>28</v>
      </c>
      <c r="H2066" s="18" t="s">
        <v>45</v>
      </c>
      <c r="I2066" s="19">
        <v>52950</v>
      </c>
      <c r="J2066" s="13" t="s">
        <v>14</v>
      </c>
      <c r="K2066" s="13" t="s">
        <v>15</v>
      </c>
      <c r="L2066" s="20" t="str">
        <f t="shared" si="64"/>
        <v>52950617103COD2299_Z010301ART5_MBA</v>
      </c>
      <c r="M2066" s="21" t="str">
        <f>IF(OR(A2066=617105,A2066=617110,COUNTIF([3]DernMois!L:L,I2066&amp;A2066&amp;H2066&amp;K2066)&gt;=1),"","PBLA Changé/Nouveau")</f>
        <v/>
      </c>
      <c r="N2066" s="22">
        <f>ROUND(Ecritures[[#This Row],[Montant Devise]],2)</f>
        <v>78</v>
      </c>
      <c r="O2066" s="11" t="str">
        <f>IFERROR(LEFT(ECRITURES!$H2066,SEARCH("_",ECRITURES!$H2066)-1),"")</f>
        <v>COD2299</v>
      </c>
      <c r="P2066" s="11" t="str">
        <f>LEFT(ECRITURES!$G2066,LEN(O2066))</f>
        <v>COD2299</v>
      </c>
      <c r="Q2066" s="11" t="b">
        <f t="shared" si="65"/>
        <v>1</v>
      </c>
    </row>
    <row r="2067" spans="1:17" x14ac:dyDescent="0.3">
      <c r="A2067" s="12">
        <v>617103</v>
      </c>
      <c r="B2067" s="13" t="s">
        <v>10</v>
      </c>
      <c r="C2067" s="14">
        <v>366.99</v>
      </c>
      <c r="D2067" s="25" t="s">
        <v>2546</v>
      </c>
      <c r="E2067" s="16">
        <v>45351</v>
      </c>
      <c r="F2067" s="17">
        <v>202402</v>
      </c>
      <c r="G2067" s="18" t="s">
        <v>28</v>
      </c>
      <c r="H2067" s="18" t="s">
        <v>45</v>
      </c>
      <c r="I2067" s="19">
        <v>52950</v>
      </c>
      <c r="J2067" s="13" t="s">
        <v>14</v>
      </c>
      <c r="K2067" s="13" t="s">
        <v>15</v>
      </c>
      <c r="L2067" s="20" t="str">
        <f t="shared" si="64"/>
        <v>52950617103COD2299_Z010301ART5_MBA</v>
      </c>
      <c r="M2067" s="21" t="str">
        <f>IF(OR(A2067=617105,A2067=617110,COUNTIF([3]DernMois!L:L,I2067&amp;A2067&amp;H2067&amp;K2067)&gt;=1),"","PBLA Changé/Nouveau")</f>
        <v/>
      </c>
      <c r="N2067" s="22">
        <f>ROUND(Ecritures[[#This Row],[Montant Devise]],2)</f>
        <v>366.99</v>
      </c>
      <c r="O2067" s="11" t="str">
        <f>IFERROR(LEFT(ECRITURES!$H2067,SEARCH("_",ECRITURES!$H2067)-1),"")</f>
        <v>COD2299</v>
      </c>
      <c r="P2067" s="11" t="str">
        <f>LEFT(ECRITURES!$G2067,LEN(O2067))</f>
        <v>COD2299</v>
      </c>
      <c r="Q2067" s="11" t="b">
        <f t="shared" si="65"/>
        <v>1</v>
      </c>
    </row>
    <row r="2068" spans="1:17" x14ac:dyDescent="0.3">
      <c r="A2068" s="12">
        <v>617190</v>
      </c>
      <c r="B2068" s="13" t="s">
        <v>10</v>
      </c>
      <c r="C2068" s="14">
        <v>5.65</v>
      </c>
      <c r="D2068" s="25" t="s">
        <v>2547</v>
      </c>
      <c r="E2068" s="16">
        <v>45351</v>
      </c>
      <c r="F2068" s="17">
        <v>202402</v>
      </c>
      <c r="G2068" s="18" t="s">
        <v>28</v>
      </c>
      <c r="H2068" s="18" t="s">
        <v>45</v>
      </c>
      <c r="I2068" s="19">
        <v>52950</v>
      </c>
      <c r="J2068" s="13" t="s">
        <v>14</v>
      </c>
      <c r="K2068" s="13" t="s">
        <v>15</v>
      </c>
      <c r="L2068" s="20" t="str">
        <f t="shared" si="64"/>
        <v>52950617190COD2299_Z010301ART5_MBA</v>
      </c>
      <c r="M2068" s="21" t="str">
        <f>IF(OR(A2068=617105,A2068=617110,COUNTIF([3]DernMois!L:L,I2068&amp;A2068&amp;H2068&amp;K2068)&gt;=1),"","PBLA Changé/Nouveau")</f>
        <v/>
      </c>
      <c r="N2068" s="22">
        <f>ROUND(Ecritures[[#This Row],[Montant Devise]],2)</f>
        <v>5.65</v>
      </c>
      <c r="O2068" s="11" t="str">
        <f>IFERROR(LEFT(ECRITURES!$H2068,SEARCH("_",ECRITURES!$H2068)-1),"")</f>
        <v>COD2299</v>
      </c>
      <c r="P2068" s="11" t="str">
        <f>LEFT(ECRITURES!$G2068,LEN(O2068))</f>
        <v>COD2299</v>
      </c>
      <c r="Q2068" s="11" t="b">
        <f t="shared" si="65"/>
        <v>1</v>
      </c>
    </row>
    <row r="2069" spans="1:17" x14ac:dyDescent="0.3">
      <c r="A2069" s="12">
        <v>617190</v>
      </c>
      <c r="B2069" s="13" t="s">
        <v>10</v>
      </c>
      <c r="C2069" s="14">
        <v>28.23</v>
      </c>
      <c r="D2069" s="25" t="s">
        <v>2548</v>
      </c>
      <c r="E2069" s="16">
        <v>45351</v>
      </c>
      <c r="F2069" s="17">
        <v>202402</v>
      </c>
      <c r="G2069" s="18" t="s">
        <v>28</v>
      </c>
      <c r="H2069" s="18" t="s">
        <v>45</v>
      </c>
      <c r="I2069" s="19">
        <v>52950</v>
      </c>
      <c r="J2069" s="13" t="s">
        <v>14</v>
      </c>
      <c r="K2069" s="13" t="s">
        <v>15</v>
      </c>
      <c r="L2069" s="20" t="str">
        <f t="shared" si="64"/>
        <v>52950617190COD2299_Z010301ART5_MBA</v>
      </c>
      <c r="M2069" s="21" t="str">
        <f>IF(OR(A2069=617105,A2069=617110,COUNTIF([3]DernMois!L:L,I2069&amp;A2069&amp;H2069&amp;K2069)&gt;=1),"","PBLA Changé/Nouveau")</f>
        <v/>
      </c>
      <c r="N2069" s="22">
        <f>ROUND(Ecritures[[#This Row],[Montant Devise]],2)</f>
        <v>28.23</v>
      </c>
      <c r="O2069" s="11" t="str">
        <f>IFERROR(LEFT(ECRITURES!$H2069,SEARCH("_",ECRITURES!$H2069)-1),"")</f>
        <v>COD2299</v>
      </c>
      <c r="P2069" s="11" t="str">
        <f>LEFT(ECRITURES!$G2069,LEN(O2069))</f>
        <v>COD2299</v>
      </c>
      <c r="Q2069" s="11" t="b">
        <f t="shared" si="65"/>
        <v>1</v>
      </c>
    </row>
    <row r="2070" spans="1:17" x14ac:dyDescent="0.3">
      <c r="A2070" s="12">
        <v>455200</v>
      </c>
      <c r="B2070" s="13" t="s">
        <v>10</v>
      </c>
      <c r="C2070" s="14">
        <v>-3048.52</v>
      </c>
      <c r="D2070" s="25" t="s">
        <v>2549</v>
      </c>
      <c r="E2070" s="16">
        <v>45351</v>
      </c>
      <c r="F2070" s="17">
        <v>202402</v>
      </c>
      <c r="G2070" s="18" t="s">
        <v>28</v>
      </c>
      <c r="H2070" s="18"/>
      <c r="I2070" s="19">
        <v>52950</v>
      </c>
      <c r="J2070" s="13" t="s">
        <v>14</v>
      </c>
      <c r="K2070" s="13" t="s">
        <v>15</v>
      </c>
      <c r="L2070" s="20" t="str">
        <f t="shared" si="64"/>
        <v>52950455200ART5_MBA</v>
      </c>
      <c r="M2070" s="21" t="str">
        <f>IF(OR(A2070=617105,A2070=617110,COUNTIF([3]DernMois!L:L,I2070&amp;A2070&amp;H2070&amp;K2070)&gt;=1),"","PBLA Changé/Nouveau")</f>
        <v/>
      </c>
      <c r="N2070" s="22">
        <f>ROUND(Ecritures[[#This Row],[Montant Devise]],2)</f>
        <v>-3048.52</v>
      </c>
      <c r="O2070" s="11" t="str">
        <f>IFERROR(LEFT(ECRITURES!$H2070,SEARCH("_",ECRITURES!$H2070)-1),"")</f>
        <v/>
      </c>
      <c r="P2070" s="11" t="str">
        <f>LEFT(ECRITURES!$G2070,LEN(O2070))</f>
        <v/>
      </c>
      <c r="Q2070" s="11" t="b">
        <f t="shared" si="65"/>
        <v>1</v>
      </c>
    </row>
    <row r="2071" spans="1:17" x14ac:dyDescent="0.3">
      <c r="A2071" s="12">
        <v>617101</v>
      </c>
      <c r="B2071" s="13" t="s">
        <v>10</v>
      </c>
      <c r="C2071" s="14">
        <v>1040</v>
      </c>
      <c r="D2071" s="25" t="s">
        <v>2550</v>
      </c>
      <c r="E2071" s="16">
        <v>45351</v>
      </c>
      <c r="F2071" s="17">
        <v>202402</v>
      </c>
      <c r="G2071" s="18" t="s">
        <v>28</v>
      </c>
      <c r="H2071" s="18" t="s">
        <v>12</v>
      </c>
      <c r="I2071" s="19">
        <v>52951</v>
      </c>
      <c r="J2071" s="13" t="s">
        <v>14</v>
      </c>
      <c r="K2071" s="13" t="s">
        <v>15</v>
      </c>
      <c r="L2071" s="20" t="str">
        <f t="shared" si="64"/>
        <v>52951617101COD2299_Z010201ART5_MBA</v>
      </c>
      <c r="M2071" s="21" t="str">
        <f>IF(OR(A2071=617105,A2071=617110,COUNTIF([3]DernMois!L:L,I2071&amp;A2071&amp;H2071&amp;K2071)&gt;=1),"","PBLA Changé/Nouveau")</f>
        <v/>
      </c>
      <c r="N2071" s="22">
        <f>ROUND(Ecritures[[#This Row],[Montant Devise]],2)</f>
        <v>1040</v>
      </c>
      <c r="O2071" s="11" t="str">
        <f>IFERROR(LEFT(ECRITURES!$H2071,SEARCH("_",ECRITURES!$H2071)-1),"")</f>
        <v>COD2299</v>
      </c>
      <c r="P2071" s="11" t="str">
        <f>LEFT(ECRITURES!$G2071,LEN(O2071))</f>
        <v>COD2299</v>
      </c>
      <c r="Q2071" s="11" t="b">
        <f t="shared" si="65"/>
        <v>1</v>
      </c>
    </row>
    <row r="2072" spans="1:17" x14ac:dyDescent="0.3">
      <c r="A2072" s="12">
        <v>617108</v>
      </c>
      <c r="B2072" s="13" t="s">
        <v>10</v>
      </c>
      <c r="C2072" s="14">
        <v>312</v>
      </c>
      <c r="D2072" s="25" t="s">
        <v>2551</v>
      </c>
      <c r="E2072" s="16">
        <v>45351</v>
      </c>
      <c r="F2072" s="17">
        <v>202402</v>
      </c>
      <c r="G2072" s="18" t="s">
        <v>28</v>
      </c>
      <c r="H2072" s="18" t="s">
        <v>12</v>
      </c>
      <c r="I2072" s="19">
        <v>52951</v>
      </c>
      <c r="J2072" s="13" t="s">
        <v>14</v>
      </c>
      <c r="K2072" s="13" t="s">
        <v>15</v>
      </c>
      <c r="L2072" s="20" t="str">
        <f t="shared" si="64"/>
        <v>52951617108COD2299_Z010201ART5_MBA</v>
      </c>
      <c r="M2072" s="21" t="str">
        <f>IF(OR(A2072=617105,A2072=617110,COUNTIF([3]DernMois!L:L,I2072&amp;A2072&amp;H2072&amp;K2072)&gt;=1),"","PBLA Changé/Nouveau")</f>
        <v/>
      </c>
      <c r="N2072" s="22">
        <f>ROUND(Ecritures[[#This Row],[Montant Devise]],2)</f>
        <v>312</v>
      </c>
      <c r="O2072" s="11" t="str">
        <f>IFERROR(LEFT(ECRITURES!$H2072,SEARCH("_",ECRITURES!$H2072)-1),"")</f>
        <v>COD2299</v>
      </c>
      <c r="P2072" s="11" t="str">
        <f>LEFT(ECRITURES!$G2072,LEN(O2072))</f>
        <v>COD2299</v>
      </c>
      <c r="Q2072" s="11" t="b">
        <f t="shared" si="65"/>
        <v>1</v>
      </c>
    </row>
    <row r="2073" spans="1:17" x14ac:dyDescent="0.3">
      <c r="A2073" s="12">
        <v>617106</v>
      </c>
      <c r="B2073" s="13" t="s">
        <v>10</v>
      </c>
      <c r="C2073" s="14">
        <v>195</v>
      </c>
      <c r="D2073" s="25" t="s">
        <v>2552</v>
      </c>
      <c r="E2073" s="16">
        <v>45351</v>
      </c>
      <c r="F2073" s="17">
        <v>202402</v>
      </c>
      <c r="G2073" s="18" t="s">
        <v>28</v>
      </c>
      <c r="H2073" s="18" t="s">
        <v>12</v>
      </c>
      <c r="I2073" s="19">
        <v>52951</v>
      </c>
      <c r="J2073" s="13" t="s">
        <v>14</v>
      </c>
      <c r="K2073" s="13" t="s">
        <v>15</v>
      </c>
      <c r="L2073" s="20" t="str">
        <f t="shared" si="64"/>
        <v>52951617106COD2299_Z010201ART5_MBA</v>
      </c>
      <c r="M2073" s="21" t="str">
        <f>IF(OR(A2073=617105,A2073=617110,COUNTIF([3]DernMois!L:L,I2073&amp;A2073&amp;H2073&amp;K2073)&gt;=1),"","PBLA Changé/Nouveau")</f>
        <v/>
      </c>
      <c r="N2073" s="22">
        <f>ROUND(Ecritures[[#This Row],[Montant Devise]],2)</f>
        <v>195</v>
      </c>
      <c r="O2073" s="11" t="str">
        <f>IFERROR(LEFT(ECRITURES!$H2073,SEARCH("_",ECRITURES!$H2073)-1),"")</f>
        <v>COD2299</v>
      </c>
      <c r="P2073" s="11" t="str">
        <f>LEFT(ECRITURES!$G2073,LEN(O2073))</f>
        <v>COD2299</v>
      </c>
      <c r="Q2073" s="11" t="b">
        <f t="shared" si="65"/>
        <v>1</v>
      </c>
    </row>
    <row r="2074" spans="1:17" x14ac:dyDescent="0.3">
      <c r="A2074" s="12">
        <v>617103</v>
      </c>
      <c r="B2074" s="13" t="s">
        <v>10</v>
      </c>
      <c r="C2074" s="14">
        <v>19.5</v>
      </c>
      <c r="D2074" s="25" t="s">
        <v>2553</v>
      </c>
      <c r="E2074" s="16">
        <v>45351</v>
      </c>
      <c r="F2074" s="17">
        <v>202402</v>
      </c>
      <c r="G2074" s="18" t="s">
        <v>28</v>
      </c>
      <c r="H2074" s="18" t="s">
        <v>12</v>
      </c>
      <c r="I2074" s="19">
        <v>52951</v>
      </c>
      <c r="J2074" s="13" t="s">
        <v>14</v>
      </c>
      <c r="K2074" s="13" t="s">
        <v>15</v>
      </c>
      <c r="L2074" s="20" t="str">
        <f t="shared" si="64"/>
        <v>52951617103COD2299_Z010201ART5_MBA</v>
      </c>
      <c r="M2074" s="21" t="str">
        <f>IF(OR(A2074=617105,A2074=617110,COUNTIF([3]DernMois!L:L,I2074&amp;A2074&amp;H2074&amp;K2074)&gt;=1),"","PBLA Changé/Nouveau")</f>
        <v/>
      </c>
      <c r="N2074" s="22">
        <f>ROUND(Ecritures[[#This Row],[Montant Devise]],2)</f>
        <v>19.5</v>
      </c>
      <c r="O2074" s="11" t="str">
        <f>IFERROR(LEFT(ECRITURES!$H2074,SEARCH("_",ECRITURES!$H2074)-1),"")</f>
        <v>COD2299</v>
      </c>
      <c r="P2074" s="11" t="str">
        <f>LEFT(ECRITURES!$G2074,LEN(O2074))</f>
        <v>COD2299</v>
      </c>
      <c r="Q2074" s="11" t="b">
        <f t="shared" si="65"/>
        <v>1</v>
      </c>
    </row>
    <row r="2075" spans="1:17" x14ac:dyDescent="0.3">
      <c r="A2075" s="12">
        <v>617103</v>
      </c>
      <c r="B2075" s="13" t="s">
        <v>10</v>
      </c>
      <c r="C2075" s="14">
        <v>135.19999999999999</v>
      </c>
      <c r="D2075" s="25" t="s">
        <v>2554</v>
      </c>
      <c r="E2075" s="16">
        <v>45351</v>
      </c>
      <c r="F2075" s="17">
        <v>202402</v>
      </c>
      <c r="G2075" s="18" t="s">
        <v>28</v>
      </c>
      <c r="H2075" s="18" t="s">
        <v>12</v>
      </c>
      <c r="I2075" s="19">
        <v>52951</v>
      </c>
      <c r="J2075" s="13" t="s">
        <v>14</v>
      </c>
      <c r="K2075" s="13" t="s">
        <v>15</v>
      </c>
      <c r="L2075" s="20" t="str">
        <f t="shared" si="64"/>
        <v>52951617103COD2299_Z010201ART5_MBA</v>
      </c>
      <c r="M2075" s="21" t="str">
        <f>IF(OR(A2075=617105,A2075=617110,COUNTIF([3]DernMois!L:L,I2075&amp;A2075&amp;H2075&amp;K2075)&gt;=1),"","PBLA Changé/Nouveau")</f>
        <v/>
      </c>
      <c r="N2075" s="22">
        <f>ROUND(Ecritures[[#This Row],[Montant Devise]],2)</f>
        <v>135.19999999999999</v>
      </c>
      <c r="O2075" s="11" t="str">
        <f>IFERROR(LEFT(ECRITURES!$H2075,SEARCH("_",ECRITURES!$H2075)-1),"")</f>
        <v>COD2299</v>
      </c>
      <c r="P2075" s="11" t="str">
        <f>LEFT(ECRITURES!$G2075,LEN(O2075))</f>
        <v>COD2299</v>
      </c>
      <c r="Q2075" s="11" t="b">
        <f t="shared" si="65"/>
        <v>1</v>
      </c>
    </row>
    <row r="2076" spans="1:17" x14ac:dyDescent="0.3">
      <c r="A2076" s="12">
        <v>617190</v>
      </c>
      <c r="B2076" s="13" t="s">
        <v>10</v>
      </c>
      <c r="C2076" s="14">
        <v>2.08</v>
      </c>
      <c r="D2076" s="25" t="s">
        <v>2555</v>
      </c>
      <c r="E2076" s="16">
        <v>45351</v>
      </c>
      <c r="F2076" s="17">
        <v>202402</v>
      </c>
      <c r="G2076" s="18" t="s">
        <v>28</v>
      </c>
      <c r="H2076" s="18" t="s">
        <v>12</v>
      </c>
      <c r="I2076" s="19">
        <v>52951</v>
      </c>
      <c r="J2076" s="13" t="s">
        <v>14</v>
      </c>
      <c r="K2076" s="13" t="s">
        <v>15</v>
      </c>
      <c r="L2076" s="20" t="str">
        <f t="shared" si="64"/>
        <v>52951617190COD2299_Z010201ART5_MBA</v>
      </c>
      <c r="M2076" s="21" t="str">
        <f>IF(OR(A2076=617105,A2076=617110,COUNTIF([3]DernMois!L:L,I2076&amp;A2076&amp;H2076&amp;K2076)&gt;=1),"","PBLA Changé/Nouveau")</f>
        <v/>
      </c>
      <c r="N2076" s="22">
        <f>ROUND(Ecritures[[#This Row],[Montant Devise]],2)</f>
        <v>2.08</v>
      </c>
      <c r="O2076" s="11" t="str">
        <f>IFERROR(LEFT(ECRITURES!$H2076,SEARCH("_",ECRITURES!$H2076)-1),"")</f>
        <v>COD2299</v>
      </c>
      <c r="P2076" s="11" t="str">
        <f>LEFT(ECRITURES!$G2076,LEN(O2076))</f>
        <v>COD2299</v>
      </c>
      <c r="Q2076" s="11" t="b">
        <f t="shared" si="65"/>
        <v>1</v>
      </c>
    </row>
    <row r="2077" spans="1:17" x14ac:dyDescent="0.3">
      <c r="A2077" s="12">
        <v>617190</v>
      </c>
      <c r="B2077" s="13" t="s">
        <v>10</v>
      </c>
      <c r="C2077" s="14">
        <v>10.4</v>
      </c>
      <c r="D2077" s="25" t="s">
        <v>2556</v>
      </c>
      <c r="E2077" s="16">
        <v>45351</v>
      </c>
      <c r="F2077" s="17">
        <v>202402</v>
      </c>
      <c r="G2077" s="18" t="s">
        <v>28</v>
      </c>
      <c r="H2077" s="18" t="s">
        <v>12</v>
      </c>
      <c r="I2077" s="19">
        <v>52951</v>
      </c>
      <c r="J2077" s="13" t="s">
        <v>14</v>
      </c>
      <c r="K2077" s="13" t="s">
        <v>15</v>
      </c>
      <c r="L2077" s="20" t="str">
        <f t="shared" si="64"/>
        <v>52951617190COD2299_Z010201ART5_MBA</v>
      </c>
      <c r="M2077" s="21" t="str">
        <f>IF(OR(A2077=617105,A2077=617110,COUNTIF([3]DernMois!L:L,I2077&amp;A2077&amp;H2077&amp;K2077)&gt;=1),"","PBLA Changé/Nouveau")</f>
        <v/>
      </c>
      <c r="N2077" s="22">
        <f>ROUND(Ecritures[[#This Row],[Montant Devise]],2)</f>
        <v>10.4</v>
      </c>
      <c r="O2077" s="11" t="str">
        <f>IFERROR(LEFT(ECRITURES!$H2077,SEARCH("_",ECRITURES!$H2077)-1),"")</f>
        <v>COD2299</v>
      </c>
      <c r="P2077" s="11" t="str">
        <f>LEFT(ECRITURES!$G2077,LEN(O2077))</f>
        <v>COD2299</v>
      </c>
      <c r="Q2077" s="11" t="b">
        <f t="shared" si="65"/>
        <v>1</v>
      </c>
    </row>
    <row r="2078" spans="1:17" x14ac:dyDescent="0.3">
      <c r="A2078" s="12">
        <v>455200</v>
      </c>
      <c r="B2078" s="13" t="s">
        <v>10</v>
      </c>
      <c r="C2078" s="14">
        <v>-1330.85</v>
      </c>
      <c r="D2078" s="25" t="s">
        <v>2557</v>
      </c>
      <c r="E2078" s="16">
        <v>45351</v>
      </c>
      <c r="F2078" s="17">
        <v>202402</v>
      </c>
      <c r="G2078" s="18" t="s">
        <v>28</v>
      </c>
      <c r="H2078" s="18"/>
      <c r="I2078" s="19">
        <v>52951</v>
      </c>
      <c r="J2078" s="13" t="s">
        <v>14</v>
      </c>
      <c r="K2078" s="13" t="s">
        <v>15</v>
      </c>
      <c r="L2078" s="20" t="str">
        <f t="shared" si="64"/>
        <v>52951455200ART5_MBA</v>
      </c>
      <c r="M2078" s="21" t="str">
        <f>IF(OR(A2078=617105,A2078=617110,COUNTIF([3]DernMois!L:L,I2078&amp;A2078&amp;H2078&amp;K2078)&gt;=1),"","PBLA Changé/Nouveau")</f>
        <v/>
      </c>
      <c r="N2078" s="22">
        <f>ROUND(Ecritures[[#This Row],[Montant Devise]],2)</f>
        <v>-1330.85</v>
      </c>
      <c r="O2078" s="11" t="str">
        <f>IFERROR(LEFT(ECRITURES!$H2078,SEARCH("_",ECRITURES!$H2078)-1),"")</f>
        <v/>
      </c>
      <c r="P2078" s="11" t="str">
        <f>LEFT(ECRITURES!$G2078,LEN(O2078))</f>
        <v/>
      </c>
      <c r="Q2078" s="11" t="b">
        <f t="shared" si="65"/>
        <v>1</v>
      </c>
    </row>
    <row r="2079" spans="1:17" x14ac:dyDescent="0.3">
      <c r="A2079" s="12">
        <v>617101</v>
      </c>
      <c r="B2079" s="13" t="s">
        <v>10</v>
      </c>
      <c r="C2079" s="14">
        <v>2823</v>
      </c>
      <c r="D2079" s="25" t="s">
        <v>2558</v>
      </c>
      <c r="E2079" s="16">
        <v>45351</v>
      </c>
      <c r="F2079" s="17">
        <v>202402</v>
      </c>
      <c r="G2079" s="18" t="s">
        <v>197</v>
      </c>
      <c r="H2079" s="18" t="s">
        <v>331</v>
      </c>
      <c r="I2079" s="19">
        <v>52952</v>
      </c>
      <c r="J2079" s="13" t="s">
        <v>14</v>
      </c>
      <c r="K2079" s="13" t="s">
        <v>15</v>
      </c>
      <c r="L2079" s="20" t="str">
        <f t="shared" si="64"/>
        <v>52952617101COD22002_A020301ART5_MBA</v>
      </c>
      <c r="M2079" s="21" t="str">
        <f>IF(OR(A2079=617105,A2079=617110,COUNTIF([3]DernMois!L:L,I2079&amp;A2079&amp;H2079&amp;K2079)&gt;=1),"","PBLA Changé/Nouveau")</f>
        <v/>
      </c>
      <c r="N2079" s="22">
        <f>ROUND(Ecritures[[#This Row],[Montant Devise]],2)</f>
        <v>2823</v>
      </c>
      <c r="O2079" s="11" t="str">
        <f>IFERROR(LEFT(ECRITURES!$H2079,SEARCH("_",ECRITURES!$H2079)-1),"")</f>
        <v>COD22002</v>
      </c>
      <c r="P2079" s="11" t="str">
        <f>LEFT(ECRITURES!$G2079,LEN(O2079))</f>
        <v>COD22002</v>
      </c>
      <c r="Q2079" s="11" t="b">
        <f t="shared" si="65"/>
        <v>1</v>
      </c>
    </row>
    <row r="2080" spans="1:17" x14ac:dyDescent="0.3">
      <c r="A2080" s="12">
        <v>617108</v>
      </c>
      <c r="B2080" s="13" t="s">
        <v>10</v>
      </c>
      <c r="C2080" s="14">
        <v>846.9</v>
      </c>
      <c r="D2080" s="25" t="s">
        <v>2559</v>
      </c>
      <c r="E2080" s="16">
        <v>45351</v>
      </c>
      <c r="F2080" s="17">
        <v>202402</v>
      </c>
      <c r="G2080" s="18" t="s">
        <v>197</v>
      </c>
      <c r="H2080" s="18" t="s">
        <v>331</v>
      </c>
      <c r="I2080" s="19">
        <v>52952</v>
      </c>
      <c r="J2080" s="13" t="s">
        <v>14</v>
      </c>
      <c r="K2080" s="13" t="s">
        <v>15</v>
      </c>
      <c r="L2080" s="20" t="str">
        <f t="shared" si="64"/>
        <v>52952617108COD22002_A020301ART5_MBA</v>
      </c>
      <c r="M2080" s="21" t="str">
        <f>IF(OR(A2080=617105,A2080=617110,COUNTIF([3]DernMois!L:L,I2080&amp;A2080&amp;H2080&amp;K2080)&gt;=1),"","PBLA Changé/Nouveau")</f>
        <v/>
      </c>
      <c r="N2080" s="22">
        <f>ROUND(Ecritures[[#This Row],[Montant Devise]],2)</f>
        <v>846.9</v>
      </c>
      <c r="O2080" s="11" t="str">
        <f>IFERROR(LEFT(ECRITURES!$H2080,SEARCH("_",ECRITURES!$H2080)-1),"")</f>
        <v>COD22002</v>
      </c>
      <c r="P2080" s="11" t="str">
        <f>LEFT(ECRITURES!$G2080,LEN(O2080))</f>
        <v>COD22002</v>
      </c>
      <c r="Q2080" s="11" t="b">
        <f t="shared" si="65"/>
        <v>1</v>
      </c>
    </row>
    <row r="2081" spans="1:17" x14ac:dyDescent="0.3">
      <c r="A2081" s="12">
        <v>617106</v>
      </c>
      <c r="B2081" s="13" t="s">
        <v>10</v>
      </c>
      <c r="C2081" s="14">
        <v>195</v>
      </c>
      <c r="D2081" s="25" t="s">
        <v>2560</v>
      </c>
      <c r="E2081" s="16">
        <v>45351</v>
      </c>
      <c r="F2081" s="17">
        <v>202402</v>
      </c>
      <c r="G2081" s="18" t="s">
        <v>197</v>
      </c>
      <c r="H2081" s="18" t="s">
        <v>331</v>
      </c>
      <c r="I2081" s="19">
        <v>52952</v>
      </c>
      <c r="J2081" s="13" t="s">
        <v>14</v>
      </c>
      <c r="K2081" s="13" t="s">
        <v>15</v>
      </c>
      <c r="L2081" s="20" t="str">
        <f t="shared" si="64"/>
        <v>52952617106COD22002_A020301ART5_MBA</v>
      </c>
      <c r="M2081" s="21" t="str">
        <f>IF(OR(A2081=617105,A2081=617110,COUNTIF([3]DernMois!L:L,I2081&amp;A2081&amp;H2081&amp;K2081)&gt;=1),"","PBLA Changé/Nouveau")</f>
        <v/>
      </c>
      <c r="N2081" s="22">
        <f>ROUND(Ecritures[[#This Row],[Montant Devise]],2)</f>
        <v>195</v>
      </c>
      <c r="O2081" s="11" t="str">
        <f>IFERROR(LEFT(ECRITURES!$H2081,SEARCH("_",ECRITURES!$H2081)-1),"")</f>
        <v>COD22002</v>
      </c>
      <c r="P2081" s="11" t="str">
        <f>LEFT(ECRITURES!$G2081,LEN(O2081))</f>
        <v>COD22002</v>
      </c>
      <c r="Q2081" s="11" t="b">
        <f t="shared" si="65"/>
        <v>1</v>
      </c>
    </row>
    <row r="2082" spans="1:17" x14ac:dyDescent="0.3">
      <c r="A2082" s="12">
        <v>617103</v>
      </c>
      <c r="B2082" s="13" t="s">
        <v>10</v>
      </c>
      <c r="C2082" s="14">
        <v>156</v>
      </c>
      <c r="D2082" s="25" t="s">
        <v>2561</v>
      </c>
      <c r="E2082" s="16">
        <v>45351</v>
      </c>
      <c r="F2082" s="17">
        <v>202402</v>
      </c>
      <c r="G2082" s="18" t="s">
        <v>197</v>
      </c>
      <c r="H2082" s="18" t="s">
        <v>331</v>
      </c>
      <c r="I2082" s="19">
        <v>52952</v>
      </c>
      <c r="J2082" s="13" t="s">
        <v>14</v>
      </c>
      <c r="K2082" s="13" t="s">
        <v>15</v>
      </c>
      <c r="L2082" s="20" t="str">
        <f t="shared" si="64"/>
        <v>52952617103COD22002_A020301ART5_MBA</v>
      </c>
      <c r="M2082" s="21" t="str">
        <f>IF(OR(A2082=617105,A2082=617110,COUNTIF([3]DernMois!L:L,I2082&amp;A2082&amp;H2082&amp;K2082)&gt;=1),"","PBLA Changé/Nouveau")</f>
        <v/>
      </c>
      <c r="N2082" s="22">
        <f>ROUND(Ecritures[[#This Row],[Montant Devise]],2)</f>
        <v>156</v>
      </c>
      <c r="O2082" s="11" t="str">
        <f>IFERROR(LEFT(ECRITURES!$H2082,SEARCH("_",ECRITURES!$H2082)-1),"")</f>
        <v>COD22002</v>
      </c>
      <c r="P2082" s="11" t="str">
        <f>LEFT(ECRITURES!$G2082,LEN(O2082))</f>
        <v>COD22002</v>
      </c>
      <c r="Q2082" s="11" t="b">
        <f t="shared" si="65"/>
        <v>1</v>
      </c>
    </row>
    <row r="2083" spans="1:17" x14ac:dyDescent="0.3">
      <c r="A2083" s="12">
        <v>617103</v>
      </c>
      <c r="B2083" s="13" t="s">
        <v>10</v>
      </c>
      <c r="C2083" s="14">
        <v>366.99</v>
      </c>
      <c r="D2083" s="25" t="s">
        <v>2562</v>
      </c>
      <c r="E2083" s="16">
        <v>45351</v>
      </c>
      <c r="F2083" s="17">
        <v>202402</v>
      </c>
      <c r="G2083" s="18" t="s">
        <v>197</v>
      </c>
      <c r="H2083" s="18" t="s">
        <v>331</v>
      </c>
      <c r="I2083" s="19">
        <v>52952</v>
      </c>
      <c r="J2083" s="13" t="s">
        <v>14</v>
      </c>
      <c r="K2083" s="13" t="s">
        <v>15</v>
      </c>
      <c r="L2083" s="20" t="str">
        <f t="shared" si="64"/>
        <v>52952617103COD22002_A020301ART5_MBA</v>
      </c>
      <c r="M2083" s="21" t="str">
        <f>IF(OR(A2083=617105,A2083=617110,COUNTIF([3]DernMois!L:L,I2083&amp;A2083&amp;H2083&amp;K2083)&gt;=1),"","PBLA Changé/Nouveau")</f>
        <v/>
      </c>
      <c r="N2083" s="22">
        <f>ROUND(Ecritures[[#This Row],[Montant Devise]],2)</f>
        <v>366.99</v>
      </c>
      <c r="O2083" s="11" t="str">
        <f>IFERROR(LEFT(ECRITURES!$H2083,SEARCH("_",ECRITURES!$H2083)-1),"")</f>
        <v>COD22002</v>
      </c>
      <c r="P2083" s="11" t="str">
        <f>LEFT(ECRITURES!$G2083,LEN(O2083))</f>
        <v>COD22002</v>
      </c>
      <c r="Q2083" s="11" t="b">
        <f t="shared" si="65"/>
        <v>1</v>
      </c>
    </row>
    <row r="2084" spans="1:17" x14ac:dyDescent="0.3">
      <c r="A2084" s="12">
        <v>617190</v>
      </c>
      <c r="B2084" s="13" t="s">
        <v>10</v>
      </c>
      <c r="C2084" s="14">
        <v>5.65</v>
      </c>
      <c r="D2084" s="25" t="s">
        <v>2563</v>
      </c>
      <c r="E2084" s="16">
        <v>45351</v>
      </c>
      <c r="F2084" s="17">
        <v>202402</v>
      </c>
      <c r="G2084" s="18" t="s">
        <v>197</v>
      </c>
      <c r="H2084" s="18" t="s">
        <v>331</v>
      </c>
      <c r="I2084" s="19">
        <v>52952</v>
      </c>
      <c r="J2084" s="13" t="s">
        <v>14</v>
      </c>
      <c r="K2084" s="13" t="s">
        <v>15</v>
      </c>
      <c r="L2084" s="20" t="str">
        <f t="shared" si="64"/>
        <v>52952617190COD22002_A020301ART5_MBA</v>
      </c>
      <c r="M2084" s="21" t="str">
        <f>IF(OR(A2084=617105,A2084=617110,COUNTIF([3]DernMois!L:L,I2084&amp;A2084&amp;H2084&amp;K2084)&gt;=1),"","PBLA Changé/Nouveau")</f>
        <v/>
      </c>
      <c r="N2084" s="22">
        <f>ROUND(Ecritures[[#This Row],[Montant Devise]],2)</f>
        <v>5.65</v>
      </c>
      <c r="O2084" s="11" t="str">
        <f>IFERROR(LEFT(ECRITURES!$H2084,SEARCH("_",ECRITURES!$H2084)-1),"")</f>
        <v>COD22002</v>
      </c>
      <c r="P2084" s="11" t="str">
        <f>LEFT(ECRITURES!$G2084,LEN(O2084))</f>
        <v>COD22002</v>
      </c>
      <c r="Q2084" s="11" t="b">
        <f t="shared" si="65"/>
        <v>1</v>
      </c>
    </row>
    <row r="2085" spans="1:17" x14ac:dyDescent="0.3">
      <c r="A2085" s="12">
        <v>617190</v>
      </c>
      <c r="B2085" s="13" t="s">
        <v>10</v>
      </c>
      <c r="C2085" s="14">
        <v>28.23</v>
      </c>
      <c r="D2085" s="25" t="s">
        <v>2564</v>
      </c>
      <c r="E2085" s="16">
        <v>45351</v>
      </c>
      <c r="F2085" s="17">
        <v>202402</v>
      </c>
      <c r="G2085" s="18" t="s">
        <v>197</v>
      </c>
      <c r="H2085" s="18" t="s">
        <v>331</v>
      </c>
      <c r="I2085" s="19">
        <v>52952</v>
      </c>
      <c r="J2085" s="13" t="s">
        <v>14</v>
      </c>
      <c r="K2085" s="13" t="s">
        <v>15</v>
      </c>
      <c r="L2085" s="20" t="str">
        <f t="shared" si="64"/>
        <v>52952617190COD22002_A020301ART5_MBA</v>
      </c>
      <c r="M2085" s="21" t="str">
        <f>IF(OR(A2085=617105,A2085=617110,COUNTIF([3]DernMois!L:L,I2085&amp;A2085&amp;H2085&amp;K2085)&gt;=1),"","PBLA Changé/Nouveau")</f>
        <v/>
      </c>
      <c r="N2085" s="22">
        <f>ROUND(Ecritures[[#This Row],[Montant Devise]],2)</f>
        <v>28.23</v>
      </c>
      <c r="O2085" s="11" t="str">
        <f>IFERROR(LEFT(ECRITURES!$H2085,SEARCH("_",ECRITURES!$H2085)-1),"")</f>
        <v>COD22002</v>
      </c>
      <c r="P2085" s="11" t="str">
        <f>LEFT(ECRITURES!$G2085,LEN(O2085))</f>
        <v>COD22002</v>
      </c>
      <c r="Q2085" s="11" t="b">
        <f t="shared" si="65"/>
        <v>1</v>
      </c>
    </row>
    <row r="2086" spans="1:17" x14ac:dyDescent="0.3">
      <c r="A2086" s="12">
        <v>455200</v>
      </c>
      <c r="B2086" s="13" t="s">
        <v>10</v>
      </c>
      <c r="C2086" s="14">
        <v>-3193.47</v>
      </c>
      <c r="D2086" s="25" t="s">
        <v>2565</v>
      </c>
      <c r="E2086" s="16">
        <v>45351</v>
      </c>
      <c r="F2086" s="17">
        <v>202402</v>
      </c>
      <c r="G2086" s="18" t="s">
        <v>197</v>
      </c>
      <c r="H2086" s="18"/>
      <c r="I2086" s="19">
        <v>52952</v>
      </c>
      <c r="J2086" s="13" t="s">
        <v>14</v>
      </c>
      <c r="K2086" s="13" t="s">
        <v>15</v>
      </c>
      <c r="L2086" s="20" t="str">
        <f t="shared" si="64"/>
        <v>52952455200ART5_MBA</v>
      </c>
      <c r="M2086" s="21" t="str">
        <f>IF(OR(A2086=617105,A2086=617110,COUNTIF([3]DernMois!L:L,I2086&amp;A2086&amp;H2086&amp;K2086)&gt;=1),"","PBLA Changé/Nouveau")</f>
        <v/>
      </c>
      <c r="N2086" s="22">
        <f>ROUND(Ecritures[[#This Row],[Montant Devise]],2)</f>
        <v>-3193.47</v>
      </c>
      <c r="O2086" s="11" t="str">
        <f>IFERROR(LEFT(ECRITURES!$H2086,SEARCH("_",ECRITURES!$H2086)-1),"")</f>
        <v/>
      </c>
      <c r="P2086" s="11" t="str">
        <f>LEFT(ECRITURES!$G2086,LEN(O2086))</f>
        <v/>
      </c>
      <c r="Q2086" s="11" t="b">
        <f t="shared" si="65"/>
        <v>1</v>
      </c>
    </row>
    <row r="2087" spans="1:17" x14ac:dyDescent="0.3">
      <c r="A2087" s="12">
        <v>617101</v>
      </c>
      <c r="B2087" s="13" t="s">
        <v>10</v>
      </c>
      <c r="C2087" s="14">
        <v>1780</v>
      </c>
      <c r="D2087" s="25" t="s">
        <v>2566</v>
      </c>
      <c r="E2087" s="16">
        <v>45351</v>
      </c>
      <c r="F2087" s="17">
        <v>202402</v>
      </c>
      <c r="G2087" s="18" t="s">
        <v>81</v>
      </c>
      <c r="H2087" s="18" t="s">
        <v>294</v>
      </c>
      <c r="I2087" s="19">
        <v>52953</v>
      </c>
      <c r="J2087" s="13" t="s">
        <v>14</v>
      </c>
      <c r="K2087" s="13" t="s">
        <v>15</v>
      </c>
      <c r="L2087" s="20" t="str">
        <f t="shared" si="64"/>
        <v>52953617101COD22018_A040301ART5_MBA</v>
      </c>
      <c r="M2087" s="21" t="str">
        <f>IF(OR(A2087=617105,A2087=617110,COUNTIF([3]DernMois!L:L,I2087&amp;A2087&amp;H2087&amp;K2087)&gt;=1),"","PBLA Changé/Nouveau")</f>
        <v/>
      </c>
      <c r="N2087" s="22">
        <f>ROUND(Ecritures[[#This Row],[Montant Devise]],2)</f>
        <v>1780</v>
      </c>
      <c r="O2087" s="11" t="str">
        <f>IFERROR(LEFT(ECRITURES!$H2087,SEARCH("_",ECRITURES!$H2087)-1),"")</f>
        <v>COD22018</v>
      </c>
      <c r="P2087" s="11" t="str">
        <f>LEFT(ECRITURES!$G2087,LEN(O2087))</f>
        <v>COD22018</v>
      </c>
      <c r="Q2087" s="11" t="b">
        <f t="shared" si="65"/>
        <v>1</v>
      </c>
    </row>
    <row r="2088" spans="1:17" x14ac:dyDescent="0.3">
      <c r="A2088" s="12">
        <v>617108</v>
      </c>
      <c r="B2088" s="13" t="s">
        <v>10</v>
      </c>
      <c r="C2088" s="14">
        <v>534</v>
      </c>
      <c r="D2088" s="25" t="s">
        <v>2567</v>
      </c>
      <c r="E2088" s="16">
        <v>45351</v>
      </c>
      <c r="F2088" s="17">
        <v>202402</v>
      </c>
      <c r="G2088" s="18" t="s">
        <v>81</v>
      </c>
      <c r="H2088" s="18" t="s">
        <v>294</v>
      </c>
      <c r="I2088" s="19">
        <v>52953</v>
      </c>
      <c r="J2088" s="13" t="s">
        <v>14</v>
      </c>
      <c r="K2088" s="13" t="s">
        <v>15</v>
      </c>
      <c r="L2088" s="20" t="str">
        <f t="shared" si="64"/>
        <v>52953617108COD22018_A040301ART5_MBA</v>
      </c>
      <c r="M2088" s="21" t="str">
        <f>IF(OR(A2088=617105,A2088=617110,COUNTIF([3]DernMois!L:L,I2088&amp;A2088&amp;H2088&amp;K2088)&gt;=1),"","PBLA Changé/Nouveau")</f>
        <v/>
      </c>
      <c r="N2088" s="22">
        <f>ROUND(Ecritures[[#This Row],[Montant Devise]],2)</f>
        <v>534</v>
      </c>
      <c r="O2088" s="11" t="str">
        <f>IFERROR(LEFT(ECRITURES!$H2088,SEARCH("_",ECRITURES!$H2088)-1),"")</f>
        <v>COD22018</v>
      </c>
      <c r="P2088" s="11" t="str">
        <f>LEFT(ECRITURES!$G2088,LEN(O2088))</f>
        <v>COD22018</v>
      </c>
      <c r="Q2088" s="11" t="b">
        <f t="shared" si="65"/>
        <v>1</v>
      </c>
    </row>
    <row r="2089" spans="1:17" x14ac:dyDescent="0.3">
      <c r="A2089" s="12">
        <v>617106</v>
      </c>
      <c r="B2089" s="13" t="s">
        <v>10</v>
      </c>
      <c r="C2089" s="14">
        <v>195</v>
      </c>
      <c r="D2089" s="25" t="s">
        <v>2568</v>
      </c>
      <c r="E2089" s="16">
        <v>45351</v>
      </c>
      <c r="F2089" s="17">
        <v>202402</v>
      </c>
      <c r="G2089" s="18" t="s">
        <v>81</v>
      </c>
      <c r="H2089" s="18" t="s">
        <v>294</v>
      </c>
      <c r="I2089" s="19">
        <v>52953</v>
      </c>
      <c r="J2089" s="13" t="s">
        <v>14</v>
      </c>
      <c r="K2089" s="13" t="s">
        <v>15</v>
      </c>
      <c r="L2089" s="20" t="str">
        <f t="shared" si="64"/>
        <v>52953617106COD22018_A040301ART5_MBA</v>
      </c>
      <c r="M2089" s="21" t="str">
        <f>IF(OR(A2089=617105,A2089=617110,COUNTIF([3]DernMois!L:L,I2089&amp;A2089&amp;H2089&amp;K2089)&gt;=1),"","PBLA Changé/Nouveau")</f>
        <v/>
      </c>
      <c r="N2089" s="22">
        <f>ROUND(Ecritures[[#This Row],[Montant Devise]],2)</f>
        <v>195</v>
      </c>
      <c r="O2089" s="11" t="str">
        <f>IFERROR(LEFT(ECRITURES!$H2089,SEARCH("_",ECRITURES!$H2089)-1),"")</f>
        <v>COD22018</v>
      </c>
      <c r="P2089" s="11" t="str">
        <f>LEFT(ECRITURES!$G2089,LEN(O2089))</f>
        <v>COD22018</v>
      </c>
      <c r="Q2089" s="11" t="b">
        <f t="shared" si="65"/>
        <v>1</v>
      </c>
    </row>
    <row r="2090" spans="1:17" x14ac:dyDescent="0.3">
      <c r="A2090" s="12">
        <v>617103</v>
      </c>
      <c r="B2090" s="13" t="s">
        <v>10</v>
      </c>
      <c r="C2090" s="14">
        <v>136.5</v>
      </c>
      <c r="D2090" s="25" t="s">
        <v>2569</v>
      </c>
      <c r="E2090" s="16">
        <v>45351</v>
      </c>
      <c r="F2090" s="17">
        <v>202402</v>
      </c>
      <c r="G2090" s="18" t="s">
        <v>81</v>
      </c>
      <c r="H2090" s="18" t="s">
        <v>294</v>
      </c>
      <c r="I2090" s="19">
        <v>52953</v>
      </c>
      <c r="J2090" s="13" t="s">
        <v>14</v>
      </c>
      <c r="K2090" s="13" t="s">
        <v>15</v>
      </c>
      <c r="L2090" s="20" t="str">
        <f t="shared" si="64"/>
        <v>52953617103COD22018_A040301ART5_MBA</v>
      </c>
      <c r="M2090" s="21" t="str">
        <f>IF(OR(A2090=617105,A2090=617110,COUNTIF([3]DernMois!L:L,I2090&amp;A2090&amp;H2090&amp;K2090)&gt;=1),"","PBLA Changé/Nouveau")</f>
        <v/>
      </c>
      <c r="N2090" s="22">
        <f>ROUND(Ecritures[[#This Row],[Montant Devise]],2)</f>
        <v>136.5</v>
      </c>
      <c r="O2090" s="11" t="str">
        <f>IFERROR(LEFT(ECRITURES!$H2090,SEARCH("_",ECRITURES!$H2090)-1),"")</f>
        <v>COD22018</v>
      </c>
      <c r="P2090" s="11" t="str">
        <f>LEFT(ECRITURES!$G2090,LEN(O2090))</f>
        <v>COD22018</v>
      </c>
      <c r="Q2090" s="11" t="b">
        <f t="shared" si="65"/>
        <v>1</v>
      </c>
    </row>
    <row r="2091" spans="1:17" x14ac:dyDescent="0.3">
      <c r="A2091" s="12">
        <v>617103</v>
      </c>
      <c r="B2091" s="13" t="s">
        <v>10</v>
      </c>
      <c r="C2091" s="14">
        <v>231.4</v>
      </c>
      <c r="D2091" s="25" t="s">
        <v>2570</v>
      </c>
      <c r="E2091" s="16">
        <v>45351</v>
      </c>
      <c r="F2091" s="17">
        <v>202402</v>
      </c>
      <c r="G2091" s="18" t="s">
        <v>81</v>
      </c>
      <c r="H2091" s="18" t="s">
        <v>294</v>
      </c>
      <c r="I2091" s="19">
        <v>52953</v>
      </c>
      <c r="J2091" s="13" t="s">
        <v>14</v>
      </c>
      <c r="K2091" s="13" t="s">
        <v>15</v>
      </c>
      <c r="L2091" s="20" t="str">
        <f t="shared" si="64"/>
        <v>52953617103COD22018_A040301ART5_MBA</v>
      </c>
      <c r="M2091" s="21" t="str">
        <f>IF(OR(A2091=617105,A2091=617110,COUNTIF([3]DernMois!L:L,I2091&amp;A2091&amp;H2091&amp;K2091)&gt;=1),"","PBLA Changé/Nouveau")</f>
        <v/>
      </c>
      <c r="N2091" s="22">
        <f>ROUND(Ecritures[[#This Row],[Montant Devise]],2)</f>
        <v>231.4</v>
      </c>
      <c r="O2091" s="11" t="str">
        <f>IFERROR(LEFT(ECRITURES!$H2091,SEARCH("_",ECRITURES!$H2091)-1),"")</f>
        <v>COD22018</v>
      </c>
      <c r="P2091" s="11" t="str">
        <f>LEFT(ECRITURES!$G2091,LEN(O2091))</f>
        <v>COD22018</v>
      </c>
      <c r="Q2091" s="11" t="b">
        <f t="shared" si="65"/>
        <v>1</v>
      </c>
    </row>
    <row r="2092" spans="1:17" x14ac:dyDescent="0.3">
      <c r="A2092" s="12">
        <v>617190</v>
      </c>
      <c r="B2092" s="13" t="s">
        <v>10</v>
      </c>
      <c r="C2092" s="14">
        <v>3.56</v>
      </c>
      <c r="D2092" s="25" t="s">
        <v>2571</v>
      </c>
      <c r="E2092" s="16">
        <v>45351</v>
      </c>
      <c r="F2092" s="17">
        <v>202402</v>
      </c>
      <c r="G2092" s="18" t="s">
        <v>81</v>
      </c>
      <c r="H2092" s="18" t="s">
        <v>294</v>
      </c>
      <c r="I2092" s="19">
        <v>52953</v>
      </c>
      <c r="J2092" s="13" t="s">
        <v>14</v>
      </c>
      <c r="K2092" s="13" t="s">
        <v>15</v>
      </c>
      <c r="L2092" s="20" t="str">
        <f t="shared" si="64"/>
        <v>52953617190COD22018_A040301ART5_MBA</v>
      </c>
      <c r="M2092" s="21" t="str">
        <f>IF(OR(A2092=617105,A2092=617110,COUNTIF([3]DernMois!L:L,I2092&amp;A2092&amp;H2092&amp;K2092)&gt;=1),"","PBLA Changé/Nouveau")</f>
        <v/>
      </c>
      <c r="N2092" s="22">
        <f>ROUND(Ecritures[[#This Row],[Montant Devise]],2)</f>
        <v>3.56</v>
      </c>
      <c r="O2092" s="11" t="str">
        <f>IFERROR(LEFT(ECRITURES!$H2092,SEARCH("_",ECRITURES!$H2092)-1),"")</f>
        <v>COD22018</v>
      </c>
      <c r="P2092" s="11" t="str">
        <f>LEFT(ECRITURES!$G2092,LEN(O2092))</f>
        <v>COD22018</v>
      </c>
      <c r="Q2092" s="11" t="b">
        <f t="shared" si="65"/>
        <v>1</v>
      </c>
    </row>
    <row r="2093" spans="1:17" x14ac:dyDescent="0.3">
      <c r="A2093" s="12">
        <v>617190</v>
      </c>
      <c r="B2093" s="13" t="s">
        <v>10</v>
      </c>
      <c r="C2093" s="14">
        <v>17.8</v>
      </c>
      <c r="D2093" s="25" t="s">
        <v>2572</v>
      </c>
      <c r="E2093" s="16">
        <v>45351</v>
      </c>
      <c r="F2093" s="17">
        <v>202402</v>
      </c>
      <c r="G2093" s="18" t="s">
        <v>81</v>
      </c>
      <c r="H2093" s="18" t="s">
        <v>294</v>
      </c>
      <c r="I2093" s="19">
        <v>52953</v>
      </c>
      <c r="J2093" s="13" t="s">
        <v>14</v>
      </c>
      <c r="K2093" s="13" t="s">
        <v>15</v>
      </c>
      <c r="L2093" s="20" t="str">
        <f t="shared" si="64"/>
        <v>52953617190COD22018_A040301ART5_MBA</v>
      </c>
      <c r="M2093" s="21" t="str">
        <f>IF(OR(A2093=617105,A2093=617110,COUNTIF([3]DernMois!L:L,I2093&amp;A2093&amp;H2093&amp;K2093)&gt;=1),"","PBLA Changé/Nouveau")</f>
        <v/>
      </c>
      <c r="N2093" s="22">
        <f>ROUND(Ecritures[[#This Row],[Montant Devise]],2)</f>
        <v>17.8</v>
      </c>
      <c r="O2093" s="11" t="str">
        <f>IFERROR(LEFT(ECRITURES!$H2093,SEARCH("_",ECRITURES!$H2093)-1),"")</f>
        <v>COD22018</v>
      </c>
      <c r="P2093" s="11" t="str">
        <f>LEFT(ECRITURES!$G2093,LEN(O2093))</f>
        <v>COD22018</v>
      </c>
      <c r="Q2093" s="11" t="b">
        <f t="shared" si="65"/>
        <v>1</v>
      </c>
    </row>
    <row r="2094" spans="1:17" x14ac:dyDescent="0.3">
      <c r="A2094" s="12">
        <v>455200</v>
      </c>
      <c r="B2094" s="13" t="s">
        <v>10</v>
      </c>
      <c r="C2094" s="14">
        <v>-500</v>
      </c>
      <c r="D2094" s="25" t="s">
        <v>2573</v>
      </c>
      <c r="E2094" s="16">
        <v>45351</v>
      </c>
      <c r="F2094" s="17">
        <v>202402</v>
      </c>
      <c r="G2094" s="18" t="s">
        <v>81</v>
      </c>
      <c r="H2094" s="18"/>
      <c r="I2094" s="19">
        <v>52953</v>
      </c>
      <c r="J2094" s="13" t="s">
        <v>14</v>
      </c>
      <c r="K2094" s="13" t="s">
        <v>15</v>
      </c>
      <c r="L2094" s="20" t="str">
        <f t="shared" si="64"/>
        <v>52953455200ART5_MBA</v>
      </c>
      <c r="M2094" s="21" t="str">
        <f>IF(OR(A2094=617105,A2094=617110,COUNTIF([3]DernMois!L:L,I2094&amp;A2094&amp;H2094&amp;K2094)&gt;=1),"","PBLA Changé/Nouveau")</f>
        <v/>
      </c>
      <c r="N2094" s="22">
        <f>ROUND(Ecritures[[#This Row],[Montant Devise]],2)</f>
        <v>-500</v>
      </c>
      <c r="O2094" s="11" t="str">
        <f>IFERROR(LEFT(ECRITURES!$H2094,SEARCH("_",ECRITURES!$H2094)-1),"")</f>
        <v/>
      </c>
      <c r="P2094" s="11" t="str">
        <f>LEFT(ECRITURES!$G2094,LEN(O2094))</f>
        <v/>
      </c>
      <c r="Q2094" s="11" t="b">
        <f t="shared" si="65"/>
        <v>1</v>
      </c>
    </row>
    <row r="2095" spans="1:17" x14ac:dyDescent="0.3">
      <c r="A2095" s="12">
        <v>455200</v>
      </c>
      <c r="B2095" s="13" t="s">
        <v>10</v>
      </c>
      <c r="C2095" s="14">
        <v>-1686.41</v>
      </c>
      <c r="D2095" s="25" t="s">
        <v>2574</v>
      </c>
      <c r="E2095" s="16">
        <v>45351</v>
      </c>
      <c r="F2095" s="17">
        <v>202402</v>
      </c>
      <c r="G2095" s="18" t="s">
        <v>81</v>
      </c>
      <c r="H2095" s="18"/>
      <c r="I2095" s="19">
        <v>52953</v>
      </c>
      <c r="J2095" s="13" t="s">
        <v>14</v>
      </c>
      <c r="K2095" s="13" t="s">
        <v>15</v>
      </c>
      <c r="L2095" s="20" t="str">
        <f t="shared" si="64"/>
        <v>52953455200ART5_MBA</v>
      </c>
      <c r="M2095" s="21" t="str">
        <f>IF(OR(A2095=617105,A2095=617110,COUNTIF([3]DernMois!L:L,I2095&amp;A2095&amp;H2095&amp;K2095)&gt;=1),"","PBLA Changé/Nouveau")</f>
        <v/>
      </c>
      <c r="N2095" s="22">
        <f>ROUND(Ecritures[[#This Row],[Montant Devise]],2)</f>
        <v>-1686.41</v>
      </c>
      <c r="O2095" s="11" t="str">
        <f>IFERROR(LEFT(ECRITURES!$H2095,SEARCH("_",ECRITURES!$H2095)-1),"")</f>
        <v/>
      </c>
      <c r="P2095" s="11" t="str">
        <f>LEFT(ECRITURES!$G2095,LEN(O2095))</f>
        <v/>
      </c>
      <c r="Q2095" s="11" t="b">
        <f t="shared" si="65"/>
        <v>1</v>
      </c>
    </row>
    <row r="2096" spans="1:17" x14ac:dyDescent="0.3">
      <c r="A2096" s="12">
        <v>617101</v>
      </c>
      <c r="B2096" s="13" t="s">
        <v>10</v>
      </c>
      <c r="C2096" s="14">
        <v>2823</v>
      </c>
      <c r="D2096" s="25" t="s">
        <v>2575</v>
      </c>
      <c r="E2096" s="16">
        <v>45351</v>
      </c>
      <c r="F2096" s="17">
        <v>202402</v>
      </c>
      <c r="G2096" s="18" t="s">
        <v>81</v>
      </c>
      <c r="H2096" s="18" t="s">
        <v>82</v>
      </c>
      <c r="I2096" s="19">
        <v>52954</v>
      </c>
      <c r="J2096" s="13" t="s">
        <v>14</v>
      </c>
      <c r="K2096" s="13" t="s">
        <v>15</v>
      </c>
      <c r="L2096" s="20" t="str">
        <f t="shared" si="64"/>
        <v>52954617101COD22018_A020301ART5_MBA</v>
      </c>
      <c r="M2096" s="21" t="str">
        <f>IF(OR(A2096=617105,A2096=617110,COUNTIF([3]DernMois!L:L,I2096&amp;A2096&amp;H2096&amp;K2096)&gt;=1),"","PBLA Changé/Nouveau")</f>
        <v/>
      </c>
      <c r="N2096" s="22">
        <f>ROUND(Ecritures[[#This Row],[Montant Devise]],2)</f>
        <v>2823</v>
      </c>
      <c r="O2096" s="11" t="str">
        <f>IFERROR(LEFT(ECRITURES!$H2096,SEARCH("_",ECRITURES!$H2096)-1),"")</f>
        <v>COD22018</v>
      </c>
      <c r="P2096" s="11" t="str">
        <f>LEFT(ECRITURES!$G2096,LEN(O2096))</f>
        <v>COD22018</v>
      </c>
      <c r="Q2096" s="11" t="b">
        <f t="shared" si="65"/>
        <v>1</v>
      </c>
    </row>
    <row r="2097" spans="1:17" x14ac:dyDescent="0.3">
      <c r="A2097" s="12">
        <v>617108</v>
      </c>
      <c r="B2097" s="13" t="s">
        <v>10</v>
      </c>
      <c r="C2097" s="14">
        <v>846.9</v>
      </c>
      <c r="D2097" s="25" t="s">
        <v>2576</v>
      </c>
      <c r="E2097" s="16">
        <v>45351</v>
      </c>
      <c r="F2097" s="17">
        <v>202402</v>
      </c>
      <c r="G2097" s="18" t="s">
        <v>81</v>
      </c>
      <c r="H2097" s="18" t="s">
        <v>82</v>
      </c>
      <c r="I2097" s="19">
        <v>52954</v>
      </c>
      <c r="J2097" s="13" t="s">
        <v>14</v>
      </c>
      <c r="K2097" s="13" t="s">
        <v>15</v>
      </c>
      <c r="L2097" s="20" t="str">
        <f t="shared" si="64"/>
        <v>52954617108COD22018_A020301ART5_MBA</v>
      </c>
      <c r="M2097" s="21" t="str">
        <f>IF(OR(A2097=617105,A2097=617110,COUNTIF([3]DernMois!L:L,I2097&amp;A2097&amp;H2097&amp;K2097)&gt;=1),"","PBLA Changé/Nouveau")</f>
        <v/>
      </c>
      <c r="N2097" s="22">
        <f>ROUND(Ecritures[[#This Row],[Montant Devise]],2)</f>
        <v>846.9</v>
      </c>
      <c r="O2097" s="11" t="str">
        <f>IFERROR(LEFT(ECRITURES!$H2097,SEARCH("_",ECRITURES!$H2097)-1),"")</f>
        <v>COD22018</v>
      </c>
      <c r="P2097" s="11" t="str">
        <f>LEFT(ECRITURES!$G2097,LEN(O2097))</f>
        <v>COD22018</v>
      </c>
      <c r="Q2097" s="11" t="b">
        <f t="shared" si="65"/>
        <v>1</v>
      </c>
    </row>
    <row r="2098" spans="1:17" x14ac:dyDescent="0.3">
      <c r="A2098" s="12">
        <v>617106</v>
      </c>
      <c r="B2098" s="13" t="s">
        <v>10</v>
      </c>
      <c r="C2098" s="14">
        <v>195</v>
      </c>
      <c r="D2098" s="25" t="s">
        <v>2577</v>
      </c>
      <c r="E2098" s="16">
        <v>45351</v>
      </c>
      <c r="F2098" s="17">
        <v>202402</v>
      </c>
      <c r="G2098" s="18" t="s">
        <v>81</v>
      </c>
      <c r="H2098" s="18" t="s">
        <v>82</v>
      </c>
      <c r="I2098" s="19">
        <v>52954</v>
      </c>
      <c r="J2098" s="13" t="s">
        <v>14</v>
      </c>
      <c r="K2098" s="13" t="s">
        <v>15</v>
      </c>
      <c r="L2098" s="20" t="str">
        <f t="shared" si="64"/>
        <v>52954617106COD22018_A020301ART5_MBA</v>
      </c>
      <c r="M2098" s="21" t="str">
        <f>IF(OR(A2098=617105,A2098=617110,COUNTIF([3]DernMois!L:L,I2098&amp;A2098&amp;H2098&amp;K2098)&gt;=1),"","PBLA Changé/Nouveau")</f>
        <v/>
      </c>
      <c r="N2098" s="22">
        <f>ROUND(Ecritures[[#This Row],[Montant Devise]],2)</f>
        <v>195</v>
      </c>
      <c r="O2098" s="11" t="str">
        <f>IFERROR(LEFT(ECRITURES!$H2098,SEARCH("_",ECRITURES!$H2098)-1),"")</f>
        <v>COD22018</v>
      </c>
      <c r="P2098" s="11" t="str">
        <f>LEFT(ECRITURES!$G2098,LEN(O2098))</f>
        <v>COD22018</v>
      </c>
      <c r="Q2098" s="11" t="b">
        <f t="shared" si="65"/>
        <v>1</v>
      </c>
    </row>
    <row r="2099" spans="1:17" x14ac:dyDescent="0.3">
      <c r="A2099" s="12">
        <v>617103</v>
      </c>
      <c r="B2099" s="13" t="s">
        <v>10</v>
      </c>
      <c r="C2099" s="14">
        <v>58.5</v>
      </c>
      <c r="D2099" s="25" t="s">
        <v>2578</v>
      </c>
      <c r="E2099" s="16">
        <v>45351</v>
      </c>
      <c r="F2099" s="17">
        <v>202402</v>
      </c>
      <c r="G2099" s="18" t="s">
        <v>81</v>
      </c>
      <c r="H2099" s="18" t="s">
        <v>82</v>
      </c>
      <c r="I2099" s="19">
        <v>52954</v>
      </c>
      <c r="J2099" s="13" t="s">
        <v>14</v>
      </c>
      <c r="K2099" s="13" t="s">
        <v>15</v>
      </c>
      <c r="L2099" s="20" t="str">
        <f t="shared" si="64"/>
        <v>52954617103COD22018_A020301ART5_MBA</v>
      </c>
      <c r="M2099" s="21" t="str">
        <f>IF(OR(A2099=617105,A2099=617110,COUNTIF([3]DernMois!L:L,I2099&amp;A2099&amp;H2099&amp;K2099)&gt;=1),"","PBLA Changé/Nouveau")</f>
        <v/>
      </c>
      <c r="N2099" s="22">
        <f>ROUND(Ecritures[[#This Row],[Montant Devise]],2)</f>
        <v>58.5</v>
      </c>
      <c r="O2099" s="11" t="str">
        <f>IFERROR(LEFT(ECRITURES!$H2099,SEARCH("_",ECRITURES!$H2099)-1),"")</f>
        <v>COD22018</v>
      </c>
      <c r="P2099" s="11" t="str">
        <f>LEFT(ECRITURES!$G2099,LEN(O2099))</f>
        <v>COD22018</v>
      </c>
      <c r="Q2099" s="11" t="b">
        <f t="shared" si="65"/>
        <v>1</v>
      </c>
    </row>
    <row r="2100" spans="1:17" x14ac:dyDescent="0.3">
      <c r="A2100" s="12">
        <v>617103</v>
      </c>
      <c r="B2100" s="13" t="s">
        <v>10</v>
      </c>
      <c r="C2100" s="14">
        <v>366.99</v>
      </c>
      <c r="D2100" s="25" t="s">
        <v>2579</v>
      </c>
      <c r="E2100" s="16">
        <v>45351</v>
      </c>
      <c r="F2100" s="17">
        <v>202402</v>
      </c>
      <c r="G2100" s="18" t="s">
        <v>81</v>
      </c>
      <c r="H2100" s="18" t="s">
        <v>82</v>
      </c>
      <c r="I2100" s="19">
        <v>52954</v>
      </c>
      <c r="J2100" s="13" t="s">
        <v>14</v>
      </c>
      <c r="K2100" s="13" t="s">
        <v>15</v>
      </c>
      <c r="L2100" s="20" t="str">
        <f t="shared" si="64"/>
        <v>52954617103COD22018_A020301ART5_MBA</v>
      </c>
      <c r="M2100" s="21" t="str">
        <f>IF(OR(A2100=617105,A2100=617110,COUNTIF([3]DernMois!L:L,I2100&amp;A2100&amp;H2100&amp;K2100)&gt;=1),"","PBLA Changé/Nouveau")</f>
        <v/>
      </c>
      <c r="N2100" s="22">
        <f>ROUND(Ecritures[[#This Row],[Montant Devise]],2)</f>
        <v>366.99</v>
      </c>
      <c r="O2100" s="11" t="str">
        <f>IFERROR(LEFT(ECRITURES!$H2100,SEARCH("_",ECRITURES!$H2100)-1),"")</f>
        <v>COD22018</v>
      </c>
      <c r="P2100" s="11" t="str">
        <f>LEFT(ECRITURES!$G2100,LEN(O2100))</f>
        <v>COD22018</v>
      </c>
      <c r="Q2100" s="11" t="b">
        <f t="shared" si="65"/>
        <v>1</v>
      </c>
    </row>
    <row r="2101" spans="1:17" x14ac:dyDescent="0.3">
      <c r="A2101" s="12">
        <v>617190</v>
      </c>
      <c r="B2101" s="13" t="s">
        <v>10</v>
      </c>
      <c r="C2101" s="14">
        <v>5.65</v>
      </c>
      <c r="D2101" s="25" t="s">
        <v>2580</v>
      </c>
      <c r="E2101" s="16">
        <v>45351</v>
      </c>
      <c r="F2101" s="17">
        <v>202402</v>
      </c>
      <c r="G2101" s="18" t="s">
        <v>81</v>
      </c>
      <c r="H2101" s="18" t="s">
        <v>82</v>
      </c>
      <c r="I2101" s="19">
        <v>52954</v>
      </c>
      <c r="J2101" s="13" t="s">
        <v>14</v>
      </c>
      <c r="K2101" s="13" t="s">
        <v>15</v>
      </c>
      <c r="L2101" s="20" t="str">
        <f t="shared" si="64"/>
        <v>52954617190COD22018_A020301ART5_MBA</v>
      </c>
      <c r="M2101" s="21" t="str">
        <f>IF(OR(A2101=617105,A2101=617110,COUNTIF([3]DernMois!L:L,I2101&amp;A2101&amp;H2101&amp;K2101)&gt;=1),"","PBLA Changé/Nouveau")</f>
        <v/>
      </c>
      <c r="N2101" s="22">
        <f>ROUND(Ecritures[[#This Row],[Montant Devise]],2)</f>
        <v>5.65</v>
      </c>
      <c r="O2101" s="11" t="str">
        <f>IFERROR(LEFT(ECRITURES!$H2101,SEARCH("_",ECRITURES!$H2101)-1),"")</f>
        <v>COD22018</v>
      </c>
      <c r="P2101" s="11" t="str">
        <f>LEFT(ECRITURES!$G2101,LEN(O2101))</f>
        <v>COD22018</v>
      </c>
      <c r="Q2101" s="11" t="b">
        <f t="shared" si="65"/>
        <v>1</v>
      </c>
    </row>
    <row r="2102" spans="1:17" x14ac:dyDescent="0.3">
      <c r="A2102" s="12">
        <v>617190</v>
      </c>
      <c r="B2102" s="13" t="s">
        <v>10</v>
      </c>
      <c r="C2102" s="14">
        <v>28.23</v>
      </c>
      <c r="D2102" s="25" t="s">
        <v>2581</v>
      </c>
      <c r="E2102" s="16">
        <v>45351</v>
      </c>
      <c r="F2102" s="17">
        <v>202402</v>
      </c>
      <c r="G2102" s="18" t="s">
        <v>81</v>
      </c>
      <c r="H2102" s="18" t="s">
        <v>82</v>
      </c>
      <c r="I2102" s="19">
        <v>52954</v>
      </c>
      <c r="J2102" s="13" t="s">
        <v>14</v>
      </c>
      <c r="K2102" s="13" t="s">
        <v>15</v>
      </c>
      <c r="L2102" s="20" t="str">
        <f t="shared" si="64"/>
        <v>52954617190COD22018_A020301ART5_MBA</v>
      </c>
      <c r="M2102" s="21" t="str">
        <f>IF(OR(A2102=617105,A2102=617110,COUNTIF([3]DernMois!L:L,I2102&amp;A2102&amp;H2102&amp;K2102)&gt;=1),"","PBLA Changé/Nouveau")</f>
        <v/>
      </c>
      <c r="N2102" s="22">
        <f>ROUND(Ecritures[[#This Row],[Montant Devise]],2)</f>
        <v>28.23</v>
      </c>
      <c r="O2102" s="11" t="str">
        <f>IFERROR(LEFT(ECRITURES!$H2102,SEARCH("_",ECRITURES!$H2102)-1),"")</f>
        <v>COD22018</v>
      </c>
      <c r="P2102" s="11" t="str">
        <f>LEFT(ECRITURES!$G2102,LEN(O2102))</f>
        <v>COD22018</v>
      </c>
      <c r="Q2102" s="11" t="b">
        <f t="shared" si="65"/>
        <v>1</v>
      </c>
    </row>
    <row r="2103" spans="1:17" x14ac:dyDescent="0.3">
      <c r="A2103" s="12">
        <v>455200</v>
      </c>
      <c r="B2103" s="13" t="s">
        <v>10</v>
      </c>
      <c r="C2103" s="14">
        <v>-1000</v>
      </c>
      <c r="D2103" s="25" t="s">
        <v>2582</v>
      </c>
      <c r="E2103" s="16">
        <v>45351</v>
      </c>
      <c r="F2103" s="17">
        <v>202402</v>
      </c>
      <c r="G2103" s="18" t="s">
        <v>81</v>
      </c>
      <c r="H2103" s="18"/>
      <c r="I2103" s="19">
        <v>52954</v>
      </c>
      <c r="J2103" s="13" t="s">
        <v>14</v>
      </c>
      <c r="K2103" s="13" t="s">
        <v>15</v>
      </c>
      <c r="L2103" s="20" t="str">
        <f t="shared" si="64"/>
        <v>52954455200ART5_MBA</v>
      </c>
      <c r="M2103" s="21" t="str">
        <f>IF(OR(A2103=617105,A2103=617110,COUNTIF([3]DernMois!L:L,I2103&amp;A2103&amp;H2103&amp;K2103)&gt;=1),"","PBLA Changé/Nouveau")</f>
        <v/>
      </c>
      <c r="N2103" s="22">
        <f>ROUND(Ecritures[[#This Row],[Montant Devise]],2)</f>
        <v>-1000</v>
      </c>
      <c r="O2103" s="11" t="str">
        <f>IFERROR(LEFT(ECRITURES!$H2103,SEARCH("_",ECRITURES!$H2103)-1),"")</f>
        <v/>
      </c>
      <c r="P2103" s="11" t="str">
        <f>LEFT(ECRITURES!$G2103,LEN(O2103))</f>
        <v/>
      </c>
      <c r="Q2103" s="11" t="b">
        <f t="shared" si="65"/>
        <v>1</v>
      </c>
    </row>
    <row r="2104" spans="1:17" x14ac:dyDescent="0.3">
      <c r="A2104" s="12">
        <v>455200</v>
      </c>
      <c r="B2104" s="13" t="s">
        <v>10</v>
      </c>
      <c r="C2104" s="14">
        <v>-2012.28</v>
      </c>
      <c r="D2104" s="25" t="s">
        <v>2583</v>
      </c>
      <c r="E2104" s="16">
        <v>45351</v>
      </c>
      <c r="F2104" s="17">
        <v>202402</v>
      </c>
      <c r="G2104" s="18" t="s">
        <v>81</v>
      </c>
      <c r="H2104" s="18"/>
      <c r="I2104" s="19">
        <v>52954</v>
      </c>
      <c r="J2104" s="13" t="s">
        <v>14</v>
      </c>
      <c r="K2104" s="13" t="s">
        <v>15</v>
      </c>
      <c r="L2104" s="20" t="str">
        <f t="shared" si="64"/>
        <v>52954455200ART5_MBA</v>
      </c>
      <c r="M2104" s="21" t="str">
        <f>IF(OR(A2104=617105,A2104=617110,COUNTIF([3]DernMois!L:L,I2104&amp;A2104&amp;H2104&amp;K2104)&gt;=1),"","PBLA Changé/Nouveau")</f>
        <v/>
      </c>
      <c r="N2104" s="22">
        <f>ROUND(Ecritures[[#This Row],[Montant Devise]],2)</f>
        <v>-2012.28</v>
      </c>
      <c r="O2104" s="11" t="str">
        <f>IFERROR(LEFT(ECRITURES!$H2104,SEARCH("_",ECRITURES!$H2104)-1),"")</f>
        <v/>
      </c>
      <c r="P2104" s="11" t="str">
        <f>LEFT(ECRITURES!$G2104,LEN(O2104))</f>
        <v/>
      </c>
      <c r="Q2104" s="11" t="b">
        <f t="shared" si="65"/>
        <v>1</v>
      </c>
    </row>
    <row r="2105" spans="1:17" x14ac:dyDescent="0.3">
      <c r="A2105" s="12">
        <v>617101</v>
      </c>
      <c r="B2105" s="13" t="s">
        <v>10</v>
      </c>
      <c r="C2105" s="14">
        <v>2823</v>
      </c>
      <c r="D2105" s="25" t="s">
        <v>2584</v>
      </c>
      <c r="E2105" s="16">
        <v>45351</v>
      </c>
      <c r="F2105" s="17">
        <v>202402</v>
      </c>
      <c r="G2105" s="18" t="s">
        <v>34</v>
      </c>
      <c r="H2105" s="18" t="s">
        <v>242</v>
      </c>
      <c r="I2105" s="19">
        <v>52955</v>
      </c>
      <c r="J2105" s="13" t="s">
        <v>14</v>
      </c>
      <c r="K2105" s="13" t="s">
        <v>37</v>
      </c>
      <c r="L2105" s="20" t="str">
        <f t="shared" si="64"/>
        <v>52955617101COD21004_A040204ART9_EU</v>
      </c>
      <c r="M2105" s="21" t="str">
        <f>IF(OR(A2105=617105,A2105=617110,COUNTIF([3]DernMois!L:L,I2105&amp;A2105&amp;H2105&amp;K2105)&gt;=1),"","PBLA Changé/Nouveau")</f>
        <v/>
      </c>
      <c r="N2105" s="22">
        <f>ROUND(Ecritures[[#This Row],[Montant Devise]],2)</f>
        <v>2823</v>
      </c>
      <c r="O2105" s="11" t="str">
        <f>IFERROR(LEFT(ECRITURES!$H2105,SEARCH("_",ECRITURES!$H2105)-1),"")</f>
        <v>COD21004</v>
      </c>
      <c r="P2105" s="11" t="str">
        <f>LEFT(ECRITURES!$G2105,LEN(O2105))</f>
        <v>COD21004</v>
      </c>
      <c r="Q2105" s="11" t="b">
        <f t="shared" si="65"/>
        <v>1</v>
      </c>
    </row>
    <row r="2106" spans="1:17" x14ac:dyDescent="0.3">
      <c r="A2106" s="12">
        <v>617108</v>
      </c>
      <c r="B2106" s="13" t="s">
        <v>10</v>
      </c>
      <c r="C2106" s="14">
        <v>846.9</v>
      </c>
      <c r="D2106" s="25" t="s">
        <v>2585</v>
      </c>
      <c r="E2106" s="16">
        <v>45351</v>
      </c>
      <c r="F2106" s="17">
        <v>202402</v>
      </c>
      <c r="G2106" s="18" t="s">
        <v>34</v>
      </c>
      <c r="H2106" s="18" t="s">
        <v>242</v>
      </c>
      <c r="I2106" s="19">
        <v>52955</v>
      </c>
      <c r="J2106" s="13" t="s">
        <v>14</v>
      </c>
      <c r="K2106" s="13" t="s">
        <v>37</v>
      </c>
      <c r="L2106" s="20" t="str">
        <f t="shared" si="64"/>
        <v>52955617108COD21004_A040204ART9_EU</v>
      </c>
      <c r="M2106" s="21" t="str">
        <f>IF(OR(A2106=617105,A2106=617110,COUNTIF([3]DernMois!L:L,I2106&amp;A2106&amp;H2106&amp;K2106)&gt;=1),"","PBLA Changé/Nouveau")</f>
        <v/>
      </c>
      <c r="N2106" s="22">
        <f>ROUND(Ecritures[[#This Row],[Montant Devise]],2)</f>
        <v>846.9</v>
      </c>
      <c r="O2106" s="11" t="str">
        <f>IFERROR(LEFT(ECRITURES!$H2106,SEARCH("_",ECRITURES!$H2106)-1),"")</f>
        <v>COD21004</v>
      </c>
      <c r="P2106" s="11" t="str">
        <f>LEFT(ECRITURES!$G2106,LEN(O2106))</f>
        <v>COD21004</v>
      </c>
      <c r="Q2106" s="11" t="b">
        <f t="shared" si="65"/>
        <v>1</v>
      </c>
    </row>
    <row r="2107" spans="1:17" x14ac:dyDescent="0.3">
      <c r="A2107" s="12">
        <v>617106</v>
      </c>
      <c r="B2107" s="13" t="s">
        <v>10</v>
      </c>
      <c r="C2107" s="14">
        <v>195</v>
      </c>
      <c r="D2107" s="25" t="s">
        <v>2586</v>
      </c>
      <c r="E2107" s="16">
        <v>45351</v>
      </c>
      <c r="F2107" s="17">
        <v>202402</v>
      </c>
      <c r="G2107" s="18" t="s">
        <v>34</v>
      </c>
      <c r="H2107" s="18" t="s">
        <v>242</v>
      </c>
      <c r="I2107" s="19">
        <v>52955</v>
      </c>
      <c r="J2107" s="13" t="s">
        <v>14</v>
      </c>
      <c r="K2107" s="13" t="s">
        <v>37</v>
      </c>
      <c r="L2107" s="20" t="str">
        <f t="shared" si="64"/>
        <v>52955617106COD21004_A040204ART9_EU</v>
      </c>
      <c r="M2107" s="21" t="str">
        <f>IF(OR(A2107=617105,A2107=617110,COUNTIF([3]DernMois!L:L,I2107&amp;A2107&amp;H2107&amp;K2107)&gt;=1),"","PBLA Changé/Nouveau")</f>
        <v/>
      </c>
      <c r="N2107" s="22">
        <f>ROUND(Ecritures[[#This Row],[Montant Devise]],2)</f>
        <v>195</v>
      </c>
      <c r="O2107" s="11" t="str">
        <f>IFERROR(LEFT(ECRITURES!$H2107,SEARCH("_",ECRITURES!$H2107)-1),"")</f>
        <v>COD21004</v>
      </c>
      <c r="P2107" s="11" t="str">
        <f>LEFT(ECRITURES!$G2107,LEN(O2107))</f>
        <v>COD21004</v>
      </c>
      <c r="Q2107" s="11" t="b">
        <f t="shared" si="65"/>
        <v>1</v>
      </c>
    </row>
    <row r="2108" spans="1:17" x14ac:dyDescent="0.3">
      <c r="A2108" s="12">
        <v>617103</v>
      </c>
      <c r="B2108" s="13" t="s">
        <v>10</v>
      </c>
      <c r="C2108" s="14">
        <v>366.99</v>
      </c>
      <c r="D2108" s="25" t="s">
        <v>2587</v>
      </c>
      <c r="E2108" s="16">
        <v>45351</v>
      </c>
      <c r="F2108" s="17">
        <v>202402</v>
      </c>
      <c r="G2108" s="18" t="s">
        <v>34</v>
      </c>
      <c r="H2108" s="18" t="s">
        <v>242</v>
      </c>
      <c r="I2108" s="19">
        <v>52955</v>
      </c>
      <c r="J2108" s="13" t="s">
        <v>14</v>
      </c>
      <c r="K2108" s="13" t="s">
        <v>37</v>
      </c>
      <c r="L2108" s="20" t="str">
        <f t="shared" si="64"/>
        <v>52955617103COD21004_A040204ART9_EU</v>
      </c>
      <c r="M2108" s="21" t="str">
        <f>IF(OR(A2108=617105,A2108=617110,COUNTIF([3]DernMois!L:L,I2108&amp;A2108&amp;H2108&amp;K2108)&gt;=1),"","PBLA Changé/Nouveau")</f>
        <v/>
      </c>
      <c r="N2108" s="22">
        <f>ROUND(Ecritures[[#This Row],[Montant Devise]],2)</f>
        <v>366.99</v>
      </c>
      <c r="O2108" s="11" t="str">
        <f>IFERROR(LEFT(ECRITURES!$H2108,SEARCH("_",ECRITURES!$H2108)-1),"")</f>
        <v>COD21004</v>
      </c>
      <c r="P2108" s="11" t="str">
        <f>LEFT(ECRITURES!$G2108,LEN(O2108))</f>
        <v>COD21004</v>
      </c>
      <c r="Q2108" s="11" t="b">
        <f t="shared" si="65"/>
        <v>1</v>
      </c>
    </row>
    <row r="2109" spans="1:17" x14ac:dyDescent="0.3">
      <c r="A2109" s="12">
        <v>617190</v>
      </c>
      <c r="B2109" s="13" t="s">
        <v>10</v>
      </c>
      <c r="C2109" s="14">
        <v>5.65</v>
      </c>
      <c r="D2109" s="25" t="s">
        <v>2588</v>
      </c>
      <c r="E2109" s="16">
        <v>45351</v>
      </c>
      <c r="F2109" s="17">
        <v>202402</v>
      </c>
      <c r="G2109" s="18" t="s">
        <v>34</v>
      </c>
      <c r="H2109" s="18" t="s">
        <v>242</v>
      </c>
      <c r="I2109" s="19">
        <v>52955</v>
      </c>
      <c r="J2109" s="13" t="s">
        <v>14</v>
      </c>
      <c r="K2109" s="13" t="s">
        <v>37</v>
      </c>
      <c r="L2109" s="20" t="str">
        <f t="shared" si="64"/>
        <v>52955617190COD21004_A040204ART9_EU</v>
      </c>
      <c r="M2109" s="21" t="str">
        <f>IF(OR(A2109=617105,A2109=617110,COUNTIF([3]DernMois!L:L,I2109&amp;A2109&amp;H2109&amp;K2109)&gt;=1),"","PBLA Changé/Nouveau")</f>
        <v/>
      </c>
      <c r="N2109" s="22">
        <f>ROUND(Ecritures[[#This Row],[Montant Devise]],2)</f>
        <v>5.65</v>
      </c>
      <c r="O2109" s="11" t="str">
        <f>IFERROR(LEFT(ECRITURES!$H2109,SEARCH("_",ECRITURES!$H2109)-1),"")</f>
        <v>COD21004</v>
      </c>
      <c r="P2109" s="11" t="str">
        <f>LEFT(ECRITURES!$G2109,LEN(O2109))</f>
        <v>COD21004</v>
      </c>
      <c r="Q2109" s="11" t="b">
        <f t="shared" si="65"/>
        <v>1</v>
      </c>
    </row>
    <row r="2110" spans="1:17" x14ac:dyDescent="0.3">
      <c r="A2110" s="12">
        <v>617190</v>
      </c>
      <c r="B2110" s="13" t="s">
        <v>10</v>
      </c>
      <c r="C2110" s="14">
        <v>28.23</v>
      </c>
      <c r="D2110" s="25" t="s">
        <v>2589</v>
      </c>
      <c r="E2110" s="16">
        <v>45351</v>
      </c>
      <c r="F2110" s="17">
        <v>202402</v>
      </c>
      <c r="G2110" s="18" t="s">
        <v>34</v>
      </c>
      <c r="H2110" s="18" t="s">
        <v>242</v>
      </c>
      <c r="I2110" s="19">
        <v>52955</v>
      </c>
      <c r="J2110" s="13" t="s">
        <v>14</v>
      </c>
      <c r="K2110" s="13" t="s">
        <v>37</v>
      </c>
      <c r="L2110" s="20" t="str">
        <f t="shared" si="64"/>
        <v>52955617190COD21004_A040204ART9_EU</v>
      </c>
      <c r="M2110" s="21" t="str">
        <f>IF(OR(A2110=617105,A2110=617110,COUNTIF([3]DernMois!L:L,I2110&amp;A2110&amp;H2110&amp;K2110)&gt;=1),"","PBLA Changé/Nouveau")</f>
        <v/>
      </c>
      <c r="N2110" s="22">
        <f>ROUND(Ecritures[[#This Row],[Montant Devise]],2)</f>
        <v>28.23</v>
      </c>
      <c r="O2110" s="11" t="str">
        <f>IFERROR(LEFT(ECRITURES!$H2110,SEARCH("_",ECRITURES!$H2110)-1),"")</f>
        <v>COD21004</v>
      </c>
      <c r="P2110" s="11" t="str">
        <f>LEFT(ECRITURES!$G2110,LEN(O2110))</f>
        <v>COD21004</v>
      </c>
      <c r="Q2110" s="11" t="b">
        <f t="shared" si="65"/>
        <v>1</v>
      </c>
    </row>
    <row r="2111" spans="1:17" x14ac:dyDescent="0.3">
      <c r="A2111" s="12">
        <v>455200</v>
      </c>
      <c r="B2111" s="13" t="s">
        <v>10</v>
      </c>
      <c r="C2111" s="14">
        <v>-2919.2</v>
      </c>
      <c r="D2111" s="25" t="s">
        <v>2590</v>
      </c>
      <c r="E2111" s="16">
        <v>45351</v>
      </c>
      <c r="F2111" s="17">
        <v>202402</v>
      </c>
      <c r="G2111" s="18" t="s">
        <v>34</v>
      </c>
      <c r="H2111" s="18"/>
      <c r="I2111" s="19">
        <v>52955</v>
      </c>
      <c r="J2111" s="13" t="s">
        <v>14</v>
      </c>
      <c r="K2111" s="13" t="s">
        <v>37</v>
      </c>
      <c r="L2111" s="20" t="str">
        <f t="shared" si="64"/>
        <v>52955455200ART9_EU</v>
      </c>
      <c r="M2111" s="21" t="str">
        <f>IF(OR(A2111=617105,A2111=617110,COUNTIF([3]DernMois!L:L,I2111&amp;A2111&amp;H2111&amp;K2111)&gt;=1),"","PBLA Changé/Nouveau")</f>
        <v/>
      </c>
      <c r="N2111" s="22">
        <f>ROUND(Ecritures[[#This Row],[Montant Devise]],2)</f>
        <v>-2919.2</v>
      </c>
      <c r="O2111" s="11" t="str">
        <f>IFERROR(LEFT(ECRITURES!$H2111,SEARCH("_",ECRITURES!$H2111)-1),"")</f>
        <v/>
      </c>
      <c r="P2111" s="11" t="str">
        <f>LEFT(ECRITURES!$G2111,LEN(O2111))</f>
        <v/>
      </c>
      <c r="Q2111" s="11" t="b">
        <f t="shared" si="65"/>
        <v>1</v>
      </c>
    </row>
    <row r="2112" spans="1:17" x14ac:dyDescent="0.3">
      <c r="A2112" s="12">
        <v>617101</v>
      </c>
      <c r="B2112" s="13" t="s">
        <v>10</v>
      </c>
      <c r="C2112" s="14">
        <v>1040</v>
      </c>
      <c r="D2112" s="25" t="s">
        <v>2591</v>
      </c>
      <c r="E2112" s="16">
        <v>45351</v>
      </c>
      <c r="F2112" s="17">
        <v>202402</v>
      </c>
      <c r="G2112" s="18" t="s">
        <v>240</v>
      </c>
      <c r="H2112" s="18" t="s">
        <v>208</v>
      </c>
      <c r="I2112" s="19">
        <v>52956</v>
      </c>
      <c r="J2112" s="13" t="s">
        <v>14</v>
      </c>
      <c r="K2112" s="13" t="s">
        <v>15</v>
      </c>
      <c r="L2112" s="20" t="str">
        <f t="shared" si="64"/>
        <v>52956617101COD22010_A020401ART5_MBA</v>
      </c>
      <c r="M2112" s="21" t="str">
        <f>IF(OR(A2112=617105,A2112=617110,COUNTIF([3]DernMois!L:L,I2112&amp;A2112&amp;H2112&amp;K2112)&gt;=1),"","PBLA Changé/Nouveau")</f>
        <v/>
      </c>
      <c r="N2112" s="22">
        <f>ROUND(Ecritures[[#This Row],[Montant Devise]],2)</f>
        <v>1040</v>
      </c>
      <c r="O2112" s="11" t="str">
        <f>IFERROR(LEFT(ECRITURES!$H2112,SEARCH("_",ECRITURES!$H2112)-1),"")</f>
        <v>COD22010</v>
      </c>
      <c r="P2112" s="11" t="str">
        <f>LEFT(ECRITURES!$G2112,LEN(O2112))</f>
        <v>COD22010</v>
      </c>
      <c r="Q2112" s="11" t="b">
        <f t="shared" si="65"/>
        <v>1</v>
      </c>
    </row>
    <row r="2113" spans="1:17" x14ac:dyDescent="0.3">
      <c r="A2113" s="12">
        <v>617108</v>
      </c>
      <c r="B2113" s="13" t="s">
        <v>10</v>
      </c>
      <c r="C2113" s="14">
        <v>312</v>
      </c>
      <c r="D2113" s="25" t="s">
        <v>2592</v>
      </c>
      <c r="E2113" s="16">
        <v>45351</v>
      </c>
      <c r="F2113" s="17">
        <v>202402</v>
      </c>
      <c r="G2113" s="18" t="s">
        <v>240</v>
      </c>
      <c r="H2113" s="18" t="s">
        <v>208</v>
      </c>
      <c r="I2113" s="19">
        <v>52956</v>
      </c>
      <c r="J2113" s="13" t="s">
        <v>14</v>
      </c>
      <c r="K2113" s="13" t="s">
        <v>15</v>
      </c>
      <c r="L2113" s="20" t="str">
        <f t="shared" si="64"/>
        <v>52956617108COD22010_A020401ART5_MBA</v>
      </c>
      <c r="M2113" s="21" t="str">
        <f>IF(OR(A2113=617105,A2113=617110,COUNTIF([3]DernMois!L:L,I2113&amp;A2113&amp;H2113&amp;K2113)&gt;=1),"","PBLA Changé/Nouveau")</f>
        <v/>
      </c>
      <c r="N2113" s="22">
        <f>ROUND(Ecritures[[#This Row],[Montant Devise]],2)</f>
        <v>312</v>
      </c>
      <c r="O2113" s="11" t="str">
        <f>IFERROR(LEFT(ECRITURES!$H2113,SEARCH("_",ECRITURES!$H2113)-1),"")</f>
        <v>COD22010</v>
      </c>
      <c r="P2113" s="11" t="str">
        <f>LEFT(ECRITURES!$G2113,LEN(O2113))</f>
        <v>COD22010</v>
      </c>
      <c r="Q2113" s="11" t="b">
        <f t="shared" si="65"/>
        <v>1</v>
      </c>
    </row>
    <row r="2114" spans="1:17" x14ac:dyDescent="0.3">
      <c r="A2114" s="12">
        <v>617106</v>
      </c>
      <c r="B2114" s="13" t="s">
        <v>10</v>
      </c>
      <c r="C2114" s="14">
        <v>195</v>
      </c>
      <c r="D2114" s="25" t="s">
        <v>2593</v>
      </c>
      <c r="E2114" s="16">
        <v>45351</v>
      </c>
      <c r="F2114" s="17">
        <v>202402</v>
      </c>
      <c r="G2114" s="18" t="s">
        <v>240</v>
      </c>
      <c r="H2114" s="18" t="s">
        <v>208</v>
      </c>
      <c r="I2114" s="19">
        <v>52956</v>
      </c>
      <c r="J2114" s="13" t="s">
        <v>14</v>
      </c>
      <c r="K2114" s="13" t="s">
        <v>15</v>
      </c>
      <c r="L2114" s="20" t="str">
        <f t="shared" ref="L2114:L2177" si="66">I2114&amp;A2114&amp;H2114&amp;K2114</f>
        <v>52956617106COD22010_A020401ART5_MBA</v>
      </c>
      <c r="M2114" s="21" t="str">
        <f>IF(OR(A2114=617105,A2114=617110,COUNTIF([3]DernMois!L:L,I2114&amp;A2114&amp;H2114&amp;K2114)&gt;=1),"","PBLA Changé/Nouveau")</f>
        <v/>
      </c>
      <c r="N2114" s="22">
        <f>ROUND(Ecritures[[#This Row],[Montant Devise]],2)</f>
        <v>195</v>
      </c>
      <c r="O2114" s="11" t="str">
        <f>IFERROR(LEFT(ECRITURES!$H2114,SEARCH("_",ECRITURES!$H2114)-1),"")</f>
        <v>COD22010</v>
      </c>
      <c r="P2114" s="11" t="str">
        <f>LEFT(ECRITURES!$G2114,LEN(O2114))</f>
        <v>COD22010</v>
      </c>
      <c r="Q2114" s="11" t="b">
        <f t="shared" si="65"/>
        <v>1</v>
      </c>
    </row>
    <row r="2115" spans="1:17" x14ac:dyDescent="0.3">
      <c r="A2115" s="12">
        <v>617103</v>
      </c>
      <c r="B2115" s="13" t="s">
        <v>10</v>
      </c>
      <c r="C2115" s="14">
        <v>135.19999999999999</v>
      </c>
      <c r="D2115" s="25" t="s">
        <v>2594</v>
      </c>
      <c r="E2115" s="16">
        <v>45351</v>
      </c>
      <c r="F2115" s="17">
        <v>202402</v>
      </c>
      <c r="G2115" s="18" t="s">
        <v>240</v>
      </c>
      <c r="H2115" s="18" t="s">
        <v>208</v>
      </c>
      <c r="I2115" s="19">
        <v>52956</v>
      </c>
      <c r="J2115" s="13" t="s">
        <v>14</v>
      </c>
      <c r="K2115" s="13" t="s">
        <v>15</v>
      </c>
      <c r="L2115" s="20" t="str">
        <f t="shared" si="66"/>
        <v>52956617103COD22010_A020401ART5_MBA</v>
      </c>
      <c r="M2115" s="21" t="str">
        <f>IF(OR(A2115=617105,A2115=617110,COUNTIF([3]DernMois!L:L,I2115&amp;A2115&amp;H2115&amp;K2115)&gt;=1),"","PBLA Changé/Nouveau")</f>
        <v/>
      </c>
      <c r="N2115" s="22">
        <f>ROUND(Ecritures[[#This Row],[Montant Devise]],2)</f>
        <v>135.19999999999999</v>
      </c>
      <c r="O2115" s="11" t="str">
        <f>IFERROR(LEFT(ECRITURES!$H2115,SEARCH("_",ECRITURES!$H2115)-1),"")</f>
        <v>COD22010</v>
      </c>
      <c r="P2115" s="11" t="str">
        <f>LEFT(ECRITURES!$G2115,LEN(O2115))</f>
        <v>COD22010</v>
      </c>
      <c r="Q2115" s="11" t="b">
        <f t="shared" si="65"/>
        <v>1</v>
      </c>
    </row>
    <row r="2116" spans="1:17" x14ac:dyDescent="0.3">
      <c r="A2116" s="12">
        <v>617190</v>
      </c>
      <c r="B2116" s="13" t="s">
        <v>10</v>
      </c>
      <c r="C2116" s="14">
        <v>2.08</v>
      </c>
      <c r="D2116" s="25" t="s">
        <v>2595</v>
      </c>
      <c r="E2116" s="16">
        <v>45351</v>
      </c>
      <c r="F2116" s="17">
        <v>202402</v>
      </c>
      <c r="G2116" s="18" t="s">
        <v>240</v>
      </c>
      <c r="H2116" s="18" t="s">
        <v>208</v>
      </c>
      <c r="I2116" s="19">
        <v>52956</v>
      </c>
      <c r="J2116" s="13" t="s">
        <v>14</v>
      </c>
      <c r="K2116" s="13" t="s">
        <v>15</v>
      </c>
      <c r="L2116" s="20" t="str">
        <f t="shared" si="66"/>
        <v>52956617190COD22010_A020401ART5_MBA</v>
      </c>
      <c r="M2116" s="21" t="str">
        <f>IF(OR(A2116=617105,A2116=617110,COUNTIF([3]DernMois!L:L,I2116&amp;A2116&amp;H2116&amp;K2116)&gt;=1),"","PBLA Changé/Nouveau")</f>
        <v/>
      </c>
      <c r="N2116" s="22">
        <f>ROUND(Ecritures[[#This Row],[Montant Devise]],2)</f>
        <v>2.08</v>
      </c>
      <c r="O2116" s="11" t="str">
        <f>IFERROR(LEFT(ECRITURES!$H2116,SEARCH("_",ECRITURES!$H2116)-1),"")</f>
        <v>COD22010</v>
      </c>
      <c r="P2116" s="11" t="str">
        <f>LEFT(ECRITURES!$G2116,LEN(O2116))</f>
        <v>COD22010</v>
      </c>
      <c r="Q2116" s="11" t="b">
        <f t="shared" ref="Q2116:Q2179" si="67">EXACT(O2116,P2116)</f>
        <v>1</v>
      </c>
    </row>
    <row r="2117" spans="1:17" x14ac:dyDescent="0.3">
      <c r="A2117" s="12">
        <v>617190</v>
      </c>
      <c r="B2117" s="13" t="s">
        <v>10</v>
      </c>
      <c r="C2117" s="14">
        <v>10.4</v>
      </c>
      <c r="D2117" s="25" t="s">
        <v>2596</v>
      </c>
      <c r="E2117" s="16">
        <v>45351</v>
      </c>
      <c r="F2117" s="17">
        <v>202402</v>
      </c>
      <c r="G2117" s="18" t="s">
        <v>240</v>
      </c>
      <c r="H2117" s="18" t="s">
        <v>208</v>
      </c>
      <c r="I2117" s="19">
        <v>52956</v>
      </c>
      <c r="J2117" s="13" t="s">
        <v>14</v>
      </c>
      <c r="K2117" s="13" t="s">
        <v>15</v>
      </c>
      <c r="L2117" s="20" t="str">
        <f t="shared" si="66"/>
        <v>52956617190COD22010_A020401ART5_MBA</v>
      </c>
      <c r="M2117" s="21" t="str">
        <f>IF(OR(A2117=617105,A2117=617110,COUNTIF([3]DernMois!L:L,I2117&amp;A2117&amp;H2117&amp;K2117)&gt;=1),"","PBLA Changé/Nouveau")</f>
        <v/>
      </c>
      <c r="N2117" s="22">
        <f>ROUND(Ecritures[[#This Row],[Montant Devise]],2)</f>
        <v>10.4</v>
      </c>
      <c r="O2117" s="11" t="str">
        <f>IFERROR(LEFT(ECRITURES!$H2117,SEARCH("_",ECRITURES!$H2117)-1),"")</f>
        <v>COD22010</v>
      </c>
      <c r="P2117" s="11" t="str">
        <f>LEFT(ECRITURES!$G2117,LEN(O2117))</f>
        <v>COD22010</v>
      </c>
      <c r="Q2117" s="11" t="b">
        <f t="shared" si="67"/>
        <v>1</v>
      </c>
    </row>
    <row r="2118" spans="1:17" x14ac:dyDescent="0.3">
      <c r="A2118" s="12">
        <v>455200</v>
      </c>
      <c r="B2118" s="13" t="s">
        <v>10</v>
      </c>
      <c r="C2118" s="14">
        <v>-1307.52</v>
      </c>
      <c r="D2118" s="25" t="s">
        <v>2597</v>
      </c>
      <c r="E2118" s="16">
        <v>45351</v>
      </c>
      <c r="F2118" s="17">
        <v>202402</v>
      </c>
      <c r="G2118" s="18" t="s">
        <v>240</v>
      </c>
      <c r="H2118" s="18"/>
      <c r="I2118" s="19">
        <v>52956</v>
      </c>
      <c r="J2118" s="13" t="s">
        <v>14</v>
      </c>
      <c r="K2118" s="13" t="s">
        <v>15</v>
      </c>
      <c r="L2118" s="20" t="str">
        <f t="shared" si="66"/>
        <v>52956455200ART5_MBA</v>
      </c>
      <c r="M2118" s="21" t="str">
        <f>IF(OR(A2118=617105,A2118=617110,COUNTIF([3]DernMois!L:L,I2118&amp;A2118&amp;H2118&amp;K2118)&gt;=1),"","PBLA Changé/Nouveau")</f>
        <v/>
      </c>
      <c r="N2118" s="22">
        <f>ROUND(Ecritures[[#This Row],[Montant Devise]],2)</f>
        <v>-1307.52</v>
      </c>
      <c r="O2118" s="11" t="str">
        <f>IFERROR(LEFT(ECRITURES!$H2118,SEARCH("_",ECRITURES!$H2118)-1),"")</f>
        <v/>
      </c>
      <c r="P2118" s="11" t="str">
        <f>LEFT(ECRITURES!$G2118,LEN(O2118))</f>
        <v/>
      </c>
      <c r="Q2118" s="11" t="b">
        <f t="shared" si="67"/>
        <v>1</v>
      </c>
    </row>
    <row r="2119" spans="1:17" x14ac:dyDescent="0.3">
      <c r="A2119" s="12">
        <v>617101</v>
      </c>
      <c r="B2119" s="13" t="s">
        <v>10</v>
      </c>
      <c r="C2119" s="14">
        <v>1040</v>
      </c>
      <c r="D2119" s="25" t="s">
        <v>2598</v>
      </c>
      <c r="E2119" s="16">
        <v>45351</v>
      </c>
      <c r="F2119" s="17">
        <v>202402</v>
      </c>
      <c r="G2119" s="18" t="s">
        <v>63</v>
      </c>
      <c r="H2119" s="18" t="s">
        <v>390</v>
      </c>
      <c r="I2119" s="19">
        <v>52957</v>
      </c>
      <c r="J2119" s="13" t="s">
        <v>14</v>
      </c>
      <c r="K2119" s="13" t="s">
        <v>66</v>
      </c>
      <c r="L2119" s="20" t="str">
        <f t="shared" si="66"/>
        <v>52957617101RDC182081T_Z010123ART9_FONAREDD</v>
      </c>
      <c r="M2119" s="21" t="str">
        <f>IF(OR(A2119=617105,A2119=617110,COUNTIF([3]DernMois!L:L,I2119&amp;A2119&amp;H2119&amp;K2119)&gt;=1),"","PBLA Changé/Nouveau")</f>
        <v/>
      </c>
      <c r="N2119" s="22">
        <f>ROUND(Ecritures[[#This Row],[Montant Devise]],2)</f>
        <v>1040</v>
      </c>
      <c r="O2119" s="11" t="str">
        <f>IFERROR(LEFT(ECRITURES!$H2119,SEARCH("_",ECRITURES!$H2119)-1),"")</f>
        <v>RDC182081T</v>
      </c>
      <c r="P2119" s="11" t="str">
        <f>LEFT(ECRITURES!$G2119,LEN(O2119))</f>
        <v>RDC182081T</v>
      </c>
      <c r="Q2119" s="11" t="b">
        <f t="shared" si="67"/>
        <v>1</v>
      </c>
    </row>
    <row r="2120" spans="1:17" x14ac:dyDescent="0.3">
      <c r="A2120" s="12">
        <v>617108</v>
      </c>
      <c r="B2120" s="13" t="s">
        <v>10</v>
      </c>
      <c r="C2120" s="14">
        <v>312</v>
      </c>
      <c r="D2120" s="25" t="s">
        <v>2599</v>
      </c>
      <c r="E2120" s="16">
        <v>45351</v>
      </c>
      <c r="F2120" s="17">
        <v>202402</v>
      </c>
      <c r="G2120" s="18" t="s">
        <v>63</v>
      </c>
      <c r="H2120" s="18" t="s">
        <v>390</v>
      </c>
      <c r="I2120" s="19">
        <v>52957</v>
      </c>
      <c r="J2120" s="13" t="s">
        <v>14</v>
      </c>
      <c r="K2120" s="13" t="s">
        <v>66</v>
      </c>
      <c r="L2120" s="20" t="str">
        <f t="shared" si="66"/>
        <v>52957617108RDC182081T_Z010123ART9_FONAREDD</v>
      </c>
      <c r="M2120" s="21" t="str">
        <f>IF(OR(A2120=617105,A2120=617110,COUNTIF([3]DernMois!L:L,I2120&amp;A2120&amp;H2120&amp;K2120)&gt;=1),"","PBLA Changé/Nouveau")</f>
        <v/>
      </c>
      <c r="N2120" s="22">
        <f>ROUND(Ecritures[[#This Row],[Montant Devise]],2)</f>
        <v>312</v>
      </c>
      <c r="O2120" s="11" t="str">
        <f>IFERROR(LEFT(ECRITURES!$H2120,SEARCH("_",ECRITURES!$H2120)-1),"")</f>
        <v>RDC182081T</v>
      </c>
      <c r="P2120" s="11" t="str">
        <f>LEFT(ECRITURES!$G2120,LEN(O2120))</f>
        <v>RDC182081T</v>
      </c>
      <c r="Q2120" s="11" t="b">
        <f t="shared" si="67"/>
        <v>1</v>
      </c>
    </row>
    <row r="2121" spans="1:17" x14ac:dyDescent="0.3">
      <c r="A2121" s="12">
        <v>617106</v>
      </c>
      <c r="B2121" s="13" t="s">
        <v>10</v>
      </c>
      <c r="C2121" s="14">
        <v>195</v>
      </c>
      <c r="D2121" s="25" t="s">
        <v>2600</v>
      </c>
      <c r="E2121" s="16">
        <v>45351</v>
      </c>
      <c r="F2121" s="17">
        <v>202402</v>
      </c>
      <c r="G2121" s="18" t="s">
        <v>63</v>
      </c>
      <c r="H2121" s="18" t="s">
        <v>390</v>
      </c>
      <c r="I2121" s="19">
        <v>52957</v>
      </c>
      <c r="J2121" s="13" t="s">
        <v>14</v>
      </c>
      <c r="K2121" s="13" t="s">
        <v>66</v>
      </c>
      <c r="L2121" s="20" t="str">
        <f t="shared" si="66"/>
        <v>52957617106RDC182081T_Z010123ART9_FONAREDD</v>
      </c>
      <c r="M2121" s="21" t="str">
        <f>IF(OR(A2121=617105,A2121=617110,COUNTIF([3]DernMois!L:L,I2121&amp;A2121&amp;H2121&amp;K2121)&gt;=1),"","PBLA Changé/Nouveau")</f>
        <v/>
      </c>
      <c r="N2121" s="22">
        <f>ROUND(Ecritures[[#This Row],[Montant Devise]],2)</f>
        <v>195</v>
      </c>
      <c r="O2121" s="11" t="str">
        <f>IFERROR(LEFT(ECRITURES!$H2121,SEARCH("_",ECRITURES!$H2121)-1),"")</f>
        <v>RDC182081T</v>
      </c>
      <c r="P2121" s="11" t="str">
        <f>LEFT(ECRITURES!$G2121,LEN(O2121))</f>
        <v>RDC182081T</v>
      </c>
      <c r="Q2121" s="11" t="b">
        <f t="shared" si="67"/>
        <v>1</v>
      </c>
    </row>
    <row r="2122" spans="1:17" x14ac:dyDescent="0.3">
      <c r="A2122" s="12">
        <v>617103</v>
      </c>
      <c r="B2122" s="13" t="s">
        <v>10</v>
      </c>
      <c r="C2122" s="14">
        <v>135.19999999999999</v>
      </c>
      <c r="D2122" s="25" t="s">
        <v>2601</v>
      </c>
      <c r="E2122" s="16">
        <v>45351</v>
      </c>
      <c r="F2122" s="17">
        <v>202402</v>
      </c>
      <c r="G2122" s="18" t="s">
        <v>63</v>
      </c>
      <c r="H2122" s="18" t="s">
        <v>390</v>
      </c>
      <c r="I2122" s="19">
        <v>52957</v>
      </c>
      <c r="J2122" s="13" t="s">
        <v>14</v>
      </c>
      <c r="K2122" s="13" t="s">
        <v>66</v>
      </c>
      <c r="L2122" s="20" t="str">
        <f t="shared" si="66"/>
        <v>52957617103RDC182081T_Z010123ART9_FONAREDD</v>
      </c>
      <c r="M2122" s="21" t="str">
        <f>IF(OR(A2122=617105,A2122=617110,COUNTIF([3]DernMois!L:L,I2122&amp;A2122&amp;H2122&amp;K2122)&gt;=1),"","PBLA Changé/Nouveau")</f>
        <v/>
      </c>
      <c r="N2122" s="22">
        <f>ROUND(Ecritures[[#This Row],[Montant Devise]],2)</f>
        <v>135.19999999999999</v>
      </c>
      <c r="O2122" s="11" t="str">
        <f>IFERROR(LEFT(ECRITURES!$H2122,SEARCH("_",ECRITURES!$H2122)-1),"")</f>
        <v>RDC182081T</v>
      </c>
      <c r="P2122" s="11" t="str">
        <f>LEFT(ECRITURES!$G2122,LEN(O2122))</f>
        <v>RDC182081T</v>
      </c>
      <c r="Q2122" s="11" t="b">
        <f t="shared" si="67"/>
        <v>1</v>
      </c>
    </row>
    <row r="2123" spans="1:17" x14ac:dyDescent="0.3">
      <c r="A2123" s="12">
        <v>617190</v>
      </c>
      <c r="B2123" s="13" t="s">
        <v>10</v>
      </c>
      <c r="C2123" s="14">
        <v>2.08</v>
      </c>
      <c r="D2123" s="25" t="s">
        <v>2602</v>
      </c>
      <c r="E2123" s="16">
        <v>45351</v>
      </c>
      <c r="F2123" s="17">
        <v>202402</v>
      </c>
      <c r="G2123" s="18" t="s">
        <v>63</v>
      </c>
      <c r="H2123" s="18" t="s">
        <v>390</v>
      </c>
      <c r="I2123" s="19">
        <v>52957</v>
      </c>
      <c r="J2123" s="13" t="s">
        <v>14</v>
      </c>
      <c r="K2123" s="13" t="s">
        <v>66</v>
      </c>
      <c r="L2123" s="20" t="str">
        <f t="shared" si="66"/>
        <v>52957617190RDC182081T_Z010123ART9_FONAREDD</v>
      </c>
      <c r="M2123" s="21" t="str">
        <f>IF(OR(A2123=617105,A2123=617110,COUNTIF([3]DernMois!L:L,I2123&amp;A2123&amp;H2123&amp;K2123)&gt;=1),"","PBLA Changé/Nouveau")</f>
        <v/>
      </c>
      <c r="N2123" s="22">
        <f>ROUND(Ecritures[[#This Row],[Montant Devise]],2)</f>
        <v>2.08</v>
      </c>
      <c r="O2123" s="11" t="str">
        <f>IFERROR(LEFT(ECRITURES!$H2123,SEARCH("_",ECRITURES!$H2123)-1),"")</f>
        <v>RDC182081T</v>
      </c>
      <c r="P2123" s="11" t="str">
        <f>LEFT(ECRITURES!$G2123,LEN(O2123))</f>
        <v>RDC182081T</v>
      </c>
      <c r="Q2123" s="11" t="b">
        <f t="shared" si="67"/>
        <v>1</v>
      </c>
    </row>
    <row r="2124" spans="1:17" x14ac:dyDescent="0.3">
      <c r="A2124" s="12">
        <v>617190</v>
      </c>
      <c r="B2124" s="13" t="s">
        <v>10</v>
      </c>
      <c r="C2124" s="14">
        <v>10.4</v>
      </c>
      <c r="D2124" s="25" t="s">
        <v>2603</v>
      </c>
      <c r="E2124" s="16">
        <v>45351</v>
      </c>
      <c r="F2124" s="17">
        <v>202402</v>
      </c>
      <c r="G2124" s="18" t="s">
        <v>63</v>
      </c>
      <c r="H2124" s="18" t="s">
        <v>390</v>
      </c>
      <c r="I2124" s="19">
        <v>52957</v>
      </c>
      <c r="J2124" s="13" t="s">
        <v>14</v>
      </c>
      <c r="K2124" s="13" t="s">
        <v>66</v>
      </c>
      <c r="L2124" s="20" t="str">
        <f t="shared" si="66"/>
        <v>52957617190RDC182081T_Z010123ART9_FONAREDD</v>
      </c>
      <c r="M2124" s="21" t="str">
        <f>IF(OR(A2124=617105,A2124=617110,COUNTIF([3]DernMois!L:L,I2124&amp;A2124&amp;H2124&amp;K2124)&gt;=1),"","PBLA Changé/Nouveau")</f>
        <v/>
      </c>
      <c r="N2124" s="22">
        <f>ROUND(Ecritures[[#This Row],[Montant Devise]],2)</f>
        <v>10.4</v>
      </c>
      <c r="O2124" s="11" t="str">
        <f>IFERROR(LEFT(ECRITURES!$H2124,SEARCH("_",ECRITURES!$H2124)-1),"")</f>
        <v>RDC182081T</v>
      </c>
      <c r="P2124" s="11" t="str">
        <f>LEFT(ECRITURES!$G2124,LEN(O2124))</f>
        <v>RDC182081T</v>
      </c>
      <c r="Q2124" s="11" t="b">
        <f t="shared" si="67"/>
        <v>1</v>
      </c>
    </row>
    <row r="2125" spans="1:17" x14ac:dyDescent="0.3">
      <c r="A2125" s="12">
        <v>455200</v>
      </c>
      <c r="B2125" s="13" t="s">
        <v>10</v>
      </c>
      <c r="C2125" s="14">
        <v>-650</v>
      </c>
      <c r="D2125" s="25" t="s">
        <v>2604</v>
      </c>
      <c r="E2125" s="16">
        <v>45351</v>
      </c>
      <c r="F2125" s="17">
        <v>202402</v>
      </c>
      <c r="G2125" s="18" t="s">
        <v>63</v>
      </c>
      <c r="H2125" s="18"/>
      <c r="I2125" s="19">
        <v>52957</v>
      </c>
      <c r="J2125" s="13" t="s">
        <v>14</v>
      </c>
      <c r="K2125" s="13" t="s">
        <v>66</v>
      </c>
      <c r="L2125" s="20" t="str">
        <f t="shared" si="66"/>
        <v>52957455200ART9_FONAREDD</v>
      </c>
      <c r="M2125" s="21" t="str">
        <f>IF(OR(A2125=617105,A2125=617110,COUNTIF([3]DernMois!L:L,I2125&amp;A2125&amp;H2125&amp;K2125)&gt;=1),"","PBLA Changé/Nouveau")</f>
        <v/>
      </c>
      <c r="N2125" s="22">
        <f>ROUND(Ecritures[[#This Row],[Montant Devise]],2)</f>
        <v>-650</v>
      </c>
      <c r="O2125" s="11" t="str">
        <f>IFERROR(LEFT(ECRITURES!$H2125,SEARCH("_",ECRITURES!$H2125)-1),"")</f>
        <v/>
      </c>
      <c r="P2125" s="11" t="str">
        <f>LEFT(ECRITURES!$G2125,LEN(O2125))</f>
        <v/>
      </c>
      <c r="Q2125" s="11" t="b">
        <f t="shared" si="67"/>
        <v>1</v>
      </c>
    </row>
    <row r="2126" spans="1:17" x14ac:dyDescent="0.3">
      <c r="A2126" s="12">
        <v>455200</v>
      </c>
      <c r="B2126" s="13" t="s">
        <v>10</v>
      </c>
      <c r="C2126" s="14">
        <v>-653.70000000000005</v>
      </c>
      <c r="D2126" s="25" t="s">
        <v>2605</v>
      </c>
      <c r="E2126" s="16">
        <v>45351</v>
      </c>
      <c r="F2126" s="17">
        <v>202402</v>
      </c>
      <c r="G2126" s="18" t="s">
        <v>63</v>
      </c>
      <c r="H2126" s="18"/>
      <c r="I2126" s="19">
        <v>52957</v>
      </c>
      <c r="J2126" s="13" t="s">
        <v>14</v>
      </c>
      <c r="K2126" s="13" t="s">
        <v>66</v>
      </c>
      <c r="L2126" s="20" t="str">
        <f t="shared" si="66"/>
        <v>52957455200ART9_FONAREDD</v>
      </c>
      <c r="M2126" s="21" t="str">
        <f>IF(OR(A2126=617105,A2126=617110,COUNTIF([3]DernMois!L:L,I2126&amp;A2126&amp;H2126&amp;K2126)&gt;=1),"","PBLA Changé/Nouveau")</f>
        <v/>
      </c>
      <c r="N2126" s="22">
        <f>ROUND(Ecritures[[#This Row],[Montant Devise]],2)</f>
        <v>-653.70000000000005</v>
      </c>
      <c r="O2126" s="11" t="str">
        <f>IFERROR(LEFT(ECRITURES!$H2126,SEARCH("_",ECRITURES!$H2126)-1),"")</f>
        <v/>
      </c>
      <c r="P2126" s="11" t="str">
        <f>LEFT(ECRITURES!$G2126,LEN(O2126))</f>
        <v/>
      </c>
      <c r="Q2126" s="11" t="b">
        <f t="shared" si="67"/>
        <v>1</v>
      </c>
    </row>
    <row r="2127" spans="1:17" x14ac:dyDescent="0.3">
      <c r="A2127" s="12">
        <v>617101</v>
      </c>
      <c r="B2127" s="13" t="s">
        <v>10</v>
      </c>
      <c r="C2127" s="14">
        <v>2823</v>
      </c>
      <c r="D2127" s="25" t="s">
        <v>2606</v>
      </c>
      <c r="E2127" s="16">
        <v>45351</v>
      </c>
      <c r="F2127" s="17">
        <v>202402</v>
      </c>
      <c r="G2127" s="18" t="s">
        <v>507</v>
      </c>
      <c r="H2127" s="18" t="s">
        <v>216</v>
      </c>
      <c r="I2127" s="19">
        <v>52959</v>
      </c>
      <c r="J2127" s="13" t="s">
        <v>14</v>
      </c>
      <c r="K2127" s="13" t="s">
        <v>15</v>
      </c>
      <c r="L2127" s="20" t="str">
        <f t="shared" si="66"/>
        <v>52959617101COD22009_A010601ART5_MBA</v>
      </c>
      <c r="M2127" s="21" t="str">
        <f>IF(OR(A2127=617105,A2127=617110,COUNTIF([3]DernMois!L:L,I2127&amp;A2127&amp;H2127&amp;K2127)&gt;=1),"","PBLA Changé/Nouveau")</f>
        <v/>
      </c>
      <c r="N2127" s="22">
        <f>ROUND(Ecritures[[#This Row],[Montant Devise]],2)</f>
        <v>2823</v>
      </c>
      <c r="O2127" s="11" t="str">
        <f>IFERROR(LEFT(ECRITURES!$H2127,SEARCH("_",ECRITURES!$H2127)-1),"")</f>
        <v>COD22009</v>
      </c>
      <c r="P2127" s="11" t="str">
        <f>LEFT(ECRITURES!$G2127,LEN(O2127))</f>
        <v>COD22009</v>
      </c>
      <c r="Q2127" s="11" t="b">
        <f t="shared" si="67"/>
        <v>1</v>
      </c>
    </row>
    <row r="2128" spans="1:17" x14ac:dyDescent="0.3">
      <c r="A2128" s="12">
        <v>617108</v>
      </c>
      <c r="B2128" s="13" t="s">
        <v>10</v>
      </c>
      <c r="C2128" s="14">
        <v>846.9</v>
      </c>
      <c r="D2128" s="25" t="s">
        <v>2607</v>
      </c>
      <c r="E2128" s="16">
        <v>45351</v>
      </c>
      <c r="F2128" s="17">
        <v>202402</v>
      </c>
      <c r="G2128" s="18" t="s">
        <v>507</v>
      </c>
      <c r="H2128" s="18" t="s">
        <v>216</v>
      </c>
      <c r="I2128" s="19">
        <v>52959</v>
      </c>
      <c r="J2128" s="13" t="s">
        <v>14</v>
      </c>
      <c r="K2128" s="13" t="s">
        <v>15</v>
      </c>
      <c r="L2128" s="20" t="str">
        <f t="shared" si="66"/>
        <v>52959617108COD22009_A010601ART5_MBA</v>
      </c>
      <c r="M2128" s="21" t="str">
        <f>IF(OR(A2128=617105,A2128=617110,COUNTIF([3]DernMois!L:L,I2128&amp;A2128&amp;H2128&amp;K2128)&gt;=1),"","PBLA Changé/Nouveau")</f>
        <v/>
      </c>
      <c r="N2128" s="22">
        <f>ROUND(Ecritures[[#This Row],[Montant Devise]],2)</f>
        <v>846.9</v>
      </c>
      <c r="O2128" s="11" t="str">
        <f>IFERROR(LEFT(ECRITURES!$H2128,SEARCH("_",ECRITURES!$H2128)-1),"")</f>
        <v>COD22009</v>
      </c>
      <c r="P2128" s="11" t="str">
        <f>LEFT(ECRITURES!$G2128,LEN(O2128))</f>
        <v>COD22009</v>
      </c>
      <c r="Q2128" s="11" t="b">
        <f t="shared" si="67"/>
        <v>1</v>
      </c>
    </row>
    <row r="2129" spans="1:17" x14ac:dyDescent="0.3">
      <c r="A2129" s="12">
        <v>617106</v>
      </c>
      <c r="B2129" s="13" t="s">
        <v>10</v>
      </c>
      <c r="C2129" s="14">
        <v>195</v>
      </c>
      <c r="D2129" s="25" t="s">
        <v>2608</v>
      </c>
      <c r="E2129" s="16">
        <v>45351</v>
      </c>
      <c r="F2129" s="17">
        <v>202402</v>
      </c>
      <c r="G2129" s="18" t="s">
        <v>507</v>
      </c>
      <c r="H2129" s="18" t="s">
        <v>216</v>
      </c>
      <c r="I2129" s="19">
        <v>52959</v>
      </c>
      <c r="J2129" s="13" t="s">
        <v>14</v>
      </c>
      <c r="K2129" s="13" t="s">
        <v>15</v>
      </c>
      <c r="L2129" s="20" t="str">
        <f t="shared" si="66"/>
        <v>52959617106COD22009_A010601ART5_MBA</v>
      </c>
      <c r="M2129" s="21" t="str">
        <f>IF(OR(A2129=617105,A2129=617110,COUNTIF([3]DernMois!L:L,I2129&amp;A2129&amp;H2129&amp;K2129)&gt;=1),"","PBLA Changé/Nouveau")</f>
        <v/>
      </c>
      <c r="N2129" s="22">
        <f>ROUND(Ecritures[[#This Row],[Montant Devise]],2)</f>
        <v>195</v>
      </c>
      <c r="O2129" s="11" t="str">
        <f>IFERROR(LEFT(ECRITURES!$H2129,SEARCH("_",ECRITURES!$H2129)-1),"")</f>
        <v>COD22009</v>
      </c>
      <c r="P2129" s="11" t="str">
        <f>LEFT(ECRITURES!$G2129,LEN(O2129))</f>
        <v>COD22009</v>
      </c>
      <c r="Q2129" s="11" t="b">
        <f t="shared" si="67"/>
        <v>1</v>
      </c>
    </row>
    <row r="2130" spans="1:17" x14ac:dyDescent="0.3">
      <c r="A2130" s="12">
        <v>617103</v>
      </c>
      <c r="B2130" s="13" t="s">
        <v>10</v>
      </c>
      <c r="C2130" s="14">
        <v>78</v>
      </c>
      <c r="D2130" s="25" t="s">
        <v>2609</v>
      </c>
      <c r="E2130" s="16">
        <v>45351</v>
      </c>
      <c r="F2130" s="17">
        <v>202402</v>
      </c>
      <c r="G2130" s="18" t="s">
        <v>507</v>
      </c>
      <c r="H2130" s="18" t="s">
        <v>216</v>
      </c>
      <c r="I2130" s="19">
        <v>52959</v>
      </c>
      <c r="J2130" s="13" t="s">
        <v>14</v>
      </c>
      <c r="K2130" s="13" t="s">
        <v>15</v>
      </c>
      <c r="L2130" s="20" t="str">
        <f t="shared" si="66"/>
        <v>52959617103COD22009_A010601ART5_MBA</v>
      </c>
      <c r="M2130" s="21" t="str">
        <f>IF(OR(A2130=617105,A2130=617110,COUNTIF([3]DernMois!L:L,I2130&amp;A2130&amp;H2130&amp;K2130)&gt;=1),"","PBLA Changé/Nouveau")</f>
        <v/>
      </c>
      <c r="N2130" s="22">
        <f>ROUND(Ecritures[[#This Row],[Montant Devise]],2)</f>
        <v>78</v>
      </c>
      <c r="O2130" s="11" t="str">
        <f>IFERROR(LEFT(ECRITURES!$H2130,SEARCH("_",ECRITURES!$H2130)-1),"")</f>
        <v>COD22009</v>
      </c>
      <c r="P2130" s="11" t="str">
        <f>LEFT(ECRITURES!$G2130,LEN(O2130))</f>
        <v>COD22009</v>
      </c>
      <c r="Q2130" s="11" t="b">
        <f t="shared" si="67"/>
        <v>1</v>
      </c>
    </row>
    <row r="2131" spans="1:17" x14ac:dyDescent="0.3">
      <c r="A2131" s="12">
        <v>617103</v>
      </c>
      <c r="B2131" s="13" t="s">
        <v>10</v>
      </c>
      <c r="C2131" s="14">
        <v>366.99</v>
      </c>
      <c r="D2131" s="25" t="s">
        <v>2610</v>
      </c>
      <c r="E2131" s="16">
        <v>45351</v>
      </c>
      <c r="F2131" s="17">
        <v>202402</v>
      </c>
      <c r="G2131" s="18" t="s">
        <v>507</v>
      </c>
      <c r="H2131" s="18" t="s">
        <v>216</v>
      </c>
      <c r="I2131" s="19">
        <v>52959</v>
      </c>
      <c r="J2131" s="13" t="s">
        <v>14</v>
      </c>
      <c r="K2131" s="13" t="s">
        <v>15</v>
      </c>
      <c r="L2131" s="20" t="str">
        <f t="shared" si="66"/>
        <v>52959617103COD22009_A010601ART5_MBA</v>
      </c>
      <c r="M2131" s="21" t="str">
        <f>IF(OR(A2131=617105,A2131=617110,COUNTIF([3]DernMois!L:L,I2131&amp;A2131&amp;H2131&amp;K2131)&gt;=1),"","PBLA Changé/Nouveau")</f>
        <v/>
      </c>
      <c r="N2131" s="22">
        <f>ROUND(Ecritures[[#This Row],[Montant Devise]],2)</f>
        <v>366.99</v>
      </c>
      <c r="O2131" s="11" t="str">
        <f>IFERROR(LEFT(ECRITURES!$H2131,SEARCH("_",ECRITURES!$H2131)-1),"")</f>
        <v>COD22009</v>
      </c>
      <c r="P2131" s="11" t="str">
        <f>LEFT(ECRITURES!$G2131,LEN(O2131))</f>
        <v>COD22009</v>
      </c>
      <c r="Q2131" s="11" t="b">
        <f t="shared" si="67"/>
        <v>1</v>
      </c>
    </row>
    <row r="2132" spans="1:17" x14ac:dyDescent="0.3">
      <c r="A2132" s="12">
        <v>617190</v>
      </c>
      <c r="B2132" s="13" t="s">
        <v>10</v>
      </c>
      <c r="C2132" s="14">
        <v>5.65</v>
      </c>
      <c r="D2132" s="25" t="s">
        <v>2611</v>
      </c>
      <c r="E2132" s="16">
        <v>45351</v>
      </c>
      <c r="F2132" s="17">
        <v>202402</v>
      </c>
      <c r="G2132" s="18" t="s">
        <v>507</v>
      </c>
      <c r="H2132" s="18" t="s">
        <v>216</v>
      </c>
      <c r="I2132" s="19">
        <v>52959</v>
      </c>
      <c r="J2132" s="13" t="s">
        <v>14</v>
      </c>
      <c r="K2132" s="13" t="s">
        <v>15</v>
      </c>
      <c r="L2132" s="20" t="str">
        <f t="shared" si="66"/>
        <v>52959617190COD22009_A010601ART5_MBA</v>
      </c>
      <c r="M2132" s="21" t="str">
        <f>IF(OR(A2132=617105,A2132=617110,COUNTIF([3]DernMois!L:L,I2132&amp;A2132&amp;H2132&amp;K2132)&gt;=1),"","PBLA Changé/Nouveau")</f>
        <v/>
      </c>
      <c r="N2132" s="22">
        <f>ROUND(Ecritures[[#This Row],[Montant Devise]],2)</f>
        <v>5.65</v>
      </c>
      <c r="O2132" s="11" t="str">
        <f>IFERROR(LEFT(ECRITURES!$H2132,SEARCH("_",ECRITURES!$H2132)-1),"")</f>
        <v>COD22009</v>
      </c>
      <c r="P2132" s="11" t="str">
        <f>LEFT(ECRITURES!$G2132,LEN(O2132))</f>
        <v>COD22009</v>
      </c>
      <c r="Q2132" s="11" t="b">
        <f t="shared" si="67"/>
        <v>1</v>
      </c>
    </row>
    <row r="2133" spans="1:17" x14ac:dyDescent="0.3">
      <c r="A2133" s="12">
        <v>617190</v>
      </c>
      <c r="B2133" s="13" t="s">
        <v>10</v>
      </c>
      <c r="C2133" s="14">
        <v>28.23</v>
      </c>
      <c r="D2133" s="25" t="s">
        <v>2612</v>
      </c>
      <c r="E2133" s="16">
        <v>45351</v>
      </c>
      <c r="F2133" s="17">
        <v>202402</v>
      </c>
      <c r="G2133" s="18" t="s">
        <v>507</v>
      </c>
      <c r="H2133" s="18" t="s">
        <v>216</v>
      </c>
      <c r="I2133" s="19">
        <v>52959</v>
      </c>
      <c r="J2133" s="13" t="s">
        <v>14</v>
      </c>
      <c r="K2133" s="13" t="s">
        <v>15</v>
      </c>
      <c r="L2133" s="20" t="str">
        <f t="shared" si="66"/>
        <v>52959617190COD22009_A010601ART5_MBA</v>
      </c>
      <c r="M2133" s="21" t="str">
        <f>IF(OR(A2133=617105,A2133=617110,COUNTIF([3]DernMois!L:L,I2133&amp;A2133&amp;H2133&amp;K2133)&gt;=1),"","PBLA Changé/Nouveau")</f>
        <v/>
      </c>
      <c r="N2133" s="22">
        <f>ROUND(Ecritures[[#This Row],[Montant Devise]],2)</f>
        <v>28.23</v>
      </c>
      <c r="O2133" s="11" t="str">
        <f>IFERROR(LEFT(ECRITURES!$H2133,SEARCH("_",ECRITURES!$H2133)-1),"")</f>
        <v>COD22009</v>
      </c>
      <c r="P2133" s="11" t="str">
        <f>LEFT(ECRITURES!$G2133,LEN(O2133))</f>
        <v>COD22009</v>
      </c>
      <c r="Q2133" s="11" t="b">
        <f t="shared" si="67"/>
        <v>1</v>
      </c>
    </row>
    <row r="2134" spans="1:17" x14ac:dyDescent="0.3">
      <c r="A2134" s="12">
        <v>455200</v>
      </c>
      <c r="B2134" s="13" t="s">
        <v>10</v>
      </c>
      <c r="C2134" s="14">
        <v>-3048.52</v>
      </c>
      <c r="D2134" s="25" t="s">
        <v>2613</v>
      </c>
      <c r="E2134" s="16">
        <v>45351</v>
      </c>
      <c r="F2134" s="17">
        <v>202402</v>
      </c>
      <c r="G2134" s="18" t="s">
        <v>507</v>
      </c>
      <c r="H2134" s="18"/>
      <c r="I2134" s="19">
        <v>52959</v>
      </c>
      <c r="J2134" s="13" t="s">
        <v>14</v>
      </c>
      <c r="K2134" s="13" t="s">
        <v>15</v>
      </c>
      <c r="L2134" s="20" t="str">
        <f t="shared" si="66"/>
        <v>52959455200ART5_MBA</v>
      </c>
      <c r="M2134" s="21" t="str">
        <f>IF(OR(A2134=617105,A2134=617110,COUNTIF([3]DernMois!L:L,I2134&amp;A2134&amp;H2134&amp;K2134)&gt;=1),"","PBLA Changé/Nouveau")</f>
        <v/>
      </c>
      <c r="N2134" s="22">
        <f>ROUND(Ecritures[[#This Row],[Montant Devise]],2)</f>
        <v>-3048.52</v>
      </c>
      <c r="O2134" s="11" t="str">
        <f>IFERROR(LEFT(ECRITURES!$H2134,SEARCH("_",ECRITURES!$H2134)-1),"")</f>
        <v/>
      </c>
      <c r="P2134" s="11" t="str">
        <f>LEFT(ECRITURES!$G2134,LEN(O2134))</f>
        <v/>
      </c>
      <c r="Q2134" s="11" t="b">
        <f t="shared" si="67"/>
        <v>1</v>
      </c>
    </row>
    <row r="2135" spans="1:17" x14ac:dyDescent="0.3">
      <c r="A2135" s="12">
        <v>617101</v>
      </c>
      <c r="B2135" s="13" t="s">
        <v>10</v>
      </c>
      <c r="C2135" s="14">
        <v>2823</v>
      </c>
      <c r="D2135" s="25" t="s">
        <v>2614</v>
      </c>
      <c r="E2135" s="16">
        <v>45351</v>
      </c>
      <c r="F2135" s="17">
        <v>202402</v>
      </c>
      <c r="G2135" s="18" t="s">
        <v>111</v>
      </c>
      <c r="H2135" s="18" t="s">
        <v>407</v>
      </c>
      <c r="I2135" s="19">
        <v>52960</v>
      </c>
      <c r="J2135" s="13" t="s">
        <v>14</v>
      </c>
      <c r="K2135" s="13" t="s">
        <v>15</v>
      </c>
      <c r="L2135" s="20" t="str">
        <f t="shared" si="66"/>
        <v>52960617101COD22012_A010501ART5_MBA</v>
      </c>
      <c r="M2135" s="21" t="str">
        <f>IF(OR(A2135=617105,A2135=617110,COUNTIF([3]DernMois!L:L,I2135&amp;A2135&amp;H2135&amp;K2135)&gt;=1),"","PBLA Changé/Nouveau")</f>
        <v/>
      </c>
      <c r="N2135" s="22">
        <f>ROUND(Ecritures[[#This Row],[Montant Devise]],2)</f>
        <v>2823</v>
      </c>
      <c r="O2135" s="11" t="str">
        <f>IFERROR(LEFT(ECRITURES!$H2135,SEARCH("_",ECRITURES!$H2135)-1),"")</f>
        <v>COD22012</v>
      </c>
      <c r="P2135" s="11" t="str">
        <f>LEFT(ECRITURES!$G2135,LEN(O2135))</f>
        <v>COD22012</v>
      </c>
      <c r="Q2135" s="11" t="b">
        <f t="shared" si="67"/>
        <v>1</v>
      </c>
    </row>
    <row r="2136" spans="1:17" x14ac:dyDescent="0.3">
      <c r="A2136" s="12">
        <v>617108</v>
      </c>
      <c r="B2136" s="13" t="s">
        <v>10</v>
      </c>
      <c r="C2136" s="14">
        <v>846.9</v>
      </c>
      <c r="D2136" s="25" t="s">
        <v>2615</v>
      </c>
      <c r="E2136" s="16">
        <v>45351</v>
      </c>
      <c r="F2136" s="17">
        <v>202402</v>
      </c>
      <c r="G2136" s="18" t="s">
        <v>111</v>
      </c>
      <c r="H2136" s="18" t="s">
        <v>407</v>
      </c>
      <c r="I2136" s="19">
        <v>52960</v>
      </c>
      <c r="J2136" s="13" t="s">
        <v>14</v>
      </c>
      <c r="K2136" s="13" t="s">
        <v>15</v>
      </c>
      <c r="L2136" s="20" t="str">
        <f t="shared" si="66"/>
        <v>52960617108COD22012_A010501ART5_MBA</v>
      </c>
      <c r="M2136" s="21" t="str">
        <f>IF(OR(A2136=617105,A2136=617110,COUNTIF([3]DernMois!L:L,I2136&amp;A2136&amp;H2136&amp;K2136)&gt;=1),"","PBLA Changé/Nouveau")</f>
        <v/>
      </c>
      <c r="N2136" s="22">
        <f>ROUND(Ecritures[[#This Row],[Montant Devise]],2)</f>
        <v>846.9</v>
      </c>
      <c r="O2136" s="11" t="str">
        <f>IFERROR(LEFT(ECRITURES!$H2136,SEARCH("_",ECRITURES!$H2136)-1),"")</f>
        <v>COD22012</v>
      </c>
      <c r="P2136" s="11" t="str">
        <f>LEFT(ECRITURES!$G2136,LEN(O2136))</f>
        <v>COD22012</v>
      </c>
      <c r="Q2136" s="11" t="b">
        <f t="shared" si="67"/>
        <v>1</v>
      </c>
    </row>
    <row r="2137" spans="1:17" x14ac:dyDescent="0.3">
      <c r="A2137" s="12">
        <v>617106</v>
      </c>
      <c r="B2137" s="13" t="s">
        <v>10</v>
      </c>
      <c r="C2137" s="14">
        <v>195</v>
      </c>
      <c r="D2137" s="25" t="s">
        <v>2616</v>
      </c>
      <c r="E2137" s="16">
        <v>45351</v>
      </c>
      <c r="F2137" s="17">
        <v>202402</v>
      </c>
      <c r="G2137" s="18" t="s">
        <v>111</v>
      </c>
      <c r="H2137" s="18" t="s">
        <v>407</v>
      </c>
      <c r="I2137" s="19">
        <v>52960</v>
      </c>
      <c r="J2137" s="13" t="s">
        <v>14</v>
      </c>
      <c r="K2137" s="13" t="s">
        <v>15</v>
      </c>
      <c r="L2137" s="20" t="str">
        <f t="shared" si="66"/>
        <v>52960617106COD22012_A010501ART5_MBA</v>
      </c>
      <c r="M2137" s="21" t="str">
        <f>IF(OR(A2137=617105,A2137=617110,COUNTIF([3]DernMois!L:L,I2137&amp;A2137&amp;H2137&amp;K2137)&gt;=1),"","PBLA Changé/Nouveau")</f>
        <v/>
      </c>
      <c r="N2137" s="22">
        <f>ROUND(Ecritures[[#This Row],[Montant Devise]],2)</f>
        <v>195</v>
      </c>
      <c r="O2137" s="11" t="str">
        <f>IFERROR(LEFT(ECRITURES!$H2137,SEARCH("_",ECRITURES!$H2137)-1),"")</f>
        <v>COD22012</v>
      </c>
      <c r="P2137" s="11" t="str">
        <f>LEFT(ECRITURES!$G2137,LEN(O2137))</f>
        <v>COD22012</v>
      </c>
      <c r="Q2137" s="11" t="b">
        <f t="shared" si="67"/>
        <v>1</v>
      </c>
    </row>
    <row r="2138" spans="1:17" x14ac:dyDescent="0.3">
      <c r="A2138" s="12">
        <v>617103</v>
      </c>
      <c r="B2138" s="13" t="s">
        <v>10</v>
      </c>
      <c r="C2138" s="14">
        <v>366.99</v>
      </c>
      <c r="D2138" s="25" t="s">
        <v>2617</v>
      </c>
      <c r="E2138" s="16">
        <v>45351</v>
      </c>
      <c r="F2138" s="17">
        <v>202402</v>
      </c>
      <c r="G2138" s="18" t="s">
        <v>111</v>
      </c>
      <c r="H2138" s="18" t="s">
        <v>407</v>
      </c>
      <c r="I2138" s="19">
        <v>52960</v>
      </c>
      <c r="J2138" s="13" t="s">
        <v>14</v>
      </c>
      <c r="K2138" s="13" t="s">
        <v>15</v>
      </c>
      <c r="L2138" s="20" t="str">
        <f t="shared" si="66"/>
        <v>52960617103COD22012_A010501ART5_MBA</v>
      </c>
      <c r="M2138" s="21" t="str">
        <f>IF(OR(A2138=617105,A2138=617110,COUNTIF([3]DernMois!L:L,I2138&amp;A2138&amp;H2138&amp;K2138)&gt;=1),"","PBLA Changé/Nouveau")</f>
        <v/>
      </c>
      <c r="N2138" s="22">
        <f>ROUND(Ecritures[[#This Row],[Montant Devise]],2)</f>
        <v>366.99</v>
      </c>
      <c r="O2138" s="11" t="str">
        <f>IFERROR(LEFT(ECRITURES!$H2138,SEARCH("_",ECRITURES!$H2138)-1),"")</f>
        <v>COD22012</v>
      </c>
      <c r="P2138" s="11" t="str">
        <f>LEFT(ECRITURES!$G2138,LEN(O2138))</f>
        <v>COD22012</v>
      </c>
      <c r="Q2138" s="11" t="b">
        <f t="shared" si="67"/>
        <v>1</v>
      </c>
    </row>
    <row r="2139" spans="1:17" x14ac:dyDescent="0.3">
      <c r="A2139" s="12">
        <v>617190</v>
      </c>
      <c r="B2139" s="13" t="s">
        <v>10</v>
      </c>
      <c r="C2139" s="14">
        <v>5.65</v>
      </c>
      <c r="D2139" s="25" t="s">
        <v>2618</v>
      </c>
      <c r="E2139" s="16">
        <v>45351</v>
      </c>
      <c r="F2139" s="17">
        <v>202402</v>
      </c>
      <c r="G2139" s="18" t="s">
        <v>111</v>
      </c>
      <c r="H2139" s="18" t="s">
        <v>407</v>
      </c>
      <c r="I2139" s="19">
        <v>52960</v>
      </c>
      <c r="J2139" s="13" t="s">
        <v>14</v>
      </c>
      <c r="K2139" s="13" t="s">
        <v>15</v>
      </c>
      <c r="L2139" s="20" t="str">
        <f t="shared" si="66"/>
        <v>52960617190COD22012_A010501ART5_MBA</v>
      </c>
      <c r="M2139" s="21" t="str">
        <f>IF(OR(A2139=617105,A2139=617110,COUNTIF([3]DernMois!L:L,I2139&amp;A2139&amp;H2139&amp;K2139)&gt;=1),"","PBLA Changé/Nouveau")</f>
        <v/>
      </c>
      <c r="N2139" s="22">
        <f>ROUND(Ecritures[[#This Row],[Montant Devise]],2)</f>
        <v>5.65</v>
      </c>
      <c r="O2139" s="11" t="str">
        <f>IFERROR(LEFT(ECRITURES!$H2139,SEARCH("_",ECRITURES!$H2139)-1),"")</f>
        <v>COD22012</v>
      </c>
      <c r="P2139" s="11" t="str">
        <f>LEFT(ECRITURES!$G2139,LEN(O2139))</f>
        <v>COD22012</v>
      </c>
      <c r="Q2139" s="11" t="b">
        <f t="shared" si="67"/>
        <v>1</v>
      </c>
    </row>
    <row r="2140" spans="1:17" x14ac:dyDescent="0.3">
      <c r="A2140" s="12">
        <v>617190</v>
      </c>
      <c r="B2140" s="13" t="s">
        <v>10</v>
      </c>
      <c r="C2140" s="14">
        <v>28.23</v>
      </c>
      <c r="D2140" s="25" t="s">
        <v>2619</v>
      </c>
      <c r="E2140" s="16">
        <v>45351</v>
      </c>
      <c r="F2140" s="17">
        <v>202402</v>
      </c>
      <c r="G2140" s="18" t="s">
        <v>111</v>
      </c>
      <c r="H2140" s="18" t="s">
        <v>407</v>
      </c>
      <c r="I2140" s="19">
        <v>52960</v>
      </c>
      <c r="J2140" s="13" t="s">
        <v>14</v>
      </c>
      <c r="K2140" s="13" t="s">
        <v>15</v>
      </c>
      <c r="L2140" s="20" t="str">
        <f t="shared" si="66"/>
        <v>52960617190COD22012_A010501ART5_MBA</v>
      </c>
      <c r="M2140" s="21" t="str">
        <f>IF(OR(A2140=617105,A2140=617110,COUNTIF([3]DernMois!L:L,I2140&amp;A2140&amp;H2140&amp;K2140)&gt;=1),"","PBLA Changé/Nouveau")</f>
        <v/>
      </c>
      <c r="N2140" s="22">
        <f>ROUND(Ecritures[[#This Row],[Montant Devise]],2)</f>
        <v>28.23</v>
      </c>
      <c r="O2140" s="11" t="str">
        <f>IFERROR(LEFT(ECRITURES!$H2140,SEARCH("_",ECRITURES!$H2140)-1),"")</f>
        <v>COD22012</v>
      </c>
      <c r="P2140" s="11" t="str">
        <f>LEFT(ECRITURES!$G2140,LEN(O2140))</f>
        <v>COD22012</v>
      </c>
      <c r="Q2140" s="11" t="b">
        <f t="shared" si="67"/>
        <v>1</v>
      </c>
    </row>
    <row r="2141" spans="1:17" x14ac:dyDescent="0.3">
      <c r="A2141" s="12">
        <v>455200</v>
      </c>
      <c r="B2141" s="13" t="s">
        <v>10</v>
      </c>
      <c r="C2141" s="14">
        <v>-2919.2</v>
      </c>
      <c r="D2141" s="25" t="s">
        <v>2620</v>
      </c>
      <c r="E2141" s="16">
        <v>45351</v>
      </c>
      <c r="F2141" s="17">
        <v>202402</v>
      </c>
      <c r="G2141" s="18" t="s">
        <v>111</v>
      </c>
      <c r="H2141" s="18"/>
      <c r="I2141" s="19">
        <v>52960</v>
      </c>
      <c r="J2141" s="13" t="s">
        <v>14</v>
      </c>
      <c r="K2141" s="13" t="s">
        <v>15</v>
      </c>
      <c r="L2141" s="20" t="str">
        <f t="shared" si="66"/>
        <v>52960455200ART5_MBA</v>
      </c>
      <c r="M2141" s="21" t="str">
        <f>IF(OR(A2141=617105,A2141=617110,COUNTIF([3]DernMois!L:L,I2141&amp;A2141&amp;H2141&amp;K2141)&gt;=1),"","PBLA Changé/Nouveau")</f>
        <v/>
      </c>
      <c r="N2141" s="22">
        <f>ROUND(Ecritures[[#This Row],[Montant Devise]],2)</f>
        <v>-2919.2</v>
      </c>
      <c r="O2141" s="11" t="str">
        <f>IFERROR(LEFT(ECRITURES!$H2141,SEARCH("_",ECRITURES!$H2141)-1),"")</f>
        <v/>
      </c>
      <c r="P2141" s="11" t="str">
        <f>LEFT(ECRITURES!$G2141,LEN(O2141))</f>
        <v/>
      </c>
      <c r="Q2141" s="11" t="b">
        <f t="shared" si="67"/>
        <v>1</v>
      </c>
    </row>
    <row r="2142" spans="1:17" x14ac:dyDescent="0.3">
      <c r="A2142" s="12">
        <v>617101</v>
      </c>
      <c r="B2142" s="13" t="s">
        <v>10</v>
      </c>
      <c r="C2142" s="14">
        <v>2823</v>
      </c>
      <c r="D2142" s="25" t="s">
        <v>2621</v>
      </c>
      <c r="E2142" s="16">
        <v>45351</v>
      </c>
      <c r="F2142" s="17">
        <v>202402</v>
      </c>
      <c r="G2142" s="18" t="s">
        <v>42</v>
      </c>
      <c r="H2142" s="18" t="s">
        <v>114</v>
      </c>
      <c r="I2142" s="19">
        <v>52961</v>
      </c>
      <c r="J2142" s="13" t="s">
        <v>14</v>
      </c>
      <c r="K2142" s="13" t="s">
        <v>15</v>
      </c>
      <c r="L2142" s="20" t="str">
        <f t="shared" si="66"/>
        <v>52961617101COD22015_B020401ART5_MBA</v>
      </c>
      <c r="M2142" s="21" t="str">
        <f>IF(OR(A2142=617105,A2142=617110,COUNTIF([3]DernMois!L:L,I2142&amp;A2142&amp;H2142&amp;K2142)&gt;=1),"","PBLA Changé/Nouveau")</f>
        <v/>
      </c>
      <c r="N2142" s="22">
        <f>ROUND(Ecritures[[#This Row],[Montant Devise]],2)</f>
        <v>2823</v>
      </c>
      <c r="O2142" s="11" t="str">
        <f>IFERROR(LEFT(ECRITURES!$H2142,SEARCH("_",ECRITURES!$H2142)-1),"")</f>
        <v>COD22015</v>
      </c>
      <c r="P2142" s="11" t="str">
        <f>LEFT(ECRITURES!$G2142,LEN(O2142))</f>
        <v>COD22015</v>
      </c>
      <c r="Q2142" s="11" t="b">
        <f t="shared" si="67"/>
        <v>1</v>
      </c>
    </row>
    <row r="2143" spans="1:17" x14ac:dyDescent="0.3">
      <c r="A2143" s="12">
        <v>617108</v>
      </c>
      <c r="B2143" s="13" t="s">
        <v>10</v>
      </c>
      <c r="C2143" s="14">
        <v>846.9</v>
      </c>
      <c r="D2143" s="25" t="s">
        <v>2622</v>
      </c>
      <c r="E2143" s="16">
        <v>45351</v>
      </c>
      <c r="F2143" s="17">
        <v>202402</v>
      </c>
      <c r="G2143" s="18" t="s">
        <v>42</v>
      </c>
      <c r="H2143" s="18" t="s">
        <v>114</v>
      </c>
      <c r="I2143" s="19">
        <v>52961</v>
      </c>
      <c r="J2143" s="13" t="s">
        <v>14</v>
      </c>
      <c r="K2143" s="13" t="s">
        <v>15</v>
      </c>
      <c r="L2143" s="20" t="str">
        <f t="shared" si="66"/>
        <v>52961617108COD22015_B020401ART5_MBA</v>
      </c>
      <c r="M2143" s="21" t="str">
        <f>IF(OR(A2143=617105,A2143=617110,COUNTIF([3]DernMois!L:L,I2143&amp;A2143&amp;H2143&amp;K2143)&gt;=1),"","PBLA Changé/Nouveau")</f>
        <v/>
      </c>
      <c r="N2143" s="22">
        <f>ROUND(Ecritures[[#This Row],[Montant Devise]],2)</f>
        <v>846.9</v>
      </c>
      <c r="O2143" s="11" t="str">
        <f>IFERROR(LEFT(ECRITURES!$H2143,SEARCH("_",ECRITURES!$H2143)-1),"")</f>
        <v>COD22015</v>
      </c>
      <c r="P2143" s="11" t="str">
        <f>LEFT(ECRITURES!$G2143,LEN(O2143))</f>
        <v>COD22015</v>
      </c>
      <c r="Q2143" s="11" t="b">
        <f t="shared" si="67"/>
        <v>1</v>
      </c>
    </row>
    <row r="2144" spans="1:17" x14ac:dyDescent="0.3">
      <c r="A2144" s="12">
        <v>617106</v>
      </c>
      <c r="B2144" s="13" t="s">
        <v>10</v>
      </c>
      <c r="C2144" s="14">
        <v>195</v>
      </c>
      <c r="D2144" s="25" t="s">
        <v>2623</v>
      </c>
      <c r="E2144" s="16">
        <v>45351</v>
      </c>
      <c r="F2144" s="17">
        <v>202402</v>
      </c>
      <c r="G2144" s="18" t="s">
        <v>42</v>
      </c>
      <c r="H2144" s="18" t="s">
        <v>114</v>
      </c>
      <c r="I2144" s="19">
        <v>52961</v>
      </c>
      <c r="J2144" s="13" t="s">
        <v>14</v>
      </c>
      <c r="K2144" s="13" t="s">
        <v>15</v>
      </c>
      <c r="L2144" s="20" t="str">
        <f t="shared" si="66"/>
        <v>52961617106COD22015_B020401ART5_MBA</v>
      </c>
      <c r="M2144" s="21" t="str">
        <f>IF(OR(A2144=617105,A2144=617110,COUNTIF([3]DernMois!L:L,I2144&amp;A2144&amp;H2144&amp;K2144)&gt;=1),"","PBLA Changé/Nouveau")</f>
        <v/>
      </c>
      <c r="N2144" s="22">
        <f>ROUND(Ecritures[[#This Row],[Montant Devise]],2)</f>
        <v>195</v>
      </c>
      <c r="O2144" s="11" t="str">
        <f>IFERROR(LEFT(ECRITURES!$H2144,SEARCH("_",ECRITURES!$H2144)-1),"")</f>
        <v>COD22015</v>
      </c>
      <c r="P2144" s="11" t="str">
        <f>LEFT(ECRITURES!$G2144,LEN(O2144))</f>
        <v>COD22015</v>
      </c>
      <c r="Q2144" s="11" t="b">
        <f t="shared" si="67"/>
        <v>1</v>
      </c>
    </row>
    <row r="2145" spans="1:17" x14ac:dyDescent="0.3">
      <c r="A2145" s="12">
        <v>617103</v>
      </c>
      <c r="B2145" s="13" t="s">
        <v>10</v>
      </c>
      <c r="C2145" s="14">
        <v>58.5</v>
      </c>
      <c r="D2145" s="25" t="s">
        <v>2624</v>
      </c>
      <c r="E2145" s="16">
        <v>45351</v>
      </c>
      <c r="F2145" s="17">
        <v>202402</v>
      </c>
      <c r="G2145" s="18" t="s">
        <v>42</v>
      </c>
      <c r="H2145" s="18" t="s">
        <v>114</v>
      </c>
      <c r="I2145" s="19">
        <v>52961</v>
      </c>
      <c r="J2145" s="13" t="s">
        <v>14</v>
      </c>
      <c r="K2145" s="13" t="s">
        <v>15</v>
      </c>
      <c r="L2145" s="20" t="str">
        <f t="shared" si="66"/>
        <v>52961617103COD22015_B020401ART5_MBA</v>
      </c>
      <c r="M2145" s="21" t="str">
        <f>IF(OR(A2145=617105,A2145=617110,COUNTIF([3]DernMois!L:L,I2145&amp;A2145&amp;H2145&amp;K2145)&gt;=1),"","PBLA Changé/Nouveau")</f>
        <v/>
      </c>
      <c r="N2145" s="22">
        <f>ROUND(Ecritures[[#This Row],[Montant Devise]],2)</f>
        <v>58.5</v>
      </c>
      <c r="O2145" s="11" t="str">
        <f>IFERROR(LEFT(ECRITURES!$H2145,SEARCH("_",ECRITURES!$H2145)-1),"")</f>
        <v>COD22015</v>
      </c>
      <c r="P2145" s="11" t="str">
        <f>LEFT(ECRITURES!$G2145,LEN(O2145))</f>
        <v>COD22015</v>
      </c>
      <c r="Q2145" s="11" t="b">
        <f t="shared" si="67"/>
        <v>1</v>
      </c>
    </row>
    <row r="2146" spans="1:17" x14ac:dyDescent="0.3">
      <c r="A2146" s="12">
        <v>617103</v>
      </c>
      <c r="B2146" s="13" t="s">
        <v>10</v>
      </c>
      <c r="C2146" s="14">
        <v>366.99</v>
      </c>
      <c r="D2146" s="25" t="s">
        <v>2625</v>
      </c>
      <c r="E2146" s="16">
        <v>45351</v>
      </c>
      <c r="F2146" s="17">
        <v>202402</v>
      </c>
      <c r="G2146" s="18" t="s">
        <v>42</v>
      </c>
      <c r="H2146" s="18" t="s">
        <v>114</v>
      </c>
      <c r="I2146" s="19">
        <v>52961</v>
      </c>
      <c r="J2146" s="13" t="s">
        <v>14</v>
      </c>
      <c r="K2146" s="13" t="s">
        <v>15</v>
      </c>
      <c r="L2146" s="20" t="str">
        <f t="shared" si="66"/>
        <v>52961617103COD22015_B020401ART5_MBA</v>
      </c>
      <c r="M2146" s="21" t="str">
        <f>IF(OR(A2146=617105,A2146=617110,COUNTIF([3]DernMois!L:L,I2146&amp;A2146&amp;H2146&amp;K2146)&gt;=1),"","PBLA Changé/Nouveau")</f>
        <v/>
      </c>
      <c r="N2146" s="22">
        <f>ROUND(Ecritures[[#This Row],[Montant Devise]],2)</f>
        <v>366.99</v>
      </c>
      <c r="O2146" s="11" t="str">
        <f>IFERROR(LEFT(ECRITURES!$H2146,SEARCH("_",ECRITURES!$H2146)-1),"")</f>
        <v>COD22015</v>
      </c>
      <c r="P2146" s="11" t="str">
        <f>LEFT(ECRITURES!$G2146,LEN(O2146))</f>
        <v>COD22015</v>
      </c>
      <c r="Q2146" s="11" t="b">
        <f t="shared" si="67"/>
        <v>1</v>
      </c>
    </row>
    <row r="2147" spans="1:17" x14ac:dyDescent="0.3">
      <c r="A2147" s="12">
        <v>617190</v>
      </c>
      <c r="B2147" s="13" t="s">
        <v>10</v>
      </c>
      <c r="C2147" s="14">
        <v>5.65</v>
      </c>
      <c r="D2147" s="25" t="s">
        <v>2626</v>
      </c>
      <c r="E2147" s="16">
        <v>45351</v>
      </c>
      <c r="F2147" s="17">
        <v>202402</v>
      </c>
      <c r="G2147" s="18" t="s">
        <v>42</v>
      </c>
      <c r="H2147" s="18" t="s">
        <v>114</v>
      </c>
      <c r="I2147" s="19">
        <v>52961</v>
      </c>
      <c r="J2147" s="13" t="s">
        <v>14</v>
      </c>
      <c r="K2147" s="13" t="s">
        <v>15</v>
      </c>
      <c r="L2147" s="20" t="str">
        <f t="shared" si="66"/>
        <v>52961617190COD22015_B020401ART5_MBA</v>
      </c>
      <c r="M2147" s="21" t="str">
        <f>IF(OR(A2147=617105,A2147=617110,COUNTIF([3]DernMois!L:L,I2147&amp;A2147&amp;H2147&amp;K2147)&gt;=1),"","PBLA Changé/Nouveau")</f>
        <v/>
      </c>
      <c r="N2147" s="22">
        <f>ROUND(Ecritures[[#This Row],[Montant Devise]],2)</f>
        <v>5.65</v>
      </c>
      <c r="O2147" s="11" t="str">
        <f>IFERROR(LEFT(ECRITURES!$H2147,SEARCH("_",ECRITURES!$H2147)-1),"")</f>
        <v>COD22015</v>
      </c>
      <c r="P2147" s="11" t="str">
        <f>LEFT(ECRITURES!$G2147,LEN(O2147))</f>
        <v>COD22015</v>
      </c>
      <c r="Q2147" s="11" t="b">
        <f t="shared" si="67"/>
        <v>1</v>
      </c>
    </row>
    <row r="2148" spans="1:17" x14ac:dyDescent="0.3">
      <c r="A2148" s="12">
        <v>617190</v>
      </c>
      <c r="B2148" s="13" t="s">
        <v>10</v>
      </c>
      <c r="C2148" s="14">
        <v>28.23</v>
      </c>
      <c r="D2148" s="25" t="s">
        <v>2627</v>
      </c>
      <c r="E2148" s="16">
        <v>45351</v>
      </c>
      <c r="F2148" s="17">
        <v>202402</v>
      </c>
      <c r="G2148" s="18" t="s">
        <v>42</v>
      </c>
      <c r="H2148" s="18" t="s">
        <v>114</v>
      </c>
      <c r="I2148" s="19">
        <v>52961</v>
      </c>
      <c r="J2148" s="13" t="s">
        <v>14</v>
      </c>
      <c r="K2148" s="13" t="s">
        <v>15</v>
      </c>
      <c r="L2148" s="20" t="str">
        <f t="shared" si="66"/>
        <v>52961617190COD22015_B020401ART5_MBA</v>
      </c>
      <c r="M2148" s="21" t="str">
        <f>IF(OR(A2148=617105,A2148=617110,COUNTIF([3]DernMois!L:L,I2148&amp;A2148&amp;H2148&amp;K2148)&gt;=1),"","PBLA Changé/Nouveau")</f>
        <v/>
      </c>
      <c r="N2148" s="22">
        <f>ROUND(Ecritures[[#This Row],[Montant Devise]],2)</f>
        <v>28.23</v>
      </c>
      <c r="O2148" s="11" t="str">
        <f>IFERROR(LEFT(ECRITURES!$H2148,SEARCH("_",ECRITURES!$H2148)-1),"")</f>
        <v>COD22015</v>
      </c>
      <c r="P2148" s="11" t="str">
        <f>LEFT(ECRITURES!$G2148,LEN(O2148))</f>
        <v>COD22015</v>
      </c>
      <c r="Q2148" s="11" t="b">
        <f t="shared" si="67"/>
        <v>1</v>
      </c>
    </row>
    <row r="2149" spans="1:17" x14ac:dyDescent="0.3">
      <c r="A2149" s="12">
        <v>455200</v>
      </c>
      <c r="B2149" s="13" t="s">
        <v>10</v>
      </c>
      <c r="C2149" s="14">
        <v>-1000</v>
      </c>
      <c r="D2149" s="25" t="s">
        <v>2628</v>
      </c>
      <c r="E2149" s="16">
        <v>45351</v>
      </c>
      <c r="F2149" s="17">
        <v>202402</v>
      </c>
      <c r="G2149" s="18" t="s">
        <v>42</v>
      </c>
      <c r="H2149" s="18"/>
      <c r="I2149" s="19">
        <v>52961</v>
      </c>
      <c r="J2149" s="13" t="s">
        <v>14</v>
      </c>
      <c r="K2149" s="13" t="s">
        <v>15</v>
      </c>
      <c r="L2149" s="20" t="str">
        <f t="shared" si="66"/>
        <v>52961455200ART5_MBA</v>
      </c>
      <c r="M2149" s="21" t="str">
        <f>IF(OR(A2149=617105,A2149=617110,COUNTIF([3]DernMois!L:L,I2149&amp;A2149&amp;H2149&amp;K2149)&gt;=1),"","PBLA Changé/Nouveau")</f>
        <v/>
      </c>
      <c r="N2149" s="22">
        <f>ROUND(Ecritures[[#This Row],[Montant Devise]],2)</f>
        <v>-1000</v>
      </c>
      <c r="O2149" s="11" t="str">
        <f>IFERROR(LEFT(ECRITURES!$H2149,SEARCH("_",ECRITURES!$H2149)-1),"")</f>
        <v/>
      </c>
      <c r="P2149" s="11" t="str">
        <f>LEFT(ECRITURES!$G2149,LEN(O2149))</f>
        <v/>
      </c>
      <c r="Q2149" s="11" t="b">
        <f t="shared" si="67"/>
        <v>1</v>
      </c>
    </row>
    <row r="2150" spans="1:17" x14ac:dyDescent="0.3">
      <c r="A2150" s="12">
        <v>455200</v>
      </c>
      <c r="B2150" s="13" t="s">
        <v>10</v>
      </c>
      <c r="C2150" s="14">
        <v>-2012.28</v>
      </c>
      <c r="D2150" s="25" t="s">
        <v>2629</v>
      </c>
      <c r="E2150" s="16">
        <v>45351</v>
      </c>
      <c r="F2150" s="17">
        <v>202402</v>
      </c>
      <c r="G2150" s="18" t="s">
        <v>42</v>
      </c>
      <c r="H2150" s="18"/>
      <c r="I2150" s="19">
        <v>52961</v>
      </c>
      <c r="J2150" s="13" t="s">
        <v>14</v>
      </c>
      <c r="K2150" s="13" t="s">
        <v>15</v>
      </c>
      <c r="L2150" s="20" t="str">
        <f t="shared" si="66"/>
        <v>52961455200ART5_MBA</v>
      </c>
      <c r="M2150" s="21" t="str">
        <f>IF(OR(A2150=617105,A2150=617110,COUNTIF([3]DernMois!L:L,I2150&amp;A2150&amp;H2150&amp;K2150)&gt;=1),"","PBLA Changé/Nouveau")</f>
        <v/>
      </c>
      <c r="N2150" s="22">
        <f>ROUND(Ecritures[[#This Row],[Montant Devise]],2)</f>
        <v>-2012.28</v>
      </c>
      <c r="O2150" s="11" t="str">
        <f>IFERROR(LEFT(ECRITURES!$H2150,SEARCH("_",ECRITURES!$H2150)-1),"")</f>
        <v/>
      </c>
      <c r="P2150" s="11" t="str">
        <f>LEFT(ECRITURES!$G2150,LEN(O2150))</f>
        <v/>
      </c>
      <c r="Q2150" s="11" t="b">
        <f t="shared" si="67"/>
        <v>1</v>
      </c>
    </row>
    <row r="2151" spans="1:17" x14ac:dyDescent="0.3">
      <c r="A2151" s="12">
        <v>617101</v>
      </c>
      <c r="B2151" s="13" t="s">
        <v>10</v>
      </c>
      <c r="C2151" s="14">
        <v>1040</v>
      </c>
      <c r="D2151" s="25" t="s">
        <v>2630</v>
      </c>
      <c r="E2151" s="16">
        <v>45351</v>
      </c>
      <c r="F2151" s="17">
        <v>202402</v>
      </c>
      <c r="G2151" s="18" t="s">
        <v>42</v>
      </c>
      <c r="H2151" s="18" t="s">
        <v>131</v>
      </c>
      <c r="I2151" s="19">
        <v>52963</v>
      </c>
      <c r="J2151" s="13" t="s">
        <v>14</v>
      </c>
      <c r="K2151" s="13" t="s">
        <v>15</v>
      </c>
      <c r="L2151" s="20" t="str">
        <f t="shared" si="66"/>
        <v>52963617101COD22015_A010501ART5_MBA</v>
      </c>
      <c r="M2151" s="21" t="str">
        <f>IF(OR(A2151=617105,A2151=617110,COUNTIF([3]DernMois!L:L,I2151&amp;A2151&amp;H2151&amp;K2151)&gt;=1),"","PBLA Changé/Nouveau")</f>
        <v/>
      </c>
      <c r="N2151" s="22">
        <f>ROUND(Ecritures[[#This Row],[Montant Devise]],2)</f>
        <v>1040</v>
      </c>
      <c r="O2151" s="11" t="str">
        <f>IFERROR(LEFT(ECRITURES!$H2151,SEARCH("_",ECRITURES!$H2151)-1),"")</f>
        <v>COD22015</v>
      </c>
      <c r="P2151" s="11" t="str">
        <f>LEFT(ECRITURES!$G2151,LEN(O2151))</f>
        <v>COD22015</v>
      </c>
      <c r="Q2151" s="11" t="b">
        <f t="shared" si="67"/>
        <v>1</v>
      </c>
    </row>
    <row r="2152" spans="1:17" x14ac:dyDescent="0.3">
      <c r="A2152" s="12">
        <v>617108</v>
      </c>
      <c r="B2152" s="13" t="s">
        <v>10</v>
      </c>
      <c r="C2152" s="14">
        <v>312</v>
      </c>
      <c r="D2152" s="25" t="s">
        <v>2631</v>
      </c>
      <c r="E2152" s="16">
        <v>45351</v>
      </c>
      <c r="F2152" s="17">
        <v>202402</v>
      </c>
      <c r="G2152" s="18" t="s">
        <v>42</v>
      </c>
      <c r="H2152" s="18" t="s">
        <v>131</v>
      </c>
      <c r="I2152" s="19">
        <v>52963</v>
      </c>
      <c r="J2152" s="13" t="s">
        <v>14</v>
      </c>
      <c r="K2152" s="13" t="s">
        <v>15</v>
      </c>
      <c r="L2152" s="20" t="str">
        <f t="shared" si="66"/>
        <v>52963617108COD22015_A010501ART5_MBA</v>
      </c>
      <c r="M2152" s="21" t="str">
        <f>IF(OR(A2152=617105,A2152=617110,COUNTIF([3]DernMois!L:L,I2152&amp;A2152&amp;H2152&amp;K2152)&gt;=1),"","PBLA Changé/Nouveau")</f>
        <v/>
      </c>
      <c r="N2152" s="22">
        <f>ROUND(Ecritures[[#This Row],[Montant Devise]],2)</f>
        <v>312</v>
      </c>
      <c r="O2152" s="11" t="str">
        <f>IFERROR(LEFT(ECRITURES!$H2152,SEARCH("_",ECRITURES!$H2152)-1),"")</f>
        <v>COD22015</v>
      </c>
      <c r="P2152" s="11" t="str">
        <f>LEFT(ECRITURES!$G2152,LEN(O2152))</f>
        <v>COD22015</v>
      </c>
      <c r="Q2152" s="11" t="b">
        <f t="shared" si="67"/>
        <v>1</v>
      </c>
    </row>
    <row r="2153" spans="1:17" x14ac:dyDescent="0.3">
      <c r="A2153" s="12">
        <v>617106</v>
      </c>
      <c r="B2153" s="13" t="s">
        <v>10</v>
      </c>
      <c r="C2153" s="14">
        <v>195</v>
      </c>
      <c r="D2153" s="25" t="s">
        <v>2632</v>
      </c>
      <c r="E2153" s="16">
        <v>45351</v>
      </c>
      <c r="F2153" s="17">
        <v>202402</v>
      </c>
      <c r="G2153" s="18" t="s">
        <v>42</v>
      </c>
      <c r="H2153" s="18" t="s">
        <v>131</v>
      </c>
      <c r="I2153" s="19">
        <v>52963</v>
      </c>
      <c r="J2153" s="13" t="s">
        <v>14</v>
      </c>
      <c r="K2153" s="13" t="s">
        <v>15</v>
      </c>
      <c r="L2153" s="20" t="str">
        <f t="shared" si="66"/>
        <v>52963617106COD22015_A010501ART5_MBA</v>
      </c>
      <c r="M2153" s="21" t="str">
        <f>IF(OR(A2153=617105,A2153=617110,COUNTIF([3]DernMois!L:L,I2153&amp;A2153&amp;H2153&amp;K2153)&gt;=1),"","PBLA Changé/Nouveau")</f>
        <v/>
      </c>
      <c r="N2153" s="22">
        <f>ROUND(Ecritures[[#This Row],[Montant Devise]],2)</f>
        <v>195</v>
      </c>
      <c r="O2153" s="11" t="str">
        <f>IFERROR(LEFT(ECRITURES!$H2153,SEARCH("_",ECRITURES!$H2153)-1),"")</f>
        <v>COD22015</v>
      </c>
      <c r="P2153" s="11" t="str">
        <f>LEFT(ECRITURES!$G2153,LEN(O2153))</f>
        <v>COD22015</v>
      </c>
      <c r="Q2153" s="11" t="b">
        <f t="shared" si="67"/>
        <v>1</v>
      </c>
    </row>
    <row r="2154" spans="1:17" x14ac:dyDescent="0.3">
      <c r="A2154" s="12">
        <v>617103</v>
      </c>
      <c r="B2154" s="13" t="s">
        <v>10</v>
      </c>
      <c r="C2154" s="14">
        <v>19.5</v>
      </c>
      <c r="D2154" s="25" t="s">
        <v>2633</v>
      </c>
      <c r="E2154" s="16">
        <v>45351</v>
      </c>
      <c r="F2154" s="17">
        <v>202402</v>
      </c>
      <c r="G2154" s="18" t="s">
        <v>42</v>
      </c>
      <c r="H2154" s="18" t="s">
        <v>131</v>
      </c>
      <c r="I2154" s="19">
        <v>52963</v>
      </c>
      <c r="J2154" s="13" t="s">
        <v>14</v>
      </c>
      <c r="K2154" s="13" t="s">
        <v>15</v>
      </c>
      <c r="L2154" s="20" t="str">
        <f t="shared" si="66"/>
        <v>52963617103COD22015_A010501ART5_MBA</v>
      </c>
      <c r="M2154" s="21" t="str">
        <f>IF(OR(A2154=617105,A2154=617110,COUNTIF([3]DernMois!L:L,I2154&amp;A2154&amp;H2154&amp;K2154)&gt;=1),"","PBLA Changé/Nouveau")</f>
        <v/>
      </c>
      <c r="N2154" s="22">
        <f>ROUND(Ecritures[[#This Row],[Montant Devise]],2)</f>
        <v>19.5</v>
      </c>
      <c r="O2154" s="11" t="str">
        <f>IFERROR(LEFT(ECRITURES!$H2154,SEARCH("_",ECRITURES!$H2154)-1),"")</f>
        <v>COD22015</v>
      </c>
      <c r="P2154" s="11" t="str">
        <f>LEFT(ECRITURES!$G2154,LEN(O2154))</f>
        <v>COD22015</v>
      </c>
      <c r="Q2154" s="11" t="b">
        <f t="shared" si="67"/>
        <v>1</v>
      </c>
    </row>
    <row r="2155" spans="1:17" x14ac:dyDescent="0.3">
      <c r="A2155" s="12">
        <v>617103</v>
      </c>
      <c r="B2155" s="13" t="s">
        <v>10</v>
      </c>
      <c r="C2155" s="14">
        <v>135.19999999999999</v>
      </c>
      <c r="D2155" s="25" t="s">
        <v>2634</v>
      </c>
      <c r="E2155" s="16">
        <v>45351</v>
      </c>
      <c r="F2155" s="17">
        <v>202402</v>
      </c>
      <c r="G2155" s="18" t="s">
        <v>42</v>
      </c>
      <c r="H2155" s="18" t="s">
        <v>131</v>
      </c>
      <c r="I2155" s="19">
        <v>52963</v>
      </c>
      <c r="J2155" s="13" t="s">
        <v>14</v>
      </c>
      <c r="K2155" s="13" t="s">
        <v>15</v>
      </c>
      <c r="L2155" s="20" t="str">
        <f t="shared" si="66"/>
        <v>52963617103COD22015_A010501ART5_MBA</v>
      </c>
      <c r="M2155" s="21" t="str">
        <f>IF(OR(A2155=617105,A2155=617110,COUNTIF([3]DernMois!L:L,I2155&amp;A2155&amp;H2155&amp;K2155)&gt;=1),"","PBLA Changé/Nouveau")</f>
        <v/>
      </c>
      <c r="N2155" s="22">
        <f>ROUND(Ecritures[[#This Row],[Montant Devise]],2)</f>
        <v>135.19999999999999</v>
      </c>
      <c r="O2155" s="11" t="str">
        <f>IFERROR(LEFT(ECRITURES!$H2155,SEARCH("_",ECRITURES!$H2155)-1),"")</f>
        <v>COD22015</v>
      </c>
      <c r="P2155" s="11" t="str">
        <f>LEFT(ECRITURES!$G2155,LEN(O2155))</f>
        <v>COD22015</v>
      </c>
      <c r="Q2155" s="11" t="b">
        <f t="shared" si="67"/>
        <v>1</v>
      </c>
    </row>
    <row r="2156" spans="1:17" x14ac:dyDescent="0.3">
      <c r="A2156" s="12">
        <v>617190</v>
      </c>
      <c r="B2156" s="13" t="s">
        <v>10</v>
      </c>
      <c r="C2156" s="14">
        <v>2.08</v>
      </c>
      <c r="D2156" s="25" t="s">
        <v>2635</v>
      </c>
      <c r="E2156" s="16">
        <v>45351</v>
      </c>
      <c r="F2156" s="17">
        <v>202402</v>
      </c>
      <c r="G2156" s="18" t="s">
        <v>42</v>
      </c>
      <c r="H2156" s="18" t="s">
        <v>131</v>
      </c>
      <c r="I2156" s="19">
        <v>52963</v>
      </c>
      <c r="J2156" s="13" t="s">
        <v>14</v>
      </c>
      <c r="K2156" s="13" t="s">
        <v>15</v>
      </c>
      <c r="L2156" s="20" t="str">
        <f t="shared" si="66"/>
        <v>52963617190COD22015_A010501ART5_MBA</v>
      </c>
      <c r="M2156" s="21" t="str">
        <f>IF(OR(A2156=617105,A2156=617110,COUNTIF([3]DernMois!L:L,I2156&amp;A2156&amp;H2156&amp;K2156)&gt;=1),"","PBLA Changé/Nouveau")</f>
        <v/>
      </c>
      <c r="N2156" s="22">
        <f>ROUND(Ecritures[[#This Row],[Montant Devise]],2)</f>
        <v>2.08</v>
      </c>
      <c r="O2156" s="11" t="str">
        <f>IFERROR(LEFT(ECRITURES!$H2156,SEARCH("_",ECRITURES!$H2156)-1),"")</f>
        <v>COD22015</v>
      </c>
      <c r="P2156" s="11" t="str">
        <f>LEFT(ECRITURES!$G2156,LEN(O2156))</f>
        <v>COD22015</v>
      </c>
      <c r="Q2156" s="11" t="b">
        <f t="shared" si="67"/>
        <v>1</v>
      </c>
    </row>
    <row r="2157" spans="1:17" x14ac:dyDescent="0.3">
      <c r="A2157" s="12">
        <v>617190</v>
      </c>
      <c r="B2157" s="13" t="s">
        <v>10</v>
      </c>
      <c r="C2157" s="14">
        <v>10.4</v>
      </c>
      <c r="D2157" s="25" t="s">
        <v>2636</v>
      </c>
      <c r="E2157" s="16">
        <v>45351</v>
      </c>
      <c r="F2157" s="17">
        <v>202402</v>
      </c>
      <c r="G2157" s="18" t="s">
        <v>42</v>
      </c>
      <c r="H2157" s="18" t="s">
        <v>131</v>
      </c>
      <c r="I2157" s="19">
        <v>52963</v>
      </c>
      <c r="J2157" s="13" t="s">
        <v>14</v>
      </c>
      <c r="K2157" s="13" t="s">
        <v>15</v>
      </c>
      <c r="L2157" s="20" t="str">
        <f t="shared" si="66"/>
        <v>52963617190COD22015_A010501ART5_MBA</v>
      </c>
      <c r="M2157" s="21" t="str">
        <f>IF(OR(A2157=617105,A2157=617110,COUNTIF([3]DernMois!L:L,I2157&amp;A2157&amp;H2157&amp;K2157)&gt;=1),"","PBLA Changé/Nouveau")</f>
        <v/>
      </c>
      <c r="N2157" s="22">
        <f>ROUND(Ecritures[[#This Row],[Montant Devise]],2)</f>
        <v>10.4</v>
      </c>
      <c r="O2157" s="11" t="str">
        <f>IFERROR(LEFT(ECRITURES!$H2157,SEARCH("_",ECRITURES!$H2157)-1),"")</f>
        <v>COD22015</v>
      </c>
      <c r="P2157" s="11" t="str">
        <f>LEFT(ECRITURES!$G2157,LEN(O2157))</f>
        <v>COD22015</v>
      </c>
      <c r="Q2157" s="11" t="b">
        <f t="shared" si="67"/>
        <v>1</v>
      </c>
    </row>
    <row r="2158" spans="1:17" x14ac:dyDescent="0.3">
      <c r="A2158" s="12">
        <v>455200</v>
      </c>
      <c r="B2158" s="13" t="s">
        <v>10</v>
      </c>
      <c r="C2158" s="14">
        <v>-1330.85</v>
      </c>
      <c r="D2158" s="25" t="s">
        <v>2637</v>
      </c>
      <c r="E2158" s="16">
        <v>45351</v>
      </c>
      <c r="F2158" s="17">
        <v>202402</v>
      </c>
      <c r="G2158" s="18" t="s">
        <v>42</v>
      </c>
      <c r="H2158" s="18"/>
      <c r="I2158" s="19">
        <v>52963</v>
      </c>
      <c r="J2158" s="13" t="s">
        <v>14</v>
      </c>
      <c r="K2158" s="13" t="s">
        <v>15</v>
      </c>
      <c r="L2158" s="20" t="str">
        <f t="shared" si="66"/>
        <v>52963455200ART5_MBA</v>
      </c>
      <c r="M2158" s="21" t="str">
        <f>IF(OR(A2158=617105,A2158=617110,COUNTIF([3]DernMois!L:L,I2158&amp;A2158&amp;H2158&amp;K2158)&gt;=1),"","PBLA Changé/Nouveau")</f>
        <v/>
      </c>
      <c r="N2158" s="22">
        <f>ROUND(Ecritures[[#This Row],[Montant Devise]],2)</f>
        <v>-1330.85</v>
      </c>
      <c r="O2158" s="11" t="str">
        <f>IFERROR(LEFT(ECRITURES!$H2158,SEARCH("_",ECRITURES!$H2158)-1),"")</f>
        <v/>
      </c>
      <c r="P2158" s="11" t="str">
        <f>LEFT(ECRITURES!$G2158,LEN(O2158))</f>
        <v/>
      </c>
      <c r="Q2158" s="11" t="b">
        <f t="shared" si="67"/>
        <v>1</v>
      </c>
    </row>
    <row r="2159" spans="1:17" x14ac:dyDescent="0.3">
      <c r="A2159" s="12">
        <v>617101</v>
      </c>
      <c r="B2159" s="13" t="s">
        <v>10</v>
      </c>
      <c r="C2159" s="14">
        <v>1040</v>
      </c>
      <c r="D2159" s="25" t="s">
        <v>2638</v>
      </c>
      <c r="E2159" s="16">
        <v>45351</v>
      </c>
      <c r="F2159" s="17">
        <v>202402</v>
      </c>
      <c r="G2159" s="18" t="s">
        <v>40</v>
      </c>
      <c r="H2159" s="18" t="s">
        <v>12</v>
      </c>
      <c r="I2159" s="19">
        <v>52964</v>
      </c>
      <c r="J2159" s="13" t="s">
        <v>14</v>
      </c>
      <c r="K2159" s="13" t="s">
        <v>15</v>
      </c>
      <c r="L2159" s="20" t="str">
        <f t="shared" si="66"/>
        <v>52964617101COD2299_Z010201ART5_MBA</v>
      </c>
      <c r="M2159" s="21" t="str">
        <f>IF(OR(A2159=617105,A2159=617110,COUNTIF([3]DernMois!L:L,I2159&amp;A2159&amp;H2159&amp;K2159)&gt;=1),"","PBLA Changé/Nouveau")</f>
        <v/>
      </c>
      <c r="N2159" s="22">
        <f>ROUND(Ecritures[[#This Row],[Montant Devise]],2)</f>
        <v>1040</v>
      </c>
      <c r="O2159" s="11" t="str">
        <f>IFERROR(LEFT(ECRITURES!$H2159,SEARCH("_",ECRITURES!$H2159)-1),"")</f>
        <v>COD2299</v>
      </c>
      <c r="P2159" s="11" t="str">
        <f>LEFT(ECRITURES!$G2159,LEN(O2159))</f>
        <v>COD2299</v>
      </c>
      <c r="Q2159" s="11" t="b">
        <f t="shared" si="67"/>
        <v>1</v>
      </c>
    </row>
    <row r="2160" spans="1:17" x14ac:dyDescent="0.3">
      <c r="A2160" s="12">
        <v>617108</v>
      </c>
      <c r="B2160" s="13" t="s">
        <v>10</v>
      </c>
      <c r="C2160" s="14">
        <v>312</v>
      </c>
      <c r="D2160" s="25" t="s">
        <v>2639</v>
      </c>
      <c r="E2160" s="16">
        <v>45351</v>
      </c>
      <c r="F2160" s="17">
        <v>202402</v>
      </c>
      <c r="G2160" s="18" t="s">
        <v>40</v>
      </c>
      <c r="H2160" s="18" t="s">
        <v>12</v>
      </c>
      <c r="I2160" s="19">
        <v>52964</v>
      </c>
      <c r="J2160" s="13" t="s">
        <v>14</v>
      </c>
      <c r="K2160" s="13" t="s">
        <v>15</v>
      </c>
      <c r="L2160" s="20" t="str">
        <f t="shared" si="66"/>
        <v>52964617108COD2299_Z010201ART5_MBA</v>
      </c>
      <c r="M2160" s="21" t="str">
        <f>IF(OR(A2160=617105,A2160=617110,COUNTIF([3]DernMois!L:L,I2160&amp;A2160&amp;H2160&amp;K2160)&gt;=1),"","PBLA Changé/Nouveau")</f>
        <v/>
      </c>
      <c r="N2160" s="22">
        <f>ROUND(Ecritures[[#This Row],[Montant Devise]],2)</f>
        <v>312</v>
      </c>
      <c r="O2160" s="11" t="str">
        <f>IFERROR(LEFT(ECRITURES!$H2160,SEARCH("_",ECRITURES!$H2160)-1),"")</f>
        <v>COD2299</v>
      </c>
      <c r="P2160" s="11" t="str">
        <f>LEFT(ECRITURES!$G2160,LEN(O2160))</f>
        <v>COD2299</v>
      </c>
      <c r="Q2160" s="11" t="b">
        <f t="shared" si="67"/>
        <v>1</v>
      </c>
    </row>
    <row r="2161" spans="1:17" x14ac:dyDescent="0.3">
      <c r="A2161" s="12">
        <v>617106</v>
      </c>
      <c r="B2161" s="13" t="s">
        <v>10</v>
      </c>
      <c r="C2161" s="14">
        <v>195</v>
      </c>
      <c r="D2161" s="25" t="s">
        <v>2640</v>
      </c>
      <c r="E2161" s="16">
        <v>45351</v>
      </c>
      <c r="F2161" s="17">
        <v>202402</v>
      </c>
      <c r="G2161" s="18" t="s">
        <v>40</v>
      </c>
      <c r="H2161" s="18" t="s">
        <v>12</v>
      </c>
      <c r="I2161" s="19">
        <v>52964</v>
      </c>
      <c r="J2161" s="13" t="s">
        <v>14</v>
      </c>
      <c r="K2161" s="13" t="s">
        <v>15</v>
      </c>
      <c r="L2161" s="20" t="str">
        <f t="shared" si="66"/>
        <v>52964617106COD2299_Z010201ART5_MBA</v>
      </c>
      <c r="M2161" s="21" t="str">
        <f>IF(OR(A2161=617105,A2161=617110,COUNTIF([3]DernMois!L:L,I2161&amp;A2161&amp;H2161&amp;K2161)&gt;=1),"","PBLA Changé/Nouveau")</f>
        <v/>
      </c>
      <c r="N2161" s="22">
        <f>ROUND(Ecritures[[#This Row],[Montant Devise]],2)</f>
        <v>195</v>
      </c>
      <c r="O2161" s="11" t="str">
        <f>IFERROR(LEFT(ECRITURES!$H2161,SEARCH("_",ECRITURES!$H2161)-1),"")</f>
        <v>COD2299</v>
      </c>
      <c r="P2161" s="11" t="str">
        <f>LEFT(ECRITURES!$G2161,LEN(O2161))</f>
        <v>COD2299</v>
      </c>
      <c r="Q2161" s="11" t="b">
        <f t="shared" si="67"/>
        <v>1</v>
      </c>
    </row>
    <row r="2162" spans="1:17" x14ac:dyDescent="0.3">
      <c r="A2162" s="12">
        <v>617103</v>
      </c>
      <c r="B2162" s="13" t="s">
        <v>10</v>
      </c>
      <c r="C2162" s="14">
        <v>117</v>
      </c>
      <c r="D2162" s="25" t="s">
        <v>2641</v>
      </c>
      <c r="E2162" s="16">
        <v>45351</v>
      </c>
      <c r="F2162" s="17">
        <v>202402</v>
      </c>
      <c r="G2162" s="18" t="s">
        <v>40</v>
      </c>
      <c r="H2162" s="18" t="s">
        <v>12</v>
      </c>
      <c r="I2162" s="19">
        <v>52964</v>
      </c>
      <c r="J2162" s="13" t="s">
        <v>14</v>
      </c>
      <c r="K2162" s="13" t="s">
        <v>15</v>
      </c>
      <c r="L2162" s="20" t="str">
        <f t="shared" si="66"/>
        <v>52964617103COD2299_Z010201ART5_MBA</v>
      </c>
      <c r="M2162" s="21" t="str">
        <f>IF(OR(A2162=617105,A2162=617110,COUNTIF([3]DernMois!L:L,I2162&amp;A2162&amp;H2162&amp;K2162)&gt;=1),"","PBLA Changé/Nouveau")</f>
        <v/>
      </c>
      <c r="N2162" s="22">
        <f>ROUND(Ecritures[[#This Row],[Montant Devise]],2)</f>
        <v>117</v>
      </c>
      <c r="O2162" s="11" t="str">
        <f>IFERROR(LEFT(ECRITURES!$H2162,SEARCH("_",ECRITURES!$H2162)-1),"")</f>
        <v>COD2299</v>
      </c>
      <c r="P2162" s="11" t="str">
        <f>LEFT(ECRITURES!$G2162,LEN(O2162))</f>
        <v>COD2299</v>
      </c>
      <c r="Q2162" s="11" t="b">
        <f t="shared" si="67"/>
        <v>1</v>
      </c>
    </row>
    <row r="2163" spans="1:17" x14ac:dyDescent="0.3">
      <c r="A2163" s="12">
        <v>617103</v>
      </c>
      <c r="B2163" s="13" t="s">
        <v>10</v>
      </c>
      <c r="C2163" s="14">
        <v>135.19999999999999</v>
      </c>
      <c r="D2163" s="25" t="s">
        <v>2642</v>
      </c>
      <c r="E2163" s="16">
        <v>45351</v>
      </c>
      <c r="F2163" s="17">
        <v>202402</v>
      </c>
      <c r="G2163" s="18" t="s">
        <v>40</v>
      </c>
      <c r="H2163" s="18" t="s">
        <v>12</v>
      </c>
      <c r="I2163" s="19">
        <v>52964</v>
      </c>
      <c r="J2163" s="13" t="s">
        <v>14</v>
      </c>
      <c r="K2163" s="13" t="s">
        <v>15</v>
      </c>
      <c r="L2163" s="20" t="str">
        <f t="shared" si="66"/>
        <v>52964617103COD2299_Z010201ART5_MBA</v>
      </c>
      <c r="M2163" s="21" t="str">
        <f>IF(OR(A2163=617105,A2163=617110,COUNTIF([3]DernMois!L:L,I2163&amp;A2163&amp;H2163&amp;K2163)&gt;=1),"","PBLA Changé/Nouveau")</f>
        <v/>
      </c>
      <c r="N2163" s="22">
        <f>ROUND(Ecritures[[#This Row],[Montant Devise]],2)</f>
        <v>135.19999999999999</v>
      </c>
      <c r="O2163" s="11" t="str">
        <f>IFERROR(LEFT(ECRITURES!$H2163,SEARCH("_",ECRITURES!$H2163)-1),"")</f>
        <v>COD2299</v>
      </c>
      <c r="P2163" s="11" t="str">
        <f>LEFT(ECRITURES!$G2163,LEN(O2163))</f>
        <v>COD2299</v>
      </c>
      <c r="Q2163" s="11" t="b">
        <f t="shared" si="67"/>
        <v>1</v>
      </c>
    </row>
    <row r="2164" spans="1:17" x14ac:dyDescent="0.3">
      <c r="A2164" s="12">
        <v>617190</v>
      </c>
      <c r="B2164" s="13" t="s">
        <v>10</v>
      </c>
      <c r="C2164" s="14">
        <v>2.08</v>
      </c>
      <c r="D2164" s="25" t="s">
        <v>2643</v>
      </c>
      <c r="E2164" s="16">
        <v>45351</v>
      </c>
      <c r="F2164" s="17">
        <v>202402</v>
      </c>
      <c r="G2164" s="18" t="s">
        <v>40</v>
      </c>
      <c r="H2164" s="18" t="s">
        <v>12</v>
      </c>
      <c r="I2164" s="19">
        <v>52964</v>
      </c>
      <c r="J2164" s="13" t="s">
        <v>14</v>
      </c>
      <c r="K2164" s="13" t="s">
        <v>15</v>
      </c>
      <c r="L2164" s="20" t="str">
        <f t="shared" si="66"/>
        <v>52964617190COD2299_Z010201ART5_MBA</v>
      </c>
      <c r="M2164" s="21" t="str">
        <f>IF(OR(A2164=617105,A2164=617110,COUNTIF([3]DernMois!L:L,I2164&amp;A2164&amp;H2164&amp;K2164)&gt;=1),"","PBLA Changé/Nouveau")</f>
        <v/>
      </c>
      <c r="N2164" s="22">
        <f>ROUND(Ecritures[[#This Row],[Montant Devise]],2)</f>
        <v>2.08</v>
      </c>
      <c r="O2164" s="11" t="str">
        <f>IFERROR(LEFT(ECRITURES!$H2164,SEARCH("_",ECRITURES!$H2164)-1),"")</f>
        <v>COD2299</v>
      </c>
      <c r="P2164" s="11" t="str">
        <f>LEFT(ECRITURES!$G2164,LEN(O2164))</f>
        <v>COD2299</v>
      </c>
      <c r="Q2164" s="11" t="b">
        <f t="shared" si="67"/>
        <v>1</v>
      </c>
    </row>
    <row r="2165" spans="1:17" x14ac:dyDescent="0.3">
      <c r="A2165" s="12">
        <v>617190</v>
      </c>
      <c r="B2165" s="13" t="s">
        <v>10</v>
      </c>
      <c r="C2165" s="14">
        <v>10.4</v>
      </c>
      <c r="D2165" s="25" t="s">
        <v>2644</v>
      </c>
      <c r="E2165" s="16">
        <v>45351</v>
      </c>
      <c r="F2165" s="17">
        <v>202402</v>
      </c>
      <c r="G2165" s="18" t="s">
        <v>40</v>
      </c>
      <c r="H2165" s="18" t="s">
        <v>12</v>
      </c>
      <c r="I2165" s="19">
        <v>52964</v>
      </c>
      <c r="J2165" s="13" t="s">
        <v>14</v>
      </c>
      <c r="K2165" s="13" t="s">
        <v>15</v>
      </c>
      <c r="L2165" s="20" t="str">
        <f t="shared" si="66"/>
        <v>52964617190COD2299_Z010201ART5_MBA</v>
      </c>
      <c r="M2165" s="21" t="str">
        <f>IF(OR(A2165=617105,A2165=617110,COUNTIF([3]DernMois!L:L,I2165&amp;A2165&amp;H2165&amp;K2165)&gt;=1),"","PBLA Changé/Nouveau")</f>
        <v/>
      </c>
      <c r="N2165" s="22">
        <f>ROUND(Ecritures[[#This Row],[Montant Devise]],2)</f>
        <v>10.4</v>
      </c>
      <c r="O2165" s="11" t="str">
        <f>IFERROR(LEFT(ECRITURES!$H2165,SEARCH("_",ECRITURES!$H2165)-1),"")</f>
        <v>COD2299</v>
      </c>
      <c r="P2165" s="11" t="str">
        <f>LEFT(ECRITURES!$G2165,LEN(O2165))</f>
        <v>COD2299</v>
      </c>
      <c r="Q2165" s="11" t="b">
        <f t="shared" si="67"/>
        <v>1</v>
      </c>
    </row>
    <row r="2166" spans="1:17" x14ac:dyDescent="0.3">
      <c r="A2166" s="12">
        <v>455200</v>
      </c>
      <c r="B2166" s="13" t="s">
        <v>10</v>
      </c>
      <c r="C2166" s="14">
        <v>-1447.48</v>
      </c>
      <c r="D2166" s="25" t="s">
        <v>2645</v>
      </c>
      <c r="E2166" s="16">
        <v>45351</v>
      </c>
      <c r="F2166" s="17">
        <v>202402</v>
      </c>
      <c r="G2166" s="18" t="s">
        <v>40</v>
      </c>
      <c r="H2166" s="18"/>
      <c r="I2166" s="19">
        <v>52964</v>
      </c>
      <c r="J2166" s="13" t="s">
        <v>14</v>
      </c>
      <c r="K2166" s="13" t="s">
        <v>15</v>
      </c>
      <c r="L2166" s="20" t="str">
        <f t="shared" si="66"/>
        <v>52964455200ART5_MBA</v>
      </c>
      <c r="M2166" s="21" t="str">
        <f>IF(OR(A2166=617105,A2166=617110,COUNTIF([3]DernMois!L:L,I2166&amp;A2166&amp;H2166&amp;K2166)&gt;=1),"","PBLA Changé/Nouveau")</f>
        <v/>
      </c>
      <c r="N2166" s="22">
        <f>ROUND(Ecritures[[#This Row],[Montant Devise]],2)</f>
        <v>-1447.48</v>
      </c>
      <c r="O2166" s="11" t="str">
        <f>IFERROR(LEFT(ECRITURES!$H2166,SEARCH("_",ECRITURES!$H2166)-1),"")</f>
        <v/>
      </c>
      <c r="P2166" s="11" t="str">
        <f>LEFT(ECRITURES!$G2166,LEN(O2166))</f>
        <v/>
      </c>
      <c r="Q2166" s="11" t="b">
        <f t="shared" si="67"/>
        <v>1</v>
      </c>
    </row>
    <row r="2167" spans="1:17" x14ac:dyDescent="0.3">
      <c r="A2167" s="12">
        <v>617101</v>
      </c>
      <c r="B2167" s="13" t="s">
        <v>10</v>
      </c>
      <c r="C2167" s="14">
        <v>2823</v>
      </c>
      <c r="D2167" s="25" t="s">
        <v>2646</v>
      </c>
      <c r="E2167" s="16">
        <v>45351</v>
      </c>
      <c r="F2167" s="17">
        <v>202402</v>
      </c>
      <c r="G2167" s="18" t="s">
        <v>490</v>
      </c>
      <c r="H2167" s="18" t="s">
        <v>285</v>
      </c>
      <c r="I2167" s="19">
        <v>52965</v>
      </c>
      <c r="J2167" s="13" t="s">
        <v>14</v>
      </c>
      <c r="K2167" s="13" t="s">
        <v>15</v>
      </c>
      <c r="L2167" s="20" t="str">
        <f t="shared" si="66"/>
        <v>52965617101COD22013_A020301ART5_MBA</v>
      </c>
      <c r="M2167" s="21" t="str">
        <f>IF(OR(A2167=617105,A2167=617110,COUNTIF([3]DernMois!L:L,I2167&amp;A2167&amp;H2167&amp;K2167)&gt;=1),"","PBLA Changé/Nouveau")</f>
        <v/>
      </c>
      <c r="N2167" s="22">
        <f>ROUND(Ecritures[[#This Row],[Montant Devise]],2)</f>
        <v>2823</v>
      </c>
      <c r="O2167" s="11" t="str">
        <f>IFERROR(LEFT(ECRITURES!$H2167,SEARCH("_",ECRITURES!$H2167)-1),"")</f>
        <v>COD22013</v>
      </c>
      <c r="P2167" s="11" t="str">
        <f>LEFT(ECRITURES!$G2167,LEN(O2167))</f>
        <v>COD22013</v>
      </c>
      <c r="Q2167" s="11" t="b">
        <f t="shared" si="67"/>
        <v>1</v>
      </c>
    </row>
    <row r="2168" spans="1:17" x14ac:dyDescent="0.3">
      <c r="A2168" s="12">
        <v>617108</v>
      </c>
      <c r="B2168" s="13" t="s">
        <v>10</v>
      </c>
      <c r="C2168" s="14">
        <v>846.9</v>
      </c>
      <c r="D2168" s="25" t="s">
        <v>2647</v>
      </c>
      <c r="E2168" s="16">
        <v>45351</v>
      </c>
      <c r="F2168" s="17">
        <v>202402</v>
      </c>
      <c r="G2168" s="18" t="s">
        <v>490</v>
      </c>
      <c r="H2168" s="18" t="s">
        <v>285</v>
      </c>
      <c r="I2168" s="19">
        <v>52965</v>
      </c>
      <c r="J2168" s="13" t="s">
        <v>14</v>
      </c>
      <c r="K2168" s="13" t="s">
        <v>15</v>
      </c>
      <c r="L2168" s="20" t="str">
        <f t="shared" si="66"/>
        <v>52965617108COD22013_A020301ART5_MBA</v>
      </c>
      <c r="M2168" s="21" t="str">
        <f>IF(OR(A2168=617105,A2168=617110,COUNTIF([3]DernMois!L:L,I2168&amp;A2168&amp;H2168&amp;K2168)&gt;=1),"","PBLA Changé/Nouveau")</f>
        <v/>
      </c>
      <c r="N2168" s="22">
        <f>ROUND(Ecritures[[#This Row],[Montant Devise]],2)</f>
        <v>846.9</v>
      </c>
      <c r="O2168" s="11" t="str">
        <f>IFERROR(LEFT(ECRITURES!$H2168,SEARCH("_",ECRITURES!$H2168)-1),"")</f>
        <v>COD22013</v>
      </c>
      <c r="P2168" s="11" t="str">
        <f>LEFT(ECRITURES!$G2168,LEN(O2168))</f>
        <v>COD22013</v>
      </c>
      <c r="Q2168" s="11" t="b">
        <f t="shared" si="67"/>
        <v>1</v>
      </c>
    </row>
    <row r="2169" spans="1:17" x14ac:dyDescent="0.3">
      <c r="A2169" s="12">
        <v>617106</v>
      </c>
      <c r="B2169" s="13" t="s">
        <v>10</v>
      </c>
      <c r="C2169" s="14">
        <v>195</v>
      </c>
      <c r="D2169" s="25" t="s">
        <v>2648</v>
      </c>
      <c r="E2169" s="16">
        <v>45351</v>
      </c>
      <c r="F2169" s="17">
        <v>202402</v>
      </c>
      <c r="G2169" s="18" t="s">
        <v>490</v>
      </c>
      <c r="H2169" s="18" t="s">
        <v>285</v>
      </c>
      <c r="I2169" s="19">
        <v>52965</v>
      </c>
      <c r="J2169" s="13" t="s">
        <v>14</v>
      </c>
      <c r="K2169" s="13" t="s">
        <v>15</v>
      </c>
      <c r="L2169" s="20" t="str">
        <f t="shared" si="66"/>
        <v>52965617106COD22013_A020301ART5_MBA</v>
      </c>
      <c r="M2169" s="21" t="str">
        <f>IF(OR(A2169=617105,A2169=617110,COUNTIF([3]DernMois!L:L,I2169&amp;A2169&amp;H2169&amp;K2169)&gt;=1),"","PBLA Changé/Nouveau")</f>
        <v/>
      </c>
      <c r="N2169" s="22">
        <f>ROUND(Ecritures[[#This Row],[Montant Devise]],2)</f>
        <v>195</v>
      </c>
      <c r="O2169" s="11" t="str">
        <f>IFERROR(LEFT(ECRITURES!$H2169,SEARCH("_",ECRITURES!$H2169)-1),"")</f>
        <v>COD22013</v>
      </c>
      <c r="P2169" s="11" t="str">
        <f>LEFT(ECRITURES!$G2169,LEN(O2169))</f>
        <v>COD22013</v>
      </c>
      <c r="Q2169" s="11" t="b">
        <f t="shared" si="67"/>
        <v>1</v>
      </c>
    </row>
    <row r="2170" spans="1:17" x14ac:dyDescent="0.3">
      <c r="A2170" s="12">
        <v>617103</v>
      </c>
      <c r="B2170" s="13" t="s">
        <v>10</v>
      </c>
      <c r="C2170" s="14">
        <v>136.5</v>
      </c>
      <c r="D2170" s="25" t="s">
        <v>2649</v>
      </c>
      <c r="E2170" s="16">
        <v>45351</v>
      </c>
      <c r="F2170" s="17">
        <v>202402</v>
      </c>
      <c r="G2170" s="18" t="s">
        <v>490</v>
      </c>
      <c r="H2170" s="18" t="s">
        <v>285</v>
      </c>
      <c r="I2170" s="19">
        <v>52965</v>
      </c>
      <c r="J2170" s="13" t="s">
        <v>14</v>
      </c>
      <c r="K2170" s="13" t="s">
        <v>15</v>
      </c>
      <c r="L2170" s="20" t="str">
        <f t="shared" si="66"/>
        <v>52965617103COD22013_A020301ART5_MBA</v>
      </c>
      <c r="M2170" s="21" t="str">
        <f>IF(OR(A2170=617105,A2170=617110,COUNTIF([3]DernMois!L:L,I2170&amp;A2170&amp;H2170&amp;K2170)&gt;=1),"","PBLA Changé/Nouveau")</f>
        <v/>
      </c>
      <c r="N2170" s="22">
        <f>ROUND(Ecritures[[#This Row],[Montant Devise]],2)</f>
        <v>136.5</v>
      </c>
      <c r="O2170" s="11" t="str">
        <f>IFERROR(LEFT(ECRITURES!$H2170,SEARCH("_",ECRITURES!$H2170)-1),"")</f>
        <v>COD22013</v>
      </c>
      <c r="P2170" s="11" t="str">
        <f>LEFT(ECRITURES!$G2170,LEN(O2170))</f>
        <v>COD22013</v>
      </c>
      <c r="Q2170" s="11" t="b">
        <f t="shared" si="67"/>
        <v>1</v>
      </c>
    </row>
    <row r="2171" spans="1:17" x14ac:dyDescent="0.3">
      <c r="A2171" s="12">
        <v>617103</v>
      </c>
      <c r="B2171" s="13" t="s">
        <v>10</v>
      </c>
      <c r="C2171" s="14">
        <v>366.99</v>
      </c>
      <c r="D2171" s="25" t="s">
        <v>2650</v>
      </c>
      <c r="E2171" s="16">
        <v>45351</v>
      </c>
      <c r="F2171" s="17">
        <v>202402</v>
      </c>
      <c r="G2171" s="18" t="s">
        <v>490</v>
      </c>
      <c r="H2171" s="18" t="s">
        <v>285</v>
      </c>
      <c r="I2171" s="19">
        <v>52965</v>
      </c>
      <c r="J2171" s="13" t="s">
        <v>14</v>
      </c>
      <c r="K2171" s="13" t="s">
        <v>15</v>
      </c>
      <c r="L2171" s="20" t="str">
        <f t="shared" si="66"/>
        <v>52965617103COD22013_A020301ART5_MBA</v>
      </c>
      <c r="M2171" s="21" t="str">
        <f>IF(OR(A2171=617105,A2171=617110,COUNTIF([3]DernMois!L:L,I2171&amp;A2171&amp;H2171&amp;K2171)&gt;=1),"","PBLA Changé/Nouveau")</f>
        <v/>
      </c>
      <c r="N2171" s="22">
        <f>ROUND(Ecritures[[#This Row],[Montant Devise]],2)</f>
        <v>366.99</v>
      </c>
      <c r="O2171" s="11" t="str">
        <f>IFERROR(LEFT(ECRITURES!$H2171,SEARCH("_",ECRITURES!$H2171)-1),"")</f>
        <v>COD22013</v>
      </c>
      <c r="P2171" s="11" t="str">
        <f>LEFT(ECRITURES!$G2171,LEN(O2171))</f>
        <v>COD22013</v>
      </c>
      <c r="Q2171" s="11" t="b">
        <f t="shared" si="67"/>
        <v>1</v>
      </c>
    </row>
    <row r="2172" spans="1:17" x14ac:dyDescent="0.3">
      <c r="A2172" s="12">
        <v>617190</v>
      </c>
      <c r="B2172" s="13" t="s">
        <v>10</v>
      </c>
      <c r="C2172" s="14">
        <v>5.65</v>
      </c>
      <c r="D2172" s="25" t="s">
        <v>2651</v>
      </c>
      <c r="E2172" s="16">
        <v>45351</v>
      </c>
      <c r="F2172" s="17">
        <v>202402</v>
      </c>
      <c r="G2172" s="18" t="s">
        <v>490</v>
      </c>
      <c r="H2172" s="18" t="s">
        <v>285</v>
      </c>
      <c r="I2172" s="19">
        <v>52965</v>
      </c>
      <c r="J2172" s="13" t="s">
        <v>14</v>
      </c>
      <c r="K2172" s="13" t="s">
        <v>15</v>
      </c>
      <c r="L2172" s="20" t="str">
        <f t="shared" si="66"/>
        <v>52965617190COD22013_A020301ART5_MBA</v>
      </c>
      <c r="M2172" s="21" t="str">
        <f>IF(OR(A2172=617105,A2172=617110,COUNTIF([3]DernMois!L:L,I2172&amp;A2172&amp;H2172&amp;K2172)&gt;=1),"","PBLA Changé/Nouveau")</f>
        <v/>
      </c>
      <c r="N2172" s="22">
        <f>ROUND(Ecritures[[#This Row],[Montant Devise]],2)</f>
        <v>5.65</v>
      </c>
      <c r="O2172" s="11" t="str">
        <f>IFERROR(LEFT(ECRITURES!$H2172,SEARCH("_",ECRITURES!$H2172)-1),"")</f>
        <v>COD22013</v>
      </c>
      <c r="P2172" s="11" t="str">
        <f>LEFT(ECRITURES!$G2172,LEN(O2172))</f>
        <v>COD22013</v>
      </c>
      <c r="Q2172" s="11" t="b">
        <f t="shared" si="67"/>
        <v>1</v>
      </c>
    </row>
    <row r="2173" spans="1:17" x14ac:dyDescent="0.3">
      <c r="A2173" s="12">
        <v>617190</v>
      </c>
      <c r="B2173" s="13" t="s">
        <v>10</v>
      </c>
      <c r="C2173" s="14">
        <v>28.23</v>
      </c>
      <c r="D2173" s="25" t="s">
        <v>2652</v>
      </c>
      <c r="E2173" s="16">
        <v>45351</v>
      </c>
      <c r="F2173" s="17">
        <v>202402</v>
      </c>
      <c r="G2173" s="18" t="s">
        <v>490</v>
      </c>
      <c r="H2173" s="18" t="s">
        <v>285</v>
      </c>
      <c r="I2173" s="19">
        <v>52965</v>
      </c>
      <c r="J2173" s="13" t="s">
        <v>14</v>
      </c>
      <c r="K2173" s="13" t="s">
        <v>15</v>
      </c>
      <c r="L2173" s="20" t="str">
        <f t="shared" si="66"/>
        <v>52965617190COD22013_A020301ART5_MBA</v>
      </c>
      <c r="M2173" s="21" t="str">
        <f>IF(OR(A2173=617105,A2173=617110,COUNTIF([3]DernMois!L:L,I2173&amp;A2173&amp;H2173&amp;K2173)&gt;=1),"","PBLA Changé/Nouveau")</f>
        <v/>
      </c>
      <c r="N2173" s="22">
        <f>ROUND(Ecritures[[#This Row],[Montant Devise]],2)</f>
        <v>28.23</v>
      </c>
      <c r="O2173" s="11" t="str">
        <f>IFERROR(LEFT(ECRITURES!$H2173,SEARCH("_",ECRITURES!$H2173)-1),"")</f>
        <v>COD22013</v>
      </c>
      <c r="P2173" s="11" t="str">
        <f>LEFT(ECRITURES!$G2173,LEN(O2173))</f>
        <v>COD22013</v>
      </c>
      <c r="Q2173" s="11" t="b">
        <f t="shared" si="67"/>
        <v>1</v>
      </c>
    </row>
    <row r="2174" spans="1:17" x14ac:dyDescent="0.3">
      <c r="A2174" s="12">
        <v>455200</v>
      </c>
      <c r="B2174" s="13" t="s">
        <v>10</v>
      </c>
      <c r="C2174" s="14">
        <v>-3140.5</v>
      </c>
      <c r="D2174" s="25" t="s">
        <v>2653</v>
      </c>
      <c r="E2174" s="16">
        <v>45351</v>
      </c>
      <c r="F2174" s="17">
        <v>202402</v>
      </c>
      <c r="G2174" s="18" t="s">
        <v>490</v>
      </c>
      <c r="H2174" s="18"/>
      <c r="I2174" s="19">
        <v>52965</v>
      </c>
      <c r="J2174" s="13" t="s">
        <v>14</v>
      </c>
      <c r="K2174" s="13" t="s">
        <v>15</v>
      </c>
      <c r="L2174" s="20" t="str">
        <f t="shared" si="66"/>
        <v>52965455200ART5_MBA</v>
      </c>
      <c r="M2174" s="21" t="str">
        <f>IF(OR(A2174=617105,A2174=617110,COUNTIF([3]DernMois!L:L,I2174&amp;A2174&amp;H2174&amp;K2174)&gt;=1),"","PBLA Changé/Nouveau")</f>
        <v/>
      </c>
      <c r="N2174" s="22">
        <f>ROUND(Ecritures[[#This Row],[Montant Devise]],2)</f>
        <v>-3140.5</v>
      </c>
      <c r="O2174" s="11" t="str">
        <f>IFERROR(LEFT(ECRITURES!$H2174,SEARCH("_",ECRITURES!$H2174)-1),"")</f>
        <v/>
      </c>
      <c r="P2174" s="11" t="str">
        <f>LEFT(ECRITURES!$G2174,LEN(O2174))</f>
        <v/>
      </c>
      <c r="Q2174" s="11" t="b">
        <f t="shared" si="67"/>
        <v>1</v>
      </c>
    </row>
    <row r="2175" spans="1:17" x14ac:dyDescent="0.3">
      <c r="A2175" s="12">
        <v>617101</v>
      </c>
      <c r="B2175" s="13" t="s">
        <v>10</v>
      </c>
      <c r="C2175" s="14">
        <v>1040</v>
      </c>
      <c r="D2175" s="25" t="s">
        <v>2654</v>
      </c>
      <c r="E2175" s="16">
        <v>45351</v>
      </c>
      <c r="F2175" s="17">
        <v>202402</v>
      </c>
      <c r="G2175" s="18" t="s">
        <v>240</v>
      </c>
      <c r="H2175" s="18" t="s">
        <v>238</v>
      </c>
      <c r="I2175" s="19">
        <v>52966</v>
      </c>
      <c r="J2175" s="13" t="s">
        <v>14</v>
      </c>
      <c r="K2175" s="13" t="s">
        <v>15</v>
      </c>
      <c r="L2175" s="20" t="str">
        <f t="shared" si="66"/>
        <v>52966617101COD22010_A030401ART5_MBA</v>
      </c>
      <c r="M2175" s="21" t="str">
        <f>IF(OR(A2175=617105,A2175=617110,COUNTIF([3]DernMois!L:L,I2175&amp;A2175&amp;H2175&amp;K2175)&gt;=1),"","PBLA Changé/Nouveau")</f>
        <v/>
      </c>
      <c r="N2175" s="22">
        <f>ROUND(Ecritures[[#This Row],[Montant Devise]],2)</f>
        <v>1040</v>
      </c>
      <c r="O2175" s="11" t="str">
        <f>IFERROR(LEFT(ECRITURES!$H2175,SEARCH("_",ECRITURES!$H2175)-1),"")</f>
        <v>COD22010</v>
      </c>
      <c r="P2175" s="11" t="str">
        <f>LEFT(ECRITURES!$G2175,LEN(O2175))</f>
        <v>COD22010</v>
      </c>
      <c r="Q2175" s="11" t="b">
        <f t="shared" si="67"/>
        <v>1</v>
      </c>
    </row>
    <row r="2176" spans="1:17" x14ac:dyDescent="0.3">
      <c r="A2176" s="12">
        <v>617108</v>
      </c>
      <c r="B2176" s="13" t="s">
        <v>10</v>
      </c>
      <c r="C2176" s="14">
        <v>312</v>
      </c>
      <c r="D2176" s="25" t="s">
        <v>2655</v>
      </c>
      <c r="E2176" s="16">
        <v>45351</v>
      </c>
      <c r="F2176" s="17">
        <v>202402</v>
      </c>
      <c r="G2176" s="18" t="s">
        <v>240</v>
      </c>
      <c r="H2176" s="18" t="s">
        <v>238</v>
      </c>
      <c r="I2176" s="19">
        <v>52966</v>
      </c>
      <c r="J2176" s="13" t="s">
        <v>14</v>
      </c>
      <c r="K2176" s="13" t="s">
        <v>15</v>
      </c>
      <c r="L2176" s="20" t="str">
        <f t="shared" si="66"/>
        <v>52966617108COD22010_A030401ART5_MBA</v>
      </c>
      <c r="M2176" s="21" t="str">
        <f>IF(OR(A2176=617105,A2176=617110,COUNTIF([3]DernMois!L:L,I2176&amp;A2176&amp;H2176&amp;K2176)&gt;=1),"","PBLA Changé/Nouveau")</f>
        <v/>
      </c>
      <c r="N2176" s="22">
        <f>ROUND(Ecritures[[#This Row],[Montant Devise]],2)</f>
        <v>312</v>
      </c>
      <c r="O2176" s="11" t="str">
        <f>IFERROR(LEFT(ECRITURES!$H2176,SEARCH("_",ECRITURES!$H2176)-1),"")</f>
        <v>COD22010</v>
      </c>
      <c r="P2176" s="11" t="str">
        <f>LEFT(ECRITURES!$G2176,LEN(O2176))</f>
        <v>COD22010</v>
      </c>
      <c r="Q2176" s="11" t="b">
        <f t="shared" si="67"/>
        <v>1</v>
      </c>
    </row>
    <row r="2177" spans="1:17" x14ac:dyDescent="0.3">
      <c r="A2177" s="12">
        <v>617106</v>
      </c>
      <c r="B2177" s="13" t="s">
        <v>10</v>
      </c>
      <c r="C2177" s="14">
        <v>195</v>
      </c>
      <c r="D2177" s="25" t="s">
        <v>2656</v>
      </c>
      <c r="E2177" s="16">
        <v>45351</v>
      </c>
      <c r="F2177" s="17">
        <v>202402</v>
      </c>
      <c r="G2177" s="18" t="s">
        <v>240</v>
      </c>
      <c r="H2177" s="18" t="s">
        <v>238</v>
      </c>
      <c r="I2177" s="19">
        <v>52966</v>
      </c>
      <c r="J2177" s="13" t="s">
        <v>14</v>
      </c>
      <c r="K2177" s="13" t="s">
        <v>15</v>
      </c>
      <c r="L2177" s="20" t="str">
        <f t="shared" si="66"/>
        <v>52966617106COD22010_A030401ART5_MBA</v>
      </c>
      <c r="M2177" s="21" t="str">
        <f>IF(OR(A2177=617105,A2177=617110,COUNTIF([3]DernMois!L:L,I2177&amp;A2177&amp;H2177&amp;K2177)&gt;=1),"","PBLA Changé/Nouveau")</f>
        <v/>
      </c>
      <c r="N2177" s="22">
        <f>ROUND(Ecritures[[#This Row],[Montant Devise]],2)</f>
        <v>195</v>
      </c>
      <c r="O2177" s="11" t="str">
        <f>IFERROR(LEFT(ECRITURES!$H2177,SEARCH("_",ECRITURES!$H2177)-1),"")</f>
        <v>COD22010</v>
      </c>
      <c r="P2177" s="11" t="str">
        <f>LEFT(ECRITURES!$G2177,LEN(O2177))</f>
        <v>COD22010</v>
      </c>
      <c r="Q2177" s="11" t="b">
        <f t="shared" si="67"/>
        <v>1</v>
      </c>
    </row>
    <row r="2178" spans="1:17" x14ac:dyDescent="0.3">
      <c r="A2178" s="12">
        <v>617103</v>
      </c>
      <c r="B2178" s="13" t="s">
        <v>10</v>
      </c>
      <c r="C2178" s="14">
        <v>39</v>
      </c>
      <c r="D2178" s="25" t="s">
        <v>2657</v>
      </c>
      <c r="E2178" s="16">
        <v>45351</v>
      </c>
      <c r="F2178" s="17">
        <v>202402</v>
      </c>
      <c r="G2178" s="18" t="s">
        <v>240</v>
      </c>
      <c r="H2178" s="18" t="s">
        <v>238</v>
      </c>
      <c r="I2178" s="19">
        <v>52966</v>
      </c>
      <c r="J2178" s="13" t="s">
        <v>14</v>
      </c>
      <c r="K2178" s="13" t="s">
        <v>15</v>
      </c>
      <c r="L2178" s="20" t="str">
        <f t="shared" ref="L2178:L2241" si="68">I2178&amp;A2178&amp;H2178&amp;K2178</f>
        <v>52966617103COD22010_A030401ART5_MBA</v>
      </c>
      <c r="M2178" s="21" t="str">
        <f>IF(OR(A2178=617105,A2178=617110,COUNTIF([3]DernMois!L:L,I2178&amp;A2178&amp;H2178&amp;K2178)&gt;=1),"","PBLA Changé/Nouveau")</f>
        <v/>
      </c>
      <c r="N2178" s="22">
        <f>ROUND(Ecritures[[#This Row],[Montant Devise]],2)</f>
        <v>39</v>
      </c>
      <c r="O2178" s="11" t="str">
        <f>IFERROR(LEFT(ECRITURES!$H2178,SEARCH("_",ECRITURES!$H2178)-1),"")</f>
        <v>COD22010</v>
      </c>
      <c r="P2178" s="11" t="str">
        <f>LEFT(ECRITURES!$G2178,LEN(O2178))</f>
        <v>COD22010</v>
      </c>
      <c r="Q2178" s="11" t="b">
        <f t="shared" si="67"/>
        <v>1</v>
      </c>
    </row>
    <row r="2179" spans="1:17" x14ac:dyDescent="0.3">
      <c r="A2179" s="12">
        <v>617103</v>
      </c>
      <c r="B2179" s="13" t="s">
        <v>10</v>
      </c>
      <c r="C2179" s="14">
        <v>135.19999999999999</v>
      </c>
      <c r="D2179" s="25" t="s">
        <v>2658</v>
      </c>
      <c r="E2179" s="16">
        <v>45351</v>
      </c>
      <c r="F2179" s="17">
        <v>202402</v>
      </c>
      <c r="G2179" s="18" t="s">
        <v>240</v>
      </c>
      <c r="H2179" s="18" t="s">
        <v>238</v>
      </c>
      <c r="I2179" s="19">
        <v>52966</v>
      </c>
      <c r="J2179" s="13" t="s">
        <v>14</v>
      </c>
      <c r="K2179" s="13" t="s">
        <v>15</v>
      </c>
      <c r="L2179" s="20" t="str">
        <f t="shared" si="68"/>
        <v>52966617103COD22010_A030401ART5_MBA</v>
      </c>
      <c r="M2179" s="21" t="str">
        <f>IF(OR(A2179=617105,A2179=617110,COUNTIF([3]DernMois!L:L,I2179&amp;A2179&amp;H2179&amp;K2179)&gt;=1),"","PBLA Changé/Nouveau")</f>
        <v/>
      </c>
      <c r="N2179" s="22">
        <f>ROUND(Ecritures[[#This Row],[Montant Devise]],2)</f>
        <v>135.19999999999999</v>
      </c>
      <c r="O2179" s="11" t="str">
        <f>IFERROR(LEFT(ECRITURES!$H2179,SEARCH("_",ECRITURES!$H2179)-1),"")</f>
        <v>COD22010</v>
      </c>
      <c r="P2179" s="11" t="str">
        <f>LEFT(ECRITURES!$G2179,LEN(O2179))</f>
        <v>COD22010</v>
      </c>
      <c r="Q2179" s="11" t="b">
        <f t="shared" si="67"/>
        <v>1</v>
      </c>
    </row>
    <row r="2180" spans="1:17" x14ac:dyDescent="0.3">
      <c r="A2180" s="12">
        <v>617190</v>
      </c>
      <c r="B2180" s="13" t="s">
        <v>10</v>
      </c>
      <c r="C2180" s="14">
        <v>2.08</v>
      </c>
      <c r="D2180" s="25" t="s">
        <v>2659</v>
      </c>
      <c r="E2180" s="16">
        <v>45351</v>
      </c>
      <c r="F2180" s="17">
        <v>202402</v>
      </c>
      <c r="G2180" s="18" t="s">
        <v>240</v>
      </c>
      <c r="H2180" s="18" t="s">
        <v>238</v>
      </c>
      <c r="I2180" s="19">
        <v>52966</v>
      </c>
      <c r="J2180" s="13" t="s">
        <v>14</v>
      </c>
      <c r="K2180" s="13" t="s">
        <v>15</v>
      </c>
      <c r="L2180" s="20" t="str">
        <f t="shared" si="68"/>
        <v>52966617190COD22010_A030401ART5_MBA</v>
      </c>
      <c r="M2180" s="21" t="str">
        <f>IF(OR(A2180=617105,A2180=617110,COUNTIF([3]DernMois!L:L,I2180&amp;A2180&amp;H2180&amp;K2180)&gt;=1),"","PBLA Changé/Nouveau")</f>
        <v/>
      </c>
      <c r="N2180" s="22">
        <f>ROUND(Ecritures[[#This Row],[Montant Devise]],2)</f>
        <v>2.08</v>
      </c>
      <c r="O2180" s="11" t="str">
        <f>IFERROR(LEFT(ECRITURES!$H2180,SEARCH("_",ECRITURES!$H2180)-1),"")</f>
        <v>COD22010</v>
      </c>
      <c r="P2180" s="11" t="str">
        <f>LEFT(ECRITURES!$G2180,LEN(O2180))</f>
        <v>COD22010</v>
      </c>
      <c r="Q2180" s="11" t="b">
        <f t="shared" ref="Q2180:Q2243" si="69">EXACT(O2180,P2180)</f>
        <v>1</v>
      </c>
    </row>
    <row r="2181" spans="1:17" x14ac:dyDescent="0.3">
      <c r="A2181" s="12">
        <v>617190</v>
      </c>
      <c r="B2181" s="13" t="s">
        <v>10</v>
      </c>
      <c r="C2181" s="14">
        <v>10.4</v>
      </c>
      <c r="D2181" s="25" t="s">
        <v>2660</v>
      </c>
      <c r="E2181" s="16">
        <v>45351</v>
      </c>
      <c r="F2181" s="17">
        <v>202402</v>
      </c>
      <c r="G2181" s="18" t="s">
        <v>240</v>
      </c>
      <c r="H2181" s="18" t="s">
        <v>238</v>
      </c>
      <c r="I2181" s="19">
        <v>52966</v>
      </c>
      <c r="J2181" s="13" t="s">
        <v>14</v>
      </c>
      <c r="K2181" s="13" t="s">
        <v>15</v>
      </c>
      <c r="L2181" s="20" t="str">
        <f t="shared" si="68"/>
        <v>52966617190COD22010_A030401ART5_MBA</v>
      </c>
      <c r="M2181" s="21" t="str">
        <f>IF(OR(A2181=617105,A2181=617110,COUNTIF([3]DernMois!L:L,I2181&amp;A2181&amp;H2181&amp;K2181)&gt;=1),"","PBLA Changé/Nouveau")</f>
        <v/>
      </c>
      <c r="N2181" s="22">
        <f>ROUND(Ecritures[[#This Row],[Montant Devise]],2)</f>
        <v>10.4</v>
      </c>
      <c r="O2181" s="11" t="str">
        <f>IFERROR(LEFT(ECRITURES!$H2181,SEARCH("_",ECRITURES!$H2181)-1),"")</f>
        <v>COD22010</v>
      </c>
      <c r="P2181" s="11" t="str">
        <f>LEFT(ECRITURES!$G2181,LEN(O2181))</f>
        <v>COD22010</v>
      </c>
      <c r="Q2181" s="11" t="b">
        <f t="shared" si="69"/>
        <v>1</v>
      </c>
    </row>
    <row r="2182" spans="1:17" x14ac:dyDescent="0.3">
      <c r="A2182" s="12">
        <v>455200</v>
      </c>
      <c r="B2182" s="13" t="s">
        <v>10</v>
      </c>
      <c r="C2182" s="14">
        <v>-1350.35</v>
      </c>
      <c r="D2182" s="25" t="s">
        <v>2661</v>
      </c>
      <c r="E2182" s="16">
        <v>45351</v>
      </c>
      <c r="F2182" s="17">
        <v>202402</v>
      </c>
      <c r="G2182" s="18" t="s">
        <v>240</v>
      </c>
      <c r="H2182" s="18"/>
      <c r="I2182" s="19">
        <v>52966</v>
      </c>
      <c r="J2182" s="13" t="s">
        <v>14</v>
      </c>
      <c r="K2182" s="13" t="s">
        <v>15</v>
      </c>
      <c r="L2182" s="20" t="str">
        <f t="shared" si="68"/>
        <v>52966455200ART5_MBA</v>
      </c>
      <c r="M2182" s="21" t="str">
        <f>IF(OR(A2182=617105,A2182=617110,COUNTIF([3]DernMois!L:L,I2182&amp;A2182&amp;H2182&amp;K2182)&gt;=1),"","PBLA Changé/Nouveau")</f>
        <v/>
      </c>
      <c r="N2182" s="22">
        <f>ROUND(Ecritures[[#This Row],[Montant Devise]],2)</f>
        <v>-1350.35</v>
      </c>
      <c r="O2182" s="11" t="str">
        <f>IFERROR(LEFT(ECRITURES!$H2182,SEARCH("_",ECRITURES!$H2182)-1),"")</f>
        <v/>
      </c>
      <c r="P2182" s="11" t="str">
        <f>LEFT(ECRITURES!$G2182,LEN(O2182))</f>
        <v/>
      </c>
      <c r="Q2182" s="11" t="b">
        <f t="shared" si="69"/>
        <v>1</v>
      </c>
    </row>
    <row r="2183" spans="1:17" x14ac:dyDescent="0.3">
      <c r="A2183" s="12">
        <v>617101</v>
      </c>
      <c r="B2183" s="13" t="s">
        <v>10</v>
      </c>
      <c r="C2183" s="14">
        <v>1780</v>
      </c>
      <c r="D2183" s="25" t="s">
        <v>2662</v>
      </c>
      <c r="E2183" s="16">
        <v>45351</v>
      </c>
      <c r="F2183" s="17">
        <v>202402</v>
      </c>
      <c r="G2183" s="18" t="s">
        <v>490</v>
      </c>
      <c r="H2183" s="18" t="s">
        <v>143</v>
      </c>
      <c r="I2183" s="19">
        <v>52967</v>
      </c>
      <c r="J2183" s="13" t="s">
        <v>14</v>
      </c>
      <c r="K2183" s="13" t="s">
        <v>15</v>
      </c>
      <c r="L2183" s="20" t="str">
        <f t="shared" si="68"/>
        <v>52967617101COD22013_A030501ART5_MBA</v>
      </c>
      <c r="M2183" s="21" t="str">
        <f>IF(OR(A2183=617105,A2183=617110,COUNTIF([3]DernMois!L:L,I2183&amp;A2183&amp;H2183&amp;K2183)&gt;=1),"","PBLA Changé/Nouveau")</f>
        <v/>
      </c>
      <c r="N2183" s="22">
        <f>ROUND(Ecritures[[#This Row],[Montant Devise]],2)</f>
        <v>1780</v>
      </c>
      <c r="O2183" s="11" t="str">
        <f>IFERROR(LEFT(ECRITURES!$H2183,SEARCH("_",ECRITURES!$H2183)-1),"")</f>
        <v>COD22013</v>
      </c>
      <c r="P2183" s="11" t="str">
        <f>LEFT(ECRITURES!$G2183,LEN(O2183))</f>
        <v>COD22013</v>
      </c>
      <c r="Q2183" s="11" t="b">
        <f t="shared" si="69"/>
        <v>1</v>
      </c>
    </row>
    <row r="2184" spans="1:17" x14ac:dyDescent="0.3">
      <c r="A2184" s="12">
        <v>617108</v>
      </c>
      <c r="B2184" s="13" t="s">
        <v>10</v>
      </c>
      <c r="C2184" s="14">
        <v>534</v>
      </c>
      <c r="D2184" s="25" t="s">
        <v>2663</v>
      </c>
      <c r="E2184" s="16">
        <v>45351</v>
      </c>
      <c r="F2184" s="17">
        <v>202402</v>
      </c>
      <c r="G2184" s="18" t="s">
        <v>490</v>
      </c>
      <c r="H2184" s="18" t="s">
        <v>143</v>
      </c>
      <c r="I2184" s="19">
        <v>52967</v>
      </c>
      <c r="J2184" s="13" t="s">
        <v>14</v>
      </c>
      <c r="K2184" s="13" t="s">
        <v>15</v>
      </c>
      <c r="L2184" s="20" t="str">
        <f t="shared" si="68"/>
        <v>52967617108COD22013_A030501ART5_MBA</v>
      </c>
      <c r="M2184" s="21" t="str">
        <f>IF(OR(A2184=617105,A2184=617110,COUNTIF([3]DernMois!L:L,I2184&amp;A2184&amp;H2184&amp;K2184)&gt;=1),"","PBLA Changé/Nouveau")</f>
        <v/>
      </c>
      <c r="N2184" s="22">
        <f>ROUND(Ecritures[[#This Row],[Montant Devise]],2)</f>
        <v>534</v>
      </c>
      <c r="O2184" s="11" t="str">
        <f>IFERROR(LEFT(ECRITURES!$H2184,SEARCH("_",ECRITURES!$H2184)-1),"")</f>
        <v>COD22013</v>
      </c>
      <c r="P2184" s="11" t="str">
        <f>LEFT(ECRITURES!$G2184,LEN(O2184))</f>
        <v>COD22013</v>
      </c>
      <c r="Q2184" s="11" t="b">
        <f t="shared" si="69"/>
        <v>1</v>
      </c>
    </row>
    <row r="2185" spans="1:17" x14ac:dyDescent="0.3">
      <c r="A2185" s="12">
        <v>617106</v>
      </c>
      <c r="B2185" s="13" t="s">
        <v>10</v>
      </c>
      <c r="C2185" s="14">
        <v>195</v>
      </c>
      <c r="D2185" s="25" t="s">
        <v>2664</v>
      </c>
      <c r="E2185" s="16">
        <v>45351</v>
      </c>
      <c r="F2185" s="17">
        <v>202402</v>
      </c>
      <c r="G2185" s="18" t="s">
        <v>490</v>
      </c>
      <c r="H2185" s="18" t="s">
        <v>143</v>
      </c>
      <c r="I2185" s="19">
        <v>52967</v>
      </c>
      <c r="J2185" s="13" t="s">
        <v>14</v>
      </c>
      <c r="K2185" s="13" t="s">
        <v>15</v>
      </c>
      <c r="L2185" s="20" t="str">
        <f t="shared" si="68"/>
        <v>52967617106COD22013_A030501ART5_MBA</v>
      </c>
      <c r="M2185" s="21" t="str">
        <f>IF(OR(A2185=617105,A2185=617110,COUNTIF([3]DernMois!L:L,I2185&amp;A2185&amp;H2185&amp;K2185)&gt;=1),"","PBLA Changé/Nouveau")</f>
        <v/>
      </c>
      <c r="N2185" s="22">
        <f>ROUND(Ecritures[[#This Row],[Montant Devise]],2)</f>
        <v>195</v>
      </c>
      <c r="O2185" s="11" t="str">
        <f>IFERROR(LEFT(ECRITURES!$H2185,SEARCH("_",ECRITURES!$H2185)-1),"")</f>
        <v>COD22013</v>
      </c>
      <c r="P2185" s="11" t="str">
        <f>LEFT(ECRITURES!$G2185,LEN(O2185))</f>
        <v>COD22013</v>
      </c>
      <c r="Q2185" s="11" t="b">
        <f t="shared" si="69"/>
        <v>1</v>
      </c>
    </row>
    <row r="2186" spans="1:17" x14ac:dyDescent="0.3">
      <c r="A2186" s="12">
        <v>617103</v>
      </c>
      <c r="B2186" s="13" t="s">
        <v>10</v>
      </c>
      <c r="C2186" s="14">
        <v>117</v>
      </c>
      <c r="D2186" s="25" t="s">
        <v>2665</v>
      </c>
      <c r="E2186" s="16">
        <v>45351</v>
      </c>
      <c r="F2186" s="17">
        <v>202402</v>
      </c>
      <c r="G2186" s="18" t="s">
        <v>490</v>
      </c>
      <c r="H2186" s="18" t="s">
        <v>143</v>
      </c>
      <c r="I2186" s="19">
        <v>52967</v>
      </c>
      <c r="J2186" s="13" t="s">
        <v>14</v>
      </c>
      <c r="K2186" s="13" t="s">
        <v>15</v>
      </c>
      <c r="L2186" s="20" t="str">
        <f t="shared" si="68"/>
        <v>52967617103COD22013_A030501ART5_MBA</v>
      </c>
      <c r="M2186" s="21" t="str">
        <f>IF(OR(A2186=617105,A2186=617110,COUNTIF([3]DernMois!L:L,I2186&amp;A2186&amp;H2186&amp;K2186)&gt;=1),"","PBLA Changé/Nouveau")</f>
        <v/>
      </c>
      <c r="N2186" s="22">
        <f>ROUND(Ecritures[[#This Row],[Montant Devise]],2)</f>
        <v>117</v>
      </c>
      <c r="O2186" s="11" t="str">
        <f>IFERROR(LEFT(ECRITURES!$H2186,SEARCH("_",ECRITURES!$H2186)-1),"")</f>
        <v>COD22013</v>
      </c>
      <c r="P2186" s="11" t="str">
        <f>LEFT(ECRITURES!$G2186,LEN(O2186))</f>
        <v>COD22013</v>
      </c>
      <c r="Q2186" s="11" t="b">
        <f t="shared" si="69"/>
        <v>1</v>
      </c>
    </row>
    <row r="2187" spans="1:17" x14ac:dyDescent="0.3">
      <c r="A2187" s="12">
        <v>617103</v>
      </c>
      <c r="B2187" s="13" t="s">
        <v>10</v>
      </c>
      <c r="C2187" s="14">
        <v>231.4</v>
      </c>
      <c r="D2187" s="25" t="s">
        <v>2666</v>
      </c>
      <c r="E2187" s="16">
        <v>45351</v>
      </c>
      <c r="F2187" s="17">
        <v>202402</v>
      </c>
      <c r="G2187" s="18" t="s">
        <v>490</v>
      </c>
      <c r="H2187" s="18" t="s">
        <v>143</v>
      </c>
      <c r="I2187" s="19">
        <v>52967</v>
      </c>
      <c r="J2187" s="13" t="s">
        <v>14</v>
      </c>
      <c r="K2187" s="13" t="s">
        <v>15</v>
      </c>
      <c r="L2187" s="20" t="str">
        <f t="shared" si="68"/>
        <v>52967617103COD22013_A030501ART5_MBA</v>
      </c>
      <c r="M2187" s="21" t="str">
        <f>IF(OR(A2187=617105,A2187=617110,COUNTIF([3]DernMois!L:L,I2187&amp;A2187&amp;H2187&amp;K2187)&gt;=1),"","PBLA Changé/Nouveau")</f>
        <v/>
      </c>
      <c r="N2187" s="22">
        <f>ROUND(Ecritures[[#This Row],[Montant Devise]],2)</f>
        <v>231.4</v>
      </c>
      <c r="O2187" s="11" t="str">
        <f>IFERROR(LEFT(ECRITURES!$H2187,SEARCH("_",ECRITURES!$H2187)-1),"")</f>
        <v>COD22013</v>
      </c>
      <c r="P2187" s="11" t="str">
        <f>LEFT(ECRITURES!$G2187,LEN(O2187))</f>
        <v>COD22013</v>
      </c>
      <c r="Q2187" s="11" t="b">
        <f t="shared" si="69"/>
        <v>1</v>
      </c>
    </row>
    <row r="2188" spans="1:17" x14ac:dyDescent="0.3">
      <c r="A2188" s="12">
        <v>617190</v>
      </c>
      <c r="B2188" s="13" t="s">
        <v>10</v>
      </c>
      <c r="C2188" s="14">
        <v>3.56</v>
      </c>
      <c r="D2188" s="25" t="s">
        <v>2667</v>
      </c>
      <c r="E2188" s="16">
        <v>45351</v>
      </c>
      <c r="F2188" s="17">
        <v>202402</v>
      </c>
      <c r="G2188" s="18" t="s">
        <v>490</v>
      </c>
      <c r="H2188" s="18" t="s">
        <v>143</v>
      </c>
      <c r="I2188" s="19">
        <v>52967</v>
      </c>
      <c r="J2188" s="13" t="s">
        <v>14</v>
      </c>
      <c r="K2188" s="13" t="s">
        <v>15</v>
      </c>
      <c r="L2188" s="20" t="str">
        <f t="shared" si="68"/>
        <v>52967617190COD22013_A030501ART5_MBA</v>
      </c>
      <c r="M2188" s="21" t="str">
        <f>IF(OR(A2188=617105,A2188=617110,COUNTIF([3]DernMois!L:L,I2188&amp;A2188&amp;H2188&amp;K2188)&gt;=1),"","PBLA Changé/Nouveau")</f>
        <v/>
      </c>
      <c r="N2188" s="22">
        <f>ROUND(Ecritures[[#This Row],[Montant Devise]],2)</f>
        <v>3.56</v>
      </c>
      <c r="O2188" s="11" t="str">
        <f>IFERROR(LEFT(ECRITURES!$H2188,SEARCH("_",ECRITURES!$H2188)-1),"")</f>
        <v>COD22013</v>
      </c>
      <c r="P2188" s="11" t="str">
        <f>LEFT(ECRITURES!$G2188,LEN(O2188))</f>
        <v>COD22013</v>
      </c>
      <c r="Q2188" s="11" t="b">
        <f t="shared" si="69"/>
        <v>1</v>
      </c>
    </row>
    <row r="2189" spans="1:17" x14ac:dyDescent="0.3">
      <c r="A2189" s="12">
        <v>617190</v>
      </c>
      <c r="B2189" s="13" t="s">
        <v>10</v>
      </c>
      <c r="C2189" s="14">
        <v>17.8</v>
      </c>
      <c r="D2189" s="25" t="s">
        <v>2668</v>
      </c>
      <c r="E2189" s="16">
        <v>45351</v>
      </c>
      <c r="F2189" s="17">
        <v>202402</v>
      </c>
      <c r="G2189" s="18" t="s">
        <v>490</v>
      </c>
      <c r="H2189" s="18" t="s">
        <v>143</v>
      </c>
      <c r="I2189" s="19">
        <v>52967</v>
      </c>
      <c r="J2189" s="13" t="s">
        <v>14</v>
      </c>
      <c r="K2189" s="13" t="s">
        <v>15</v>
      </c>
      <c r="L2189" s="20" t="str">
        <f t="shared" si="68"/>
        <v>52967617190COD22013_A030501ART5_MBA</v>
      </c>
      <c r="M2189" s="21" t="str">
        <f>IF(OR(A2189=617105,A2189=617110,COUNTIF([3]DernMois!L:L,I2189&amp;A2189&amp;H2189&amp;K2189)&gt;=1),"","PBLA Changé/Nouveau")</f>
        <v/>
      </c>
      <c r="N2189" s="22">
        <f>ROUND(Ecritures[[#This Row],[Montant Devise]],2)</f>
        <v>17.8</v>
      </c>
      <c r="O2189" s="11" t="str">
        <f>IFERROR(LEFT(ECRITURES!$H2189,SEARCH("_",ECRITURES!$H2189)-1),"")</f>
        <v>COD22013</v>
      </c>
      <c r="P2189" s="11" t="str">
        <f>LEFT(ECRITURES!$G2189,LEN(O2189))</f>
        <v>COD22013</v>
      </c>
      <c r="Q2189" s="11" t="b">
        <f t="shared" si="69"/>
        <v>1</v>
      </c>
    </row>
    <row r="2190" spans="1:17" x14ac:dyDescent="0.3">
      <c r="A2190" s="12">
        <v>455200</v>
      </c>
      <c r="B2190" s="13" t="s">
        <v>10</v>
      </c>
      <c r="C2190" s="14">
        <v>-500</v>
      </c>
      <c r="D2190" s="25" t="s">
        <v>2669</v>
      </c>
      <c r="E2190" s="16">
        <v>45351</v>
      </c>
      <c r="F2190" s="17">
        <v>202402</v>
      </c>
      <c r="G2190" s="18" t="s">
        <v>490</v>
      </c>
      <c r="H2190" s="18"/>
      <c r="I2190" s="19">
        <v>52967</v>
      </c>
      <c r="J2190" s="13" t="s">
        <v>14</v>
      </c>
      <c r="K2190" s="13" t="s">
        <v>15</v>
      </c>
      <c r="L2190" s="20" t="str">
        <f t="shared" si="68"/>
        <v>52967455200ART5_MBA</v>
      </c>
      <c r="M2190" s="21" t="str">
        <f>IF(OR(A2190=617105,A2190=617110,COUNTIF([3]DernMois!L:L,I2190&amp;A2190&amp;H2190&amp;K2190)&gt;=1),"","PBLA Changé/Nouveau")</f>
        <v/>
      </c>
      <c r="N2190" s="22">
        <f>ROUND(Ecritures[[#This Row],[Montant Devise]],2)</f>
        <v>-500</v>
      </c>
      <c r="O2190" s="11" t="str">
        <f>IFERROR(LEFT(ECRITURES!$H2190,SEARCH("_",ECRITURES!$H2190)-1),"")</f>
        <v/>
      </c>
      <c r="P2190" s="11" t="str">
        <f>LEFT(ECRITURES!$G2190,LEN(O2190))</f>
        <v/>
      </c>
      <c r="Q2190" s="11" t="b">
        <f t="shared" si="69"/>
        <v>1</v>
      </c>
    </row>
    <row r="2191" spans="1:17" x14ac:dyDescent="0.3">
      <c r="A2191" s="12">
        <v>455200</v>
      </c>
      <c r="B2191" s="13" t="s">
        <v>10</v>
      </c>
      <c r="C2191" s="14">
        <v>-1658.1</v>
      </c>
      <c r="D2191" s="25" t="s">
        <v>2670</v>
      </c>
      <c r="E2191" s="16">
        <v>45351</v>
      </c>
      <c r="F2191" s="17">
        <v>202402</v>
      </c>
      <c r="G2191" s="18" t="s">
        <v>490</v>
      </c>
      <c r="H2191" s="18"/>
      <c r="I2191" s="19">
        <v>52967</v>
      </c>
      <c r="J2191" s="13" t="s">
        <v>14</v>
      </c>
      <c r="K2191" s="13" t="s">
        <v>15</v>
      </c>
      <c r="L2191" s="20" t="str">
        <f t="shared" si="68"/>
        <v>52967455200ART5_MBA</v>
      </c>
      <c r="M2191" s="21" t="str">
        <f>IF(OR(A2191=617105,A2191=617110,COUNTIF([3]DernMois!L:L,I2191&amp;A2191&amp;H2191&amp;K2191)&gt;=1),"","PBLA Changé/Nouveau")</f>
        <v/>
      </c>
      <c r="N2191" s="22">
        <f>ROUND(Ecritures[[#This Row],[Montant Devise]],2)</f>
        <v>-1658.1</v>
      </c>
      <c r="O2191" s="11" t="str">
        <f>IFERROR(LEFT(ECRITURES!$H2191,SEARCH("_",ECRITURES!$H2191)-1),"")</f>
        <v/>
      </c>
      <c r="P2191" s="11" t="str">
        <f>LEFT(ECRITURES!$G2191,LEN(O2191))</f>
        <v/>
      </c>
      <c r="Q2191" s="11" t="b">
        <f t="shared" si="69"/>
        <v>1</v>
      </c>
    </row>
    <row r="2192" spans="1:17" x14ac:dyDescent="0.3">
      <c r="A2192" s="12">
        <v>617101</v>
      </c>
      <c r="B2192" s="13" t="s">
        <v>10</v>
      </c>
      <c r="C2192" s="14">
        <v>1780</v>
      </c>
      <c r="D2192" s="25" t="s">
        <v>2671</v>
      </c>
      <c r="E2192" s="16">
        <v>45351</v>
      </c>
      <c r="F2192" s="17">
        <v>202402</v>
      </c>
      <c r="G2192" s="18" t="s">
        <v>40</v>
      </c>
      <c r="H2192" s="18" t="s">
        <v>12</v>
      </c>
      <c r="I2192" s="19">
        <v>52969</v>
      </c>
      <c r="J2192" s="13" t="s">
        <v>14</v>
      </c>
      <c r="K2192" s="13" t="s">
        <v>15</v>
      </c>
      <c r="L2192" s="20" t="str">
        <f t="shared" si="68"/>
        <v>52969617101COD2299_Z010201ART5_MBA</v>
      </c>
      <c r="M2192" s="21" t="str">
        <f>IF(OR(A2192=617105,A2192=617110,COUNTIF([3]DernMois!L:L,I2192&amp;A2192&amp;H2192&amp;K2192)&gt;=1),"","PBLA Changé/Nouveau")</f>
        <v/>
      </c>
      <c r="N2192" s="22">
        <f>ROUND(Ecritures[[#This Row],[Montant Devise]],2)</f>
        <v>1780</v>
      </c>
      <c r="O2192" s="11" t="str">
        <f>IFERROR(LEFT(ECRITURES!$H2192,SEARCH("_",ECRITURES!$H2192)-1),"")</f>
        <v>COD2299</v>
      </c>
      <c r="P2192" s="11" t="str">
        <f>LEFT(ECRITURES!$G2192,LEN(O2192))</f>
        <v>COD2299</v>
      </c>
      <c r="Q2192" s="11" t="b">
        <f t="shared" si="69"/>
        <v>1</v>
      </c>
    </row>
    <row r="2193" spans="1:17" x14ac:dyDescent="0.3">
      <c r="A2193" s="12">
        <v>617108</v>
      </c>
      <c r="B2193" s="13" t="s">
        <v>10</v>
      </c>
      <c r="C2193" s="14">
        <v>534</v>
      </c>
      <c r="D2193" s="25" t="s">
        <v>2672</v>
      </c>
      <c r="E2193" s="16">
        <v>45351</v>
      </c>
      <c r="F2193" s="17">
        <v>202402</v>
      </c>
      <c r="G2193" s="18" t="s">
        <v>40</v>
      </c>
      <c r="H2193" s="18" t="s">
        <v>12</v>
      </c>
      <c r="I2193" s="19">
        <v>52969</v>
      </c>
      <c r="J2193" s="13" t="s">
        <v>14</v>
      </c>
      <c r="K2193" s="13" t="s">
        <v>15</v>
      </c>
      <c r="L2193" s="20" t="str">
        <f t="shared" si="68"/>
        <v>52969617108COD2299_Z010201ART5_MBA</v>
      </c>
      <c r="M2193" s="21" t="str">
        <f>IF(OR(A2193=617105,A2193=617110,COUNTIF([3]DernMois!L:L,I2193&amp;A2193&amp;H2193&amp;K2193)&gt;=1),"","PBLA Changé/Nouveau")</f>
        <v/>
      </c>
      <c r="N2193" s="22">
        <f>ROUND(Ecritures[[#This Row],[Montant Devise]],2)</f>
        <v>534</v>
      </c>
      <c r="O2193" s="11" t="str">
        <f>IFERROR(LEFT(ECRITURES!$H2193,SEARCH("_",ECRITURES!$H2193)-1),"")</f>
        <v>COD2299</v>
      </c>
      <c r="P2193" s="11" t="str">
        <f>LEFT(ECRITURES!$G2193,LEN(O2193))</f>
        <v>COD2299</v>
      </c>
      <c r="Q2193" s="11" t="b">
        <f t="shared" si="69"/>
        <v>1</v>
      </c>
    </row>
    <row r="2194" spans="1:17" x14ac:dyDescent="0.3">
      <c r="A2194" s="12">
        <v>617106</v>
      </c>
      <c r="B2194" s="13" t="s">
        <v>10</v>
      </c>
      <c r="C2194" s="14">
        <v>195</v>
      </c>
      <c r="D2194" s="25" t="s">
        <v>2673</v>
      </c>
      <c r="E2194" s="16">
        <v>45351</v>
      </c>
      <c r="F2194" s="17">
        <v>202402</v>
      </c>
      <c r="G2194" s="18" t="s">
        <v>40</v>
      </c>
      <c r="H2194" s="18" t="s">
        <v>12</v>
      </c>
      <c r="I2194" s="19">
        <v>52969</v>
      </c>
      <c r="J2194" s="13" t="s">
        <v>14</v>
      </c>
      <c r="K2194" s="13" t="s">
        <v>15</v>
      </c>
      <c r="L2194" s="20" t="str">
        <f t="shared" si="68"/>
        <v>52969617106COD2299_Z010201ART5_MBA</v>
      </c>
      <c r="M2194" s="21" t="str">
        <f>IF(OR(A2194=617105,A2194=617110,COUNTIF([3]DernMois!L:L,I2194&amp;A2194&amp;H2194&amp;K2194)&gt;=1),"","PBLA Changé/Nouveau")</f>
        <v/>
      </c>
      <c r="N2194" s="22">
        <f>ROUND(Ecritures[[#This Row],[Montant Devise]],2)</f>
        <v>195</v>
      </c>
      <c r="O2194" s="11" t="str">
        <f>IFERROR(LEFT(ECRITURES!$H2194,SEARCH("_",ECRITURES!$H2194)-1),"")</f>
        <v>COD2299</v>
      </c>
      <c r="P2194" s="11" t="str">
        <f>LEFT(ECRITURES!$G2194,LEN(O2194))</f>
        <v>COD2299</v>
      </c>
      <c r="Q2194" s="11" t="b">
        <f t="shared" si="69"/>
        <v>1</v>
      </c>
    </row>
    <row r="2195" spans="1:17" x14ac:dyDescent="0.3">
      <c r="A2195" s="12">
        <v>617103</v>
      </c>
      <c r="B2195" s="13" t="s">
        <v>10</v>
      </c>
      <c r="C2195" s="14">
        <v>39</v>
      </c>
      <c r="D2195" s="25" t="s">
        <v>2674</v>
      </c>
      <c r="E2195" s="16">
        <v>45351</v>
      </c>
      <c r="F2195" s="17">
        <v>202402</v>
      </c>
      <c r="G2195" s="18" t="s">
        <v>40</v>
      </c>
      <c r="H2195" s="18" t="s">
        <v>12</v>
      </c>
      <c r="I2195" s="19">
        <v>52969</v>
      </c>
      <c r="J2195" s="13" t="s">
        <v>14</v>
      </c>
      <c r="K2195" s="13" t="s">
        <v>15</v>
      </c>
      <c r="L2195" s="20" t="str">
        <f t="shared" si="68"/>
        <v>52969617103COD2299_Z010201ART5_MBA</v>
      </c>
      <c r="M2195" s="21" t="str">
        <f>IF(OR(A2195=617105,A2195=617110,COUNTIF([3]DernMois!L:L,I2195&amp;A2195&amp;H2195&amp;K2195)&gt;=1),"","PBLA Changé/Nouveau")</f>
        <v/>
      </c>
      <c r="N2195" s="22">
        <f>ROUND(Ecritures[[#This Row],[Montant Devise]],2)</f>
        <v>39</v>
      </c>
      <c r="O2195" s="11" t="str">
        <f>IFERROR(LEFT(ECRITURES!$H2195,SEARCH("_",ECRITURES!$H2195)-1),"")</f>
        <v>COD2299</v>
      </c>
      <c r="P2195" s="11" t="str">
        <f>LEFT(ECRITURES!$G2195,LEN(O2195))</f>
        <v>COD2299</v>
      </c>
      <c r="Q2195" s="11" t="b">
        <f t="shared" si="69"/>
        <v>1</v>
      </c>
    </row>
    <row r="2196" spans="1:17" x14ac:dyDescent="0.3">
      <c r="A2196" s="12">
        <v>617103</v>
      </c>
      <c r="B2196" s="13" t="s">
        <v>10</v>
      </c>
      <c r="C2196" s="14">
        <v>231.4</v>
      </c>
      <c r="D2196" s="25" t="s">
        <v>2675</v>
      </c>
      <c r="E2196" s="16">
        <v>45351</v>
      </c>
      <c r="F2196" s="17">
        <v>202402</v>
      </c>
      <c r="G2196" s="18" t="s">
        <v>40</v>
      </c>
      <c r="H2196" s="18" t="s">
        <v>12</v>
      </c>
      <c r="I2196" s="19">
        <v>52969</v>
      </c>
      <c r="J2196" s="13" t="s">
        <v>14</v>
      </c>
      <c r="K2196" s="13" t="s">
        <v>15</v>
      </c>
      <c r="L2196" s="20" t="str">
        <f t="shared" si="68"/>
        <v>52969617103COD2299_Z010201ART5_MBA</v>
      </c>
      <c r="M2196" s="21" t="str">
        <f>IF(OR(A2196=617105,A2196=617110,COUNTIF([3]DernMois!L:L,I2196&amp;A2196&amp;H2196&amp;K2196)&gt;=1),"","PBLA Changé/Nouveau")</f>
        <v/>
      </c>
      <c r="N2196" s="22">
        <f>ROUND(Ecritures[[#This Row],[Montant Devise]],2)</f>
        <v>231.4</v>
      </c>
      <c r="O2196" s="11" t="str">
        <f>IFERROR(LEFT(ECRITURES!$H2196,SEARCH("_",ECRITURES!$H2196)-1),"")</f>
        <v>COD2299</v>
      </c>
      <c r="P2196" s="11" t="str">
        <f>LEFT(ECRITURES!$G2196,LEN(O2196))</f>
        <v>COD2299</v>
      </c>
      <c r="Q2196" s="11" t="b">
        <f t="shared" si="69"/>
        <v>1</v>
      </c>
    </row>
    <row r="2197" spans="1:17" x14ac:dyDescent="0.3">
      <c r="A2197" s="12">
        <v>617190</v>
      </c>
      <c r="B2197" s="13" t="s">
        <v>10</v>
      </c>
      <c r="C2197" s="14">
        <v>3.56</v>
      </c>
      <c r="D2197" s="25" t="s">
        <v>2676</v>
      </c>
      <c r="E2197" s="16">
        <v>45351</v>
      </c>
      <c r="F2197" s="17">
        <v>202402</v>
      </c>
      <c r="G2197" s="18" t="s">
        <v>40</v>
      </c>
      <c r="H2197" s="18" t="s">
        <v>12</v>
      </c>
      <c r="I2197" s="19">
        <v>52969</v>
      </c>
      <c r="J2197" s="13" t="s">
        <v>14</v>
      </c>
      <c r="K2197" s="13" t="s">
        <v>15</v>
      </c>
      <c r="L2197" s="20" t="str">
        <f t="shared" si="68"/>
        <v>52969617190COD2299_Z010201ART5_MBA</v>
      </c>
      <c r="M2197" s="21" t="str">
        <f>IF(OR(A2197=617105,A2197=617110,COUNTIF([3]DernMois!L:L,I2197&amp;A2197&amp;H2197&amp;K2197)&gt;=1),"","PBLA Changé/Nouveau")</f>
        <v/>
      </c>
      <c r="N2197" s="22">
        <f>ROUND(Ecritures[[#This Row],[Montant Devise]],2)</f>
        <v>3.56</v>
      </c>
      <c r="O2197" s="11" t="str">
        <f>IFERROR(LEFT(ECRITURES!$H2197,SEARCH("_",ECRITURES!$H2197)-1),"")</f>
        <v>COD2299</v>
      </c>
      <c r="P2197" s="11" t="str">
        <f>LEFT(ECRITURES!$G2197,LEN(O2197))</f>
        <v>COD2299</v>
      </c>
      <c r="Q2197" s="11" t="b">
        <f t="shared" si="69"/>
        <v>1</v>
      </c>
    </row>
    <row r="2198" spans="1:17" x14ac:dyDescent="0.3">
      <c r="A2198" s="12">
        <v>617190</v>
      </c>
      <c r="B2198" s="13" t="s">
        <v>10</v>
      </c>
      <c r="C2198" s="14">
        <v>17.8</v>
      </c>
      <c r="D2198" s="25" t="s">
        <v>2677</v>
      </c>
      <c r="E2198" s="16">
        <v>45351</v>
      </c>
      <c r="F2198" s="17">
        <v>202402</v>
      </c>
      <c r="G2198" s="18" t="s">
        <v>40</v>
      </c>
      <c r="H2198" s="18" t="s">
        <v>12</v>
      </c>
      <c r="I2198" s="19">
        <v>52969</v>
      </c>
      <c r="J2198" s="13" t="s">
        <v>14</v>
      </c>
      <c r="K2198" s="13" t="s">
        <v>15</v>
      </c>
      <c r="L2198" s="20" t="str">
        <f t="shared" si="68"/>
        <v>52969617190COD2299_Z010201ART5_MBA</v>
      </c>
      <c r="M2198" s="21" t="str">
        <f>IF(OR(A2198=617105,A2198=617110,COUNTIF([3]DernMois!L:L,I2198&amp;A2198&amp;H2198&amp;K2198)&gt;=1),"","PBLA Changé/Nouveau")</f>
        <v/>
      </c>
      <c r="N2198" s="22">
        <f>ROUND(Ecritures[[#This Row],[Montant Devise]],2)</f>
        <v>17.8</v>
      </c>
      <c r="O2198" s="11" t="str">
        <f>IFERROR(LEFT(ECRITURES!$H2198,SEARCH("_",ECRITURES!$H2198)-1),"")</f>
        <v>COD2299</v>
      </c>
      <c r="P2198" s="11" t="str">
        <f>LEFT(ECRITURES!$G2198,LEN(O2198))</f>
        <v>COD2299</v>
      </c>
      <c r="Q2198" s="11" t="b">
        <f t="shared" si="69"/>
        <v>1</v>
      </c>
    </row>
    <row r="2199" spans="1:17" x14ac:dyDescent="0.3">
      <c r="A2199" s="12">
        <v>455200</v>
      </c>
      <c r="B2199" s="13" t="s">
        <v>10</v>
      </c>
      <c r="C2199" s="14">
        <v>-2044.85</v>
      </c>
      <c r="D2199" s="25" t="s">
        <v>2678</v>
      </c>
      <c r="E2199" s="16">
        <v>45351</v>
      </c>
      <c r="F2199" s="17">
        <v>202402</v>
      </c>
      <c r="G2199" s="18" t="s">
        <v>40</v>
      </c>
      <c r="H2199" s="18"/>
      <c r="I2199" s="19">
        <v>52969</v>
      </c>
      <c r="J2199" s="13" t="s">
        <v>14</v>
      </c>
      <c r="K2199" s="13" t="s">
        <v>15</v>
      </c>
      <c r="L2199" s="20" t="str">
        <f t="shared" si="68"/>
        <v>52969455200ART5_MBA</v>
      </c>
      <c r="M2199" s="21" t="str">
        <f>IF(OR(A2199=617105,A2199=617110,COUNTIF([3]DernMois!L:L,I2199&amp;A2199&amp;H2199&amp;K2199)&gt;=1),"","PBLA Changé/Nouveau")</f>
        <v/>
      </c>
      <c r="N2199" s="22">
        <f>ROUND(Ecritures[[#This Row],[Montant Devise]],2)</f>
        <v>-2044.85</v>
      </c>
      <c r="O2199" s="11" t="str">
        <f>IFERROR(LEFT(ECRITURES!$H2199,SEARCH("_",ECRITURES!$H2199)-1),"")</f>
        <v/>
      </c>
      <c r="P2199" s="11" t="str">
        <f>LEFT(ECRITURES!$G2199,LEN(O2199))</f>
        <v/>
      </c>
      <c r="Q2199" s="11" t="b">
        <f t="shared" si="69"/>
        <v>1</v>
      </c>
    </row>
    <row r="2200" spans="1:17" x14ac:dyDescent="0.3">
      <c r="A2200" s="12">
        <v>617101</v>
      </c>
      <c r="B2200" s="13" t="s">
        <v>10</v>
      </c>
      <c r="C2200" s="14">
        <v>648</v>
      </c>
      <c r="D2200" s="25" t="s">
        <v>2679</v>
      </c>
      <c r="E2200" s="16">
        <v>45351</v>
      </c>
      <c r="F2200" s="17">
        <v>202402</v>
      </c>
      <c r="G2200" s="18" t="s">
        <v>40</v>
      </c>
      <c r="H2200" s="18" t="s">
        <v>12</v>
      </c>
      <c r="I2200" s="19">
        <v>52970</v>
      </c>
      <c r="J2200" s="13" t="s">
        <v>14</v>
      </c>
      <c r="K2200" s="13" t="s">
        <v>15</v>
      </c>
      <c r="L2200" s="20" t="str">
        <f t="shared" si="68"/>
        <v>52970617101COD2299_Z010201ART5_MBA</v>
      </c>
      <c r="M2200" s="21" t="str">
        <f>IF(OR(A2200=617105,A2200=617110,COUNTIF([3]DernMois!L:L,I2200&amp;A2200&amp;H2200&amp;K2200)&gt;=1),"","PBLA Changé/Nouveau")</f>
        <v/>
      </c>
      <c r="N2200" s="22">
        <f>ROUND(Ecritures[[#This Row],[Montant Devise]],2)</f>
        <v>648</v>
      </c>
      <c r="O2200" s="11" t="str">
        <f>IFERROR(LEFT(ECRITURES!$H2200,SEARCH("_",ECRITURES!$H2200)-1),"")</f>
        <v>COD2299</v>
      </c>
      <c r="P2200" s="11" t="str">
        <f>LEFT(ECRITURES!$G2200,LEN(O2200))</f>
        <v>COD2299</v>
      </c>
      <c r="Q2200" s="11" t="b">
        <f t="shared" si="69"/>
        <v>1</v>
      </c>
    </row>
    <row r="2201" spans="1:17" x14ac:dyDescent="0.3">
      <c r="A2201" s="12">
        <v>617108</v>
      </c>
      <c r="B2201" s="13" t="s">
        <v>10</v>
      </c>
      <c r="C2201" s="14">
        <v>194.4</v>
      </c>
      <c r="D2201" s="25" t="s">
        <v>2680</v>
      </c>
      <c r="E2201" s="16">
        <v>45351</v>
      </c>
      <c r="F2201" s="17">
        <v>202402</v>
      </c>
      <c r="G2201" s="18" t="s">
        <v>40</v>
      </c>
      <c r="H2201" s="18" t="s">
        <v>12</v>
      </c>
      <c r="I2201" s="19">
        <v>52970</v>
      </c>
      <c r="J2201" s="13" t="s">
        <v>14</v>
      </c>
      <c r="K2201" s="13" t="s">
        <v>15</v>
      </c>
      <c r="L2201" s="20" t="str">
        <f t="shared" si="68"/>
        <v>52970617108COD2299_Z010201ART5_MBA</v>
      </c>
      <c r="M2201" s="21" t="str">
        <f>IF(OR(A2201=617105,A2201=617110,COUNTIF([3]DernMois!L:L,I2201&amp;A2201&amp;H2201&amp;K2201)&gt;=1),"","PBLA Changé/Nouveau")</f>
        <v/>
      </c>
      <c r="N2201" s="22">
        <f>ROUND(Ecritures[[#This Row],[Montant Devise]],2)</f>
        <v>194.4</v>
      </c>
      <c r="O2201" s="11" t="str">
        <f>IFERROR(LEFT(ECRITURES!$H2201,SEARCH("_",ECRITURES!$H2201)-1),"")</f>
        <v>COD2299</v>
      </c>
      <c r="P2201" s="11" t="str">
        <f>LEFT(ECRITURES!$G2201,LEN(O2201))</f>
        <v>COD2299</v>
      </c>
      <c r="Q2201" s="11" t="b">
        <f t="shared" si="69"/>
        <v>1</v>
      </c>
    </row>
    <row r="2202" spans="1:17" x14ac:dyDescent="0.3">
      <c r="A2202" s="12">
        <v>617106</v>
      </c>
      <c r="B2202" s="13" t="s">
        <v>10</v>
      </c>
      <c r="C2202" s="14">
        <v>195</v>
      </c>
      <c r="D2202" s="25" t="s">
        <v>2681</v>
      </c>
      <c r="E2202" s="16">
        <v>45351</v>
      </c>
      <c r="F2202" s="17">
        <v>202402</v>
      </c>
      <c r="G2202" s="18" t="s">
        <v>40</v>
      </c>
      <c r="H2202" s="18" t="s">
        <v>12</v>
      </c>
      <c r="I2202" s="19">
        <v>52970</v>
      </c>
      <c r="J2202" s="13" t="s">
        <v>14</v>
      </c>
      <c r="K2202" s="13" t="s">
        <v>15</v>
      </c>
      <c r="L2202" s="20" t="str">
        <f t="shared" si="68"/>
        <v>52970617106COD2299_Z010201ART5_MBA</v>
      </c>
      <c r="M2202" s="21" t="str">
        <f>IF(OR(A2202=617105,A2202=617110,COUNTIF([3]DernMois!L:L,I2202&amp;A2202&amp;H2202&amp;K2202)&gt;=1),"","PBLA Changé/Nouveau")</f>
        <v/>
      </c>
      <c r="N2202" s="22">
        <f>ROUND(Ecritures[[#This Row],[Montant Devise]],2)</f>
        <v>195</v>
      </c>
      <c r="O2202" s="11" t="str">
        <f>IFERROR(LEFT(ECRITURES!$H2202,SEARCH("_",ECRITURES!$H2202)-1),"")</f>
        <v>COD2299</v>
      </c>
      <c r="P2202" s="11" t="str">
        <f>LEFT(ECRITURES!$G2202,LEN(O2202))</f>
        <v>COD2299</v>
      </c>
      <c r="Q2202" s="11" t="b">
        <f t="shared" si="69"/>
        <v>1</v>
      </c>
    </row>
    <row r="2203" spans="1:17" x14ac:dyDescent="0.3">
      <c r="A2203" s="12">
        <v>617103</v>
      </c>
      <c r="B2203" s="13" t="s">
        <v>10</v>
      </c>
      <c r="C2203" s="14">
        <v>84.24</v>
      </c>
      <c r="D2203" s="25" t="s">
        <v>2682</v>
      </c>
      <c r="E2203" s="16">
        <v>45351</v>
      </c>
      <c r="F2203" s="17">
        <v>202402</v>
      </c>
      <c r="G2203" s="18" t="s">
        <v>40</v>
      </c>
      <c r="H2203" s="18" t="s">
        <v>12</v>
      </c>
      <c r="I2203" s="19">
        <v>52970</v>
      </c>
      <c r="J2203" s="13" t="s">
        <v>14</v>
      </c>
      <c r="K2203" s="13" t="s">
        <v>15</v>
      </c>
      <c r="L2203" s="20" t="str">
        <f t="shared" si="68"/>
        <v>52970617103COD2299_Z010201ART5_MBA</v>
      </c>
      <c r="M2203" s="21" t="str">
        <f>IF(OR(A2203=617105,A2203=617110,COUNTIF([3]DernMois!L:L,I2203&amp;A2203&amp;H2203&amp;K2203)&gt;=1),"","PBLA Changé/Nouveau")</f>
        <v/>
      </c>
      <c r="N2203" s="22">
        <f>ROUND(Ecritures[[#This Row],[Montant Devise]],2)</f>
        <v>84.24</v>
      </c>
      <c r="O2203" s="11" t="str">
        <f>IFERROR(LEFT(ECRITURES!$H2203,SEARCH("_",ECRITURES!$H2203)-1),"")</f>
        <v>COD2299</v>
      </c>
      <c r="P2203" s="11" t="str">
        <f>LEFT(ECRITURES!$G2203,LEN(O2203))</f>
        <v>COD2299</v>
      </c>
      <c r="Q2203" s="11" t="b">
        <f t="shared" si="69"/>
        <v>1</v>
      </c>
    </row>
    <row r="2204" spans="1:17" x14ac:dyDescent="0.3">
      <c r="A2204" s="12">
        <v>617190</v>
      </c>
      <c r="B2204" s="13" t="s">
        <v>10</v>
      </c>
      <c r="C2204" s="14">
        <v>1.3</v>
      </c>
      <c r="D2204" s="25" t="s">
        <v>2683</v>
      </c>
      <c r="E2204" s="16">
        <v>45351</v>
      </c>
      <c r="F2204" s="17">
        <v>202402</v>
      </c>
      <c r="G2204" s="18" t="s">
        <v>40</v>
      </c>
      <c r="H2204" s="18" t="s">
        <v>12</v>
      </c>
      <c r="I2204" s="19">
        <v>52970</v>
      </c>
      <c r="J2204" s="13" t="s">
        <v>14</v>
      </c>
      <c r="K2204" s="13" t="s">
        <v>15</v>
      </c>
      <c r="L2204" s="20" t="str">
        <f t="shared" si="68"/>
        <v>52970617190COD2299_Z010201ART5_MBA</v>
      </c>
      <c r="M2204" s="21" t="str">
        <f>IF(OR(A2204=617105,A2204=617110,COUNTIF([3]DernMois!L:L,I2204&amp;A2204&amp;H2204&amp;K2204)&gt;=1),"","PBLA Changé/Nouveau")</f>
        <v/>
      </c>
      <c r="N2204" s="22">
        <f>ROUND(Ecritures[[#This Row],[Montant Devise]],2)</f>
        <v>1.3</v>
      </c>
      <c r="O2204" s="11" t="str">
        <f>IFERROR(LEFT(ECRITURES!$H2204,SEARCH("_",ECRITURES!$H2204)-1),"")</f>
        <v>COD2299</v>
      </c>
      <c r="P2204" s="11" t="str">
        <f>LEFT(ECRITURES!$G2204,LEN(O2204))</f>
        <v>COD2299</v>
      </c>
      <c r="Q2204" s="11" t="b">
        <f t="shared" si="69"/>
        <v>1</v>
      </c>
    </row>
    <row r="2205" spans="1:17" x14ac:dyDescent="0.3">
      <c r="A2205" s="12">
        <v>617190</v>
      </c>
      <c r="B2205" s="13" t="s">
        <v>10</v>
      </c>
      <c r="C2205" s="14">
        <v>6.48</v>
      </c>
      <c r="D2205" s="25" t="s">
        <v>2684</v>
      </c>
      <c r="E2205" s="16">
        <v>45351</v>
      </c>
      <c r="F2205" s="17">
        <v>202402</v>
      </c>
      <c r="G2205" s="18" t="s">
        <v>40</v>
      </c>
      <c r="H2205" s="18" t="s">
        <v>12</v>
      </c>
      <c r="I2205" s="19">
        <v>52970</v>
      </c>
      <c r="J2205" s="13" t="s">
        <v>14</v>
      </c>
      <c r="K2205" s="13" t="s">
        <v>15</v>
      </c>
      <c r="L2205" s="20" t="str">
        <f t="shared" si="68"/>
        <v>52970617190COD2299_Z010201ART5_MBA</v>
      </c>
      <c r="M2205" s="21" t="str">
        <f>IF(OR(A2205=617105,A2205=617110,COUNTIF([3]DernMois!L:L,I2205&amp;A2205&amp;H2205&amp;K2205)&gt;=1),"","PBLA Changé/Nouveau")</f>
        <v/>
      </c>
      <c r="N2205" s="22">
        <f>ROUND(Ecritures[[#This Row],[Montant Devise]],2)</f>
        <v>6.48</v>
      </c>
      <c r="O2205" s="11" t="str">
        <f>IFERROR(LEFT(ECRITURES!$H2205,SEARCH("_",ECRITURES!$H2205)-1),"")</f>
        <v>COD2299</v>
      </c>
      <c r="P2205" s="11" t="str">
        <f>LEFT(ECRITURES!$G2205,LEN(O2205))</f>
        <v>COD2299</v>
      </c>
      <c r="Q2205" s="11" t="b">
        <f t="shared" si="69"/>
        <v>1</v>
      </c>
    </row>
    <row r="2206" spans="1:17" x14ac:dyDescent="0.3">
      <c r="A2206" s="12">
        <v>455200</v>
      </c>
      <c r="B2206" s="13" t="s">
        <v>10</v>
      </c>
      <c r="C2206" s="14">
        <v>-320</v>
      </c>
      <c r="D2206" s="25" t="s">
        <v>2685</v>
      </c>
      <c r="E2206" s="16">
        <v>45351</v>
      </c>
      <c r="F2206" s="17">
        <v>202402</v>
      </c>
      <c r="G2206" s="18" t="s">
        <v>40</v>
      </c>
      <c r="H2206" s="18"/>
      <c r="I2206" s="19">
        <v>52970</v>
      </c>
      <c r="J2206" s="13" t="s">
        <v>14</v>
      </c>
      <c r="K2206" s="13" t="s">
        <v>15</v>
      </c>
      <c r="L2206" s="20" t="str">
        <f t="shared" si="68"/>
        <v>52970455200ART5_MBA</v>
      </c>
      <c r="M2206" s="21" t="str">
        <f>IF(OR(A2206=617105,A2206=617110,COUNTIF([3]DernMois!L:L,I2206&amp;A2206&amp;H2206&amp;K2206)&gt;=1),"","PBLA Changé/Nouveau")</f>
        <v/>
      </c>
      <c r="N2206" s="22">
        <f>ROUND(Ecritures[[#This Row],[Montant Devise]],2)</f>
        <v>-320</v>
      </c>
      <c r="O2206" s="11" t="str">
        <f>IFERROR(LEFT(ECRITURES!$H2206,SEARCH("_",ECRITURES!$H2206)-1),"")</f>
        <v/>
      </c>
      <c r="P2206" s="11" t="str">
        <f>LEFT(ECRITURES!$G2206,LEN(O2206))</f>
        <v/>
      </c>
      <c r="Q2206" s="11" t="b">
        <f t="shared" si="69"/>
        <v>1</v>
      </c>
    </row>
    <row r="2207" spans="1:17" x14ac:dyDescent="0.3">
      <c r="A2207" s="12">
        <v>455200</v>
      </c>
      <c r="B2207" s="13" t="s">
        <v>10</v>
      </c>
      <c r="C2207" s="14">
        <v>-599.72</v>
      </c>
      <c r="D2207" s="25" t="s">
        <v>2686</v>
      </c>
      <c r="E2207" s="16">
        <v>45351</v>
      </c>
      <c r="F2207" s="17">
        <v>202402</v>
      </c>
      <c r="G2207" s="18" t="s">
        <v>40</v>
      </c>
      <c r="H2207" s="18"/>
      <c r="I2207" s="19">
        <v>52970</v>
      </c>
      <c r="J2207" s="13" t="s">
        <v>14</v>
      </c>
      <c r="K2207" s="13" t="s">
        <v>15</v>
      </c>
      <c r="L2207" s="20" t="str">
        <f t="shared" si="68"/>
        <v>52970455200ART5_MBA</v>
      </c>
      <c r="M2207" s="21" t="str">
        <f>IF(OR(A2207=617105,A2207=617110,COUNTIF([3]DernMois!L:L,I2207&amp;A2207&amp;H2207&amp;K2207)&gt;=1),"","PBLA Changé/Nouveau")</f>
        <v/>
      </c>
      <c r="N2207" s="22">
        <f>ROUND(Ecritures[[#This Row],[Montant Devise]],2)</f>
        <v>-599.72</v>
      </c>
      <c r="O2207" s="11" t="str">
        <f>IFERROR(LEFT(ECRITURES!$H2207,SEARCH("_",ECRITURES!$H2207)-1),"")</f>
        <v/>
      </c>
      <c r="P2207" s="11" t="str">
        <f>LEFT(ECRITURES!$G2207,LEN(O2207))</f>
        <v/>
      </c>
      <c r="Q2207" s="11" t="b">
        <f t="shared" si="69"/>
        <v>1</v>
      </c>
    </row>
    <row r="2208" spans="1:17" x14ac:dyDescent="0.3">
      <c r="A2208" s="12">
        <v>617101</v>
      </c>
      <c r="B2208" s="13" t="s">
        <v>10</v>
      </c>
      <c r="C2208" s="14">
        <v>2823</v>
      </c>
      <c r="D2208" s="25" t="s">
        <v>2687</v>
      </c>
      <c r="E2208" s="16">
        <v>45351</v>
      </c>
      <c r="F2208" s="17">
        <v>202402</v>
      </c>
      <c r="G2208" s="18" t="s">
        <v>507</v>
      </c>
      <c r="H2208" s="18" t="s">
        <v>75</v>
      </c>
      <c r="I2208" s="19">
        <v>52971</v>
      </c>
      <c r="J2208" s="13" t="s">
        <v>14</v>
      </c>
      <c r="K2208" s="13" t="s">
        <v>15</v>
      </c>
      <c r="L2208" s="20" t="str">
        <f t="shared" si="68"/>
        <v>52971617101COD22009_A020301ART5_MBA</v>
      </c>
      <c r="M2208" s="21" t="str">
        <f>IF(OR(A2208=617105,A2208=617110,COUNTIF([3]DernMois!L:L,I2208&amp;A2208&amp;H2208&amp;K2208)&gt;=1),"","PBLA Changé/Nouveau")</f>
        <v/>
      </c>
      <c r="N2208" s="22">
        <f>ROUND(Ecritures[[#This Row],[Montant Devise]],2)</f>
        <v>2823</v>
      </c>
      <c r="O2208" s="11" t="str">
        <f>IFERROR(LEFT(ECRITURES!$H2208,SEARCH("_",ECRITURES!$H2208)-1),"")</f>
        <v>COD22009</v>
      </c>
      <c r="P2208" s="11" t="str">
        <f>LEFT(ECRITURES!$G2208,LEN(O2208))</f>
        <v>COD22009</v>
      </c>
      <c r="Q2208" s="11" t="b">
        <f t="shared" si="69"/>
        <v>1</v>
      </c>
    </row>
    <row r="2209" spans="1:17" x14ac:dyDescent="0.3">
      <c r="A2209" s="12">
        <v>617108</v>
      </c>
      <c r="B2209" s="13" t="s">
        <v>10</v>
      </c>
      <c r="C2209" s="14">
        <v>846.9</v>
      </c>
      <c r="D2209" s="25" t="s">
        <v>2688</v>
      </c>
      <c r="E2209" s="16">
        <v>45351</v>
      </c>
      <c r="F2209" s="17">
        <v>202402</v>
      </c>
      <c r="G2209" s="18" t="s">
        <v>507</v>
      </c>
      <c r="H2209" s="18" t="s">
        <v>75</v>
      </c>
      <c r="I2209" s="19">
        <v>52971</v>
      </c>
      <c r="J2209" s="13" t="s">
        <v>14</v>
      </c>
      <c r="K2209" s="13" t="s">
        <v>15</v>
      </c>
      <c r="L2209" s="20" t="str">
        <f t="shared" si="68"/>
        <v>52971617108COD22009_A020301ART5_MBA</v>
      </c>
      <c r="M2209" s="21" t="str">
        <f>IF(OR(A2209=617105,A2209=617110,COUNTIF([3]DernMois!L:L,I2209&amp;A2209&amp;H2209&amp;K2209)&gt;=1),"","PBLA Changé/Nouveau")</f>
        <v/>
      </c>
      <c r="N2209" s="22">
        <f>ROUND(Ecritures[[#This Row],[Montant Devise]],2)</f>
        <v>846.9</v>
      </c>
      <c r="O2209" s="11" t="str">
        <f>IFERROR(LEFT(ECRITURES!$H2209,SEARCH("_",ECRITURES!$H2209)-1),"")</f>
        <v>COD22009</v>
      </c>
      <c r="P2209" s="11" t="str">
        <f>LEFT(ECRITURES!$G2209,LEN(O2209))</f>
        <v>COD22009</v>
      </c>
      <c r="Q2209" s="11" t="b">
        <f t="shared" si="69"/>
        <v>1</v>
      </c>
    </row>
    <row r="2210" spans="1:17" x14ac:dyDescent="0.3">
      <c r="A2210" s="12">
        <v>617106</v>
      </c>
      <c r="B2210" s="13" t="s">
        <v>10</v>
      </c>
      <c r="C2210" s="14">
        <v>195</v>
      </c>
      <c r="D2210" s="25" t="s">
        <v>2689</v>
      </c>
      <c r="E2210" s="16">
        <v>45351</v>
      </c>
      <c r="F2210" s="17">
        <v>202402</v>
      </c>
      <c r="G2210" s="18" t="s">
        <v>507</v>
      </c>
      <c r="H2210" s="18" t="s">
        <v>75</v>
      </c>
      <c r="I2210" s="19">
        <v>52971</v>
      </c>
      <c r="J2210" s="13" t="s">
        <v>14</v>
      </c>
      <c r="K2210" s="13" t="s">
        <v>15</v>
      </c>
      <c r="L2210" s="20" t="str">
        <f t="shared" si="68"/>
        <v>52971617106COD22009_A020301ART5_MBA</v>
      </c>
      <c r="M2210" s="21" t="str">
        <f>IF(OR(A2210=617105,A2210=617110,COUNTIF([3]DernMois!L:L,I2210&amp;A2210&amp;H2210&amp;K2210)&gt;=1),"","PBLA Changé/Nouveau")</f>
        <v/>
      </c>
      <c r="N2210" s="22">
        <f>ROUND(Ecritures[[#This Row],[Montant Devise]],2)</f>
        <v>195</v>
      </c>
      <c r="O2210" s="11" t="str">
        <f>IFERROR(LEFT(ECRITURES!$H2210,SEARCH("_",ECRITURES!$H2210)-1),"")</f>
        <v>COD22009</v>
      </c>
      <c r="P2210" s="11" t="str">
        <f>LEFT(ECRITURES!$G2210,LEN(O2210))</f>
        <v>COD22009</v>
      </c>
      <c r="Q2210" s="11" t="b">
        <f t="shared" si="69"/>
        <v>1</v>
      </c>
    </row>
    <row r="2211" spans="1:17" x14ac:dyDescent="0.3">
      <c r="A2211" s="12">
        <v>617103</v>
      </c>
      <c r="B2211" s="13" t="s">
        <v>10</v>
      </c>
      <c r="C2211" s="14">
        <v>39</v>
      </c>
      <c r="D2211" s="25" t="s">
        <v>2690</v>
      </c>
      <c r="E2211" s="16">
        <v>45351</v>
      </c>
      <c r="F2211" s="17">
        <v>202402</v>
      </c>
      <c r="G2211" s="18" t="s">
        <v>507</v>
      </c>
      <c r="H2211" s="18" t="s">
        <v>75</v>
      </c>
      <c r="I2211" s="19">
        <v>52971</v>
      </c>
      <c r="J2211" s="13" t="s">
        <v>14</v>
      </c>
      <c r="K2211" s="13" t="s">
        <v>15</v>
      </c>
      <c r="L2211" s="20" t="str">
        <f t="shared" si="68"/>
        <v>52971617103COD22009_A020301ART5_MBA</v>
      </c>
      <c r="M2211" s="21" t="str">
        <f>IF(OR(A2211=617105,A2211=617110,COUNTIF([3]DernMois!L:L,I2211&amp;A2211&amp;H2211&amp;K2211)&gt;=1),"","PBLA Changé/Nouveau")</f>
        <v/>
      </c>
      <c r="N2211" s="22">
        <f>ROUND(Ecritures[[#This Row],[Montant Devise]],2)</f>
        <v>39</v>
      </c>
      <c r="O2211" s="11" t="str">
        <f>IFERROR(LEFT(ECRITURES!$H2211,SEARCH("_",ECRITURES!$H2211)-1),"")</f>
        <v>COD22009</v>
      </c>
      <c r="P2211" s="11" t="str">
        <f>LEFT(ECRITURES!$G2211,LEN(O2211))</f>
        <v>COD22009</v>
      </c>
      <c r="Q2211" s="11" t="b">
        <f t="shared" si="69"/>
        <v>1</v>
      </c>
    </row>
    <row r="2212" spans="1:17" x14ac:dyDescent="0.3">
      <c r="A2212" s="12">
        <v>617103</v>
      </c>
      <c r="B2212" s="13" t="s">
        <v>10</v>
      </c>
      <c r="C2212" s="14">
        <v>366.99</v>
      </c>
      <c r="D2212" s="25" t="s">
        <v>2691</v>
      </c>
      <c r="E2212" s="16">
        <v>45351</v>
      </c>
      <c r="F2212" s="17">
        <v>202402</v>
      </c>
      <c r="G2212" s="18" t="s">
        <v>507</v>
      </c>
      <c r="H2212" s="18" t="s">
        <v>75</v>
      </c>
      <c r="I2212" s="19">
        <v>52971</v>
      </c>
      <c r="J2212" s="13" t="s">
        <v>14</v>
      </c>
      <c r="K2212" s="13" t="s">
        <v>15</v>
      </c>
      <c r="L2212" s="20" t="str">
        <f t="shared" si="68"/>
        <v>52971617103COD22009_A020301ART5_MBA</v>
      </c>
      <c r="M2212" s="21" t="str">
        <f>IF(OR(A2212=617105,A2212=617110,COUNTIF([3]DernMois!L:L,I2212&amp;A2212&amp;H2212&amp;K2212)&gt;=1),"","PBLA Changé/Nouveau")</f>
        <v/>
      </c>
      <c r="N2212" s="22">
        <f>ROUND(Ecritures[[#This Row],[Montant Devise]],2)</f>
        <v>366.99</v>
      </c>
      <c r="O2212" s="11" t="str">
        <f>IFERROR(LEFT(ECRITURES!$H2212,SEARCH("_",ECRITURES!$H2212)-1),"")</f>
        <v>COD22009</v>
      </c>
      <c r="P2212" s="11" t="str">
        <f>LEFT(ECRITURES!$G2212,LEN(O2212))</f>
        <v>COD22009</v>
      </c>
      <c r="Q2212" s="11" t="b">
        <f t="shared" si="69"/>
        <v>1</v>
      </c>
    </row>
    <row r="2213" spans="1:17" x14ac:dyDescent="0.3">
      <c r="A2213" s="12">
        <v>617190</v>
      </c>
      <c r="B2213" s="13" t="s">
        <v>10</v>
      </c>
      <c r="C2213" s="14">
        <v>5.65</v>
      </c>
      <c r="D2213" s="25" t="s">
        <v>2692</v>
      </c>
      <c r="E2213" s="16">
        <v>45351</v>
      </c>
      <c r="F2213" s="17">
        <v>202402</v>
      </c>
      <c r="G2213" s="18" t="s">
        <v>507</v>
      </c>
      <c r="H2213" s="18" t="s">
        <v>75</v>
      </c>
      <c r="I2213" s="19">
        <v>52971</v>
      </c>
      <c r="J2213" s="13" t="s">
        <v>14</v>
      </c>
      <c r="K2213" s="13" t="s">
        <v>15</v>
      </c>
      <c r="L2213" s="20" t="str">
        <f t="shared" si="68"/>
        <v>52971617190COD22009_A020301ART5_MBA</v>
      </c>
      <c r="M2213" s="21" t="str">
        <f>IF(OR(A2213=617105,A2213=617110,COUNTIF([3]DernMois!L:L,I2213&amp;A2213&amp;H2213&amp;K2213)&gt;=1),"","PBLA Changé/Nouveau")</f>
        <v/>
      </c>
      <c r="N2213" s="22">
        <f>ROUND(Ecritures[[#This Row],[Montant Devise]],2)</f>
        <v>5.65</v>
      </c>
      <c r="O2213" s="11" t="str">
        <f>IFERROR(LEFT(ECRITURES!$H2213,SEARCH("_",ECRITURES!$H2213)-1),"")</f>
        <v>COD22009</v>
      </c>
      <c r="P2213" s="11" t="str">
        <f>LEFT(ECRITURES!$G2213,LEN(O2213))</f>
        <v>COD22009</v>
      </c>
      <c r="Q2213" s="11" t="b">
        <f t="shared" si="69"/>
        <v>1</v>
      </c>
    </row>
    <row r="2214" spans="1:17" x14ac:dyDescent="0.3">
      <c r="A2214" s="12">
        <v>617190</v>
      </c>
      <c r="B2214" s="13" t="s">
        <v>10</v>
      </c>
      <c r="C2214" s="14">
        <v>28.23</v>
      </c>
      <c r="D2214" s="25" t="s">
        <v>2693</v>
      </c>
      <c r="E2214" s="16">
        <v>45351</v>
      </c>
      <c r="F2214" s="17">
        <v>202402</v>
      </c>
      <c r="G2214" s="18" t="s">
        <v>507</v>
      </c>
      <c r="H2214" s="18" t="s">
        <v>75</v>
      </c>
      <c r="I2214" s="19">
        <v>52971</v>
      </c>
      <c r="J2214" s="13" t="s">
        <v>14</v>
      </c>
      <c r="K2214" s="13" t="s">
        <v>15</v>
      </c>
      <c r="L2214" s="20" t="str">
        <f t="shared" si="68"/>
        <v>52971617190COD22009_A020301ART5_MBA</v>
      </c>
      <c r="M2214" s="21" t="str">
        <f>IF(OR(A2214=617105,A2214=617110,COUNTIF([3]DernMois!L:L,I2214&amp;A2214&amp;H2214&amp;K2214)&gt;=1),"","PBLA Changé/Nouveau")</f>
        <v/>
      </c>
      <c r="N2214" s="22">
        <f>ROUND(Ecritures[[#This Row],[Montant Devise]],2)</f>
        <v>28.23</v>
      </c>
      <c r="O2214" s="11" t="str">
        <f>IFERROR(LEFT(ECRITURES!$H2214,SEARCH("_",ECRITURES!$H2214)-1),"")</f>
        <v>COD22009</v>
      </c>
      <c r="P2214" s="11" t="str">
        <f>LEFT(ECRITURES!$G2214,LEN(O2214))</f>
        <v>COD22009</v>
      </c>
      <c r="Q2214" s="11" t="b">
        <f t="shared" si="69"/>
        <v>1</v>
      </c>
    </row>
    <row r="2215" spans="1:17" x14ac:dyDescent="0.3">
      <c r="A2215" s="12">
        <v>455200</v>
      </c>
      <c r="B2215" s="13" t="s">
        <v>10</v>
      </c>
      <c r="C2215" s="14">
        <v>-300</v>
      </c>
      <c r="D2215" s="25" t="s">
        <v>2694</v>
      </c>
      <c r="E2215" s="16">
        <v>45351</v>
      </c>
      <c r="F2215" s="17">
        <v>202402</v>
      </c>
      <c r="G2215" s="18" t="s">
        <v>507</v>
      </c>
      <c r="H2215" s="18"/>
      <c r="I2215" s="19">
        <v>52971</v>
      </c>
      <c r="J2215" s="13" t="s">
        <v>14</v>
      </c>
      <c r="K2215" s="13" t="s">
        <v>15</v>
      </c>
      <c r="L2215" s="20" t="str">
        <f t="shared" si="68"/>
        <v>52971455200ART5_MBA</v>
      </c>
      <c r="M2215" s="21" t="str">
        <f>IF(OR(A2215=617105,A2215=617110,COUNTIF([3]DernMois!L:L,I2215&amp;A2215&amp;H2215&amp;K2215)&gt;=1),"","PBLA Changé/Nouveau")</f>
        <v/>
      </c>
      <c r="N2215" s="22">
        <f>ROUND(Ecritures[[#This Row],[Montant Devise]],2)</f>
        <v>-300</v>
      </c>
      <c r="O2215" s="11" t="str">
        <f>IFERROR(LEFT(ECRITURES!$H2215,SEARCH("_",ECRITURES!$H2215)-1),"")</f>
        <v/>
      </c>
      <c r="P2215" s="11" t="str">
        <f>LEFT(ECRITURES!$G2215,LEN(O2215))</f>
        <v/>
      </c>
      <c r="Q2215" s="11" t="b">
        <f t="shared" si="69"/>
        <v>1</v>
      </c>
    </row>
    <row r="2216" spans="1:17" x14ac:dyDescent="0.3">
      <c r="A2216" s="12">
        <v>455200</v>
      </c>
      <c r="B2216" s="13" t="s">
        <v>10</v>
      </c>
      <c r="C2216" s="14">
        <v>-2676.04</v>
      </c>
      <c r="D2216" s="25" t="s">
        <v>2695</v>
      </c>
      <c r="E2216" s="16">
        <v>45351</v>
      </c>
      <c r="F2216" s="17">
        <v>202402</v>
      </c>
      <c r="G2216" s="18" t="s">
        <v>507</v>
      </c>
      <c r="H2216" s="18"/>
      <c r="I2216" s="19">
        <v>52971</v>
      </c>
      <c r="J2216" s="13" t="s">
        <v>14</v>
      </c>
      <c r="K2216" s="13" t="s">
        <v>15</v>
      </c>
      <c r="L2216" s="20" t="str">
        <f t="shared" si="68"/>
        <v>52971455200ART5_MBA</v>
      </c>
      <c r="M2216" s="21" t="str">
        <f>IF(OR(A2216=617105,A2216=617110,COUNTIF([3]DernMois!L:L,I2216&amp;A2216&amp;H2216&amp;K2216)&gt;=1),"","PBLA Changé/Nouveau")</f>
        <v/>
      </c>
      <c r="N2216" s="22">
        <f>ROUND(Ecritures[[#This Row],[Montant Devise]],2)</f>
        <v>-2676.04</v>
      </c>
      <c r="O2216" s="11" t="str">
        <f>IFERROR(LEFT(ECRITURES!$H2216,SEARCH("_",ECRITURES!$H2216)-1),"")</f>
        <v/>
      </c>
      <c r="P2216" s="11" t="str">
        <f>LEFT(ECRITURES!$G2216,LEN(O2216))</f>
        <v/>
      </c>
      <c r="Q2216" s="11" t="b">
        <f t="shared" si="69"/>
        <v>1</v>
      </c>
    </row>
    <row r="2217" spans="1:17" x14ac:dyDescent="0.3">
      <c r="A2217" s="12">
        <v>617101</v>
      </c>
      <c r="B2217" s="13" t="s">
        <v>10</v>
      </c>
      <c r="C2217" s="14">
        <v>1040</v>
      </c>
      <c r="D2217" s="25" t="s">
        <v>2696</v>
      </c>
      <c r="E2217" s="16">
        <v>45351</v>
      </c>
      <c r="F2217" s="17">
        <v>202402</v>
      </c>
      <c r="G2217" s="18" t="s">
        <v>26</v>
      </c>
      <c r="H2217" s="18" t="s">
        <v>12</v>
      </c>
      <c r="I2217" s="19">
        <v>52973</v>
      </c>
      <c r="J2217" s="13" t="s">
        <v>14</v>
      </c>
      <c r="K2217" s="13" t="s">
        <v>15</v>
      </c>
      <c r="L2217" s="20" t="str">
        <f t="shared" si="68"/>
        <v>52973617101COD2299_Z010201ART5_MBA</v>
      </c>
      <c r="M2217" s="21" t="str">
        <f>IF(OR(A2217=617105,A2217=617110,COUNTIF([3]DernMois!L:L,I2217&amp;A2217&amp;H2217&amp;K2217)&gt;=1),"","PBLA Changé/Nouveau")</f>
        <v/>
      </c>
      <c r="N2217" s="22">
        <f>ROUND(Ecritures[[#This Row],[Montant Devise]],2)</f>
        <v>1040</v>
      </c>
      <c r="O2217" s="11" t="str">
        <f>IFERROR(LEFT(ECRITURES!$H2217,SEARCH("_",ECRITURES!$H2217)-1),"")</f>
        <v>COD2299</v>
      </c>
      <c r="P2217" s="11" t="str">
        <f>LEFT(ECRITURES!$G2217,LEN(O2217))</f>
        <v>COD2299</v>
      </c>
      <c r="Q2217" s="11" t="b">
        <f t="shared" si="69"/>
        <v>1</v>
      </c>
    </row>
    <row r="2218" spans="1:17" x14ac:dyDescent="0.3">
      <c r="A2218" s="12">
        <v>617108</v>
      </c>
      <c r="B2218" s="13" t="s">
        <v>10</v>
      </c>
      <c r="C2218" s="14">
        <v>312</v>
      </c>
      <c r="D2218" s="25" t="s">
        <v>2697</v>
      </c>
      <c r="E2218" s="16">
        <v>45351</v>
      </c>
      <c r="F2218" s="17">
        <v>202402</v>
      </c>
      <c r="G2218" s="18" t="s">
        <v>26</v>
      </c>
      <c r="H2218" s="18" t="s">
        <v>12</v>
      </c>
      <c r="I2218" s="19">
        <v>52973</v>
      </c>
      <c r="J2218" s="13" t="s">
        <v>14</v>
      </c>
      <c r="K2218" s="13" t="s">
        <v>15</v>
      </c>
      <c r="L2218" s="20" t="str">
        <f t="shared" si="68"/>
        <v>52973617108COD2299_Z010201ART5_MBA</v>
      </c>
      <c r="M2218" s="21" t="str">
        <f>IF(OR(A2218=617105,A2218=617110,COUNTIF([3]DernMois!L:L,I2218&amp;A2218&amp;H2218&amp;K2218)&gt;=1),"","PBLA Changé/Nouveau")</f>
        <v/>
      </c>
      <c r="N2218" s="22">
        <f>ROUND(Ecritures[[#This Row],[Montant Devise]],2)</f>
        <v>312</v>
      </c>
      <c r="O2218" s="11" t="str">
        <f>IFERROR(LEFT(ECRITURES!$H2218,SEARCH("_",ECRITURES!$H2218)-1),"")</f>
        <v>COD2299</v>
      </c>
      <c r="P2218" s="11" t="str">
        <f>LEFT(ECRITURES!$G2218,LEN(O2218))</f>
        <v>COD2299</v>
      </c>
      <c r="Q2218" s="11" t="b">
        <f t="shared" si="69"/>
        <v>1</v>
      </c>
    </row>
    <row r="2219" spans="1:17" x14ac:dyDescent="0.3">
      <c r="A2219" s="12">
        <v>617106</v>
      </c>
      <c r="B2219" s="13" t="s">
        <v>10</v>
      </c>
      <c r="C2219" s="14">
        <v>195</v>
      </c>
      <c r="D2219" s="25" t="s">
        <v>2698</v>
      </c>
      <c r="E2219" s="16">
        <v>45351</v>
      </c>
      <c r="F2219" s="17">
        <v>202402</v>
      </c>
      <c r="G2219" s="18" t="s">
        <v>26</v>
      </c>
      <c r="H2219" s="18" t="s">
        <v>12</v>
      </c>
      <c r="I2219" s="19">
        <v>52973</v>
      </c>
      <c r="J2219" s="13" t="s">
        <v>14</v>
      </c>
      <c r="K2219" s="13" t="s">
        <v>15</v>
      </c>
      <c r="L2219" s="20" t="str">
        <f t="shared" si="68"/>
        <v>52973617106COD2299_Z010201ART5_MBA</v>
      </c>
      <c r="M2219" s="21" t="str">
        <f>IF(OR(A2219=617105,A2219=617110,COUNTIF([3]DernMois!L:L,I2219&amp;A2219&amp;H2219&amp;K2219)&gt;=1),"","PBLA Changé/Nouveau")</f>
        <v/>
      </c>
      <c r="N2219" s="22">
        <f>ROUND(Ecritures[[#This Row],[Montant Devise]],2)</f>
        <v>195</v>
      </c>
      <c r="O2219" s="11" t="str">
        <f>IFERROR(LEFT(ECRITURES!$H2219,SEARCH("_",ECRITURES!$H2219)-1),"")</f>
        <v>COD2299</v>
      </c>
      <c r="P2219" s="11" t="str">
        <f>LEFT(ECRITURES!$G2219,LEN(O2219))</f>
        <v>COD2299</v>
      </c>
      <c r="Q2219" s="11" t="b">
        <f t="shared" si="69"/>
        <v>1</v>
      </c>
    </row>
    <row r="2220" spans="1:17" x14ac:dyDescent="0.3">
      <c r="A2220" s="12">
        <v>617103</v>
      </c>
      <c r="B2220" s="13" t="s">
        <v>10</v>
      </c>
      <c r="C2220" s="14">
        <v>58.5</v>
      </c>
      <c r="D2220" s="25" t="s">
        <v>2699</v>
      </c>
      <c r="E2220" s="16">
        <v>45351</v>
      </c>
      <c r="F2220" s="17">
        <v>202402</v>
      </c>
      <c r="G2220" s="18" t="s">
        <v>26</v>
      </c>
      <c r="H2220" s="18" t="s">
        <v>12</v>
      </c>
      <c r="I2220" s="19">
        <v>52973</v>
      </c>
      <c r="J2220" s="13" t="s">
        <v>14</v>
      </c>
      <c r="K2220" s="13" t="s">
        <v>15</v>
      </c>
      <c r="L2220" s="20" t="str">
        <f t="shared" si="68"/>
        <v>52973617103COD2299_Z010201ART5_MBA</v>
      </c>
      <c r="M2220" s="21" t="str">
        <f>IF(OR(A2220=617105,A2220=617110,COUNTIF([3]DernMois!L:L,I2220&amp;A2220&amp;H2220&amp;K2220)&gt;=1),"","PBLA Changé/Nouveau")</f>
        <v/>
      </c>
      <c r="N2220" s="22">
        <f>ROUND(Ecritures[[#This Row],[Montant Devise]],2)</f>
        <v>58.5</v>
      </c>
      <c r="O2220" s="11" t="str">
        <f>IFERROR(LEFT(ECRITURES!$H2220,SEARCH("_",ECRITURES!$H2220)-1),"")</f>
        <v>COD2299</v>
      </c>
      <c r="P2220" s="11" t="str">
        <f>LEFT(ECRITURES!$G2220,LEN(O2220))</f>
        <v>COD2299</v>
      </c>
      <c r="Q2220" s="11" t="b">
        <f t="shared" si="69"/>
        <v>1</v>
      </c>
    </row>
    <row r="2221" spans="1:17" x14ac:dyDescent="0.3">
      <c r="A2221" s="12">
        <v>617103</v>
      </c>
      <c r="B2221" s="13" t="s">
        <v>10</v>
      </c>
      <c r="C2221" s="14">
        <v>135.19999999999999</v>
      </c>
      <c r="D2221" s="25" t="s">
        <v>2700</v>
      </c>
      <c r="E2221" s="16">
        <v>45351</v>
      </c>
      <c r="F2221" s="17">
        <v>202402</v>
      </c>
      <c r="G2221" s="18" t="s">
        <v>26</v>
      </c>
      <c r="H2221" s="18" t="s">
        <v>12</v>
      </c>
      <c r="I2221" s="19">
        <v>52973</v>
      </c>
      <c r="J2221" s="13" t="s">
        <v>14</v>
      </c>
      <c r="K2221" s="13" t="s">
        <v>15</v>
      </c>
      <c r="L2221" s="20" t="str">
        <f t="shared" si="68"/>
        <v>52973617103COD2299_Z010201ART5_MBA</v>
      </c>
      <c r="M2221" s="21" t="str">
        <f>IF(OR(A2221=617105,A2221=617110,COUNTIF([3]DernMois!L:L,I2221&amp;A2221&amp;H2221&amp;K2221)&gt;=1),"","PBLA Changé/Nouveau")</f>
        <v/>
      </c>
      <c r="N2221" s="22">
        <f>ROUND(Ecritures[[#This Row],[Montant Devise]],2)</f>
        <v>135.19999999999999</v>
      </c>
      <c r="O2221" s="11" t="str">
        <f>IFERROR(LEFT(ECRITURES!$H2221,SEARCH("_",ECRITURES!$H2221)-1),"")</f>
        <v>COD2299</v>
      </c>
      <c r="P2221" s="11" t="str">
        <f>LEFT(ECRITURES!$G2221,LEN(O2221))</f>
        <v>COD2299</v>
      </c>
      <c r="Q2221" s="11" t="b">
        <f t="shared" si="69"/>
        <v>1</v>
      </c>
    </row>
    <row r="2222" spans="1:17" x14ac:dyDescent="0.3">
      <c r="A2222" s="12">
        <v>617190</v>
      </c>
      <c r="B2222" s="13" t="s">
        <v>10</v>
      </c>
      <c r="C2222" s="14">
        <v>2.08</v>
      </c>
      <c r="D2222" s="25" t="s">
        <v>2701</v>
      </c>
      <c r="E2222" s="16">
        <v>45351</v>
      </c>
      <c r="F2222" s="17">
        <v>202402</v>
      </c>
      <c r="G2222" s="18" t="s">
        <v>26</v>
      </c>
      <c r="H2222" s="18" t="s">
        <v>12</v>
      </c>
      <c r="I2222" s="19">
        <v>52973</v>
      </c>
      <c r="J2222" s="13" t="s">
        <v>14</v>
      </c>
      <c r="K2222" s="13" t="s">
        <v>15</v>
      </c>
      <c r="L2222" s="20" t="str">
        <f t="shared" si="68"/>
        <v>52973617190COD2299_Z010201ART5_MBA</v>
      </c>
      <c r="M2222" s="21" t="str">
        <f>IF(OR(A2222=617105,A2222=617110,COUNTIF([3]DernMois!L:L,I2222&amp;A2222&amp;H2222&amp;K2222)&gt;=1),"","PBLA Changé/Nouveau")</f>
        <v/>
      </c>
      <c r="N2222" s="22">
        <f>ROUND(Ecritures[[#This Row],[Montant Devise]],2)</f>
        <v>2.08</v>
      </c>
      <c r="O2222" s="11" t="str">
        <f>IFERROR(LEFT(ECRITURES!$H2222,SEARCH("_",ECRITURES!$H2222)-1),"")</f>
        <v>COD2299</v>
      </c>
      <c r="P2222" s="11" t="str">
        <f>LEFT(ECRITURES!$G2222,LEN(O2222))</f>
        <v>COD2299</v>
      </c>
      <c r="Q2222" s="11" t="b">
        <f t="shared" si="69"/>
        <v>1</v>
      </c>
    </row>
    <row r="2223" spans="1:17" x14ac:dyDescent="0.3">
      <c r="A2223" s="12">
        <v>617190</v>
      </c>
      <c r="B2223" s="13" t="s">
        <v>10</v>
      </c>
      <c r="C2223" s="14">
        <v>10.4</v>
      </c>
      <c r="D2223" s="25" t="s">
        <v>2702</v>
      </c>
      <c r="E2223" s="16">
        <v>45351</v>
      </c>
      <c r="F2223" s="17">
        <v>202402</v>
      </c>
      <c r="G2223" s="18" t="s">
        <v>26</v>
      </c>
      <c r="H2223" s="18" t="s">
        <v>12</v>
      </c>
      <c r="I2223" s="19">
        <v>52973</v>
      </c>
      <c r="J2223" s="13" t="s">
        <v>14</v>
      </c>
      <c r="K2223" s="13" t="s">
        <v>15</v>
      </c>
      <c r="L2223" s="20" t="str">
        <f t="shared" si="68"/>
        <v>52973617190COD2299_Z010201ART5_MBA</v>
      </c>
      <c r="M2223" s="21" t="str">
        <f>IF(OR(A2223=617105,A2223=617110,COUNTIF([3]DernMois!L:L,I2223&amp;A2223&amp;H2223&amp;K2223)&gt;=1),"","PBLA Changé/Nouveau")</f>
        <v/>
      </c>
      <c r="N2223" s="22">
        <f>ROUND(Ecritures[[#This Row],[Montant Devise]],2)</f>
        <v>10.4</v>
      </c>
      <c r="O2223" s="11" t="str">
        <f>IFERROR(LEFT(ECRITURES!$H2223,SEARCH("_",ECRITURES!$H2223)-1),"")</f>
        <v>COD2299</v>
      </c>
      <c r="P2223" s="11" t="str">
        <f>LEFT(ECRITURES!$G2223,LEN(O2223))</f>
        <v>COD2299</v>
      </c>
      <c r="Q2223" s="11" t="b">
        <f t="shared" si="69"/>
        <v>1</v>
      </c>
    </row>
    <row r="2224" spans="1:17" x14ac:dyDescent="0.3">
      <c r="A2224" s="12">
        <v>455200</v>
      </c>
      <c r="B2224" s="13" t="s">
        <v>10</v>
      </c>
      <c r="C2224" s="14">
        <v>-1377.5</v>
      </c>
      <c r="D2224" s="25" t="s">
        <v>2703</v>
      </c>
      <c r="E2224" s="16">
        <v>45351</v>
      </c>
      <c r="F2224" s="17">
        <v>202402</v>
      </c>
      <c r="G2224" s="18" t="s">
        <v>26</v>
      </c>
      <c r="H2224" s="18"/>
      <c r="I2224" s="19">
        <v>52973</v>
      </c>
      <c r="J2224" s="13" t="s">
        <v>14</v>
      </c>
      <c r="K2224" s="13" t="s">
        <v>15</v>
      </c>
      <c r="L2224" s="20" t="str">
        <f t="shared" si="68"/>
        <v>52973455200ART5_MBA</v>
      </c>
      <c r="M2224" s="21" t="str">
        <f>IF(OR(A2224=617105,A2224=617110,COUNTIF([3]DernMois!L:L,I2224&amp;A2224&amp;H2224&amp;K2224)&gt;=1),"","PBLA Changé/Nouveau")</f>
        <v/>
      </c>
      <c r="N2224" s="22">
        <f>ROUND(Ecritures[[#This Row],[Montant Devise]],2)</f>
        <v>-1377.5</v>
      </c>
      <c r="O2224" s="11" t="str">
        <f>IFERROR(LEFT(ECRITURES!$H2224,SEARCH("_",ECRITURES!$H2224)-1),"")</f>
        <v/>
      </c>
      <c r="P2224" s="11" t="str">
        <f>LEFT(ECRITURES!$G2224,LEN(O2224))</f>
        <v/>
      </c>
      <c r="Q2224" s="11" t="b">
        <f t="shared" si="69"/>
        <v>1</v>
      </c>
    </row>
    <row r="2225" spans="1:17" x14ac:dyDescent="0.3">
      <c r="A2225" s="12">
        <v>617101</v>
      </c>
      <c r="B2225" s="13" t="s">
        <v>10</v>
      </c>
      <c r="C2225" s="14">
        <v>1780</v>
      </c>
      <c r="D2225" s="25" t="s">
        <v>2704</v>
      </c>
      <c r="E2225" s="16">
        <v>45351</v>
      </c>
      <c r="F2225" s="17">
        <v>202402</v>
      </c>
      <c r="G2225" s="18" t="s">
        <v>250</v>
      </c>
      <c r="H2225" s="18" t="s">
        <v>251</v>
      </c>
      <c r="I2225" s="19">
        <v>52974</v>
      </c>
      <c r="J2225" s="13" t="s">
        <v>14</v>
      </c>
      <c r="K2225" s="13" t="s">
        <v>37</v>
      </c>
      <c r="L2225" s="20" t="str">
        <f t="shared" si="68"/>
        <v>52974617101COD22001_Z010101ART9_EU</v>
      </c>
      <c r="M2225" s="21" t="str">
        <f>IF(OR(A2225=617105,A2225=617110,COUNTIF([3]DernMois!L:L,I2225&amp;A2225&amp;H2225&amp;K2225)&gt;=1),"","PBLA Changé/Nouveau")</f>
        <v/>
      </c>
      <c r="N2225" s="22">
        <f>ROUND(Ecritures[[#This Row],[Montant Devise]],2)</f>
        <v>1780</v>
      </c>
      <c r="O2225" s="11" t="str">
        <f>IFERROR(LEFT(ECRITURES!$H2225,SEARCH("_",ECRITURES!$H2225)-1),"")</f>
        <v>COD22001</v>
      </c>
      <c r="P2225" s="11" t="str">
        <f>LEFT(ECRITURES!$G2225,LEN(O2225))</f>
        <v>COD22001</v>
      </c>
      <c r="Q2225" s="11" t="b">
        <f t="shared" si="69"/>
        <v>1</v>
      </c>
    </row>
    <row r="2226" spans="1:17" x14ac:dyDescent="0.3">
      <c r="A2226" s="12">
        <v>617108</v>
      </c>
      <c r="B2226" s="13" t="s">
        <v>10</v>
      </c>
      <c r="C2226" s="14">
        <v>534</v>
      </c>
      <c r="D2226" s="25" t="s">
        <v>2705</v>
      </c>
      <c r="E2226" s="16">
        <v>45351</v>
      </c>
      <c r="F2226" s="17">
        <v>202402</v>
      </c>
      <c r="G2226" s="18" t="s">
        <v>250</v>
      </c>
      <c r="H2226" s="18" t="s">
        <v>251</v>
      </c>
      <c r="I2226" s="19">
        <v>52974</v>
      </c>
      <c r="J2226" s="13" t="s">
        <v>14</v>
      </c>
      <c r="K2226" s="13" t="s">
        <v>37</v>
      </c>
      <c r="L2226" s="20" t="str">
        <f t="shared" si="68"/>
        <v>52974617108COD22001_Z010101ART9_EU</v>
      </c>
      <c r="M2226" s="21" t="str">
        <f>IF(OR(A2226=617105,A2226=617110,COUNTIF([3]DernMois!L:L,I2226&amp;A2226&amp;H2226&amp;K2226)&gt;=1),"","PBLA Changé/Nouveau")</f>
        <v/>
      </c>
      <c r="N2226" s="22">
        <f>ROUND(Ecritures[[#This Row],[Montant Devise]],2)</f>
        <v>534</v>
      </c>
      <c r="O2226" s="11" t="str">
        <f>IFERROR(LEFT(ECRITURES!$H2226,SEARCH("_",ECRITURES!$H2226)-1),"")</f>
        <v>COD22001</v>
      </c>
      <c r="P2226" s="11" t="str">
        <f>LEFT(ECRITURES!$G2226,LEN(O2226))</f>
        <v>COD22001</v>
      </c>
      <c r="Q2226" s="11" t="b">
        <f t="shared" si="69"/>
        <v>1</v>
      </c>
    </row>
    <row r="2227" spans="1:17" x14ac:dyDescent="0.3">
      <c r="A2227" s="12">
        <v>617106</v>
      </c>
      <c r="B2227" s="13" t="s">
        <v>10</v>
      </c>
      <c r="C2227" s="14">
        <v>195</v>
      </c>
      <c r="D2227" s="25" t="s">
        <v>2706</v>
      </c>
      <c r="E2227" s="16">
        <v>45351</v>
      </c>
      <c r="F2227" s="17">
        <v>202402</v>
      </c>
      <c r="G2227" s="18" t="s">
        <v>250</v>
      </c>
      <c r="H2227" s="18" t="s">
        <v>251</v>
      </c>
      <c r="I2227" s="19">
        <v>52974</v>
      </c>
      <c r="J2227" s="13" t="s">
        <v>14</v>
      </c>
      <c r="K2227" s="13" t="s">
        <v>37</v>
      </c>
      <c r="L2227" s="20" t="str">
        <f t="shared" si="68"/>
        <v>52974617106COD22001_Z010101ART9_EU</v>
      </c>
      <c r="M2227" s="21" t="str">
        <f>IF(OR(A2227=617105,A2227=617110,COUNTIF([3]DernMois!L:L,I2227&amp;A2227&amp;H2227&amp;K2227)&gt;=1),"","PBLA Changé/Nouveau")</f>
        <v/>
      </c>
      <c r="N2227" s="22">
        <f>ROUND(Ecritures[[#This Row],[Montant Devise]],2)</f>
        <v>195</v>
      </c>
      <c r="O2227" s="11" t="str">
        <f>IFERROR(LEFT(ECRITURES!$H2227,SEARCH("_",ECRITURES!$H2227)-1),"")</f>
        <v>COD22001</v>
      </c>
      <c r="P2227" s="11" t="str">
        <f>LEFT(ECRITURES!$G2227,LEN(O2227))</f>
        <v>COD22001</v>
      </c>
      <c r="Q2227" s="11" t="b">
        <f t="shared" si="69"/>
        <v>1</v>
      </c>
    </row>
    <row r="2228" spans="1:17" x14ac:dyDescent="0.3">
      <c r="A2228" s="12">
        <v>617103</v>
      </c>
      <c r="B2228" s="13" t="s">
        <v>10</v>
      </c>
      <c r="C2228" s="14">
        <v>78</v>
      </c>
      <c r="D2228" s="25" t="s">
        <v>2707</v>
      </c>
      <c r="E2228" s="16">
        <v>45351</v>
      </c>
      <c r="F2228" s="17">
        <v>202402</v>
      </c>
      <c r="G2228" s="18" t="s">
        <v>250</v>
      </c>
      <c r="H2228" s="18" t="s">
        <v>251</v>
      </c>
      <c r="I2228" s="19">
        <v>52974</v>
      </c>
      <c r="J2228" s="13" t="s">
        <v>14</v>
      </c>
      <c r="K2228" s="13" t="s">
        <v>37</v>
      </c>
      <c r="L2228" s="20" t="str">
        <f t="shared" si="68"/>
        <v>52974617103COD22001_Z010101ART9_EU</v>
      </c>
      <c r="M2228" s="21" t="str">
        <f>IF(OR(A2228=617105,A2228=617110,COUNTIF([3]DernMois!L:L,I2228&amp;A2228&amp;H2228&amp;K2228)&gt;=1),"","PBLA Changé/Nouveau")</f>
        <v/>
      </c>
      <c r="N2228" s="22">
        <f>ROUND(Ecritures[[#This Row],[Montant Devise]],2)</f>
        <v>78</v>
      </c>
      <c r="O2228" s="11" t="str">
        <f>IFERROR(LEFT(ECRITURES!$H2228,SEARCH("_",ECRITURES!$H2228)-1),"")</f>
        <v>COD22001</v>
      </c>
      <c r="P2228" s="11" t="str">
        <f>LEFT(ECRITURES!$G2228,LEN(O2228))</f>
        <v>COD22001</v>
      </c>
      <c r="Q2228" s="11" t="b">
        <f t="shared" si="69"/>
        <v>1</v>
      </c>
    </row>
    <row r="2229" spans="1:17" x14ac:dyDescent="0.3">
      <c r="A2229" s="12">
        <v>617103</v>
      </c>
      <c r="B2229" s="13" t="s">
        <v>10</v>
      </c>
      <c r="C2229" s="14">
        <v>231.4</v>
      </c>
      <c r="D2229" s="25" t="s">
        <v>2708</v>
      </c>
      <c r="E2229" s="16">
        <v>45351</v>
      </c>
      <c r="F2229" s="17">
        <v>202402</v>
      </c>
      <c r="G2229" s="18" t="s">
        <v>250</v>
      </c>
      <c r="H2229" s="18" t="s">
        <v>251</v>
      </c>
      <c r="I2229" s="19">
        <v>52974</v>
      </c>
      <c r="J2229" s="13" t="s">
        <v>14</v>
      </c>
      <c r="K2229" s="13" t="s">
        <v>37</v>
      </c>
      <c r="L2229" s="20" t="str">
        <f t="shared" si="68"/>
        <v>52974617103COD22001_Z010101ART9_EU</v>
      </c>
      <c r="M2229" s="21" t="str">
        <f>IF(OR(A2229=617105,A2229=617110,COUNTIF([3]DernMois!L:L,I2229&amp;A2229&amp;H2229&amp;K2229)&gt;=1),"","PBLA Changé/Nouveau")</f>
        <v/>
      </c>
      <c r="N2229" s="22">
        <f>ROUND(Ecritures[[#This Row],[Montant Devise]],2)</f>
        <v>231.4</v>
      </c>
      <c r="O2229" s="11" t="str">
        <f>IFERROR(LEFT(ECRITURES!$H2229,SEARCH("_",ECRITURES!$H2229)-1),"")</f>
        <v>COD22001</v>
      </c>
      <c r="P2229" s="11" t="str">
        <f>LEFT(ECRITURES!$G2229,LEN(O2229))</f>
        <v>COD22001</v>
      </c>
      <c r="Q2229" s="11" t="b">
        <f t="shared" si="69"/>
        <v>1</v>
      </c>
    </row>
    <row r="2230" spans="1:17" x14ac:dyDescent="0.3">
      <c r="A2230" s="12">
        <v>617190</v>
      </c>
      <c r="B2230" s="13" t="s">
        <v>10</v>
      </c>
      <c r="C2230" s="14">
        <v>3.56</v>
      </c>
      <c r="D2230" s="25" t="s">
        <v>2709</v>
      </c>
      <c r="E2230" s="16">
        <v>45351</v>
      </c>
      <c r="F2230" s="17">
        <v>202402</v>
      </c>
      <c r="G2230" s="18" t="s">
        <v>250</v>
      </c>
      <c r="H2230" s="18" t="s">
        <v>251</v>
      </c>
      <c r="I2230" s="19">
        <v>52974</v>
      </c>
      <c r="J2230" s="13" t="s">
        <v>14</v>
      </c>
      <c r="K2230" s="13" t="s">
        <v>37</v>
      </c>
      <c r="L2230" s="20" t="str">
        <f t="shared" si="68"/>
        <v>52974617190COD22001_Z010101ART9_EU</v>
      </c>
      <c r="M2230" s="21" t="str">
        <f>IF(OR(A2230=617105,A2230=617110,COUNTIF([3]DernMois!L:L,I2230&amp;A2230&amp;H2230&amp;K2230)&gt;=1),"","PBLA Changé/Nouveau")</f>
        <v/>
      </c>
      <c r="N2230" s="22">
        <f>ROUND(Ecritures[[#This Row],[Montant Devise]],2)</f>
        <v>3.56</v>
      </c>
      <c r="O2230" s="11" t="str">
        <f>IFERROR(LEFT(ECRITURES!$H2230,SEARCH("_",ECRITURES!$H2230)-1),"")</f>
        <v>COD22001</v>
      </c>
      <c r="P2230" s="11" t="str">
        <f>LEFT(ECRITURES!$G2230,LEN(O2230))</f>
        <v>COD22001</v>
      </c>
      <c r="Q2230" s="11" t="b">
        <f t="shared" si="69"/>
        <v>1</v>
      </c>
    </row>
    <row r="2231" spans="1:17" x14ac:dyDescent="0.3">
      <c r="A2231" s="12">
        <v>617190</v>
      </c>
      <c r="B2231" s="13" t="s">
        <v>10</v>
      </c>
      <c r="C2231" s="14">
        <v>17.8</v>
      </c>
      <c r="D2231" s="25" t="s">
        <v>2710</v>
      </c>
      <c r="E2231" s="16">
        <v>45351</v>
      </c>
      <c r="F2231" s="17">
        <v>202402</v>
      </c>
      <c r="G2231" s="18" t="s">
        <v>250</v>
      </c>
      <c r="H2231" s="18" t="s">
        <v>251</v>
      </c>
      <c r="I2231" s="19">
        <v>52974</v>
      </c>
      <c r="J2231" s="13" t="s">
        <v>14</v>
      </c>
      <c r="K2231" s="13" t="s">
        <v>37</v>
      </c>
      <c r="L2231" s="20" t="str">
        <f t="shared" si="68"/>
        <v>52974617190COD22001_Z010101ART9_EU</v>
      </c>
      <c r="M2231" s="21" t="str">
        <f>IF(OR(A2231=617105,A2231=617110,COUNTIF([3]DernMois!L:L,I2231&amp;A2231&amp;H2231&amp;K2231)&gt;=1),"","PBLA Changé/Nouveau")</f>
        <v/>
      </c>
      <c r="N2231" s="22">
        <f>ROUND(Ecritures[[#This Row],[Montant Devise]],2)</f>
        <v>17.8</v>
      </c>
      <c r="O2231" s="11" t="str">
        <f>IFERROR(LEFT(ECRITURES!$H2231,SEARCH("_",ECRITURES!$H2231)-1),"")</f>
        <v>COD22001</v>
      </c>
      <c r="P2231" s="11" t="str">
        <f>LEFT(ECRITURES!$G2231,LEN(O2231))</f>
        <v>COD22001</v>
      </c>
      <c r="Q2231" s="11" t="b">
        <f t="shared" si="69"/>
        <v>1</v>
      </c>
    </row>
    <row r="2232" spans="1:17" x14ac:dyDescent="0.3">
      <c r="A2232" s="12">
        <v>455200</v>
      </c>
      <c r="B2232" s="13" t="s">
        <v>10</v>
      </c>
      <c r="C2232" s="14">
        <v>-2101.48</v>
      </c>
      <c r="D2232" s="25" t="s">
        <v>2711</v>
      </c>
      <c r="E2232" s="16">
        <v>45351</v>
      </c>
      <c r="F2232" s="17">
        <v>202402</v>
      </c>
      <c r="G2232" s="18" t="s">
        <v>250</v>
      </c>
      <c r="H2232" s="18"/>
      <c r="I2232" s="19">
        <v>52974</v>
      </c>
      <c r="J2232" s="13" t="s">
        <v>14</v>
      </c>
      <c r="K2232" s="13" t="s">
        <v>37</v>
      </c>
      <c r="L2232" s="20" t="str">
        <f t="shared" si="68"/>
        <v>52974455200ART9_EU</v>
      </c>
      <c r="M2232" s="21" t="str">
        <f>IF(OR(A2232=617105,A2232=617110,COUNTIF([3]DernMois!L:L,I2232&amp;A2232&amp;H2232&amp;K2232)&gt;=1),"","PBLA Changé/Nouveau")</f>
        <v/>
      </c>
      <c r="N2232" s="22">
        <f>ROUND(Ecritures[[#This Row],[Montant Devise]],2)</f>
        <v>-2101.48</v>
      </c>
      <c r="O2232" s="11" t="str">
        <f>IFERROR(LEFT(ECRITURES!$H2232,SEARCH("_",ECRITURES!$H2232)-1),"")</f>
        <v/>
      </c>
      <c r="P2232" s="11" t="str">
        <f>LEFT(ECRITURES!$G2232,LEN(O2232))</f>
        <v/>
      </c>
      <c r="Q2232" s="11" t="b">
        <f t="shared" si="69"/>
        <v>1</v>
      </c>
    </row>
    <row r="2233" spans="1:17" x14ac:dyDescent="0.3">
      <c r="A2233" s="12">
        <v>617101</v>
      </c>
      <c r="B2233" s="13" t="s">
        <v>10</v>
      </c>
      <c r="C2233" s="14">
        <v>648</v>
      </c>
      <c r="D2233" s="25" t="s">
        <v>2712</v>
      </c>
      <c r="E2233" s="16">
        <v>45351</v>
      </c>
      <c r="F2233" s="17">
        <v>202402</v>
      </c>
      <c r="G2233" s="18" t="s">
        <v>26</v>
      </c>
      <c r="H2233" s="18" t="s">
        <v>12</v>
      </c>
      <c r="I2233" s="19">
        <v>52977</v>
      </c>
      <c r="J2233" s="13" t="s">
        <v>14</v>
      </c>
      <c r="K2233" s="13" t="s">
        <v>15</v>
      </c>
      <c r="L2233" s="20" t="str">
        <f t="shared" si="68"/>
        <v>52977617101COD2299_Z010201ART5_MBA</v>
      </c>
      <c r="M2233" s="21" t="str">
        <f>IF(OR(A2233=617105,A2233=617110,COUNTIF([3]DernMois!L:L,I2233&amp;A2233&amp;H2233&amp;K2233)&gt;=1),"","PBLA Changé/Nouveau")</f>
        <v/>
      </c>
      <c r="N2233" s="22">
        <f>ROUND(Ecritures[[#This Row],[Montant Devise]],2)</f>
        <v>648</v>
      </c>
      <c r="O2233" s="11" t="str">
        <f>IFERROR(LEFT(ECRITURES!$H2233,SEARCH("_",ECRITURES!$H2233)-1),"")</f>
        <v>COD2299</v>
      </c>
      <c r="P2233" s="11" t="str">
        <f>LEFT(ECRITURES!$G2233,LEN(O2233))</f>
        <v>COD2299</v>
      </c>
      <c r="Q2233" s="11" t="b">
        <f t="shared" si="69"/>
        <v>1</v>
      </c>
    </row>
    <row r="2234" spans="1:17" x14ac:dyDescent="0.3">
      <c r="A2234" s="12">
        <v>617101</v>
      </c>
      <c r="B2234" s="13" t="s">
        <v>10</v>
      </c>
      <c r="C2234" s="14">
        <v>24.69</v>
      </c>
      <c r="D2234" s="25" t="s">
        <v>2713</v>
      </c>
      <c r="E2234" s="16">
        <v>45351</v>
      </c>
      <c r="F2234" s="17">
        <v>202402</v>
      </c>
      <c r="G2234" s="18" t="s">
        <v>26</v>
      </c>
      <c r="H2234" s="18" t="s">
        <v>12</v>
      </c>
      <c r="I2234" s="19">
        <v>52977</v>
      </c>
      <c r="J2234" s="13" t="s">
        <v>14</v>
      </c>
      <c r="K2234" s="13" t="s">
        <v>15</v>
      </c>
      <c r="L2234" s="20" t="str">
        <f t="shared" si="68"/>
        <v>52977617101COD2299_Z010201ART5_MBA</v>
      </c>
      <c r="M2234" s="21" t="str">
        <f>IF(OR(A2234=617105,A2234=617110,COUNTIF([3]DernMois!L:L,I2234&amp;A2234&amp;H2234&amp;K2234)&gt;=1),"","PBLA Changé/Nouveau")</f>
        <v/>
      </c>
      <c r="N2234" s="22">
        <f>ROUND(Ecritures[[#This Row],[Montant Devise]],2)</f>
        <v>24.69</v>
      </c>
      <c r="O2234" s="11" t="str">
        <f>IFERROR(LEFT(ECRITURES!$H2234,SEARCH("_",ECRITURES!$H2234)-1),"")</f>
        <v>COD2299</v>
      </c>
      <c r="P2234" s="11" t="str">
        <f>LEFT(ECRITURES!$G2234,LEN(O2234))</f>
        <v>COD2299</v>
      </c>
      <c r="Q2234" s="11" t="b">
        <f t="shared" si="69"/>
        <v>1</v>
      </c>
    </row>
    <row r="2235" spans="1:17" x14ac:dyDescent="0.3">
      <c r="A2235" s="12">
        <v>617108</v>
      </c>
      <c r="B2235" s="13" t="s">
        <v>10</v>
      </c>
      <c r="C2235" s="14">
        <v>194.4</v>
      </c>
      <c r="D2235" s="25" t="s">
        <v>2714</v>
      </c>
      <c r="E2235" s="16">
        <v>45351</v>
      </c>
      <c r="F2235" s="17">
        <v>202402</v>
      </c>
      <c r="G2235" s="18" t="s">
        <v>26</v>
      </c>
      <c r="H2235" s="18" t="s">
        <v>12</v>
      </c>
      <c r="I2235" s="19">
        <v>52977</v>
      </c>
      <c r="J2235" s="13" t="s">
        <v>14</v>
      </c>
      <c r="K2235" s="13" t="s">
        <v>15</v>
      </c>
      <c r="L2235" s="20" t="str">
        <f t="shared" si="68"/>
        <v>52977617108COD2299_Z010201ART5_MBA</v>
      </c>
      <c r="M2235" s="21" t="str">
        <f>IF(OR(A2235=617105,A2235=617110,COUNTIF([3]DernMois!L:L,I2235&amp;A2235&amp;H2235&amp;K2235)&gt;=1),"","PBLA Changé/Nouveau")</f>
        <v/>
      </c>
      <c r="N2235" s="22">
        <f>ROUND(Ecritures[[#This Row],[Montant Devise]],2)</f>
        <v>194.4</v>
      </c>
      <c r="O2235" s="11" t="str">
        <f>IFERROR(LEFT(ECRITURES!$H2235,SEARCH("_",ECRITURES!$H2235)-1),"")</f>
        <v>COD2299</v>
      </c>
      <c r="P2235" s="11" t="str">
        <f>LEFT(ECRITURES!$G2235,LEN(O2235))</f>
        <v>COD2299</v>
      </c>
      <c r="Q2235" s="11" t="b">
        <f t="shared" si="69"/>
        <v>1</v>
      </c>
    </row>
    <row r="2236" spans="1:17" x14ac:dyDescent="0.3">
      <c r="A2236" s="12">
        <v>617106</v>
      </c>
      <c r="B2236" s="13" t="s">
        <v>10</v>
      </c>
      <c r="C2236" s="14">
        <v>195</v>
      </c>
      <c r="D2236" s="25" t="s">
        <v>2715</v>
      </c>
      <c r="E2236" s="16">
        <v>45351</v>
      </c>
      <c r="F2236" s="17">
        <v>202402</v>
      </c>
      <c r="G2236" s="18" t="s">
        <v>26</v>
      </c>
      <c r="H2236" s="18" t="s">
        <v>12</v>
      </c>
      <c r="I2236" s="19">
        <v>52977</v>
      </c>
      <c r="J2236" s="13" t="s">
        <v>14</v>
      </c>
      <c r="K2236" s="13" t="s">
        <v>15</v>
      </c>
      <c r="L2236" s="20" t="str">
        <f t="shared" si="68"/>
        <v>52977617106COD2299_Z010201ART5_MBA</v>
      </c>
      <c r="M2236" s="21" t="str">
        <f>IF(OR(A2236=617105,A2236=617110,COUNTIF([3]DernMois!L:L,I2236&amp;A2236&amp;H2236&amp;K2236)&gt;=1),"","PBLA Changé/Nouveau")</f>
        <v/>
      </c>
      <c r="N2236" s="22">
        <f>ROUND(Ecritures[[#This Row],[Montant Devise]],2)</f>
        <v>195</v>
      </c>
      <c r="O2236" s="11" t="str">
        <f>IFERROR(LEFT(ECRITURES!$H2236,SEARCH("_",ECRITURES!$H2236)-1),"")</f>
        <v>COD2299</v>
      </c>
      <c r="P2236" s="11" t="str">
        <f>LEFT(ECRITURES!$G2236,LEN(O2236))</f>
        <v>COD2299</v>
      </c>
      <c r="Q2236" s="11" t="b">
        <f t="shared" si="69"/>
        <v>1</v>
      </c>
    </row>
    <row r="2237" spans="1:17" x14ac:dyDescent="0.3">
      <c r="A2237" s="12">
        <v>617103</v>
      </c>
      <c r="B2237" s="13" t="s">
        <v>10</v>
      </c>
      <c r="C2237" s="14">
        <v>117</v>
      </c>
      <c r="D2237" s="25" t="s">
        <v>2716</v>
      </c>
      <c r="E2237" s="16">
        <v>45351</v>
      </c>
      <c r="F2237" s="17">
        <v>202402</v>
      </c>
      <c r="G2237" s="18" t="s">
        <v>26</v>
      </c>
      <c r="H2237" s="18" t="s">
        <v>12</v>
      </c>
      <c r="I2237" s="19">
        <v>52977</v>
      </c>
      <c r="J2237" s="13" t="s">
        <v>14</v>
      </c>
      <c r="K2237" s="13" t="s">
        <v>15</v>
      </c>
      <c r="L2237" s="20" t="str">
        <f t="shared" si="68"/>
        <v>52977617103COD2299_Z010201ART5_MBA</v>
      </c>
      <c r="M2237" s="21" t="str">
        <f>IF(OR(A2237=617105,A2237=617110,COUNTIF([3]DernMois!L:L,I2237&amp;A2237&amp;H2237&amp;K2237)&gt;=1),"","PBLA Changé/Nouveau")</f>
        <v/>
      </c>
      <c r="N2237" s="22">
        <f>ROUND(Ecritures[[#This Row],[Montant Devise]],2)</f>
        <v>117</v>
      </c>
      <c r="O2237" s="11" t="str">
        <f>IFERROR(LEFT(ECRITURES!$H2237,SEARCH("_",ECRITURES!$H2237)-1),"")</f>
        <v>COD2299</v>
      </c>
      <c r="P2237" s="11" t="str">
        <f>LEFT(ECRITURES!$G2237,LEN(O2237))</f>
        <v>COD2299</v>
      </c>
      <c r="Q2237" s="11" t="b">
        <f t="shared" si="69"/>
        <v>1</v>
      </c>
    </row>
    <row r="2238" spans="1:17" x14ac:dyDescent="0.3">
      <c r="A2238" s="12">
        <v>617103</v>
      </c>
      <c r="B2238" s="13" t="s">
        <v>10</v>
      </c>
      <c r="C2238" s="14">
        <v>87.45</v>
      </c>
      <c r="D2238" s="25" t="s">
        <v>2717</v>
      </c>
      <c r="E2238" s="16">
        <v>45351</v>
      </c>
      <c r="F2238" s="17">
        <v>202402</v>
      </c>
      <c r="G2238" s="18" t="s">
        <v>26</v>
      </c>
      <c r="H2238" s="18" t="s">
        <v>12</v>
      </c>
      <c r="I2238" s="19">
        <v>52977</v>
      </c>
      <c r="J2238" s="13" t="s">
        <v>14</v>
      </c>
      <c r="K2238" s="13" t="s">
        <v>15</v>
      </c>
      <c r="L2238" s="20" t="str">
        <f t="shared" si="68"/>
        <v>52977617103COD2299_Z010201ART5_MBA</v>
      </c>
      <c r="M2238" s="21" t="str">
        <f>IF(OR(A2238=617105,A2238=617110,COUNTIF([3]DernMois!L:L,I2238&amp;A2238&amp;H2238&amp;K2238)&gt;=1),"","PBLA Changé/Nouveau")</f>
        <v/>
      </c>
      <c r="N2238" s="22">
        <f>ROUND(Ecritures[[#This Row],[Montant Devise]],2)</f>
        <v>87.45</v>
      </c>
      <c r="O2238" s="11" t="str">
        <f>IFERROR(LEFT(ECRITURES!$H2238,SEARCH("_",ECRITURES!$H2238)-1),"")</f>
        <v>COD2299</v>
      </c>
      <c r="P2238" s="11" t="str">
        <f>LEFT(ECRITURES!$G2238,LEN(O2238))</f>
        <v>COD2299</v>
      </c>
      <c r="Q2238" s="11" t="b">
        <f t="shared" si="69"/>
        <v>1</v>
      </c>
    </row>
    <row r="2239" spans="1:17" x14ac:dyDescent="0.3">
      <c r="A2239" s="12">
        <v>617190</v>
      </c>
      <c r="B2239" s="13" t="s">
        <v>10</v>
      </c>
      <c r="C2239" s="14">
        <v>1.35</v>
      </c>
      <c r="D2239" s="25" t="s">
        <v>2718</v>
      </c>
      <c r="E2239" s="16">
        <v>45351</v>
      </c>
      <c r="F2239" s="17">
        <v>202402</v>
      </c>
      <c r="G2239" s="18" t="s">
        <v>26</v>
      </c>
      <c r="H2239" s="18" t="s">
        <v>12</v>
      </c>
      <c r="I2239" s="19">
        <v>52977</v>
      </c>
      <c r="J2239" s="13" t="s">
        <v>14</v>
      </c>
      <c r="K2239" s="13" t="s">
        <v>15</v>
      </c>
      <c r="L2239" s="20" t="str">
        <f t="shared" si="68"/>
        <v>52977617190COD2299_Z010201ART5_MBA</v>
      </c>
      <c r="M2239" s="21" t="str">
        <f>IF(OR(A2239=617105,A2239=617110,COUNTIF([3]DernMois!L:L,I2239&amp;A2239&amp;H2239&amp;K2239)&gt;=1),"","PBLA Changé/Nouveau")</f>
        <v/>
      </c>
      <c r="N2239" s="22">
        <f>ROUND(Ecritures[[#This Row],[Montant Devise]],2)</f>
        <v>1.35</v>
      </c>
      <c r="O2239" s="11" t="str">
        <f>IFERROR(LEFT(ECRITURES!$H2239,SEARCH("_",ECRITURES!$H2239)-1),"")</f>
        <v>COD2299</v>
      </c>
      <c r="P2239" s="11" t="str">
        <f>LEFT(ECRITURES!$G2239,LEN(O2239))</f>
        <v>COD2299</v>
      </c>
      <c r="Q2239" s="11" t="b">
        <f t="shared" si="69"/>
        <v>1</v>
      </c>
    </row>
    <row r="2240" spans="1:17" x14ac:dyDescent="0.3">
      <c r="A2240" s="12">
        <v>617190</v>
      </c>
      <c r="B2240" s="13" t="s">
        <v>10</v>
      </c>
      <c r="C2240" s="14">
        <v>6.73</v>
      </c>
      <c r="D2240" s="25" t="s">
        <v>2719</v>
      </c>
      <c r="E2240" s="16">
        <v>45351</v>
      </c>
      <c r="F2240" s="17">
        <v>202402</v>
      </c>
      <c r="G2240" s="18" t="s">
        <v>26</v>
      </c>
      <c r="H2240" s="18" t="s">
        <v>12</v>
      </c>
      <c r="I2240" s="19">
        <v>52977</v>
      </c>
      <c r="J2240" s="13" t="s">
        <v>14</v>
      </c>
      <c r="K2240" s="13" t="s">
        <v>15</v>
      </c>
      <c r="L2240" s="20" t="str">
        <f t="shared" si="68"/>
        <v>52977617190COD2299_Z010201ART5_MBA</v>
      </c>
      <c r="M2240" s="21" t="str">
        <f>IF(OR(A2240=617105,A2240=617110,COUNTIF([3]DernMois!L:L,I2240&amp;A2240&amp;H2240&amp;K2240)&gt;=1),"","PBLA Changé/Nouveau")</f>
        <v/>
      </c>
      <c r="N2240" s="22">
        <f>ROUND(Ecritures[[#This Row],[Montant Devise]],2)</f>
        <v>6.73</v>
      </c>
      <c r="O2240" s="11" t="str">
        <f>IFERROR(LEFT(ECRITURES!$H2240,SEARCH("_",ECRITURES!$H2240)-1),"")</f>
        <v>COD2299</v>
      </c>
      <c r="P2240" s="11" t="str">
        <f>LEFT(ECRITURES!$G2240,LEN(O2240))</f>
        <v>COD2299</v>
      </c>
      <c r="Q2240" s="11" t="b">
        <f t="shared" si="69"/>
        <v>1</v>
      </c>
    </row>
    <row r="2241" spans="1:17" x14ac:dyDescent="0.3">
      <c r="A2241" s="12">
        <v>455200</v>
      </c>
      <c r="B2241" s="13" t="s">
        <v>10</v>
      </c>
      <c r="C2241" s="14">
        <v>-1069.0899999999999</v>
      </c>
      <c r="D2241" s="25" t="s">
        <v>2720</v>
      </c>
      <c r="E2241" s="16">
        <v>45351</v>
      </c>
      <c r="F2241" s="17">
        <v>202402</v>
      </c>
      <c r="G2241" s="18" t="s">
        <v>26</v>
      </c>
      <c r="H2241" s="18"/>
      <c r="I2241" s="19">
        <v>52977</v>
      </c>
      <c r="J2241" s="13" t="s">
        <v>14</v>
      </c>
      <c r="K2241" s="13" t="s">
        <v>15</v>
      </c>
      <c r="L2241" s="20" t="str">
        <f t="shared" si="68"/>
        <v>52977455200ART5_MBA</v>
      </c>
      <c r="M2241" s="21" t="str">
        <f>IF(OR(A2241=617105,A2241=617110,COUNTIF([3]DernMois!L:L,I2241&amp;A2241&amp;H2241&amp;K2241)&gt;=1),"","PBLA Changé/Nouveau")</f>
        <v/>
      </c>
      <c r="N2241" s="22">
        <f>ROUND(Ecritures[[#This Row],[Montant Devise]],2)</f>
        <v>-1069.0899999999999</v>
      </c>
      <c r="O2241" s="11" t="str">
        <f>IFERROR(LEFT(ECRITURES!$H2241,SEARCH("_",ECRITURES!$H2241)-1),"")</f>
        <v/>
      </c>
      <c r="P2241" s="11" t="str">
        <f>LEFT(ECRITURES!$G2241,LEN(O2241))</f>
        <v/>
      </c>
      <c r="Q2241" s="11" t="b">
        <f t="shared" si="69"/>
        <v>1</v>
      </c>
    </row>
    <row r="2242" spans="1:17" x14ac:dyDescent="0.3">
      <c r="A2242" s="12">
        <v>617101</v>
      </c>
      <c r="B2242" s="13" t="s">
        <v>10</v>
      </c>
      <c r="C2242" s="14">
        <v>648</v>
      </c>
      <c r="D2242" s="25" t="s">
        <v>2721</v>
      </c>
      <c r="E2242" s="16">
        <v>45351</v>
      </c>
      <c r="F2242" s="17">
        <v>202402</v>
      </c>
      <c r="G2242" s="18" t="s">
        <v>28</v>
      </c>
      <c r="H2242" s="18" t="s">
        <v>12</v>
      </c>
      <c r="I2242" s="19">
        <v>52978</v>
      </c>
      <c r="J2242" s="13" t="s">
        <v>14</v>
      </c>
      <c r="K2242" s="13" t="s">
        <v>15</v>
      </c>
      <c r="L2242" s="20" t="str">
        <f t="shared" ref="L2242:L2305" si="70">I2242&amp;A2242&amp;H2242&amp;K2242</f>
        <v>52978617101COD2299_Z010201ART5_MBA</v>
      </c>
      <c r="M2242" s="21" t="str">
        <f>IF(OR(A2242=617105,A2242=617110,COUNTIF([3]DernMois!L:L,I2242&amp;A2242&amp;H2242&amp;K2242)&gt;=1),"","PBLA Changé/Nouveau")</f>
        <v/>
      </c>
      <c r="N2242" s="22">
        <f>ROUND(Ecritures[[#This Row],[Montant Devise]],2)</f>
        <v>648</v>
      </c>
      <c r="O2242" s="11" t="str">
        <f>IFERROR(LEFT(ECRITURES!$H2242,SEARCH("_",ECRITURES!$H2242)-1),"")</f>
        <v>COD2299</v>
      </c>
      <c r="P2242" s="11" t="str">
        <f>LEFT(ECRITURES!$G2242,LEN(O2242))</f>
        <v>COD2299</v>
      </c>
      <c r="Q2242" s="11" t="b">
        <f t="shared" si="69"/>
        <v>1</v>
      </c>
    </row>
    <row r="2243" spans="1:17" x14ac:dyDescent="0.3">
      <c r="A2243" s="12">
        <v>617101</v>
      </c>
      <c r="B2243" s="13" t="s">
        <v>10</v>
      </c>
      <c r="C2243" s="14">
        <v>408.54</v>
      </c>
      <c r="D2243" s="25" t="s">
        <v>2722</v>
      </c>
      <c r="E2243" s="16">
        <v>45351</v>
      </c>
      <c r="F2243" s="17">
        <v>202402</v>
      </c>
      <c r="G2243" s="18" t="s">
        <v>28</v>
      </c>
      <c r="H2243" s="18" t="s">
        <v>12</v>
      </c>
      <c r="I2243" s="19">
        <v>52978</v>
      </c>
      <c r="J2243" s="13" t="s">
        <v>14</v>
      </c>
      <c r="K2243" s="13" t="s">
        <v>15</v>
      </c>
      <c r="L2243" s="20" t="str">
        <f t="shared" si="70"/>
        <v>52978617101COD2299_Z010201ART5_MBA</v>
      </c>
      <c r="M2243" s="21" t="str">
        <f>IF(OR(A2243=617105,A2243=617110,COUNTIF([3]DernMois!L:L,I2243&amp;A2243&amp;H2243&amp;K2243)&gt;=1),"","PBLA Changé/Nouveau")</f>
        <v/>
      </c>
      <c r="N2243" s="22">
        <f>ROUND(Ecritures[[#This Row],[Montant Devise]],2)</f>
        <v>408.54</v>
      </c>
      <c r="O2243" s="11" t="str">
        <f>IFERROR(LEFT(ECRITURES!$H2243,SEARCH("_",ECRITURES!$H2243)-1),"")</f>
        <v>COD2299</v>
      </c>
      <c r="P2243" s="11" t="str">
        <f>LEFT(ECRITURES!$G2243,LEN(O2243))</f>
        <v>COD2299</v>
      </c>
      <c r="Q2243" s="11" t="b">
        <f t="shared" si="69"/>
        <v>1</v>
      </c>
    </row>
    <row r="2244" spans="1:17" x14ac:dyDescent="0.3">
      <c r="A2244" s="12">
        <v>617108</v>
      </c>
      <c r="B2244" s="13" t="s">
        <v>10</v>
      </c>
      <c r="C2244" s="14">
        <v>194.4</v>
      </c>
      <c r="D2244" s="25" t="s">
        <v>2723</v>
      </c>
      <c r="E2244" s="16">
        <v>45351</v>
      </c>
      <c r="F2244" s="17">
        <v>202402</v>
      </c>
      <c r="G2244" s="18" t="s">
        <v>28</v>
      </c>
      <c r="H2244" s="18" t="s">
        <v>12</v>
      </c>
      <c r="I2244" s="19">
        <v>52978</v>
      </c>
      <c r="J2244" s="13" t="s">
        <v>14</v>
      </c>
      <c r="K2244" s="13" t="s">
        <v>15</v>
      </c>
      <c r="L2244" s="20" t="str">
        <f t="shared" si="70"/>
        <v>52978617108COD2299_Z010201ART5_MBA</v>
      </c>
      <c r="M2244" s="21" t="str">
        <f>IF(OR(A2244=617105,A2244=617110,COUNTIF([3]DernMois!L:L,I2244&amp;A2244&amp;H2244&amp;K2244)&gt;=1),"","PBLA Changé/Nouveau")</f>
        <v/>
      </c>
      <c r="N2244" s="22">
        <f>ROUND(Ecritures[[#This Row],[Montant Devise]],2)</f>
        <v>194.4</v>
      </c>
      <c r="O2244" s="11" t="str">
        <f>IFERROR(LEFT(ECRITURES!$H2244,SEARCH("_",ECRITURES!$H2244)-1),"")</f>
        <v>COD2299</v>
      </c>
      <c r="P2244" s="11" t="str">
        <f>LEFT(ECRITURES!$G2244,LEN(O2244))</f>
        <v>COD2299</v>
      </c>
      <c r="Q2244" s="11" t="b">
        <f t="shared" ref="Q2244:Q2307" si="71">EXACT(O2244,P2244)</f>
        <v>1</v>
      </c>
    </row>
    <row r="2245" spans="1:17" x14ac:dyDescent="0.3">
      <c r="A2245" s="12">
        <v>617106</v>
      </c>
      <c r="B2245" s="13" t="s">
        <v>10</v>
      </c>
      <c r="C2245" s="14">
        <v>195</v>
      </c>
      <c r="D2245" s="25" t="s">
        <v>2724</v>
      </c>
      <c r="E2245" s="16">
        <v>45351</v>
      </c>
      <c r="F2245" s="17">
        <v>202402</v>
      </c>
      <c r="G2245" s="18" t="s">
        <v>28</v>
      </c>
      <c r="H2245" s="18" t="s">
        <v>12</v>
      </c>
      <c r="I2245" s="19">
        <v>52978</v>
      </c>
      <c r="J2245" s="13" t="s">
        <v>14</v>
      </c>
      <c r="K2245" s="13" t="s">
        <v>15</v>
      </c>
      <c r="L2245" s="20" t="str">
        <f t="shared" si="70"/>
        <v>52978617106COD2299_Z010201ART5_MBA</v>
      </c>
      <c r="M2245" s="21" t="str">
        <f>IF(OR(A2245=617105,A2245=617110,COUNTIF([3]DernMois!L:L,I2245&amp;A2245&amp;H2245&amp;K2245)&gt;=1),"","PBLA Changé/Nouveau")</f>
        <v/>
      </c>
      <c r="N2245" s="22">
        <f>ROUND(Ecritures[[#This Row],[Montant Devise]],2)</f>
        <v>195</v>
      </c>
      <c r="O2245" s="11" t="str">
        <f>IFERROR(LEFT(ECRITURES!$H2245,SEARCH("_",ECRITURES!$H2245)-1),"")</f>
        <v>COD2299</v>
      </c>
      <c r="P2245" s="11" t="str">
        <f>LEFT(ECRITURES!$G2245,LEN(O2245))</f>
        <v>COD2299</v>
      </c>
      <c r="Q2245" s="11" t="b">
        <f t="shared" si="71"/>
        <v>1</v>
      </c>
    </row>
    <row r="2246" spans="1:17" x14ac:dyDescent="0.3">
      <c r="A2246" s="12">
        <v>617103</v>
      </c>
      <c r="B2246" s="13" t="s">
        <v>10</v>
      </c>
      <c r="C2246" s="14">
        <v>97.5</v>
      </c>
      <c r="D2246" s="25" t="s">
        <v>2725</v>
      </c>
      <c r="E2246" s="16">
        <v>45351</v>
      </c>
      <c r="F2246" s="17">
        <v>202402</v>
      </c>
      <c r="G2246" s="18" t="s">
        <v>28</v>
      </c>
      <c r="H2246" s="18" t="s">
        <v>12</v>
      </c>
      <c r="I2246" s="19">
        <v>52978</v>
      </c>
      <c r="J2246" s="13" t="s">
        <v>14</v>
      </c>
      <c r="K2246" s="13" t="s">
        <v>15</v>
      </c>
      <c r="L2246" s="20" t="str">
        <f t="shared" si="70"/>
        <v>52978617103COD2299_Z010201ART5_MBA</v>
      </c>
      <c r="M2246" s="21" t="str">
        <f>IF(OR(A2246=617105,A2246=617110,COUNTIF([3]DernMois!L:L,I2246&amp;A2246&amp;H2246&amp;K2246)&gt;=1),"","PBLA Changé/Nouveau")</f>
        <v/>
      </c>
      <c r="N2246" s="22">
        <f>ROUND(Ecritures[[#This Row],[Montant Devise]],2)</f>
        <v>97.5</v>
      </c>
      <c r="O2246" s="11" t="str">
        <f>IFERROR(LEFT(ECRITURES!$H2246,SEARCH("_",ECRITURES!$H2246)-1),"")</f>
        <v>COD2299</v>
      </c>
      <c r="P2246" s="11" t="str">
        <f>LEFT(ECRITURES!$G2246,LEN(O2246))</f>
        <v>COD2299</v>
      </c>
      <c r="Q2246" s="11" t="b">
        <f t="shared" si="71"/>
        <v>1</v>
      </c>
    </row>
    <row r="2247" spans="1:17" x14ac:dyDescent="0.3">
      <c r="A2247" s="12">
        <v>617103</v>
      </c>
      <c r="B2247" s="13" t="s">
        <v>10</v>
      </c>
      <c r="C2247" s="14">
        <v>137.35</v>
      </c>
      <c r="D2247" s="25" t="s">
        <v>2726</v>
      </c>
      <c r="E2247" s="16">
        <v>45351</v>
      </c>
      <c r="F2247" s="17">
        <v>202402</v>
      </c>
      <c r="G2247" s="18" t="s">
        <v>28</v>
      </c>
      <c r="H2247" s="18" t="s">
        <v>12</v>
      </c>
      <c r="I2247" s="19">
        <v>52978</v>
      </c>
      <c r="J2247" s="13" t="s">
        <v>14</v>
      </c>
      <c r="K2247" s="13" t="s">
        <v>15</v>
      </c>
      <c r="L2247" s="20" t="str">
        <f t="shared" si="70"/>
        <v>52978617103COD2299_Z010201ART5_MBA</v>
      </c>
      <c r="M2247" s="21" t="str">
        <f>IF(OR(A2247=617105,A2247=617110,COUNTIF([3]DernMois!L:L,I2247&amp;A2247&amp;H2247&amp;K2247)&gt;=1),"","PBLA Changé/Nouveau")</f>
        <v/>
      </c>
      <c r="N2247" s="22">
        <f>ROUND(Ecritures[[#This Row],[Montant Devise]],2)</f>
        <v>137.35</v>
      </c>
      <c r="O2247" s="11" t="str">
        <f>IFERROR(LEFT(ECRITURES!$H2247,SEARCH("_",ECRITURES!$H2247)-1),"")</f>
        <v>COD2299</v>
      </c>
      <c r="P2247" s="11" t="str">
        <f>LEFT(ECRITURES!$G2247,LEN(O2247))</f>
        <v>COD2299</v>
      </c>
      <c r="Q2247" s="11" t="b">
        <f t="shared" si="71"/>
        <v>1</v>
      </c>
    </row>
    <row r="2248" spans="1:17" x14ac:dyDescent="0.3">
      <c r="A2248" s="12">
        <v>617190</v>
      </c>
      <c r="B2248" s="13" t="s">
        <v>10</v>
      </c>
      <c r="C2248" s="14">
        <v>2.11</v>
      </c>
      <c r="D2248" s="25" t="s">
        <v>2727</v>
      </c>
      <c r="E2248" s="16">
        <v>45351</v>
      </c>
      <c r="F2248" s="17">
        <v>202402</v>
      </c>
      <c r="G2248" s="18" t="s">
        <v>28</v>
      </c>
      <c r="H2248" s="18" t="s">
        <v>12</v>
      </c>
      <c r="I2248" s="19">
        <v>52978</v>
      </c>
      <c r="J2248" s="13" t="s">
        <v>14</v>
      </c>
      <c r="K2248" s="13" t="s">
        <v>15</v>
      </c>
      <c r="L2248" s="20" t="str">
        <f t="shared" si="70"/>
        <v>52978617190COD2299_Z010201ART5_MBA</v>
      </c>
      <c r="M2248" s="21" t="str">
        <f>IF(OR(A2248=617105,A2248=617110,COUNTIF([3]DernMois!L:L,I2248&amp;A2248&amp;H2248&amp;K2248)&gt;=1),"","PBLA Changé/Nouveau")</f>
        <v/>
      </c>
      <c r="N2248" s="22">
        <f>ROUND(Ecritures[[#This Row],[Montant Devise]],2)</f>
        <v>2.11</v>
      </c>
      <c r="O2248" s="11" t="str">
        <f>IFERROR(LEFT(ECRITURES!$H2248,SEARCH("_",ECRITURES!$H2248)-1),"")</f>
        <v>COD2299</v>
      </c>
      <c r="P2248" s="11" t="str">
        <f>LEFT(ECRITURES!$G2248,LEN(O2248))</f>
        <v>COD2299</v>
      </c>
      <c r="Q2248" s="11" t="b">
        <f t="shared" si="71"/>
        <v>1</v>
      </c>
    </row>
    <row r="2249" spans="1:17" x14ac:dyDescent="0.3">
      <c r="A2249" s="12">
        <v>617190</v>
      </c>
      <c r="B2249" s="13" t="s">
        <v>10</v>
      </c>
      <c r="C2249" s="14">
        <v>10.57</v>
      </c>
      <c r="D2249" s="25" t="s">
        <v>2728</v>
      </c>
      <c r="E2249" s="16">
        <v>45351</v>
      </c>
      <c r="F2249" s="17">
        <v>202402</v>
      </c>
      <c r="G2249" s="18" t="s">
        <v>28</v>
      </c>
      <c r="H2249" s="18" t="s">
        <v>12</v>
      </c>
      <c r="I2249" s="19">
        <v>52978</v>
      </c>
      <c r="J2249" s="13" t="s">
        <v>14</v>
      </c>
      <c r="K2249" s="13" t="s">
        <v>15</v>
      </c>
      <c r="L2249" s="20" t="str">
        <f t="shared" si="70"/>
        <v>52978617190COD2299_Z010201ART5_MBA</v>
      </c>
      <c r="M2249" s="21" t="str">
        <f>IF(OR(A2249=617105,A2249=617110,COUNTIF([3]DernMois!L:L,I2249&amp;A2249&amp;H2249&amp;K2249)&gt;=1),"","PBLA Changé/Nouveau")</f>
        <v/>
      </c>
      <c r="N2249" s="22">
        <f>ROUND(Ecritures[[#This Row],[Montant Devise]],2)</f>
        <v>10.57</v>
      </c>
      <c r="O2249" s="11" t="str">
        <f>IFERROR(LEFT(ECRITURES!$H2249,SEARCH("_",ECRITURES!$H2249)-1),"")</f>
        <v>COD2299</v>
      </c>
      <c r="P2249" s="11" t="str">
        <f>LEFT(ECRITURES!$G2249,LEN(O2249))</f>
        <v>COD2299</v>
      </c>
      <c r="Q2249" s="11" t="b">
        <f t="shared" si="71"/>
        <v>1</v>
      </c>
    </row>
    <row r="2250" spans="1:17" x14ac:dyDescent="0.3">
      <c r="A2250" s="12">
        <v>455200</v>
      </c>
      <c r="B2250" s="13" t="s">
        <v>10</v>
      </c>
      <c r="C2250" s="14">
        <v>-250</v>
      </c>
      <c r="D2250" s="25" t="s">
        <v>2729</v>
      </c>
      <c r="E2250" s="16">
        <v>45351</v>
      </c>
      <c r="F2250" s="17">
        <v>202402</v>
      </c>
      <c r="G2250" s="18" t="s">
        <v>28</v>
      </c>
      <c r="H2250" s="18"/>
      <c r="I2250" s="19">
        <v>52978</v>
      </c>
      <c r="J2250" s="13" t="s">
        <v>14</v>
      </c>
      <c r="K2250" s="13" t="s">
        <v>15</v>
      </c>
      <c r="L2250" s="20" t="str">
        <f t="shared" si="70"/>
        <v>52978455200ART5_MBA</v>
      </c>
      <c r="M2250" s="21" t="str">
        <f>IF(OR(A2250=617105,A2250=617110,COUNTIF([3]DernMois!L:L,I2250&amp;A2250&amp;H2250&amp;K2250)&gt;=1),"","PBLA Changé/Nouveau")</f>
        <v/>
      </c>
      <c r="N2250" s="22">
        <f>ROUND(Ecritures[[#This Row],[Montant Devise]],2)</f>
        <v>-250</v>
      </c>
      <c r="O2250" s="11" t="str">
        <f>IFERROR(LEFT(ECRITURES!$H2250,SEARCH("_",ECRITURES!$H2250)-1),"")</f>
        <v/>
      </c>
      <c r="P2250" s="11" t="str">
        <f>LEFT(ECRITURES!$G2250,LEN(O2250))</f>
        <v/>
      </c>
      <c r="Q2250" s="11" t="b">
        <f t="shared" si="71"/>
        <v>1</v>
      </c>
    </row>
    <row r="2251" spans="1:17" x14ac:dyDescent="0.3">
      <c r="A2251" s="12">
        <v>455200</v>
      </c>
      <c r="B2251" s="13" t="s">
        <v>10</v>
      </c>
      <c r="C2251" s="14">
        <v>-1068.1199999999999</v>
      </c>
      <c r="D2251" s="25" t="s">
        <v>2730</v>
      </c>
      <c r="E2251" s="16">
        <v>45351</v>
      </c>
      <c r="F2251" s="17">
        <v>202402</v>
      </c>
      <c r="G2251" s="18" t="s">
        <v>28</v>
      </c>
      <c r="H2251" s="18"/>
      <c r="I2251" s="19">
        <v>52978</v>
      </c>
      <c r="J2251" s="13" t="s">
        <v>14</v>
      </c>
      <c r="K2251" s="13" t="s">
        <v>15</v>
      </c>
      <c r="L2251" s="20" t="str">
        <f t="shared" si="70"/>
        <v>52978455200ART5_MBA</v>
      </c>
      <c r="M2251" s="21" t="str">
        <f>IF(OR(A2251=617105,A2251=617110,COUNTIF([3]DernMois!L:L,I2251&amp;A2251&amp;H2251&amp;K2251)&gt;=1),"","PBLA Changé/Nouveau")</f>
        <v/>
      </c>
      <c r="N2251" s="22">
        <f>ROUND(Ecritures[[#This Row],[Montant Devise]],2)</f>
        <v>-1068.1199999999999</v>
      </c>
      <c r="O2251" s="11" t="str">
        <f>IFERROR(LEFT(ECRITURES!$H2251,SEARCH("_",ECRITURES!$H2251)-1),"")</f>
        <v/>
      </c>
      <c r="P2251" s="11" t="str">
        <f>LEFT(ECRITURES!$G2251,LEN(O2251))</f>
        <v/>
      </c>
      <c r="Q2251" s="11" t="b">
        <f t="shared" si="71"/>
        <v>1</v>
      </c>
    </row>
    <row r="2252" spans="1:17" x14ac:dyDescent="0.3">
      <c r="A2252" s="12">
        <v>617101</v>
      </c>
      <c r="B2252" s="13" t="s">
        <v>10</v>
      </c>
      <c r="C2252" s="14">
        <v>1040</v>
      </c>
      <c r="D2252" s="25" t="s">
        <v>2731</v>
      </c>
      <c r="E2252" s="16">
        <v>45351</v>
      </c>
      <c r="F2252" s="17">
        <v>202402</v>
      </c>
      <c r="G2252" s="18" t="s">
        <v>28</v>
      </c>
      <c r="H2252" s="18" t="s">
        <v>12</v>
      </c>
      <c r="I2252" s="19">
        <v>52979</v>
      </c>
      <c r="J2252" s="13" t="s">
        <v>14</v>
      </c>
      <c r="K2252" s="13" t="s">
        <v>15</v>
      </c>
      <c r="L2252" s="20" t="str">
        <f t="shared" si="70"/>
        <v>52979617101COD2299_Z010201ART5_MBA</v>
      </c>
      <c r="M2252" s="21" t="str">
        <f>IF(OR(A2252=617105,A2252=617110,COUNTIF([3]DernMois!L:L,I2252&amp;A2252&amp;H2252&amp;K2252)&gt;=1),"","PBLA Changé/Nouveau")</f>
        <v/>
      </c>
      <c r="N2252" s="22">
        <f>ROUND(Ecritures[[#This Row],[Montant Devise]],2)</f>
        <v>1040</v>
      </c>
      <c r="O2252" s="11" t="str">
        <f>IFERROR(LEFT(ECRITURES!$H2252,SEARCH("_",ECRITURES!$H2252)-1),"")</f>
        <v>COD2299</v>
      </c>
      <c r="P2252" s="11" t="str">
        <f>LEFT(ECRITURES!$G2252,LEN(O2252))</f>
        <v>COD2299</v>
      </c>
      <c r="Q2252" s="11" t="b">
        <f t="shared" si="71"/>
        <v>1</v>
      </c>
    </row>
    <row r="2253" spans="1:17" x14ac:dyDescent="0.3">
      <c r="A2253" s="12">
        <v>617108</v>
      </c>
      <c r="B2253" s="13" t="s">
        <v>10</v>
      </c>
      <c r="C2253" s="14">
        <v>312</v>
      </c>
      <c r="D2253" s="25" t="s">
        <v>2732</v>
      </c>
      <c r="E2253" s="16">
        <v>45351</v>
      </c>
      <c r="F2253" s="17">
        <v>202402</v>
      </c>
      <c r="G2253" s="18" t="s">
        <v>28</v>
      </c>
      <c r="H2253" s="18" t="s">
        <v>12</v>
      </c>
      <c r="I2253" s="19">
        <v>52979</v>
      </c>
      <c r="J2253" s="13" t="s">
        <v>14</v>
      </c>
      <c r="K2253" s="13" t="s">
        <v>15</v>
      </c>
      <c r="L2253" s="20" t="str">
        <f t="shared" si="70"/>
        <v>52979617108COD2299_Z010201ART5_MBA</v>
      </c>
      <c r="M2253" s="21" t="str">
        <f>IF(OR(A2253=617105,A2253=617110,COUNTIF([3]DernMois!L:L,I2253&amp;A2253&amp;H2253&amp;K2253)&gt;=1),"","PBLA Changé/Nouveau")</f>
        <v/>
      </c>
      <c r="N2253" s="22">
        <f>ROUND(Ecritures[[#This Row],[Montant Devise]],2)</f>
        <v>312</v>
      </c>
      <c r="O2253" s="11" t="str">
        <f>IFERROR(LEFT(ECRITURES!$H2253,SEARCH("_",ECRITURES!$H2253)-1),"")</f>
        <v>COD2299</v>
      </c>
      <c r="P2253" s="11" t="str">
        <f>LEFT(ECRITURES!$G2253,LEN(O2253))</f>
        <v>COD2299</v>
      </c>
      <c r="Q2253" s="11" t="b">
        <f t="shared" si="71"/>
        <v>1</v>
      </c>
    </row>
    <row r="2254" spans="1:17" x14ac:dyDescent="0.3">
      <c r="A2254" s="12">
        <v>617106</v>
      </c>
      <c r="B2254" s="13" t="s">
        <v>10</v>
      </c>
      <c r="C2254" s="14">
        <v>195</v>
      </c>
      <c r="D2254" s="25" t="s">
        <v>2733</v>
      </c>
      <c r="E2254" s="16">
        <v>45351</v>
      </c>
      <c r="F2254" s="17">
        <v>202402</v>
      </c>
      <c r="G2254" s="18" t="s">
        <v>28</v>
      </c>
      <c r="H2254" s="18" t="s">
        <v>12</v>
      </c>
      <c r="I2254" s="19">
        <v>52979</v>
      </c>
      <c r="J2254" s="13" t="s">
        <v>14</v>
      </c>
      <c r="K2254" s="13" t="s">
        <v>15</v>
      </c>
      <c r="L2254" s="20" t="str">
        <f t="shared" si="70"/>
        <v>52979617106COD2299_Z010201ART5_MBA</v>
      </c>
      <c r="M2254" s="21" t="str">
        <f>IF(OR(A2254=617105,A2254=617110,COUNTIF([3]DernMois!L:L,I2254&amp;A2254&amp;H2254&amp;K2254)&gt;=1),"","PBLA Changé/Nouveau")</f>
        <v/>
      </c>
      <c r="N2254" s="22">
        <f>ROUND(Ecritures[[#This Row],[Montant Devise]],2)</f>
        <v>195</v>
      </c>
      <c r="O2254" s="11" t="str">
        <f>IFERROR(LEFT(ECRITURES!$H2254,SEARCH("_",ECRITURES!$H2254)-1),"")</f>
        <v>COD2299</v>
      </c>
      <c r="P2254" s="11" t="str">
        <f>LEFT(ECRITURES!$G2254,LEN(O2254))</f>
        <v>COD2299</v>
      </c>
      <c r="Q2254" s="11" t="b">
        <f t="shared" si="71"/>
        <v>1</v>
      </c>
    </row>
    <row r="2255" spans="1:17" x14ac:dyDescent="0.3">
      <c r="A2255" s="12">
        <v>617103</v>
      </c>
      <c r="B2255" s="13" t="s">
        <v>10</v>
      </c>
      <c r="C2255" s="14">
        <v>97.5</v>
      </c>
      <c r="D2255" s="25" t="s">
        <v>2734</v>
      </c>
      <c r="E2255" s="16">
        <v>45351</v>
      </c>
      <c r="F2255" s="17">
        <v>202402</v>
      </c>
      <c r="G2255" s="18" t="s">
        <v>28</v>
      </c>
      <c r="H2255" s="18" t="s">
        <v>12</v>
      </c>
      <c r="I2255" s="19">
        <v>52979</v>
      </c>
      <c r="J2255" s="13" t="s">
        <v>14</v>
      </c>
      <c r="K2255" s="13" t="s">
        <v>15</v>
      </c>
      <c r="L2255" s="20" t="str">
        <f t="shared" si="70"/>
        <v>52979617103COD2299_Z010201ART5_MBA</v>
      </c>
      <c r="M2255" s="21" t="str">
        <f>IF(OR(A2255=617105,A2255=617110,COUNTIF([3]DernMois!L:L,I2255&amp;A2255&amp;H2255&amp;K2255)&gt;=1),"","PBLA Changé/Nouveau")</f>
        <v/>
      </c>
      <c r="N2255" s="22">
        <f>ROUND(Ecritures[[#This Row],[Montant Devise]],2)</f>
        <v>97.5</v>
      </c>
      <c r="O2255" s="11" t="str">
        <f>IFERROR(LEFT(ECRITURES!$H2255,SEARCH("_",ECRITURES!$H2255)-1),"")</f>
        <v>COD2299</v>
      </c>
      <c r="P2255" s="11" t="str">
        <f>LEFT(ECRITURES!$G2255,LEN(O2255))</f>
        <v>COD2299</v>
      </c>
      <c r="Q2255" s="11" t="b">
        <f t="shared" si="71"/>
        <v>1</v>
      </c>
    </row>
    <row r="2256" spans="1:17" x14ac:dyDescent="0.3">
      <c r="A2256" s="12">
        <v>617103</v>
      </c>
      <c r="B2256" s="13" t="s">
        <v>10</v>
      </c>
      <c r="C2256" s="14">
        <v>135.19999999999999</v>
      </c>
      <c r="D2256" s="25" t="s">
        <v>2735</v>
      </c>
      <c r="E2256" s="16">
        <v>45351</v>
      </c>
      <c r="F2256" s="17">
        <v>202402</v>
      </c>
      <c r="G2256" s="18" t="s">
        <v>28</v>
      </c>
      <c r="H2256" s="18" t="s">
        <v>12</v>
      </c>
      <c r="I2256" s="19">
        <v>52979</v>
      </c>
      <c r="J2256" s="13" t="s">
        <v>14</v>
      </c>
      <c r="K2256" s="13" t="s">
        <v>15</v>
      </c>
      <c r="L2256" s="20" t="str">
        <f t="shared" si="70"/>
        <v>52979617103COD2299_Z010201ART5_MBA</v>
      </c>
      <c r="M2256" s="21" t="str">
        <f>IF(OR(A2256=617105,A2256=617110,COUNTIF([3]DernMois!L:L,I2256&amp;A2256&amp;H2256&amp;K2256)&gt;=1),"","PBLA Changé/Nouveau")</f>
        <v/>
      </c>
      <c r="N2256" s="22">
        <f>ROUND(Ecritures[[#This Row],[Montant Devise]],2)</f>
        <v>135.19999999999999</v>
      </c>
      <c r="O2256" s="11" t="str">
        <f>IFERROR(LEFT(ECRITURES!$H2256,SEARCH("_",ECRITURES!$H2256)-1),"")</f>
        <v>COD2299</v>
      </c>
      <c r="P2256" s="11" t="str">
        <f>LEFT(ECRITURES!$G2256,LEN(O2256))</f>
        <v>COD2299</v>
      </c>
      <c r="Q2256" s="11" t="b">
        <f t="shared" si="71"/>
        <v>1</v>
      </c>
    </row>
    <row r="2257" spans="1:17" x14ac:dyDescent="0.3">
      <c r="A2257" s="12">
        <v>617190</v>
      </c>
      <c r="B2257" s="13" t="s">
        <v>10</v>
      </c>
      <c r="C2257" s="14">
        <v>2.08</v>
      </c>
      <c r="D2257" s="25" t="s">
        <v>2736</v>
      </c>
      <c r="E2257" s="16">
        <v>45351</v>
      </c>
      <c r="F2257" s="17">
        <v>202402</v>
      </c>
      <c r="G2257" s="18" t="s">
        <v>28</v>
      </c>
      <c r="H2257" s="18" t="s">
        <v>12</v>
      </c>
      <c r="I2257" s="19">
        <v>52979</v>
      </c>
      <c r="J2257" s="13" t="s">
        <v>14</v>
      </c>
      <c r="K2257" s="13" t="s">
        <v>15</v>
      </c>
      <c r="L2257" s="20" t="str">
        <f t="shared" si="70"/>
        <v>52979617190COD2299_Z010201ART5_MBA</v>
      </c>
      <c r="M2257" s="21" t="str">
        <f>IF(OR(A2257=617105,A2257=617110,COUNTIF([3]DernMois!L:L,I2257&amp;A2257&amp;H2257&amp;K2257)&gt;=1),"","PBLA Changé/Nouveau")</f>
        <v/>
      </c>
      <c r="N2257" s="22">
        <f>ROUND(Ecritures[[#This Row],[Montant Devise]],2)</f>
        <v>2.08</v>
      </c>
      <c r="O2257" s="11" t="str">
        <f>IFERROR(LEFT(ECRITURES!$H2257,SEARCH("_",ECRITURES!$H2257)-1),"")</f>
        <v>COD2299</v>
      </c>
      <c r="P2257" s="11" t="str">
        <f>LEFT(ECRITURES!$G2257,LEN(O2257))</f>
        <v>COD2299</v>
      </c>
      <c r="Q2257" s="11" t="b">
        <f t="shared" si="71"/>
        <v>1</v>
      </c>
    </row>
    <row r="2258" spans="1:17" x14ac:dyDescent="0.3">
      <c r="A2258" s="12">
        <v>617190</v>
      </c>
      <c r="B2258" s="13" t="s">
        <v>10</v>
      </c>
      <c r="C2258" s="14">
        <v>10.4</v>
      </c>
      <c r="D2258" s="25" t="s">
        <v>2737</v>
      </c>
      <c r="E2258" s="16">
        <v>45351</v>
      </c>
      <c r="F2258" s="17">
        <v>202402</v>
      </c>
      <c r="G2258" s="18" t="s">
        <v>28</v>
      </c>
      <c r="H2258" s="18" t="s">
        <v>12</v>
      </c>
      <c r="I2258" s="19">
        <v>52979</v>
      </c>
      <c r="J2258" s="13" t="s">
        <v>14</v>
      </c>
      <c r="K2258" s="13" t="s">
        <v>15</v>
      </c>
      <c r="L2258" s="20" t="str">
        <f t="shared" si="70"/>
        <v>52979617190COD2299_Z010201ART5_MBA</v>
      </c>
      <c r="M2258" s="21" t="str">
        <f>IF(OR(A2258=617105,A2258=617110,COUNTIF([3]DernMois!L:L,I2258&amp;A2258&amp;H2258&amp;K2258)&gt;=1),"","PBLA Changé/Nouveau")</f>
        <v/>
      </c>
      <c r="N2258" s="22">
        <f>ROUND(Ecritures[[#This Row],[Montant Devise]],2)</f>
        <v>10.4</v>
      </c>
      <c r="O2258" s="11" t="str">
        <f>IFERROR(LEFT(ECRITURES!$H2258,SEARCH("_",ECRITURES!$H2258)-1),"")</f>
        <v>COD2299</v>
      </c>
      <c r="P2258" s="11" t="str">
        <f>LEFT(ECRITURES!$G2258,LEN(O2258))</f>
        <v>COD2299</v>
      </c>
      <c r="Q2258" s="11" t="b">
        <f t="shared" si="71"/>
        <v>1</v>
      </c>
    </row>
    <row r="2259" spans="1:17" x14ac:dyDescent="0.3">
      <c r="A2259" s="12">
        <v>455200</v>
      </c>
      <c r="B2259" s="13" t="s">
        <v>10</v>
      </c>
      <c r="C2259" s="14">
        <v>-1424.15</v>
      </c>
      <c r="D2259" s="25" t="s">
        <v>2738</v>
      </c>
      <c r="E2259" s="16">
        <v>45351</v>
      </c>
      <c r="F2259" s="17">
        <v>202402</v>
      </c>
      <c r="G2259" s="18" t="s">
        <v>28</v>
      </c>
      <c r="H2259" s="18"/>
      <c r="I2259" s="19">
        <v>52979</v>
      </c>
      <c r="J2259" s="13" t="s">
        <v>14</v>
      </c>
      <c r="K2259" s="13" t="s">
        <v>15</v>
      </c>
      <c r="L2259" s="20" t="str">
        <f t="shared" si="70"/>
        <v>52979455200ART5_MBA</v>
      </c>
      <c r="M2259" s="21" t="str">
        <f>IF(OR(A2259=617105,A2259=617110,COUNTIF([3]DernMois!L:L,I2259&amp;A2259&amp;H2259&amp;K2259)&gt;=1),"","PBLA Changé/Nouveau")</f>
        <v/>
      </c>
      <c r="N2259" s="22">
        <f>ROUND(Ecritures[[#This Row],[Montant Devise]],2)</f>
        <v>-1424.15</v>
      </c>
      <c r="O2259" s="11" t="str">
        <f>IFERROR(LEFT(ECRITURES!$H2259,SEARCH("_",ECRITURES!$H2259)-1),"")</f>
        <v/>
      </c>
      <c r="P2259" s="11" t="str">
        <f>LEFT(ECRITURES!$G2259,LEN(O2259))</f>
        <v/>
      </c>
      <c r="Q2259" s="11" t="b">
        <f t="shared" si="71"/>
        <v>1</v>
      </c>
    </row>
    <row r="2260" spans="1:17" x14ac:dyDescent="0.3">
      <c r="A2260" s="12">
        <v>617101</v>
      </c>
      <c r="B2260" s="13" t="s">
        <v>10</v>
      </c>
      <c r="C2260" s="14">
        <v>648</v>
      </c>
      <c r="D2260" s="25" t="s">
        <v>2739</v>
      </c>
      <c r="E2260" s="16">
        <v>45351</v>
      </c>
      <c r="F2260" s="17">
        <v>202402</v>
      </c>
      <c r="G2260" s="18" t="s">
        <v>28</v>
      </c>
      <c r="H2260" s="18" t="s">
        <v>12</v>
      </c>
      <c r="I2260" s="19">
        <v>52980</v>
      </c>
      <c r="J2260" s="13" t="s">
        <v>14</v>
      </c>
      <c r="K2260" s="13" t="s">
        <v>15</v>
      </c>
      <c r="L2260" s="20" t="str">
        <f t="shared" si="70"/>
        <v>52980617101COD2299_Z010201ART5_MBA</v>
      </c>
      <c r="M2260" s="21" t="str">
        <f>IF(OR(A2260=617105,A2260=617110,COUNTIF([3]DernMois!L:L,I2260&amp;A2260&amp;H2260&amp;K2260)&gt;=1),"","PBLA Changé/Nouveau")</f>
        <v/>
      </c>
      <c r="N2260" s="22">
        <f>ROUND(Ecritures[[#This Row],[Montant Devise]],2)</f>
        <v>648</v>
      </c>
      <c r="O2260" s="11" t="str">
        <f>IFERROR(LEFT(ECRITURES!$H2260,SEARCH("_",ECRITURES!$H2260)-1),"")</f>
        <v>COD2299</v>
      </c>
      <c r="P2260" s="11" t="str">
        <f>LEFT(ECRITURES!$G2260,LEN(O2260))</f>
        <v>COD2299</v>
      </c>
      <c r="Q2260" s="11" t="b">
        <f t="shared" si="71"/>
        <v>1</v>
      </c>
    </row>
    <row r="2261" spans="1:17" x14ac:dyDescent="0.3">
      <c r="A2261" s="12">
        <v>617101</v>
      </c>
      <c r="B2261" s="13" t="s">
        <v>10</v>
      </c>
      <c r="C2261" s="14">
        <v>115.2</v>
      </c>
      <c r="D2261" s="25" t="s">
        <v>2740</v>
      </c>
      <c r="E2261" s="16">
        <v>45351</v>
      </c>
      <c r="F2261" s="17">
        <v>202402</v>
      </c>
      <c r="G2261" s="18" t="s">
        <v>28</v>
      </c>
      <c r="H2261" s="18" t="s">
        <v>12</v>
      </c>
      <c r="I2261" s="19">
        <v>52980</v>
      </c>
      <c r="J2261" s="13" t="s">
        <v>14</v>
      </c>
      <c r="K2261" s="13" t="s">
        <v>15</v>
      </c>
      <c r="L2261" s="20" t="str">
        <f t="shared" si="70"/>
        <v>52980617101COD2299_Z010201ART5_MBA</v>
      </c>
      <c r="M2261" s="21" t="str">
        <f>IF(OR(A2261=617105,A2261=617110,COUNTIF([3]DernMois!L:L,I2261&amp;A2261&amp;H2261&amp;K2261)&gt;=1),"","PBLA Changé/Nouveau")</f>
        <v/>
      </c>
      <c r="N2261" s="22">
        <f>ROUND(Ecritures[[#This Row],[Montant Devise]],2)</f>
        <v>115.2</v>
      </c>
      <c r="O2261" s="11" t="str">
        <f>IFERROR(LEFT(ECRITURES!$H2261,SEARCH("_",ECRITURES!$H2261)-1),"")</f>
        <v>COD2299</v>
      </c>
      <c r="P2261" s="11" t="str">
        <f>LEFT(ECRITURES!$G2261,LEN(O2261))</f>
        <v>COD2299</v>
      </c>
      <c r="Q2261" s="11" t="b">
        <f t="shared" si="71"/>
        <v>1</v>
      </c>
    </row>
    <row r="2262" spans="1:17" x14ac:dyDescent="0.3">
      <c r="A2262" s="12">
        <v>617108</v>
      </c>
      <c r="B2262" s="13" t="s">
        <v>10</v>
      </c>
      <c r="C2262" s="14">
        <v>194.4</v>
      </c>
      <c r="D2262" s="25" t="s">
        <v>2741</v>
      </c>
      <c r="E2262" s="16">
        <v>45351</v>
      </c>
      <c r="F2262" s="17">
        <v>202402</v>
      </c>
      <c r="G2262" s="18" t="s">
        <v>28</v>
      </c>
      <c r="H2262" s="18" t="s">
        <v>12</v>
      </c>
      <c r="I2262" s="19">
        <v>52980</v>
      </c>
      <c r="J2262" s="13" t="s">
        <v>14</v>
      </c>
      <c r="K2262" s="13" t="s">
        <v>15</v>
      </c>
      <c r="L2262" s="20" t="str">
        <f t="shared" si="70"/>
        <v>52980617108COD2299_Z010201ART5_MBA</v>
      </c>
      <c r="M2262" s="21" t="str">
        <f>IF(OR(A2262=617105,A2262=617110,COUNTIF([3]DernMois!L:L,I2262&amp;A2262&amp;H2262&amp;K2262)&gt;=1),"","PBLA Changé/Nouveau")</f>
        <v/>
      </c>
      <c r="N2262" s="22">
        <f>ROUND(Ecritures[[#This Row],[Montant Devise]],2)</f>
        <v>194.4</v>
      </c>
      <c r="O2262" s="11" t="str">
        <f>IFERROR(LEFT(ECRITURES!$H2262,SEARCH("_",ECRITURES!$H2262)-1),"")</f>
        <v>COD2299</v>
      </c>
      <c r="P2262" s="11" t="str">
        <f>LEFT(ECRITURES!$G2262,LEN(O2262))</f>
        <v>COD2299</v>
      </c>
      <c r="Q2262" s="11" t="b">
        <f t="shared" si="71"/>
        <v>1</v>
      </c>
    </row>
    <row r="2263" spans="1:17" x14ac:dyDescent="0.3">
      <c r="A2263" s="12">
        <v>617106</v>
      </c>
      <c r="B2263" s="13" t="s">
        <v>10</v>
      </c>
      <c r="C2263" s="14">
        <v>195</v>
      </c>
      <c r="D2263" s="25" t="s">
        <v>2742</v>
      </c>
      <c r="E2263" s="16">
        <v>45351</v>
      </c>
      <c r="F2263" s="17">
        <v>202402</v>
      </c>
      <c r="G2263" s="18" t="s">
        <v>28</v>
      </c>
      <c r="H2263" s="18" t="s">
        <v>12</v>
      </c>
      <c r="I2263" s="19">
        <v>52980</v>
      </c>
      <c r="J2263" s="13" t="s">
        <v>14</v>
      </c>
      <c r="K2263" s="13" t="s">
        <v>15</v>
      </c>
      <c r="L2263" s="20" t="str">
        <f t="shared" si="70"/>
        <v>52980617106COD2299_Z010201ART5_MBA</v>
      </c>
      <c r="M2263" s="21" t="str">
        <f>IF(OR(A2263=617105,A2263=617110,COUNTIF([3]DernMois!L:L,I2263&amp;A2263&amp;H2263&amp;K2263)&gt;=1),"","PBLA Changé/Nouveau")</f>
        <v/>
      </c>
      <c r="N2263" s="22">
        <f>ROUND(Ecritures[[#This Row],[Montant Devise]],2)</f>
        <v>195</v>
      </c>
      <c r="O2263" s="11" t="str">
        <f>IFERROR(LEFT(ECRITURES!$H2263,SEARCH("_",ECRITURES!$H2263)-1),"")</f>
        <v>COD2299</v>
      </c>
      <c r="P2263" s="11" t="str">
        <f>LEFT(ECRITURES!$G2263,LEN(O2263))</f>
        <v>COD2299</v>
      </c>
      <c r="Q2263" s="11" t="b">
        <f t="shared" si="71"/>
        <v>1</v>
      </c>
    </row>
    <row r="2264" spans="1:17" x14ac:dyDescent="0.3">
      <c r="A2264" s="12">
        <v>617103</v>
      </c>
      <c r="B2264" s="13" t="s">
        <v>10</v>
      </c>
      <c r="C2264" s="14">
        <v>78</v>
      </c>
      <c r="D2264" s="25" t="s">
        <v>2743</v>
      </c>
      <c r="E2264" s="16">
        <v>45351</v>
      </c>
      <c r="F2264" s="17">
        <v>202402</v>
      </c>
      <c r="G2264" s="18" t="s">
        <v>28</v>
      </c>
      <c r="H2264" s="18" t="s">
        <v>12</v>
      </c>
      <c r="I2264" s="19">
        <v>52980</v>
      </c>
      <c r="J2264" s="13" t="s">
        <v>14</v>
      </c>
      <c r="K2264" s="13" t="s">
        <v>15</v>
      </c>
      <c r="L2264" s="20" t="str">
        <f t="shared" si="70"/>
        <v>52980617103COD2299_Z010201ART5_MBA</v>
      </c>
      <c r="M2264" s="21" t="str">
        <f>IF(OR(A2264=617105,A2264=617110,COUNTIF([3]DernMois!L:L,I2264&amp;A2264&amp;H2264&amp;K2264)&gt;=1),"","PBLA Changé/Nouveau")</f>
        <v/>
      </c>
      <c r="N2264" s="22">
        <f>ROUND(Ecritures[[#This Row],[Montant Devise]],2)</f>
        <v>78</v>
      </c>
      <c r="O2264" s="11" t="str">
        <f>IFERROR(LEFT(ECRITURES!$H2264,SEARCH("_",ECRITURES!$H2264)-1),"")</f>
        <v>COD2299</v>
      </c>
      <c r="P2264" s="11" t="str">
        <f>LEFT(ECRITURES!$G2264,LEN(O2264))</f>
        <v>COD2299</v>
      </c>
      <c r="Q2264" s="11" t="b">
        <f t="shared" si="71"/>
        <v>1</v>
      </c>
    </row>
    <row r="2265" spans="1:17" x14ac:dyDescent="0.3">
      <c r="A2265" s="12">
        <v>617103</v>
      </c>
      <c r="B2265" s="13" t="s">
        <v>10</v>
      </c>
      <c r="C2265" s="14">
        <v>99.22</v>
      </c>
      <c r="D2265" s="25" t="s">
        <v>2744</v>
      </c>
      <c r="E2265" s="16">
        <v>45351</v>
      </c>
      <c r="F2265" s="17">
        <v>202402</v>
      </c>
      <c r="G2265" s="18" t="s">
        <v>28</v>
      </c>
      <c r="H2265" s="18" t="s">
        <v>12</v>
      </c>
      <c r="I2265" s="19">
        <v>52980</v>
      </c>
      <c r="J2265" s="13" t="s">
        <v>14</v>
      </c>
      <c r="K2265" s="13" t="s">
        <v>15</v>
      </c>
      <c r="L2265" s="20" t="str">
        <f t="shared" si="70"/>
        <v>52980617103COD2299_Z010201ART5_MBA</v>
      </c>
      <c r="M2265" s="21" t="str">
        <f>IF(OR(A2265=617105,A2265=617110,COUNTIF([3]DernMois!L:L,I2265&amp;A2265&amp;H2265&amp;K2265)&gt;=1),"","PBLA Changé/Nouveau")</f>
        <v/>
      </c>
      <c r="N2265" s="22">
        <f>ROUND(Ecritures[[#This Row],[Montant Devise]],2)</f>
        <v>99.22</v>
      </c>
      <c r="O2265" s="11" t="str">
        <f>IFERROR(LEFT(ECRITURES!$H2265,SEARCH("_",ECRITURES!$H2265)-1),"")</f>
        <v>COD2299</v>
      </c>
      <c r="P2265" s="11" t="str">
        <f>LEFT(ECRITURES!$G2265,LEN(O2265))</f>
        <v>COD2299</v>
      </c>
      <c r="Q2265" s="11" t="b">
        <f t="shared" si="71"/>
        <v>1</v>
      </c>
    </row>
    <row r="2266" spans="1:17" x14ac:dyDescent="0.3">
      <c r="A2266" s="12">
        <v>617190</v>
      </c>
      <c r="B2266" s="13" t="s">
        <v>10</v>
      </c>
      <c r="C2266" s="14">
        <v>1.53</v>
      </c>
      <c r="D2266" s="25" t="s">
        <v>2745</v>
      </c>
      <c r="E2266" s="16">
        <v>45351</v>
      </c>
      <c r="F2266" s="17">
        <v>202402</v>
      </c>
      <c r="G2266" s="18" t="s">
        <v>28</v>
      </c>
      <c r="H2266" s="18" t="s">
        <v>12</v>
      </c>
      <c r="I2266" s="19">
        <v>52980</v>
      </c>
      <c r="J2266" s="13" t="s">
        <v>14</v>
      </c>
      <c r="K2266" s="13" t="s">
        <v>15</v>
      </c>
      <c r="L2266" s="20" t="str">
        <f t="shared" si="70"/>
        <v>52980617190COD2299_Z010201ART5_MBA</v>
      </c>
      <c r="M2266" s="21" t="str">
        <f>IF(OR(A2266=617105,A2266=617110,COUNTIF([3]DernMois!L:L,I2266&amp;A2266&amp;H2266&amp;K2266)&gt;=1),"","PBLA Changé/Nouveau")</f>
        <v/>
      </c>
      <c r="N2266" s="22">
        <f>ROUND(Ecritures[[#This Row],[Montant Devise]],2)</f>
        <v>1.53</v>
      </c>
      <c r="O2266" s="11" t="str">
        <f>IFERROR(LEFT(ECRITURES!$H2266,SEARCH("_",ECRITURES!$H2266)-1),"")</f>
        <v>COD2299</v>
      </c>
      <c r="P2266" s="11" t="str">
        <f>LEFT(ECRITURES!$G2266,LEN(O2266))</f>
        <v>COD2299</v>
      </c>
      <c r="Q2266" s="11" t="b">
        <f t="shared" si="71"/>
        <v>1</v>
      </c>
    </row>
    <row r="2267" spans="1:17" x14ac:dyDescent="0.3">
      <c r="A2267" s="12">
        <v>617190</v>
      </c>
      <c r="B2267" s="13" t="s">
        <v>10</v>
      </c>
      <c r="C2267" s="14">
        <v>7.63</v>
      </c>
      <c r="D2267" s="25" t="s">
        <v>2746</v>
      </c>
      <c r="E2267" s="16">
        <v>45351</v>
      </c>
      <c r="F2267" s="17">
        <v>202402</v>
      </c>
      <c r="G2267" s="18" t="s">
        <v>28</v>
      </c>
      <c r="H2267" s="18" t="s">
        <v>12</v>
      </c>
      <c r="I2267" s="19">
        <v>52980</v>
      </c>
      <c r="J2267" s="13" t="s">
        <v>14</v>
      </c>
      <c r="K2267" s="13" t="s">
        <v>15</v>
      </c>
      <c r="L2267" s="20" t="str">
        <f t="shared" si="70"/>
        <v>52980617190COD2299_Z010201ART5_MBA</v>
      </c>
      <c r="M2267" s="21" t="str">
        <f>IF(OR(A2267=617105,A2267=617110,COUNTIF([3]DernMois!L:L,I2267&amp;A2267&amp;H2267&amp;K2267)&gt;=1),"","PBLA Changé/Nouveau")</f>
        <v/>
      </c>
      <c r="N2267" s="22">
        <f>ROUND(Ecritures[[#This Row],[Montant Devise]],2)</f>
        <v>7.63</v>
      </c>
      <c r="O2267" s="11" t="str">
        <f>IFERROR(LEFT(ECRITURES!$H2267,SEARCH("_",ECRITURES!$H2267)-1),"")</f>
        <v>COD2299</v>
      </c>
      <c r="P2267" s="11" t="str">
        <f>LEFT(ECRITURES!$G2267,LEN(O2267))</f>
        <v>COD2299</v>
      </c>
      <c r="Q2267" s="11" t="b">
        <f t="shared" si="71"/>
        <v>1</v>
      </c>
    </row>
    <row r="2268" spans="1:17" x14ac:dyDescent="0.3">
      <c r="A2268" s="12">
        <v>455200</v>
      </c>
      <c r="B2268" s="13" t="s">
        <v>10</v>
      </c>
      <c r="C2268" s="14">
        <v>-200</v>
      </c>
      <c r="D2268" s="25" t="s">
        <v>2747</v>
      </c>
      <c r="E2268" s="16">
        <v>45351</v>
      </c>
      <c r="F2268" s="17">
        <v>202402</v>
      </c>
      <c r="G2268" s="18" t="s">
        <v>28</v>
      </c>
      <c r="H2268" s="18"/>
      <c r="I2268" s="19">
        <v>52980</v>
      </c>
      <c r="J2268" s="13" t="s">
        <v>14</v>
      </c>
      <c r="K2268" s="13" t="s">
        <v>15</v>
      </c>
      <c r="L2268" s="20" t="str">
        <f t="shared" si="70"/>
        <v>52980455200ART5_MBA</v>
      </c>
      <c r="M2268" s="21" t="str">
        <f>IF(OR(A2268=617105,A2268=617110,COUNTIF([3]DernMois!L:L,I2268&amp;A2268&amp;H2268&amp;K2268)&gt;=1),"","PBLA Changé/Nouveau")</f>
        <v/>
      </c>
      <c r="N2268" s="22">
        <f>ROUND(Ecritures[[#This Row],[Montant Devise]],2)</f>
        <v>-200</v>
      </c>
      <c r="O2268" s="11" t="str">
        <f>IFERROR(LEFT(ECRITURES!$H2268,SEARCH("_",ECRITURES!$H2268)-1),"")</f>
        <v/>
      </c>
      <c r="P2268" s="11" t="str">
        <f>LEFT(ECRITURES!$G2268,LEN(O2268))</f>
        <v/>
      </c>
      <c r="Q2268" s="11" t="b">
        <f t="shared" si="71"/>
        <v>1</v>
      </c>
    </row>
    <row r="2269" spans="1:17" x14ac:dyDescent="0.3">
      <c r="A2269" s="12">
        <v>455200</v>
      </c>
      <c r="B2269" s="13" t="s">
        <v>10</v>
      </c>
      <c r="C2269" s="14">
        <v>-891.27</v>
      </c>
      <c r="D2269" s="25" t="s">
        <v>2748</v>
      </c>
      <c r="E2269" s="16">
        <v>45351</v>
      </c>
      <c r="F2269" s="17">
        <v>202402</v>
      </c>
      <c r="G2269" s="18" t="s">
        <v>28</v>
      </c>
      <c r="H2269" s="18"/>
      <c r="I2269" s="19">
        <v>52980</v>
      </c>
      <c r="J2269" s="13" t="s">
        <v>14</v>
      </c>
      <c r="K2269" s="13" t="s">
        <v>15</v>
      </c>
      <c r="L2269" s="20" t="str">
        <f t="shared" si="70"/>
        <v>52980455200ART5_MBA</v>
      </c>
      <c r="M2269" s="21" t="str">
        <f>IF(OR(A2269=617105,A2269=617110,COUNTIF([3]DernMois!L:L,I2269&amp;A2269&amp;H2269&amp;K2269)&gt;=1),"","PBLA Changé/Nouveau")</f>
        <v/>
      </c>
      <c r="N2269" s="22">
        <f>ROUND(Ecritures[[#This Row],[Montant Devise]],2)</f>
        <v>-891.27</v>
      </c>
      <c r="O2269" s="11" t="str">
        <f>IFERROR(LEFT(ECRITURES!$H2269,SEARCH("_",ECRITURES!$H2269)-1),"")</f>
        <v/>
      </c>
      <c r="P2269" s="11" t="str">
        <f>LEFT(ECRITURES!$G2269,LEN(O2269))</f>
        <v/>
      </c>
      <c r="Q2269" s="11" t="b">
        <f t="shared" si="71"/>
        <v>1</v>
      </c>
    </row>
    <row r="2270" spans="1:17" x14ac:dyDescent="0.3">
      <c r="A2270" s="12">
        <v>617101</v>
      </c>
      <c r="B2270" s="13" t="s">
        <v>10</v>
      </c>
      <c r="C2270" s="14">
        <v>648</v>
      </c>
      <c r="D2270" s="25" t="s">
        <v>2749</v>
      </c>
      <c r="E2270" s="16">
        <v>45351</v>
      </c>
      <c r="F2270" s="17">
        <v>202402</v>
      </c>
      <c r="G2270" s="18" t="s">
        <v>16</v>
      </c>
      <c r="H2270" s="18" t="s">
        <v>21</v>
      </c>
      <c r="I2270" s="19">
        <v>52981</v>
      </c>
      <c r="J2270" s="13" t="s">
        <v>14</v>
      </c>
      <c r="K2270" s="13" t="s">
        <v>15</v>
      </c>
      <c r="L2270" s="20" t="str">
        <f t="shared" si="70"/>
        <v>52981617101COD22021_Z010201ART5_MBA</v>
      </c>
      <c r="M2270" s="21" t="str">
        <f>IF(OR(A2270=617105,A2270=617110,COUNTIF([3]DernMois!L:L,I2270&amp;A2270&amp;H2270&amp;K2270)&gt;=1),"","PBLA Changé/Nouveau")</f>
        <v/>
      </c>
      <c r="N2270" s="22">
        <f>ROUND(Ecritures[[#This Row],[Montant Devise]],2)</f>
        <v>648</v>
      </c>
      <c r="O2270" s="11" t="str">
        <f>IFERROR(LEFT(ECRITURES!$H2270,SEARCH("_",ECRITURES!$H2270)-1),"")</f>
        <v>COD22021</v>
      </c>
      <c r="P2270" s="11" t="str">
        <f>LEFT(ECRITURES!$G2270,LEN(O2270))</f>
        <v>COD22021</v>
      </c>
      <c r="Q2270" s="11" t="b">
        <f t="shared" si="71"/>
        <v>1</v>
      </c>
    </row>
    <row r="2271" spans="1:17" x14ac:dyDescent="0.3">
      <c r="A2271" s="12">
        <v>617108</v>
      </c>
      <c r="B2271" s="13" t="s">
        <v>10</v>
      </c>
      <c r="C2271" s="14">
        <v>194.4</v>
      </c>
      <c r="D2271" s="25" t="s">
        <v>2750</v>
      </c>
      <c r="E2271" s="16">
        <v>45351</v>
      </c>
      <c r="F2271" s="17">
        <v>202402</v>
      </c>
      <c r="G2271" s="18" t="s">
        <v>16</v>
      </c>
      <c r="H2271" s="18" t="s">
        <v>21</v>
      </c>
      <c r="I2271" s="19">
        <v>52981</v>
      </c>
      <c r="J2271" s="13" t="s">
        <v>14</v>
      </c>
      <c r="K2271" s="13" t="s">
        <v>15</v>
      </c>
      <c r="L2271" s="20" t="str">
        <f t="shared" si="70"/>
        <v>52981617108COD22021_Z010201ART5_MBA</v>
      </c>
      <c r="M2271" s="21" t="str">
        <f>IF(OR(A2271=617105,A2271=617110,COUNTIF([3]DernMois!L:L,I2271&amp;A2271&amp;H2271&amp;K2271)&gt;=1),"","PBLA Changé/Nouveau")</f>
        <v/>
      </c>
      <c r="N2271" s="22">
        <f>ROUND(Ecritures[[#This Row],[Montant Devise]],2)</f>
        <v>194.4</v>
      </c>
      <c r="O2271" s="11" t="str">
        <f>IFERROR(LEFT(ECRITURES!$H2271,SEARCH("_",ECRITURES!$H2271)-1),"")</f>
        <v>COD22021</v>
      </c>
      <c r="P2271" s="11" t="str">
        <f>LEFT(ECRITURES!$G2271,LEN(O2271))</f>
        <v>COD22021</v>
      </c>
      <c r="Q2271" s="11" t="b">
        <f t="shared" si="71"/>
        <v>1</v>
      </c>
    </row>
    <row r="2272" spans="1:17" x14ac:dyDescent="0.3">
      <c r="A2272" s="12">
        <v>617106</v>
      </c>
      <c r="B2272" s="13" t="s">
        <v>10</v>
      </c>
      <c r="C2272" s="14">
        <v>195</v>
      </c>
      <c r="D2272" s="25" t="s">
        <v>2751</v>
      </c>
      <c r="E2272" s="16">
        <v>45351</v>
      </c>
      <c r="F2272" s="17">
        <v>202402</v>
      </c>
      <c r="G2272" s="18" t="s">
        <v>16</v>
      </c>
      <c r="H2272" s="18" t="s">
        <v>21</v>
      </c>
      <c r="I2272" s="19">
        <v>52981</v>
      </c>
      <c r="J2272" s="13" t="s">
        <v>14</v>
      </c>
      <c r="K2272" s="13" t="s">
        <v>15</v>
      </c>
      <c r="L2272" s="20" t="str">
        <f t="shared" si="70"/>
        <v>52981617106COD22021_Z010201ART5_MBA</v>
      </c>
      <c r="M2272" s="21" t="str">
        <f>IF(OR(A2272=617105,A2272=617110,COUNTIF([3]DernMois!L:L,I2272&amp;A2272&amp;H2272&amp;K2272)&gt;=1),"","PBLA Changé/Nouveau")</f>
        <v/>
      </c>
      <c r="N2272" s="22">
        <f>ROUND(Ecritures[[#This Row],[Montant Devise]],2)</f>
        <v>195</v>
      </c>
      <c r="O2272" s="11" t="str">
        <f>IFERROR(LEFT(ECRITURES!$H2272,SEARCH("_",ECRITURES!$H2272)-1),"")</f>
        <v>COD22021</v>
      </c>
      <c r="P2272" s="11" t="str">
        <f>LEFT(ECRITURES!$G2272,LEN(O2272))</f>
        <v>COD22021</v>
      </c>
      <c r="Q2272" s="11" t="b">
        <f t="shared" si="71"/>
        <v>1</v>
      </c>
    </row>
    <row r="2273" spans="1:17" x14ac:dyDescent="0.3">
      <c r="A2273" s="12">
        <v>617103</v>
      </c>
      <c r="B2273" s="13" t="s">
        <v>10</v>
      </c>
      <c r="C2273" s="14">
        <v>39</v>
      </c>
      <c r="D2273" s="25" t="s">
        <v>2752</v>
      </c>
      <c r="E2273" s="16">
        <v>45351</v>
      </c>
      <c r="F2273" s="17">
        <v>202402</v>
      </c>
      <c r="G2273" s="18" t="s">
        <v>16</v>
      </c>
      <c r="H2273" s="18" t="s">
        <v>21</v>
      </c>
      <c r="I2273" s="19">
        <v>52981</v>
      </c>
      <c r="J2273" s="13" t="s">
        <v>14</v>
      </c>
      <c r="K2273" s="13" t="s">
        <v>15</v>
      </c>
      <c r="L2273" s="20" t="str">
        <f t="shared" si="70"/>
        <v>52981617103COD22021_Z010201ART5_MBA</v>
      </c>
      <c r="M2273" s="21" t="str">
        <f>IF(OR(A2273=617105,A2273=617110,COUNTIF([3]DernMois!L:L,I2273&amp;A2273&amp;H2273&amp;K2273)&gt;=1),"","PBLA Changé/Nouveau")</f>
        <v/>
      </c>
      <c r="N2273" s="22">
        <f>ROUND(Ecritures[[#This Row],[Montant Devise]],2)</f>
        <v>39</v>
      </c>
      <c r="O2273" s="11" t="str">
        <f>IFERROR(LEFT(ECRITURES!$H2273,SEARCH("_",ECRITURES!$H2273)-1),"")</f>
        <v>COD22021</v>
      </c>
      <c r="P2273" s="11" t="str">
        <f>LEFT(ECRITURES!$G2273,LEN(O2273))</f>
        <v>COD22021</v>
      </c>
      <c r="Q2273" s="11" t="b">
        <f t="shared" si="71"/>
        <v>1</v>
      </c>
    </row>
    <row r="2274" spans="1:17" x14ac:dyDescent="0.3">
      <c r="A2274" s="12">
        <v>617103</v>
      </c>
      <c r="B2274" s="13" t="s">
        <v>10</v>
      </c>
      <c r="C2274" s="14">
        <v>84.24</v>
      </c>
      <c r="D2274" s="25" t="s">
        <v>2753</v>
      </c>
      <c r="E2274" s="16">
        <v>45351</v>
      </c>
      <c r="F2274" s="17">
        <v>202402</v>
      </c>
      <c r="G2274" s="18" t="s">
        <v>16</v>
      </c>
      <c r="H2274" s="18" t="s">
        <v>21</v>
      </c>
      <c r="I2274" s="19">
        <v>52981</v>
      </c>
      <c r="J2274" s="13" t="s">
        <v>14</v>
      </c>
      <c r="K2274" s="13" t="s">
        <v>15</v>
      </c>
      <c r="L2274" s="20" t="str">
        <f t="shared" si="70"/>
        <v>52981617103COD22021_Z010201ART5_MBA</v>
      </c>
      <c r="M2274" s="21" t="str">
        <f>IF(OR(A2274=617105,A2274=617110,COUNTIF([3]DernMois!L:L,I2274&amp;A2274&amp;H2274&amp;K2274)&gt;=1),"","PBLA Changé/Nouveau")</f>
        <v/>
      </c>
      <c r="N2274" s="22">
        <f>ROUND(Ecritures[[#This Row],[Montant Devise]],2)</f>
        <v>84.24</v>
      </c>
      <c r="O2274" s="11" t="str">
        <f>IFERROR(LEFT(ECRITURES!$H2274,SEARCH("_",ECRITURES!$H2274)-1),"")</f>
        <v>COD22021</v>
      </c>
      <c r="P2274" s="11" t="str">
        <f>LEFT(ECRITURES!$G2274,LEN(O2274))</f>
        <v>COD22021</v>
      </c>
      <c r="Q2274" s="11" t="b">
        <f t="shared" si="71"/>
        <v>1</v>
      </c>
    </row>
    <row r="2275" spans="1:17" x14ac:dyDescent="0.3">
      <c r="A2275" s="12">
        <v>617190</v>
      </c>
      <c r="B2275" s="13" t="s">
        <v>10</v>
      </c>
      <c r="C2275" s="14">
        <v>1.3</v>
      </c>
      <c r="D2275" s="25" t="s">
        <v>2754</v>
      </c>
      <c r="E2275" s="16">
        <v>45351</v>
      </c>
      <c r="F2275" s="17">
        <v>202402</v>
      </c>
      <c r="G2275" s="18" t="s">
        <v>16</v>
      </c>
      <c r="H2275" s="18" t="s">
        <v>21</v>
      </c>
      <c r="I2275" s="19">
        <v>52981</v>
      </c>
      <c r="J2275" s="13" t="s">
        <v>14</v>
      </c>
      <c r="K2275" s="13" t="s">
        <v>15</v>
      </c>
      <c r="L2275" s="20" t="str">
        <f t="shared" si="70"/>
        <v>52981617190COD22021_Z010201ART5_MBA</v>
      </c>
      <c r="M2275" s="21" t="str">
        <f>IF(OR(A2275=617105,A2275=617110,COUNTIF([3]DernMois!L:L,I2275&amp;A2275&amp;H2275&amp;K2275)&gt;=1),"","PBLA Changé/Nouveau")</f>
        <v/>
      </c>
      <c r="N2275" s="22">
        <f>ROUND(Ecritures[[#This Row],[Montant Devise]],2)</f>
        <v>1.3</v>
      </c>
      <c r="O2275" s="11" t="str">
        <f>IFERROR(LEFT(ECRITURES!$H2275,SEARCH("_",ECRITURES!$H2275)-1),"")</f>
        <v>COD22021</v>
      </c>
      <c r="P2275" s="11" t="str">
        <f>LEFT(ECRITURES!$G2275,LEN(O2275))</f>
        <v>COD22021</v>
      </c>
      <c r="Q2275" s="11" t="b">
        <f t="shared" si="71"/>
        <v>1</v>
      </c>
    </row>
    <row r="2276" spans="1:17" x14ac:dyDescent="0.3">
      <c r="A2276" s="12">
        <v>617190</v>
      </c>
      <c r="B2276" s="13" t="s">
        <v>10</v>
      </c>
      <c r="C2276" s="14">
        <v>6.48</v>
      </c>
      <c r="D2276" s="25" t="s">
        <v>2755</v>
      </c>
      <c r="E2276" s="16">
        <v>45351</v>
      </c>
      <c r="F2276" s="17">
        <v>202402</v>
      </c>
      <c r="G2276" s="18" t="s">
        <v>16</v>
      </c>
      <c r="H2276" s="18" t="s">
        <v>21</v>
      </c>
      <c r="I2276" s="19">
        <v>52981</v>
      </c>
      <c r="J2276" s="13" t="s">
        <v>14</v>
      </c>
      <c r="K2276" s="13" t="s">
        <v>15</v>
      </c>
      <c r="L2276" s="20" t="str">
        <f t="shared" si="70"/>
        <v>52981617190COD22021_Z010201ART5_MBA</v>
      </c>
      <c r="M2276" s="21" t="str">
        <f>IF(OR(A2276=617105,A2276=617110,COUNTIF([3]DernMois!L:L,I2276&amp;A2276&amp;H2276&amp;K2276)&gt;=1),"","PBLA Changé/Nouveau")</f>
        <v/>
      </c>
      <c r="N2276" s="22">
        <f>ROUND(Ecritures[[#This Row],[Montant Devise]],2)</f>
        <v>6.48</v>
      </c>
      <c r="O2276" s="11" t="str">
        <f>IFERROR(LEFT(ECRITURES!$H2276,SEARCH("_",ECRITURES!$H2276)-1),"")</f>
        <v>COD22021</v>
      </c>
      <c r="P2276" s="11" t="str">
        <f>LEFT(ECRITURES!$G2276,LEN(O2276))</f>
        <v>COD22021</v>
      </c>
      <c r="Q2276" s="11" t="b">
        <f t="shared" si="71"/>
        <v>1</v>
      </c>
    </row>
    <row r="2277" spans="1:17" x14ac:dyDescent="0.3">
      <c r="A2277" s="12">
        <v>455200</v>
      </c>
      <c r="B2277" s="13" t="s">
        <v>10</v>
      </c>
      <c r="C2277" s="14">
        <v>-450</v>
      </c>
      <c r="D2277" s="25" t="s">
        <v>2756</v>
      </c>
      <c r="E2277" s="16">
        <v>45351</v>
      </c>
      <c r="F2277" s="17">
        <v>202402</v>
      </c>
      <c r="G2277" s="18" t="s">
        <v>16</v>
      </c>
      <c r="H2277" s="18"/>
      <c r="I2277" s="19">
        <v>52981</v>
      </c>
      <c r="J2277" s="13" t="s">
        <v>14</v>
      </c>
      <c r="K2277" s="13" t="s">
        <v>15</v>
      </c>
      <c r="L2277" s="20" t="str">
        <f t="shared" si="70"/>
        <v>52981455200ART5_MBA</v>
      </c>
      <c r="M2277" s="21" t="str">
        <f>IF(OR(A2277=617105,A2277=617110,COUNTIF([3]DernMois!L:L,I2277&amp;A2277&amp;H2277&amp;K2277)&gt;=1),"","PBLA Changé/Nouveau")</f>
        <v/>
      </c>
      <c r="N2277" s="22">
        <f>ROUND(Ecritures[[#This Row],[Montant Devise]],2)</f>
        <v>-450</v>
      </c>
      <c r="O2277" s="11" t="str">
        <f>IFERROR(LEFT(ECRITURES!$H2277,SEARCH("_",ECRITURES!$H2277)-1),"")</f>
        <v/>
      </c>
      <c r="P2277" s="11" t="str">
        <f>LEFT(ECRITURES!$G2277,LEN(O2277))</f>
        <v/>
      </c>
      <c r="Q2277" s="11" t="b">
        <f t="shared" si="71"/>
        <v>1</v>
      </c>
    </row>
    <row r="2278" spans="1:17" x14ac:dyDescent="0.3">
      <c r="A2278" s="12">
        <v>455200</v>
      </c>
      <c r="B2278" s="13" t="s">
        <v>10</v>
      </c>
      <c r="C2278" s="14">
        <v>-513.84</v>
      </c>
      <c r="D2278" s="25" t="s">
        <v>2757</v>
      </c>
      <c r="E2278" s="16">
        <v>45351</v>
      </c>
      <c r="F2278" s="17">
        <v>202402</v>
      </c>
      <c r="G2278" s="18" t="s">
        <v>16</v>
      </c>
      <c r="H2278" s="18"/>
      <c r="I2278" s="19">
        <v>52981</v>
      </c>
      <c r="J2278" s="13" t="s">
        <v>14</v>
      </c>
      <c r="K2278" s="13" t="s">
        <v>15</v>
      </c>
      <c r="L2278" s="20" t="str">
        <f t="shared" si="70"/>
        <v>52981455200ART5_MBA</v>
      </c>
      <c r="M2278" s="21" t="str">
        <f>IF(OR(A2278=617105,A2278=617110,COUNTIF([3]DernMois!L:L,I2278&amp;A2278&amp;H2278&amp;K2278)&gt;=1),"","PBLA Changé/Nouveau")</f>
        <v/>
      </c>
      <c r="N2278" s="22">
        <f>ROUND(Ecritures[[#This Row],[Montant Devise]],2)</f>
        <v>-513.84</v>
      </c>
      <c r="O2278" s="11" t="str">
        <f>IFERROR(LEFT(ECRITURES!$H2278,SEARCH("_",ECRITURES!$H2278)-1),"")</f>
        <v/>
      </c>
      <c r="P2278" s="11" t="str">
        <f>LEFT(ECRITURES!$G2278,LEN(O2278))</f>
        <v/>
      </c>
      <c r="Q2278" s="11" t="b">
        <f t="shared" si="71"/>
        <v>1</v>
      </c>
    </row>
    <row r="2279" spans="1:17" x14ac:dyDescent="0.3">
      <c r="A2279" s="12">
        <v>617101</v>
      </c>
      <c r="B2279" s="13" t="s">
        <v>10</v>
      </c>
      <c r="C2279" s="14">
        <v>648</v>
      </c>
      <c r="D2279" s="25" t="s">
        <v>2758</v>
      </c>
      <c r="E2279" s="16">
        <v>45351</v>
      </c>
      <c r="F2279" s="17">
        <v>202402</v>
      </c>
      <c r="G2279" s="18" t="s">
        <v>40</v>
      </c>
      <c r="H2279" s="18" t="s">
        <v>12</v>
      </c>
      <c r="I2279" s="19">
        <v>52982</v>
      </c>
      <c r="J2279" s="13" t="s">
        <v>14</v>
      </c>
      <c r="K2279" s="13" t="s">
        <v>15</v>
      </c>
      <c r="L2279" s="20" t="str">
        <f t="shared" si="70"/>
        <v>52982617101COD2299_Z010201ART5_MBA</v>
      </c>
      <c r="M2279" s="21" t="str">
        <f>IF(OR(A2279=617105,A2279=617110,COUNTIF([3]DernMois!L:L,I2279&amp;A2279&amp;H2279&amp;K2279)&gt;=1),"","PBLA Changé/Nouveau")</f>
        <v/>
      </c>
      <c r="N2279" s="22">
        <f>ROUND(Ecritures[[#This Row],[Montant Devise]],2)</f>
        <v>648</v>
      </c>
      <c r="O2279" s="11" t="str">
        <f>IFERROR(LEFT(ECRITURES!$H2279,SEARCH("_",ECRITURES!$H2279)-1),"")</f>
        <v>COD2299</v>
      </c>
      <c r="P2279" s="11" t="str">
        <f>LEFT(ECRITURES!$G2279,LEN(O2279))</f>
        <v>COD2299</v>
      </c>
      <c r="Q2279" s="11" t="b">
        <f t="shared" si="71"/>
        <v>1</v>
      </c>
    </row>
    <row r="2280" spans="1:17" x14ac:dyDescent="0.3">
      <c r="A2280" s="12">
        <v>617108</v>
      </c>
      <c r="B2280" s="13" t="s">
        <v>10</v>
      </c>
      <c r="C2280" s="14">
        <v>194.4</v>
      </c>
      <c r="D2280" s="25" t="s">
        <v>2759</v>
      </c>
      <c r="E2280" s="16">
        <v>45351</v>
      </c>
      <c r="F2280" s="17">
        <v>202402</v>
      </c>
      <c r="G2280" s="18" t="s">
        <v>40</v>
      </c>
      <c r="H2280" s="18" t="s">
        <v>12</v>
      </c>
      <c r="I2280" s="19">
        <v>52982</v>
      </c>
      <c r="J2280" s="13" t="s">
        <v>14</v>
      </c>
      <c r="K2280" s="13" t="s">
        <v>15</v>
      </c>
      <c r="L2280" s="20" t="str">
        <f t="shared" si="70"/>
        <v>52982617108COD2299_Z010201ART5_MBA</v>
      </c>
      <c r="M2280" s="21" t="str">
        <f>IF(OR(A2280=617105,A2280=617110,COUNTIF([3]DernMois!L:L,I2280&amp;A2280&amp;H2280&amp;K2280)&gt;=1),"","PBLA Changé/Nouveau")</f>
        <v/>
      </c>
      <c r="N2280" s="22">
        <f>ROUND(Ecritures[[#This Row],[Montant Devise]],2)</f>
        <v>194.4</v>
      </c>
      <c r="O2280" s="11" t="str">
        <f>IFERROR(LEFT(ECRITURES!$H2280,SEARCH("_",ECRITURES!$H2280)-1),"")</f>
        <v>COD2299</v>
      </c>
      <c r="P2280" s="11" t="str">
        <f>LEFT(ECRITURES!$G2280,LEN(O2280))</f>
        <v>COD2299</v>
      </c>
      <c r="Q2280" s="11" t="b">
        <f t="shared" si="71"/>
        <v>1</v>
      </c>
    </row>
    <row r="2281" spans="1:17" x14ac:dyDescent="0.3">
      <c r="A2281" s="12">
        <v>617106</v>
      </c>
      <c r="B2281" s="13" t="s">
        <v>10</v>
      </c>
      <c r="C2281" s="14">
        <v>195</v>
      </c>
      <c r="D2281" s="25" t="s">
        <v>2760</v>
      </c>
      <c r="E2281" s="16">
        <v>45351</v>
      </c>
      <c r="F2281" s="17">
        <v>202402</v>
      </c>
      <c r="G2281" s="18" t="s">
        <v>40</v>
      </c>
      <c r="H2281" s="18" t="s">
        <v>12</v>
      </c>
      <c r="I2281" s="19">
        <v>52982</v>
      </c>
      <c r="J2281" s="13" t="s">
        <v>14</v>
      </c>
      <c r="K2281" s="13" t="s">
        <v>15</v>
      </c>
      <c r="L2281" s="20" t="str">
        <f t="shared" si="70"/>
        <v>52982617106COD2299_Z010201ART5_MBA</v>
      </c>
      <c r="M2281" s="21" t="str">
        <f>IF(OR(A2281=617105,A2281=617110,COUNTIF([3]DernMois!L:L,I2281&amp;A2281&amp;H2281&amp;K2281)&gt;=1),"","PBLA Changé/Nouveau")</f>
        <v/>
      </c>
      <c r="N2281" s="22">
        <f>ROUND(Ecritures[[#This Row],[Montant Devise]],2)</f>
        <v>195</v>
      </c>
      <c r="O2281" s="11" t="str">
        <f>IFERROR(LEFT(ECRITURES!$H2281,SEARCH("_",ECRITURES!$H2281)-1),"")</f>
        <v>COD2299</v>
      </c>
      <c r="P2281" s="11" t="str">
        <f>LEFT(ECRITURES!$G2281,LEN(O2281))</f>
        <v>COD2299</v>
      </c>
      <c r="Q2281" s="11" t="b">
        <f t="shared" si="71"/>
        <v>1</v>
      </c>
    </row>
    <row r="2282" spans="1:17" x14ac:dyDescent="0.3">
      <c r="A2282" s="12">
        <v>617103</v>
      </c>
      <c r="B2282" s="13" t="s">
        <v>10</v>
      </c>
      <c r="C2282" s="14">
        <v>117</v>
      </c>
      <c r="D2282" s="25" t="s">
        <v>2761</v>
      </c>
      <c r="E2282" s="16">
        <v>45351</v>
      </c>
      <c r="F2282" s="17">
        <v>202402</v>
      </c>
      <c r="G2282" s="18" t="s">
        <v>40</v>
      </c>
      <c r="H2282" s="18" t="s">
        <v>12</v>
      </c>
      <c r="I2282" s="19">
        <v>52982</v>
      </c>
      <c r="J2282" s="13" t="s">
        <v>14</v>
      </c>
      <c r="K2282" s="13" t="s">
        <v>15</v>
      </c>
      <c r="L2282" s="20" t="str">
        <f t="shared" si="70"/>
        <v>52982617103COD2299_Z010201ART5_MBA</v>
      </c>
      <c r="M2282" s="21" t="str">
        <f>IF(OR(A2282=617105,A2282=617110,COUNTIF([3]DernMois!L:L,I2282&amp;A2282&amp;H2282&amp;K2282)&gt;=1),"","PBLA Changé/Nouveau")</f>
        <v/>
      </c>
      <c r="N2282" s="22">
        <f>ROUND(Ecritures[[#This Row],[Montant Devise]],2)</f>
        <v>117</v>
      </c>
      <c r="O2282" s="11" t="str">
        <f>IFERROR(LEFT(ECRITURES!$H2282,SEARCH("_",ECRITURES!$H2282)-1),"")</f>
        <v>COD2299</v>
      </c>
      <c r="P2282" s="11" t="str">
        <f>LEFT(ECRITURES!$G2282,LEN(O2282))</f>
        <v>COD2299</v>
      </c>
      <c r="Q2282" s="11" t="b">
        <f t="shared" si="71"/>
        <v>1</v>
      </c>
    </row>
    <row r="2283" spans="1:17" x14ac:dyDescent="0.3">
      <c r="A2283" s="12">
        <v>617103</v>
      </c>
      <c r="B2283" s="13" t="s">
        <v>10</v>
      </c>
      <c r="C2283" s="14">
        <v>84.24</v>
      </c>
      <c r="D2283" s="25" t="s">
        <v>2762</v>
      </c>
      <c r="E2283" s="16">
        <v>45351</v>
      </c>
      <c r="F2283" s="17">
        <v>202402</v>
      </c>
      <c r="G2283" s="18" t="s">
        <v>40</v>
      </c>
      <c r="H2283" s="18" t="s">
        <v>12</v>
      </c>
      <c r="I2283" s="19">
        <v>52982</v>
      </c>
      <c r="J2283" s="13" t="s">
        <v>14</v>
      </c>
      <c r="K2283" s="13" t="s">
        <v>15</v>
      </c>
      <c r="L2283" s="20" t="str">
        <f t="shared" si="70"/>
        <v>52982617103COD2299_Z010201ART5_MBA</v>
      </c>
      <c r="M2283" s="21" t="str">
        <f>IF(OR(A2283=617105,A2283=617110,COUNTIF([3]DernMois!L:L,I2283&amp;A2283&amp;H2283&amp;K2283)&gt;=1),"","PBLA Changé/Nouveau")</f>
        <v/>
      </c>
      <c r="N2283" s="22">
        <f>ROUND(Ecritures[[#This Row],[Montant Devise]],2)</f>
        <v>84.24</v>
      </c>
      <c r="O2283" s="11" t="str">
        <f>IFERROR(LEFT(ECRITURES!$H2283,SEARCH("_",ECRITURES!$H2283)-1),"")</f>
        <v>COD2299</v>
      </c>
      <c r="P2283" s="11" t="str">
        <f>LEFT(ECRITURES!$G2283,LEN(O2283))</f>
        <v>COD2299</v>
      </c>
      <c r="Q2283" s="11" t="b">
        <f t="shared" si="71"/>
        <v>1</v>
      </c>
    </row>
    <row r="2284" spans="1:17" x14ac:dyDescent="0.3">
      <c r="A2284" s="12">
        <v>617190</v>
      </c>
      <c r="B2284" s="13" t="s">
        <v>10</v>
      </c>
      <c r="C2284" s="14">
        <v>1.3</v>
      </c>
      <c r="D2284" s="25" t="s">
        <v>2763</v>
      </c>
      <c r="E2284" s="16">
        <v>45351</v>
      </c>
      <c r="F2284" s="17">
        <v>202402</v>
      </c>
      <c r="G2284" s="18" t="s">
        <v>40</v>
      </c>
      <c r="H2284" s="18" t="s">
        <v>12</v>
      </c>
      <c r="I2284" s="19">
        <v>52982</v>
      </c>
      <c r="J2284" s="13" t="s">
        <v>14</v>
      </c>
      <c r="K2284" s="13" t="s">
        <v>15</v>
      </c>
      <c r="L2284" s="20" t="str">
        <f t="shared" si="70"/>
        <v>52982617190COD2299_Z010201ART5_MBA</v>
      </c>
      <c r="M2284" s="21" t="str">
        <f>IF(OR(A2284=617105,A2284=617110,COUNTIF([3]DernMois!L:L,I2284&amp;A2284&amp;H2284&amp;K2284)&gt;=1),"","PBLA Changé/Nouveau")</f>
        <v/>
      </c>
      <c r="N2284" s="22">
        <f>ROUND(Ecritures[[#This Row],[Montant Devise]],2)</f>
        <v>1.3</v>
      </c>
      <c r="O2284" s="11" t="str">
        <f>IFERROR(LEFT(ECRITURES!$H2284,SEARCH("_",ECRITURES!$H2284)-1),"")</f>
        <v>COD2299</v>
      </c>
      <c r="P2284" s="11" t="str">
        <f>LEFT(ECRITURES!$G2284,LEN(O2284))</f>
        <v>COD2299</v>
      </c>
      <c r="Q2284" s="11" t="b">
        <f t="shared" si="71"/>
        <v>1</v>
      </c>
    </row>
    <row r="2285" spans="1:17" x14ac:dyDescent="0.3">
      <c r="A2285" s="12">
        <v>617190</v>
      </c>
      <c r="B2285" s="13" t="s">
        <v>10</v>
      </c>
      <c r="C2285" s="14">
        <v>6.48</v>
      </c>
      <c r="D2285" s="25" t="s">
        <v>2764</v>
      </c>
      <c r="E2285" s="16">
        <v>45351</v>
      </c>
      <c r="F2285" s="17">
        <v>202402</v>
      </c>
      <c r="G2285" s="18" t="s">
        <v>40</v>
      </c>
      <c r="H2285" s="18" t="s">
        <v>12</v>
      </c>
      <c r="I2285" s="19">
        <v>52982</v>
      </c>
      <c r="J2285" s="13" t="s">
        <v>14</v>
      </c>
      <c r="K2285" s="13" t="s">
        <v>15</v>
      </c>
      <c r="L2285" s="20" t="str">
        <f t="shared" si="70"/>
        <v>52982617190COD2299_Z010201ART5_MBA</v>
      </c>
      <c r="M2285" s="21" t="str">
        <f>IF(OR(A2285=617105,A2285=617110,COUNTIF([3]DernMois!L:L,I2285&amp;A2285&amp;H2285&amp;K2285)&gt;=1),"","PBLA Changé/Nouveau")</f>
        <v/>
      </c>
      <c r="N2285" s="22">
        <f>ROUND(Ecritures[[#This Row],[Montant Devise]],2)</f>
        <v>6.48</v>
      </c>
      <c r="O2285" s="11" t="str">
        <f>IFERROR(LEFT(ECRITURES!$H2285,SEARCH("_",ECRITURES!$H2285)-1),"")</f>
        <v>COD2299</v>
      </c>
      <c r="P2285" s="11" t="str">
        <f>LEFT(ECRITURES!$G2285,LEN(O2285))</f>
        <v>COD2299</v>
      </c>
      <c r="Q2285" s="11" t="b">
        <f t="shared" si="71"/>
        <v>1</v>
      </c>
    </row>
    <row r="2286" spans="1:17" x14ac:dyDescent="0.3">
      <c r="A2286" s="12">
        <v>455200</v>
      </c>
      <c r="B2286" s="13" t="s">
        <v>10</v>
      </c>
      <c r="C2286" s="14">
        <v>-1048.6600000000001</v>
      </c>
      <c r="D2286" s="25" t="s">
        <v>2765</v>
      </c>
      <c r="E2286" s="16">
        <v>45351</v>
      </c>
      <c r="F2286" s="17">
        <v>202402</v>
      </c>
      <c r="G2286" s="18" t="s">
        <v>40</v>
      </c>
      <c r="H2286" s="18"/>
      <c r="I2286" s="19">
        <v>52982</v>
      </c>
      <c r="J2286" s="13" t="s">
        <v>14</v>
      </c>
      <c r="K2286" s="13" t="s">
        <v>15</v>
      </c>
      <c r="L2286" s="20" t="str">
        <f t="shared" si="70"/>
        <v>52982455200ART5_MBA</v>
      </c>
      <c r="M2286" s="21" t="str">
        <f>IF(OR(A2286=617105,A2286=617110,COUNTIF([3]DernMois!L:L,I2286&amp;A2286&amp;H2286&amp;K2286)&gt;=1),"","PBLA Changé/Nouveau")</f>
        <v/>
      </c>
      <c r="N2286" s="22">
        <f>ROUND(Ecritures[[#This Row],[Montant Devise]],2)</f>
        <v>-1048.6600000000001</v>
      </c>
      <c r="O2286" s="11" t="str">
        <f>IFERROR(LEFT(ECRITURES!$H2286,SEARCH("_",ECRITURES!$H2286)-1),"")</f>
        <v/>
      </c>
      <c r="P2286" s="11" t="str">
        <f>LEFT(ECRITURES!$G2286,LEN(O2286))</f>
        <v/>
      </c>
      <c r="Q2286" s="11" t="b">
        <f t="shared" si="71"/>
        <v>1</v>
      </c>
    </row>
    <row r="2287" spans="1:17" x14ac:dyDescent="0.3">
      <c r="A2287" s="12">
        <v>617101</v>
      </c>
      <c r="B2287" s="13" t="s">
        <v>10</v>
      </c>
      <c r="C2287" s="14">
        <v>1040</v>
      </c>
      <c r="D2287" s="25" t="s">
        <v>2766</v>
      </c>
      <c r="E2287" s="16">
        <v>45351</v>
      </c>
      <c r="F2287" s="17">
        <v>202402</v>
      </c>
      <c r="G2287" s="18" t="s">
        <v>16</v>
      </c>
      <c r="H2287" s="18" t="s">
        <v>21</v>
      </c>
      <c r="I2287" s="19">
        <v>52983</v>
      </c>
      <c r="J2287" s="13" t="s">
        <v>14</v>
      </c>
      <c r="K2287" s="13" t="s">
        <v>15</v>
      </c>
      <c r="L2287" s="20" t="str">
        <f t="shared" si="70"/>
        <v>52983617101COD22021_Z010201ART5_MBA</v>
      </c>
      <c r="M2287" s="21" t="str">
        <f>IF(OR(A2287=617105,A2287=617110,COUNTIF([3]DernMois!L:L,I2287&amp;A2287&amp;H2287&amp;K2287)&gt;=1),"","PBLA Changé/Nouveau")</f>
        <v/>
      </c>
      <c r="N2287" s="22">
        <f>ROUND(Ecritures[[#This Row],[Montant Devise]],2)</f>
        <v>1040</v>
      </c>
      <c r="O2287" s="11" t="str">
        <f>IFERROR(LEFT(ECRITURES!$H2287,SEARCH("_",ECRITURES!$H2287)-1),"")</f>
        <v>COD22021</v>
      </c>
      <c r="P2287" s="11" t="str">
        <f>LEFT(ECRITURES!$G2287,LEN(O2287))</f>
        <v>COD22021</v>
      </c>
      <c r="Q2287" s="11" t="b">
        <f t="shared" si="71"/>
        <v>1</v>
      </c>
    </row>
    <row r="2288" spans="1:17" x14ac:dyDescent="0.3">
      <c r="A2288" s="12">
        <v>617108</v>
      </c>
      <c r="B2288" s="13" t="s">
        <v>10</v>
      </c>
      <c r="C2288" s="14">
        <v>312</v>
      </c>
      <c r="D2288" s="25" t="s">
        <v>2767</v>
      </c>
      <c r="E2288" s="16">
        <v>45351</v>
      </c>
      <c r="F2288" s="17">
        <v>202402</v>
      </c>
      <c r="G2288" s="18" t="s">
        <v>16</v>
      </c>
      <c r="H2288" s="18" t="s">
        <v>21</v>
      </c>
      <c r="I2288" s="19">
        <v>52983</v>
      </c>
      <c r="J2288" s="13" t="s">
        <v>14</v>
      </c>
      <c r="K2288" s="13" t="s">
        <v>15</v>
      </c>
      <c r="L2288" s="20" t="str">
        <f t="shared" si="70"/>
        <v>52983617108COD22021_Z010201ART5_MBA</v>
      </c>
      <c r="M2288" s="21" t="str">
        <f>IF(OR(A2288=617105,A2288=617110,COUNTIF([3]DernMois!L:L,I2288&amp;A2288&amp;H2288&amp;K2288)&gt;=1),"","PBLA Changé/Nouveau")</f>
        <v/>
      </c>
      <c r="N2288" s="22">
        <f>ROUND(Ecritures[[#This Row],[Montant Devise]],2)</f>
        <v>312</v>
      </c>
      <c r="O2288" s="11" t="str">
        <f>IFERROR(LEFT(ECRITURES!$H2288,SEARCH("_",ECRITURES!$H2288)-1),"")</f>
        <v>COD22021</v>
      </c>
      <c r="P2288" s="11" t="str">
        <f>LEFT(ECRITURES!$G2288,LEN(O2288))</f>
        <v>COD22021</v>
      </c>
      <c r="Q2288" s="11" t="b">
        <f t="shared" si="71"/>
        <v>1</v>
      </c>
    </row>
    <row r="2289" spans="1:17" x14ac:dyDescent="0.3">
      <c r="A2289" s="12">
        <v>617106</v>
      </c>
      <c r="B2289" s="13" t="s">
        <v>10</v>
      </c>
      <c r="C2289" s="14">
        <v>195</v>
      </c>
      <c r="D2289" s="25" t="s">
        <v>2768</v>
      </c>
      <c r="E2289" s="16">
        <v>45351</v>
      </c>
      <c r="F2289" s="17">
        <v>202402</v>
      </c>
      <c r="G2289" s="18" t="s">
        <v>16</v>
      </c>
      <c r="H2289" s="18" t="s">
        <v>21</v>
      </c>
      <c r="I2289" s="19">
        <v>52983</v>
      </c>
      <c r="J2289" s="13" t="s">
        <v>14</v>
      </c>
      <c r="K2289" s="13" t="s">
        <v>15</v>
      </c>
      <c r="L2289" s="20" t="str">
        <f t="shared" si="70"/>
        <v>52983617106COD22021_Z010201ART5_MBA</v>
      </c>
      <c r="M2289" s="21" t="str">
        <f>IF(OR(A2289=617105,A2289=617110,COUNTIF([3]DernMois!L:L,I2289&amp;A2289&amp;H2289&amp;K2289)&gt;=1),"","PBLA Changé/Nouveau")</f>
        <v/>
      </c>
      <c r="N2289" s="22">
        <f>ROUND(Ecritures[[#This Row],[Montant Devise]],2)</f>
        <v>195</v>
      </c>
      <c r="O2289" s="11" t="str">
        <f>IFERROR(LEFT(ECRITURES!$H2289,SEARCH("_",ECRITURES!$H2289)-1),"")</f>
        <v>COD22021</v>
      </c>
      <c r="P2289" s="11" t="str">
        <f>LEFT(ECRITURES!$G2289,LEN(O2289))</f>
        <v>COD22021</v>
      </c>
      <c r="Q2289" s="11" t="b">
        <f t="shared" si="71"/>
        <v>1</v>
      </c>
    </row>
    <row r="2290" spans="1:17" x14ac:dyDescent="0.3">
      <c r="A2290" s="12">
        <v>617103</v>
      </c>
      <c r="B2290" s="13" t="s">
        <v>10</v>
      </c>
      <c r="C2290" s="14">
        <v>135.19999999999999</v>
      </c>
      <c r="D2290" s="25" t="s">
        <v>2769</v>
      </c>
      <c r="E2290" s="16">
        <v>45351</v>
      </c>
      <c r="F2290" s="17">
        <v>202402</v>
      </c>
      <c r="G2290" s="18" t="s">
        <v>16</v>
      </c>
      <c r="H2290" s="18" t="s">
        <v>21</v>
      </c>
      <c r="I2290" s="19">
        <v>52983</v>
      </c>
      <c r="J2290" s="13" t="s">
        <v>14</v>
      </c>
      <c r="K2290" s="13" t="s">
        <v>15</v>
      </c>
      <c r="L2290" s="20" t="str">
        <f t="shared" si="70"/>
        <v>52983617103COD22021_Z010201ART5_MBA</v>
      </c>
      <c r="M2290" s="21" t="str">
        <f>IF(OR(A2290=617105,A2290=617110,COUNTIF([3]DernMois!L:L,I2290&amp;A2290&amp;H2290&amp;K2290)&gt;=1),"","PBLA Changé/Nouveau")</f>
        <v/>
      </c>
      <c r="N2290" s="22">
        <f>ROUND(Ecritures[[#This Row],[Montant Devise]],2)</f>
        <v>135.19999999999999</v>
      </c>
      <c r="O2290" s="11" t="str">
        <f>IFERROR(LEFT(ECRITURES!$H2290,SEARCH("_",ECRITURES!$H2290)-1),"")</f>
        <v>COD22021</v>
      </c>
      <c r="P2290" s="11" t="str">
        <f>LEFT(ECRITURES!$G2290,LEN(O2290))</f>
        <v>COD22021</v>
      </c>
      <c r="Q2290" s="11" t="b">
        <f t="shared" si="71"/>
        <v>1</v>
      </c>
    </row>
    <row r="2291" spans="1:17" x14ac:dyDescent="0.3">
      <c r="A2291" s="12">
        <v>617190</v>
      </c>
      <c r="B2291" s="13" t="s">
        <v>10</v>
      </c>
      <c r="C2291" s="14">
        <v>2.08</v>
      </c>
      <c r="D2291" s="25" t="s">
        <v>2770</v>
      </c>
      <c r="E2291" s="16">
        <v>45351</v>
      </c>
      <c r="F2291" s="17">
        <v>202402</v>
      </c>
      <c r="G2291" s="18" t="s">
        <v>16</v>
      </c>
      <c r="H2291" s="18" t="s">
        <v>21</v>
      </c>
      <c r="I2291" s="19">
        <v>52983</v>
      </c>
      <c r="J2291" s="13" t="s">
        <v>14</v>
      </c>
      <c r="K2291" s="13" t="s">
        <v>15</v>
      </c>
      <c r="L2291" s="20" t="str">
        <f t="shared" si="70"/>
        <v>52983617190COD22021_Z010201ART5_MBA</v>
      </c>
      <c r="M2291" s="21" t="str">
        <f>IF(OR(A2291=617105,A2291=617110,COUNTIF([3]DernMois!L:L,I2291&amp;A2291&amp;H2291&amp;K2291)&gt;=1),"","PBLA Changé/Nouveau")</f>
        <v/>
      </c>
      <c r="N2291" s="22">
        <f>ROUND(Ecritures[[#This Row],[Montant Devise]],2)</f>
        <v>2.08</v>
      </c>
      <c r="O2291" s="11" t="str">
        <f>IFERROR(LEFT(ECRITURES!$H2291,SEARCH("_",ECRITURES!$H2291)-1),"")</f>
        <v>COD22021</v>
      </c>
      <c r="P2291" s="11" t="str">
        <f>LEFT(ECRITURES!$G2291,LEN(O2291))</f>
        <v>COD22021</v>
      </c>
      <c r="Q2291" s="11" t="b">
        <f t="shared" si="71"/>
        <v>1</v>
      </c>
    </row>
    <row r="2292" spans="1:17" x14ac:dyDescent="0.3">
      <c r="A2292" s="12">
        <v>617190</v>
      </c>
      <c r="B2292" s="13" t="s">
        <v>10</v>
      </c>
      <c r="C2292" s="14">
        <v>10.4</v>
      </c>
      <c r="D2292" s="25" t="s">
        <v>2771</v>
      </c>
      <c r="E2292" s="16">
        <v>45351</v>
      </c>
      <c r="F2292" s="17">
        <v>202402</v>
      </c>
      <c r="G2292" s="18" t="s">
        <v>16</v>
      </c>
      <c r="H2292" s="18" t="s">
        <v>21</v>
      </c>
      <c r="I2292" s="19">
        <v>52983</v>
      </c>
      <c r="J2292" s="13" t="s">
        <v>14</v>
      </c>
      <c r="K2292" s="13" t="s">
        <v>15</v>
      </c>
      <c r="L2292" s="20" t="str">
        <f t="shared" si="70"/>
        <v>52983617190COD22021_Z010201ART5_MBA</v>
      </c>
      <c r="M2292" s="21" t="str">
        <f>IF(OR(A2292=617105,A2292=617110,COUNTIF([3]DernMois!L:L,I2292&amp;A2292&amp;H2292&amp;K2292)&gt;=1),"","PBLA Changé/Nouveau")</f>
        <v/>
      </c>
      <c r="N2292" s="22">
        <f>ROUND(Ecritures[[#This Row],[Montant Devise]],2)</f>
        <v>10.4</v>
      </c>
      <c r="O2292" s="11" t="str">
        <f>IFERROR(LEFT(ECRITURES!$H2292,SEARCH("_",ECRITURES!$H2292)-1),"")</f>
        <v>COD22021</v>
      </c>
      <c r="P2292" s="11" t="str">
        <f>LEFT(ECRITURES!$G2292,LEN(O2292))</f>
        <v>COD22021</v>
      </c>
      <c r="Q2292" s="11" t="b">
        <f t="shared" si="71"/>
        <v>1</v>
      </c>
    </row>
    <row r="2293" spans="1:17" x14ac:dyDescent="0.3">
      <c r="A2293" s="12">
        <v>455200</v>
      </c>
      <c r="B2293" s="13" t="s">
        <v>10</v>
      </c>
      <c r="C2293" s="14">
        <v>-1303.7</v>
      </c>
      <c r="D2293" s="25" t="s">
        <v>2772</v>
      </c>
      <c r="E2293" s="16">
        <v>45351</v>
      </c>
      <c r="F2293" s="17">
        <v>202402</v>
      </c>
      <c r="G2293" s="18" t="s">
        <v>16</v>
      </c>
      <c r="H2293" s="18"/>
      <c r="I2293" s="19">
        <v>52983</v>
      </c>
      <c r="J2293" s="13" t="s">
        <v>14</v>
      </c>
      <c r="K2293" s="13" t="s">
        <v>15</v>
      </c>
      <c r="L2293" s="20" t="str">
        <f t="shared" si="70"/>
        <v>52983455200ART5_MBA</v>
      </c>
      <c r="M2293" s="21" t="str">
        <f>IF(OR(A2293=617105,A2293=617110,COUNTIF([3]DernMois!L:L,I2293&amp;A2293&amp;H2293&amp;K2293)&gt;=1),"","PBLA Changé/Nouveau")</f>
        <v/>
      </c>
      <c r="N2293" s="22">
        <f>ROUND(Ecritures[[#This Row],[Montant Devise]],2)</f>
        <v>-1303.7</v>
      </c>
      <c r="O2293" s="11" t="str">
        <f>IFERROR(LEFT(ECRITURES!$H2293,SEARCH("_",ECRITURES!$H2293)-1),"")</f>
        <v/>
      </c>
      <c r="P2293" s="11" t="str">
        <f>LEFT(ECRITURES!$G2293,LEN(O2293))</f>
        <v/>
      </c>
      <c r="Q2293" s="11" t="b">
        <f t="shared" si="71"/>
        <v>1</v>
      </c>
    </row>
    <row r="2294" spans="1:17" x14ac:dyDescent="0.3">
      <c r="A2294" s="12">
        <v>617101</v>
      </c>
      <c r="B2294" s="13" t="s">
        <v>10</v>
      </c>
      <c r="C2294" s="14">
        <v>648</v>
      </c>
      <c r="D2294" s="25" t="s">
        <v>2773</v>
      </c>
      <c r="E2294" s="16">
        <v>45351</v>
      </c>
      <c r="F2294" s="17">
        <v>202402</v>
      </c>
      <c r="G2294" s="18" t="s">
        <v>63</v>
      </c>
      <c r="H2294" s="18" t="s">
        <v>1329</v>
      </c>
      <c r="I2294" s="19">
        <v>52984</v>
      </c>
      <c r="J2294" s="13" t="s">
        <v>14</v>
      </c>
      <c r="K2294" s="13" t="s">
        <v>66</v>
      </c>
      <c r="L2294" s="20" t="str">
        <f t="shared" si="70"/>
        <v>52984617101RDC182081T_Z010121ART9_FONAREDD</v>
      </c>
      <c r="M2294" s="21" t="str">
        <f>IF(OR(A2294=617105,A2294=617110,COUNTIF([3]DernMois!L:L,I2294&amp;A2294&amp;H2294&amp;K2294)&gt;=1),"","PBLA Changé/Nouveau")</f>
        <v>PBLA Changé/Nouveau</v>
      </c>
      <c r="N2294" s="22">
        <f>ROUND(Ecritures[[#This Row],[Montant Devise]],2)</f>
        <v>648</v>
      </c>
      <c r="O2294" s="11" t="str">
        <f>IFERROR(LEFT(ECRITURES!$H2294,SEARCH("_",ECRITURES!$H2294)-1),"")</f>
        <v>RDC182081T</v>
      </c>
      <c r="P2294" s="11" t="str">
        <f>LEFT(ECRITURES!$G2294,LEN(O2294))</f>
        <v>RDC182081T</v>
      </c>
      <c r="Q2294" s="11" t="b">
        <f t="shared" si="71"/>
        <v>1</v>
      </c>
    </row>
    <row r="2295" spans="1:17" x14ac:dyDescent="0.3">
      <c r="A2295" s="12">
        <v>617108</v>
      </c>
      <c r="B2295" s="13" t="s">
        <v>10</v>
      </c>
      <c r="C2295" s="14">
        <v>194.4</v>
      </c>
      <c r="D2295" s="25" t="s">
        <v>2774</v>
      </c>
      <c r="E2295" s="16">
        <v>45351</v>
      </c>
      <c r="F2295" s="17">
        <v>202402</v>
      </c>
      <c r="G2295" s="18" t="s">
        <v>63</v>
      </c>
      <c r="H2295" s="18" t="s">
        <v>1329</v>
      </c>
      <c r="I2295" s="19">
        <v>52984</v>
      </c>
      <c r="J2295" s="13" t="s">
        <v>14</v>
      </c>
      <c r="K2295" s="13" t="s">
        <v>66</v>
      </c>
      <c r="L2295" s="20" t="str">
        <f t="shared" si="70"/>
        <v>52984617108RDC182081T_Z010121ART9_FONAREDD</v>
      </c>
      <c r="M2295" s="21" t="str">
        <f>IF(OR(A2295=617105,A2295=617110,COUNTIF([3]DernMois!L:L,I2295&amp;A2295&amp;H2295&amp;K2295)&gt;=1),"","PBLA Changé/Nouveau")</f>
        <v>PBLA Changé/Nouveau</v>
      </c>
      <c r="N2295" s="22">
        <f>ROUND(Ecritures[[#This Row],[Montant Devise]],2)</f>
        <v>194.4</v>
      </c>
      <c r="O2295" s="11" t="str">
        <f>IFERROR(LEFT(ECRITURES!$H2295,SEARCH("_",ECRITURES!$H2295)-1),"")</f>
        <v>RDC182081T</v>
      </c>
      <c r="P2295" s="11" t="str">
        <f>LEFT(ECRITURES!$G2295,LEN(O2295))</f>
        <v>RDC182081T</v>
      </c>
      <c r="Q2295" s="11" t="b">
        <f t="shared" si="71"/>
        <v>1</v>
      </c>
    </row>
    <row r="2296" spans="1:17" x14ac:dyDescent="0.3">
      <c r="A2296" s="12">
        <v>617106</v>
      </c>
      <c r="B2296" s="13" t="s">
        <v>10</v>
      </c>
      <c r="C2296" s="14">
        <v>195</v>
      </c>
      <c r="D2296" s="25" t="s">
        <v>2775</v>
      </c>
      <c r="E2296" s="16">
        <v>45351</v>
      </c>
      <c r="F2296" s="17">
        <v>202402</v>
      </c>
      <c r="G2296" s="18" t="s">
        <v>63</v>
      </c>
      <c r="H2296" s="18" t="s">
        <v>1329</v>
      </c>
      <c r="I2296" s="19">
        <v>52984</v>
      </c>
      <c r="J2296" s="13" t="s">
        <v>14</v>
      </c>
      <c r="K2296" s="13" t="s">
        <v>66</v>
      </c>
      <c r="L2296" s="20" t="str">
        <f t="shared" si="70"/>
        <v>52984617106RDC182081T_Z010121ART9_FONAREDD</v>
      </c>
      <c r="M2296" s="21" t="str">
        <f>IF(OR(A2296=617105,A2296=617110,COUNTIF([3]DernMois!L:L,I2296&amp;A2296&amp;H2296&amp;K2296)&gt;=1),"","PBLA Changé/Nouveau")</f>
        <v>PBLA Changé/Nouveau</v>
      </c>
      <c r="N2296" s="22">
        <f>ROUND(Ecritures[[#This Row],[Montant Devise]],2)</f>
        <v>195</v>
      </c>
      <c r="O2296" s="11" t="str">
        <f>IFERROR(LEFT(ECRITURES!$H2296,SEARCH("_",ECRITURES!$H2296)-1),"")</f>
        <v>RDC182081T</v>
      </c>
      <c r="P2296" s="11" t="str">
        <f>LEFT(ECRITURES!$G2296,LEN(O2296))</f>
        <v>RDC182081T</v>
      </c>
      <c r="Q2296" s="11" t="b">
        <f t="shared" si="71"/>
        <v>1</v>
      </c>
    </row>
    <row r="2297" spans="1:17" x14ac:dyDescent="0.3">
      <c r="A2297" s="12">
        <v>617103</v>
      </c>
      <c r="B2297" s="13" t="s">
        <v>10</v>
      </c>
      <c r="C2297" s="14">
        <v>84.24</v>
      </c>
      <c r="D2297" s="25" t="s">
        <v>2776</v>
      </c>
      <c r="E2297" s="16">
        <v>45351</v>
      </c>
      <c r="F2297" s="17">
        <v>202402</v>
      </c>
      <c r="G2297" s="18" t="s">
        <v>63</v>
      </c>
      <c r="H2297" s="18" t="s">
        <v>1329</v>
      </c>
      <c r="I2297" s="19">
        <v>52984</v>
      </c>
      <c r="J2297" s="13" t="s">
        <v>14</v>
      </c>
      <c r="K2297" s="13" t="s">
        <v>66</v>
      </c>
      <c r="L2297" s="20" t="str">
        <f t="shared" si="70"/>
        <v>52984617103RDC182081T_Z010121ART9_FONAREDD</v>
      </c>
      <c r="M2297" s="21" t="str">
        <f>IF(OR(A2297=617105,A2297=617110,COUNTIF([3]DernMois!L:L,I2297&amp;A2297&amp;H2297&amp;K2297)&gt;=1),"","PBLA Changé/Nouveau")</f>
        <v>PBLA Changé/Nouveau</v>
      </c>
      <c r="N2297" s="22">
        <f>ROUND(Ecritures[[#This Row],[Montant Devise]],2)</f>
        <v>84.24</v>
      </c>
      <c r="O2297" s="11" t="str">
        <f>IFERROR(LEFT(ECRITURES!$H2297,SEARCH("_",ECRITURES!$H2297)-1),"")</f>
        <v>RDC182081T</v>
      </c>
      <c r="P2297" s="11" t="str">
        <f>LEFT(ECRITURES!$G2297,LEN(O2297))</f>
        <v>RDC182081T</v>
      </c>
      <c r="Q2297" s="11" t="b">
        <f t="shared" si="71"/>
        <v>1</v>
      </c>
    </row>
    <row r="2298" spans="1:17" x14ac:dyDescent="0.3">
      <c r="A2298" s="12">
        <v>617190</v>
      </c>
      <c r="B2298" s="13" t="s">
        <v>10</v>
      </c>
      <c r="C2298" s="14">
        <v>1.3</v>
      </c>
      <c r="D2298" s="25" t="s">
        <v>2777</v>
      </c>
      <c r="E2298" s="16">
        <v>45351</v>
      </c>
      <c r="F2298" s="17">
        <v>202402</v>
      </c>
      <c r="G2298" s="18" t="s">
        <v>63</v>
      </c>
      <c r="H2298" s="18" t="s">
        <v>1329</v>
      </c>
      <c r="I2298" s="19">
        <v>52984</v>
      </c>
      <c r="J2298" s="13" t="s">
        <v>14</v>
      </c>
      <c r="K2298" s="13" t="s">
        <v>66</v>
      </c>
      <c r="L2298" s="20" t="str">
        <f t="shared" si="70"/>
        <v>52984617190RDC182081T_Z010121ART9_FONAREDD</v>
      </c>
      <c r="M2298" s="21" t="str">
        <f>IF(OR(A2298=617105,A2298=617110,COUNTIF([3]DernMois!L:L,I2298&amp;A2298&amp;H2298&amp;K2298)&gt;=1),"","PBLA Changé/Nouveau")</f>
        <v>PBLA Changé/Nouveau</v>
      </c>
      <c r="N2298" s="22">
        <f>ROUND(Ecritures[[#This Row],[Montant Devise]],2)</f>
        <v>1.3</v>
      </c>
      <c r="O2298" s="11" t="str">
        <f>IFERROR(LEFT(ECRITURES!$H2298,SEARCH("_",ECRITURES!$H2298)-1),"")</f>
        <v>RDC182081T</v>
      </c>
      <c r="P2298" s="11" t="str">
        <f>LEFT(ECRITURES!$G2298,LEN(O2298))</f>
        <v>RDC182081T</v>
      </c>
      <c r="Q2298" s="11" t="b">
        <f t="shared" si="71"/>
        <v>1</v>
      </c>
    </row>
    <row r="2299" spans="1:17" x14ac:dyDescent="0.3">
      <c r="A2299" s="12">
        <v>617190</v>
      </c>
      <c r="B2299" s="13" t="s">
        <v>10</v>
      </c>
      <c r="C2299" s="14">
        <v>6.48</v>
      </c>
      <c r="D2299" s="25" t="s">
        <v>2778</v>
      </c>
      <c r="E2299" s="16">
        <v>45351</v>
      </c>
      <c r="F2299" s="17">
        <v>202402</v>
      </c>
      <c r="G2299" s="18" t="s">
        <v>63</v>
      </c>
      <c r="H2299" s="18" t="s">
        <v>1329</v>
      </c>
      <c r="I2299" s="19">
        <v>52984</v>
      </c>
      <c r="J2299" s="13" t="s">
        <v>14</v>
      </c>
      <c r="K2299" s="13" t="s">
        <v>66</v>
      </c>
      <c r="L2299" s="20" t="str">
        <f t="shared" si="70"/>
        <v>52984617190RDC182081T_Z010121ART9_FONAREDD</v>
      </c>
      <c r="M2299" s="21" t="str">
        <f>IF(OR(A2299=617105,A2299=617110,COUNTIF([3]DernMois!L:L,I2299&amp;A2299&amp;H2299&amp;K2299)&gt;=1),"","PBLA Changé/Nouveau")</f>
        <v>PBLA Changé/Nouveau</v>
      </c>
      <c r="N2299" s="22">
        <f>ROUND(Ecritures[[#This Row],[Montant Devise]],2)</f>
        <v>6.48</v>
      </c>
      <c r="O2299" s="11" t="str">
        <f>IFERROR(LEFT(ECRITURES!$H2299,SEARCH("_",ECRITURES!$H2299)-1),"")</f>
        <v>RDC182081T</v>
      </c>
      <c r="P2299" s="11" t="str">
        <f>LEFT(ECRITURES!$G2299,LEN(O2299))</f>
        <v>RDC182081T</v>
      </c>
      <c r="Q2299" s="11" t="b">
        <f t="shared" si="71"/>
        <v>1</v>
      </c>
    </row>
    <row r="2300" spans="1:17" x14ac:dyDescent="0.3">
      <c r="A2300" s="12">
        <v>455200</v>
      </c>
      <c r="B2300" s="13" t="s">
        <v>10</v>
      </c>
      <c r="C2300" s="14">
        <v>-919.72</v>
      </c>
      <c r="D2300" s="25" t="s">
        <v>2779</v>
      </c>
      <c r="E2300" s="16">
        <v>45351</v>
      </c>
      <c r="F2300" s="17">
        <v>202402</v>
      </c>
      <c r="G2300" s="18" t="s">
        <v>53</v>
      </c>
      <c r="H2300" s="18"/>
      <c r="I2300" s="19">
        <v>52984</v>
      </c>
      <c r="J2300" s="13" t="s">
        <v>14</v>
      </c>
      <c r="K2300" s="13" t="s">
        <v>15</v>
      </c>
      <c r="L2300" s="20" t="str">
        <f t="shared" si="70"/>
        <v>52984455200ART5_MBA</v>
      </c>
      <c r="M2300" s="21" t="str">
        <f>IF(OR(A2300=617105,A2300=617110,COUNTIF([3]DernMois!L:L,I2300&amp;A2300&amp;H2300&amp;K2300)&gt;=1),"","PBLA Changé/Nouveau")</f>
        <v/>
      </c>
      <c r="N2300" s="22">
        <f>ROUND(Ecritures[[#This Row],[Montant Devise]],2)</f>
        <v>-919.72</v>
      </c>
      <c r="O2300" s="11" t="str">
        <f>IFERROR(LEFT(ECRITURES!$H2300,SEARCH("_",ECRITURES!$H2300)-1),"")</f>
        <v/>
      </c>
      <c r="P2300" s="11" t="str">
        <f>LEFT(ECRITURES!$G2300,LEN(O2300))</f>
        <v/>
      </c>
      <c r="Q2300" s="11" t="b">
        <f t="shared" si="71"/>
        <v>1</v>
      </c>
    </row>
    <row r="2301" spans="1:17" x14ac:dyDescent="0.3">
      <c r="A2301" s="12">
        <v>617101</v>
      </c>
      <c r="B2301" s="13" t="s">
        <v>10</v>
      </c>
      <c r="C2301" s="14">
        <v>1040</v>
      </c>
      <c r="D2301" s="25" t="s">
        <v>2780</v>
      </c>
      <c r="E2301" s="16">
        <v>45351</v>
      </c>
      <c r="F2301" s="17">
        <v>202402</v>
      </c>
      <c r="G2301" s="18" t="s">
        <v>28</v>
      </c>
      <c r="H2301" s="18" t="s">
        <v>12</v>
      </c>
      <c r="I2301" s="19">
        <v>52985</v>
      </c>
      <c r="J2301" s="13" t="s">
        <v>14</v>
      </c>
      <c r="K2301" s="13" t="s">
        <v>15</v>
      </c>
      <c r="L2301" s="20" t="str">
        <f t="shared" si="70"/>
        <v>52985617101COD2299_Z010201ART5_MBA</v>
      </c>
      <c r="M2301" s="21" t="str">
        <f>IF(OR(A2301=617105,A2301=617110,COUNTIF([3]DernMois!L:L,I2301&amp;A2301&amp;H2301&amp;K2301)&gt;=1),"","PBLA Changé/Nouveau")</f>
        <v/>
      </c>
      <c r="N2301" s="22">
        <f>ROUND(Ecritures[[#This Row],[Montant Devise]],2)</f>
        <v>1040</v>
      </c>
      <c r="O2301" s="11" t="str">
        <f>IFERROR(LEFT(ECRITURES!$H2301,SEARCH("_",ECRITURES!$H2301)-1),"")</f>
        <v>COD2299</v>
      </c>
      <c r="P2301" s="11" t="str">
        <f>LEFT(ECRITURES!$G2301,LEN(O2301))</f>
        <v>COD2299</v>
      </c>
      <c r="Q2301" s="11" t="b">
        <f t="shared" si="71"/>
        <v>1</v>
      </c>
    </row>
    <row r="2302" spans="1:17" x14ac:dyDescent="0.3">
      <c r="A2302" s="12">
        <v>617108</v>
      </c>
      <c r="B2302" s="13" t="s">
        <v>10</v>
      </c>
      <c r="C2302" s="14">
        <v>312</v>
      </c>
      <c r="D2302" s="25" t="s">
        <v>2781</v>
      </c>
      <c r="E2302" s="16">
        <v>45351</v>
      </c>
      <c r="F2302" s="17">
        <v>202402</v>
      </c>
      <c r="G2302" s="18" t="s">
        <v>28</v>
      </c>
      <c r="H2302" s="18" t="s">
        <v>12</v>
      </c>
      <c r="I2302" s="19">
        <v>52985</v>
      </c>
      <c r="J2302" s="13" t="s">
        <v>14</v>
      </c>
      <c r="K2302" s="13" t="s">
        <v>15</v>
      </c>
      <c r="L2302" s="20" t="str">
        <f t="shared" si="70"/>
        <v>52985617108COD2299_Z010201ART5_MBA</v>
      </c>
      <c r="M2302" s="21" t="str">
        <f>IF(OR(A2302=617105,A2302=617110,COUNTIF([3]DernMois!L:L,I2302&amp;A2302&amp;H2302&amp;K2302)&gt;=1),"","PBLA Changé/Nouveau")</f>
        <v/>
      </c>
      <c r="N2302" s="22">
        <f>ROUND(Ecritures[[#This Row],[Montant Devise]],2)</f>
        <v>312</v>
      </c>
      <c r="O2302" s="11" t="str">
        <f>IFERROR(LEFT(ECRITURES!$H2302,SEARCH("_",ECRITURES!$H2302)-1),"")</f>
        <v>COD2299</v>
      </c>
      <c r="P2302" s="11" t="str">
        <f>LEFT(ECRITURES!$G2302,LEN(O2302))</f>
        <v>COD2299</v>
      </c>
      <c r="Q2302" s="11" t="b">
        <f t="shared" si="71"/>
        <v>1</v>
      </c>
    </row>
    <row r="2303" spans="1:17" x14ac:dyDescent="0.3">
      <c r="A2303" s="12">
        <v>617106</v>
      </c>
      <c r="B2303" s="13" t="s">
        <v>10</v>
      </c>
      <c r="C2303" s="14">
        <v>195</v>
      </c>
      <c r="D2303" s="25" t="s">
        <v>2782</v>
      </c>
      <c r="E2303" s="16">
        <v>45351</v>
      </c>
      <c r="F2303" s="17">
        <v>202402</v>
      </c>
      <c r="G2303" s="18" t="s">
        <v>28</v>
      </c>
      <c r="H2303" s="18" t="s">
        <v>12</v>
      </c>
      <c r="I2303" s="19">
        <v>52985</v>
      </c>
      <c r="J2303" s="13" t="s">
        <v>14</v>
      </c>
      <c r="K2303" s="13" t="s">
        <v>15</v>
      </c>
      <c r="L2303" s="20" t="str">
        <f t="shared" si="70"/>
        <v>52985617106COD2299_Z010201ART5_MBA</v>
      </c>
      <c r="M2303" s="21" t="str">
        <f>IF(OR(A2303=617105,A2303=617110,COUNTIF([3]DernMois!L:L,I2303&amp;A2303&amp;H2303&amp;K2303)&gt;=1),"","PBLA Changé/Nouveau")</f>
        <v/>
      </c>
      <c r="N2303" s="22">
        <f>ROUND(Ecritures[[#This Row],[Montant Devise]],2)</f>
        <v>195</v>
      </c>
      <c r="O2303" s="11" t="str">
        <f>IFERROR(LEFT(ECRITURES!$H2303,SEARCH("_",ECRITURES!$H2303)-1),"")</f>
        <v>COD2299</v>
      </c>
      <c r="P2303" s="11" t="str">
        <f>LEFT(ECRITURES!$G2303,LEN(O2303))</f>
        <v>COD2299</v>
      </c>
      <c r="Q2303" s="11" t="b">
        <f t="shared" si="71"/>
        <v>1</v>
      </c>
    </row>
    <row r="2304" spans="1:17" x14ac:dyDescent="0.3">
      <c r="A2304" s="12">
        <v>617103</v>
      </c>
      <c r="B2304" s="13" t="s">
        <v>10</v>
      </c>
      <c r="C2304" s="14">
        <v>39</v>
      </c>
      <c r="D2304" s="25" t="s">
        <v>2783</v>
      </c>
      <c r="E2304" s="16">
        <v>45351</v>
      </c>
      <c r="F2304" s="17">
        <v>202402</v>
      </c>
      <c r="G2304" s="18" t="s">
        <v>28</v>
      </c>
      <c r="H2304" s="18" t="s">
        <v>12</v>
      </c>
      <c r="I2304" s="19">
        <v>52985</v>
      </c>
      <c r="J2304" s="13" t="s">
        <v>14</v>
      </c>
      <c r="K2304" s="13" t="s">
        <v>15</v>
      </c>
      <c r="L2304" s="20" t="str">
        <f t="shared" si="70"/>
        <v>52985617103COD2299_Z010201ART5_MBA</v>
      </c>
      <c r="M2304" s="21" t="str">
        <f>IF(OR(A2304=617105,A2304=617110,COUNTIF([3]DernMois!L:L,I2304&amp;A2304&amp;H2304&amp;K2304)&gt;=1),"","PBLA Changé/Nouveau")</f>
        <v/>
      </c>
      <c r="N2304" s="22">
        <f>ROUND(Ecritures[[#This Row],[Montant Devise]],2)</f>
        <v>39</v>
      </c>
      <c r="O2304" s="11" t="str">
        <f>IFERROR(LEFT(ECRITURES!$H2304,SEARCH("_",ECRITURES!$H2304)-1),"")</f>
        <v>COD2299</v>
      </c>
      <c r="P2304" s="11" t="str">
        <f>LEFT(ECRITURES!$G2304,LEN(O2304))</f>
        <v>COD2299</v>
      </c>
      <c r="Q2304" s="11" t="b">
        <f t="shared" si="71"/>
        <v>1</v>
      </c>
    </row>
    <row r="2305" spans="1:17" x14ac:dyDescent="0.3">
      <c r="A2305" s="12">
        <v>617103</v>
      </c>
      <c r="B2305" s="13" t="s">
        <v>10</v>
      </c>
      <c r="C2305" s="14">
        <v>135.19999999999999</v>
      </c>
      <c r="D2305" s="25" t="s">
        <v>2784</v>
      </c>
      <c r="E2305" s="16">
        <v>45351</v>
      </c>
      <c r="F2305" s="17">
        <v>202402</v>
      </c>
      <c r="G2305" s="18" t="s">
        <v>28</v>
      </c>
      <c r="H2305" s="18" t="s">
        <v>12</v>
      </c>
      <c r="I2305" s="19">
        <v>52985</v>
      </c>
      <c r="J2305" s="13" t="s">
        <v>14</v>
      </c>
      <c r="K2305" s="13" t="s">
        <v>15</v>
      </c>
      <c r="L2305" s="20" t="str">
        <f t="shared" si="70"/>
        <v>52985617103COD2299_Z010201ART5_MBA</v>
      </c>
      <c r="M2305" s="21" t="str">
        <f>IF(OR(A2305=617105,A2305=617110,COUNTIF([3]DernMois!L:L,I2305&amp;A2305&amp;H2305&amp;K2305)&gt;=1),"","PBLA Changé/Nouveau")</f>
        <v/>
      </c>
      <c r="N2305" s="22">
        <f>ROUND(Ecritures[[#This Row],[Montant Devise]],2)</f>
        <v>135.19999999999999</v>
      </c>
      <c r="O2305" s="11" t="str">
        <f>IFERROR(LEFT(ECRITURES!$H2305,SEARCH("_",ECRITURES!$H2305)-1),"")</f>
        <v>COD2299</v>
      </c>
      <c r="P2305" s="11" t="str">
        <f>LEFT(ECRITURES!$G2305,LEN(O2305))</f>
        <v>COD2299</v>
      </c>
      <c r="Q2305" s="11" t="b">
        <f t="shared" si="71"/>
        <v>1</v>
      </c>
    </row>
    <row r="2306" spans="1:17" x14ac:dyDescent="0.3">
      <c r="A2306" s="12">
        <v>617190</v>
      </c>
      <c r="B2306" s="13" t="s">
        <v>10</v>
      </c>
      <c r="C2306" s="14">
        <v>2.08</v>
      </c>
      <c r="D2306" s="25" t="s">
        <v>2785</v>
      </c>
      <c r="E2306" s="16">
        <v>45351</v>
      </c>
      <c r="F2306" s="17">
        <v>202402</v>
      </c>
      <c r="G2306" s="18" t="s">
        <v>28</v>
      </c>
      <c r="H2306" s="18" t="s">
        <v>12</v>
      </c>
      <c r="I2306" s="19">
        <v>52985</v>
      </c>
      <c r="J2306" s="13" t="s">
        <v>14</v>
      </c>
      <c r="K2306" s="13" t="s">
        <v>15</v>
      </c>
      <c r="L2306" s="20" t="str">
        <f t="shared" ref="L2306:L2369" si="72">I2306&amp;A2306&amp;H2306&amp;K2306</f>
        <v>52985617190COD2299_Z010201ART5_MBA</v>
      </c>
      <c r="M2306" s="21" t="str">
        <f>IF(OR(A2306=617105,A2306=617110,COUNTIF([3]DernMois!L:L,I2306&amp;A2306&amp;H2306&amp;K2306)&gt;=1),"","PBLA Changé/Nouveau")</f>
        <v/>
      </c>
      <c r="N2306" s="22">
        <f>ROUND(Ecritures[[#This Row],[Montant Devise]],2)</f>
        <v>2.08</v>
      </c>
      <c r="O2306" s="11" t="str">
        <f>IFERROR(LEFT(ECRITURES!$H2306,SEARCH("_",ECRITURES!$H2306)-1),"")</f>
        <v>COD2299</v>
      </c>
      <c r="P2306" s="11" t="str">
        <f>LEFT(ECRITURES!$G2306,LEN(O2306))</f>
        <v>COD2299</v>
      </c>
      <c r="Q2306" s="11" t="b">
        <f t="shared" si="71"/>
        <v>1</v>
      </c>
    </row>
    <row r="2307" spans="1:17" x14ac:dyDescent="0.3">
      <c r="A2307" s="12">
        <v>617190</v>
      </c>
      <c r="B2307" s="13" t="s">
        <v>10</v>
      </c>
      <c r="C2307" s="14">
        <v>10.4</v>
      </c>
      <c r="D2307" s="25" t="s">
        <v>2786</v>
      </c>
      <c r="E2307" s="16">
        <v>45351</v>
      </c>
      <c r="F2307" s="17">
        <v>202402</v>
      </c>
      <c r="G2307" s="18" t="s">
        <v>28</v>
      </c>
      <c r="H2307" s="18" t="s">
        <v>12</v>
      </c>
      <c r="I2307" s="19">
        <v>52985</v>
      </c>
      <c r="J2307" s="13" t="s">
        <v>14</v>
      </c>
      <c r="K2307" s="13" t="s">
        <v>15</v>
      </c>
      <c r="L2307" s="20" t="str">
        <f t="shared" si="72"/>
        <v>52985617190COD2299_Z010201ART5_MBA</v>
      </c>
      <c r="M2307" s="21" t="str">
        <f>IF(OR(A2307=617105,A2307=617110,COUNTIF([3]DernMois!L:L,I2307&amp;A2307&amp;H2307&amp;K2307)&gt;=1),"","PBLA Changé/Nouveau")</f>
        <v/>
      </c>
      <c r="N2307" s="22">
        <f>ROUND(Ecritures[[#This Row],[Montant Devise]],2)</f>
        <v>10.4</v>
      </c>
      <c r="O2307" s="11" t="str">
        <f>IFERROR(LEFT(ECRITURES!$H2307,SEARCH("_",ECRITURES!$H2307)-1),"")</f>
        <v>COD2299</v>
      </c>
      <c r="P2307" s="11" t="str">
        <f>LEFT(ECRITURES!$G2307,LEN(O2307))</f>
        <v>COD2299</v>
      </c>
      <c r="Q2307" s="11" t="b">
        <f t="shared" si="71"/>
        <v>1</v>
      </c>
    </row>
    <row r="2308" spans="1:17" x14ac:dyDescent="0.3">
      <c r="A2308" s="12">
        <v>455200</v>
      </c>
      <c r="B2308" s="13" t="s">
        <v>10</v>
      </c>
      <c r="C2308" s="14">
        <v>-300</v>
      </c>
      <c r="D2308" s="25" t="s">
        <v>2787</v>
      </c>
      <c r="E2308" s="16">
        <v>45351</v>
      </c>
      <c r="F2308" s="17">
        <v>202402</v>
      </c>
      <c r="G2308" s="18" t="s">
        <v>28</v>
      </c>
      <c r="H2308" s="18"/>
      <c r="I2308" s="19">
        <v>52985</v>
      </c>
      <c r="J2308" s="13" t="s">
        <v>14</v>
      </c>
      <c r="K2308" s="13" t="s">
        <v>15</v>
      </c>
      <c r="L2308" s="20" t="str">
        <f t="shared" si="72"/>
        <v>52985455200ART5_MBA</v>
      </c>
      <c r="M2308" s="21" t="str">
        <f>IF(OR(A2308=617105,A2308=617110,COUNTIF([3]DernMois!L:L,I2308&amp;A2308&amp;H2308&amp;K2308)&gt;=1),"","PBLA Changé/Nouveau")</f>
        <v/>
      </c>
      <c r="N2308" s="22">
        <f>ROUND(Ecritures[[#This Row],[Montant Devise]],2)</f>
        <v>-300</v>
      </c>
      <c r="O2308" s="11" t="str">
        <f>IFERROR(LEFT(ECRITURES!$H2308,SEARCH("_",ECRITURES!$H2308)-1),"")</f>
        <v/>
      </c>
      <c r="P2308" s="11" t="str">
        <f>LEFT(ECRITURES!$G2308,LEN(O2308))</f>
        <v/>
      </c>
      <c r="Q2308" s="11" t="b">
        <f t="shared" ref="Q2308:Q2371" si="73">EXACT(O2308,P2308)</f>
        <v>1</v>
      </c>
    </row>
    <row r="2309" spans="1:17" x14ac:dyDescent="0.3">
      <c r="A2309" s="12">
        <v>455200</v>
      </c>
      <c r="B2309" s="13" t="s">
        <v>10</v>
      </c>
      <c r="C2309" s="14">
        <v>-1054.18</v>
      </c>
      <c r="D2309" s="25" t="s">
        <v>2788</v>
      </c>
      <c r="E2309" s="16">
        <v>45351</v>
      </c>
      <c r="F2309" s="17">
        <v>202402</v>
      </c>
      <c r="G2309" s="18" t="s">
        <v>28</v>
      </c>
      <c r="H2309" s="18"/>
      <c r="I2309" s="19">
        <v>52985</v>
      </c>
      <c r="J2309" s="13" t="s">
        <v>14</v>
      </c>
      <c r="K2309" s="13" t="s">
        <v>15</v>
      </c>
      <c r="L2309" s="20" t="str">
        <f t="shared" si="72"/>
        <v>52985455200ART5_MBA</v>
      </c>
      <c r="M2309" s="21" t="str">
        <f>IF(OR(A2309=617105,A2309=617110,COUNTIF([3]DernMois!L:L,I2309&amp;A2309&amp;H2309&amp;K2309)&gt;=1),"","PBLA Changé/Nouveau")</f>
        <v/>
      </c>
      <c r="N2309" s="22">
        <f>ROUND(Ecritures[[#This Row],[Montant Devise]],2)</f>
        <v>-1054.18</v>
      </c>
      <c r="O2309" s="11" t="str">
        <f>IFERROR(LEFT(ECRITURES!$H2309,SEARCH("_",ECRITURES!$H2309)-1),"")</f>
        <v/>
      </c>
      <c r="P2309" s="11" t="str">
        <f>LEFT(ECRITURES!$G2309,LEN(O2309))</f>
        <v/>
      </c>
      <c r="Q2309" s="11" t="b">
        <f t="shared" si="73"/>
        <v>1</v>
      </c>
    </row>
    <row r="2310" spans="1:17" x14ac:dyDescent="0.3">
      <c r="A2310" s="12">
        <v>617101</v>
      </c>
      <c r="B2310" s="13" t="s">
        <v>10</v>
      </c>
      <c r="C2310" s="14">
        <v>1780</v>
      </c>
      <c r="D2310" s="25" t="s">
        <v>2789</v>
      </c>
      <c r="E2310" s="16">
        <v>45351</v>
      </c>
      <c r="F2310" s="17">
        <v>202402</v>
      </c>
      <c r="G2310" s="18" t="s">
        <v>133</v>
      </c>
      <c r="H2310" s="18" t="s">
        <v>12</v>
      </c>
      <c r="I2310" s="19">
        <v>52995</v>
      </c>
      <c r="J2310" s="13" t="s">
        <v>14</v>
      </c>
      <c r="K2310" s="13" t="s">
        <v>15</v>
      </c>
      <c r="L2310" s="20" t="str">
        <f t="shared" si="72"/>
        <v>52995617101COD2299_Z010201ART5_MBA</v>
      </c>
      <c r="M2310" s="21" t="str">
        <f>IF(OR(A2310=617105,A2310=617110,COUNTIF([3]DernMois!L:L,I2310&amp;A2310&amp;H2310&amp;K2310)&gt;=1),"","PBLA Changé/Nouveau")</f>
        <v/>
      </c>
      <c r="N2310" s="22">
        <f>ROUND(Ecritures[[#This Row],[Montant Devise]],2)</f>
        <v>1780</v>
      </c>
      <c r="O2310" s="11" t="str">
        <f>IFERROR(LEFT(ECRITURES!$H2310,SEARCH("_",ECRITURES!$H2310)-1),"")</f>
        <v>COD2299</v>
      </c>
      <c r="P2310" s="11" t="str">
        <f>LEFT(ECRITURES!$G2310,LEN(O2310))</f>
        <v>COD2299</v>
      </c>
      <c r="Q2310" s="11" t="b">
        <f t="shared" si="73"/>
        <v>1</v>
      </c>
    </row>
    <row r="2311" spans="1:17" x14ac:dyDescent="0.3">
      <c r="A2311" s="12">
        <v>617108</v>
      </c>
      <c r="B2311" s="13" t="s">
        <v>10</v>
      </c>
      <c r="C2311" s="14">
        <v>534</v>
      </c>
      <c r="D2311" s="25" t="s">
        <v>2790</v>
      </c>
      <c r="E2311" s="16">
        <v>45351</v>
      </c>
      <c r="F2311" s="17">
        <v>202402</v>
      </c>
      <c r="G2311" s="18" t="s">
        <v>133</v>
      </c>
      <c r="H2311" s="18" t="s">
        <v>12</v>
      </c>
      <c r="I2311" s="19">
        <v>52995</v>
      </c>
      <c r="J2311" s="13" t="s">
        <v>14</v>
      </c>
      <c r="K2311" s="13" t="s">
        <v>15</v>
      </c>
      <c r="L2311" s="20" t="str">
        <f t="shared" si="72"/>
        <v>52995617108COD2299_Z010201ART5_MBA</v>
      </c>
      <c r="M2311" s="21" t="str">
        <f>IF(OR(A2311=617105,A2311=617110,COUNTIF([3]DernMois!L:L,I2311&amp;A2311&amp;H2311&amp;K2311)&gt;=1),"","PBLA Changé/Nouveau")</f>
        <v/>
      </c>
      <c r="N2311" s="22">
        <f>ROUND(Ecritures[[#This Row],[Montant Devise]],2)</f>
        <v>534</v>
      </c>
      <c r="O2311" s="11" t="str">
        <f>IFERROR(LEFT(ECRITURES!$H2311,SEARCH("_",ECRITURES!$H2311)-1),"")</f>
        <v>COD2299</v>
      </c>
      <c r="P2311" s="11" t="str">
        <f>LEFT(ECRITURES!$G2311,LEN(O2311))</f>
        <v>COD2299</v>
      </c>
      <c r="Q2311" s="11" t="b">
        <f t="shared" si="73"/>
        <v>1</v>
      </c>
    </row>
    <row r="2312" spans="1:17" x14ac:dyDescent="0.3">
      <c r="A2312" s="12">
        <v>617106</v>
      </c>
      <c r="B2312" s="13" t="s">
        <v>10</v>
      </c>
      <c r="C2312" s="14">
        <v>195</v>
      </c>
      <c r="D2312" s="25" t="s">
        <v>2791</v>
      </c>
      <c r="E2312" s="16">
        <v>45351</v>
      </c>
      <c r="F2312" s="17">
        <v>202402</v>
      </c>
      <c r="G2312" s="18" t="s">
        <v>133</v>
      </c>
      <c r="H2312" s="18" t="s">
        <v>12</v>
      </c>
      <c r="I2312" s="19">
        <v>52995</v>
      </c>
      <c r="J2312" s="13" t="s">
        <v>14</v>
      </c>
      <c r="K2312" s="13" t="s">
        <v>15</v>
      </c>
      <c r="L2312" s="20" t="str">
        <f t="shared" si="72"/>
        <v>52995617106COD2299_Z010201ART5_MBA</v>
      </c>
      <c r="M2312" s="21" t="str">
        <f>IF(OR(A2312=617105,A2312=617110,COUNTIF([3]DernMois!L:L,I2312&amp;A2312&amp;H2312&amp;K2312)&gt;=1),"","PBLA Changé/Nouveau")</f>
        <v/>
      </c>
      <c r="N2312" s="22">
        <f>ROUND(Ecritures[[#This Row],[Montant Devise]],2)</f>
        <v>195</v>
      </c>
      <c r="O2312" s="11" t="str">
        <f>IFERROR(LEFT(ECRITURES!$H2312,SEARCH("_",ECRITURES!$H2312)-1),"")</f>
        <v>COD2299</v>
      </c>
      <c r="P2312" s="11" t="str">
        <f>LEFT(ECRITURES!$G2312,LEN(O2312))</f>
        <v>COD2299</v>
      </c>
      <c r="Q2312" s="11" t="b">
        <f t="shared" si="73"/>
        <v>1</v>
      </c>
    </row>
    <row r="2313" spans="1:17" x14ac:dyDescent="0.3">
      <c r="A2313" s="12">
        <v>617103</v>
      </c>
      <c r="B2313" s="13" t="s">
        <v>10</v>
      </c>
      <c r="C2313" s="14">
        <v>175.5</v>
      </c>
      <c r="D2313" s="25" t="s">
        <v>2792</v>
      </c>
      <c r="E2313" s="16">
        <v>45351</v>
      </c>
      <c r="F2313" s="17">
        <v>202402</v>
      </c>
      <c r="G2313" s="18" t="s">
        <v>133</v>
      </c>
      <c r="H2313" s="18" t="s">
        <v>12</v>
      </c>
      <c r="I2313" s="19">
        <v>52995</v>
      </c>
      <c r="J2313" s="13" t="s">
        <v>14</v>
      </c>
      <c r="K2313" s="13" t="s">
        <v>15</v>
      </c>
      <c r="L2313" s="20" t="str">
        <f t="shared" si="72"/>
        <v>52995617103COD2299_Z010201ART5_MBA</v>
      </c>
      <c r="M2313" s="21" t="str">
        <f>IF(OR(A2313=617105,A2313=617110,COUNTIF([3]DernMois!L:L,I2313&amp;A2313&amp;H2313&amp;K2313)&gt;=1),"","PBLA Changé/Nouveau")</f>
        <v/>
      </c>
      <c r="N2313" s="22">
        <f>ROUND(Ecritures[[#This Row],[Montant Devise]],2)</f>
        <v>175.5</v>
      </c>
      <c r="O2313" s="11" t="str">
        <f>IFERROR(LEFT(ECRITURES!$H2313,SEARCH("_",ECRITURES!$H2313)-1),"")</f>
        <v>COD2299</v>
      </c>
      <c r="P2313" s="11" t="str">
        <f>LEFT(ECRITURES!$G2313,LEN(O2313))</f>
        <v>COD2299</v>
      </c>
      <c r="Q2313" s="11" t="b">
        <f t="shared" si="73"/>
        <v>1</v>
      </c>
    </row>
    <row r="2314" spans="1:17" x14ac:dyDescent="0.3">
      <c r="A2314" s="12">
        <v>617103</v>
      </c>
      <c r="B2314" s="13" t="s">
        <v>10</v>
      </c>
      <c r="C2314" s="14">
        <v>231.4</v>
      </c>
      <c r="D2314" s="25" t="s">
        <v>2793</v>
      </c>
      <c r="E2314" s="16">
        <v>45351</v>
      </c>
      <c r="F2314" s="17">
        <v>202402</v>
      </c>
      <c r="G2314" s="18" t="s">
        <v>133</v>
      </c>
      <c r="H2314" s="18" t="s">
        <v>12</v>
      </c>
      <c r="I2314" s="19">
        <v>52995</v>
      </c>
      <c r="J2314" s="13" t="s">
        <v>14</v>
      </c>
      <c r="K2314" s="13" t="s">
        <v>15</v>
      </c>
      <c r="L2314" s="20" t="str">
        <f t="shared" si="72"/>
        <v>52995617103COD2299_Z010201ART5_MBA</v>
      </c>
      <c r="M2314" s="21" t="str">
        <f>IF(OR(A2314=617105,A2314=617110,COUNTIF([3]DernMois!L:L,I2314&amp;A2314&amp;H2314&amp;K2314)&gt;=1),"","PBLA Changé/Nouveau")</f>
        <v/>
      </c>
      <c r="N2314" s="22">
        <f>ROUND(Ecritures[[#This Row],[Montant Devise]],2)</f>
        <v>231.4</v>
      </c>
      <c r="O2314" s="11" t="str">
        <f>IFERROR(LEFT(ECRITURES!$H2314,SEARCH("_",ECRITURES!$H2314)-1),"")</f>
        <v>COD2299</v>
      </c>
      <c r="P2314" s="11" t="str">
        <f>LEFT(ECRITURES!$G2314,LEN(O2314))</f>
        <v>COD2299</v>
      </c>
      <c r="Q2314" s="11" t="b">
        <f t="shared" si="73"/>
        <v>1</v>
      </c>
    </row>
    <row r="2315" spans="1:17" x14ac:dyDescent="0.3">
      <c r="A2315" s="12">
        <v>617190</v>
      </c>
      <c r="B2315" s="13" t="s">
        <v>10</v>
      </c>
      <c r="C2315" s="14">
        <v>3.56</v>
      </c>
      <c r="D2315" s="25" t="s">
        <v>2794</v>
      </c>
      <c r="E2315" s="16">
        <v>45351</v>
      </c>
      <c r="F2315" s="17">
        <v>202402</v>
      </c>
      <c r="G2315" s="18" t="s">
        <v>133</v>
      </c>
      <c r="H2315" s="18" t="s">
        <v>12</v>
      </c>
      <c r="I2315" s="19">
        <v>52995</v>
      </c>
      <c r="J2315" s="13" t="s">
        <v>14</v>
      </c>
      <c r="K2315" s="13" t="s">
        <v>15</v>
      </c>
      <c r="L2315" s="20" t="str">
        <f t="shared" si="72"/>
        <v>52995617190COD2299_Z010201ART5_MBA</v>
      </c>
      <c r="M2315" s="21" t="str">
        <f>IF(OR(A2315=617105,A2315=617110,COUNTIF([3]DernMois!L:L,I2315&amp;A2315&amp;H2315&amp;K2315)&gt;=1),"","PBLA Changé/Nouveau")</f>
        <v/>
      </c>
      <c r="N2315" s="22">
        <f>ROUND(Ecritures[[#This Row],[Montant Devise]],2)</f>
        <v>3.56</v>
      </c>
      <c r="O2315" s="11" t="str">
        <f>IFERROR(LEFT(ECRITURES!$H2315,SEARCH("_",ECRITURES!$H2315)-1),"")</f>
        <v>COD2299</v>
      </c>
      <c r="P2315" s="11" t="str">
        <f>LEFT(ECRITURES!$G2315,LEN(O2315))</f>
        <v>COD2299</v>
      </c>
      <c r="Q2315" s="11" t="b">
        <f t="shared" si="73"/>
        <v>1</v>
      </c>
    </row>
    <row r="2316" spans="1:17" x14ac:dyDescent="0.3">
      <c r="A2316" s="12">
        <v>617190</v>
      </c>
      <c r="B2316" s="13" t="s">
        <v>10</v>
      </c>
      <c r="C2316" s="14">
        <v>17.8</v>
      </c>
      <c r="D2316" s="25" t="s">
        <v>2795</v>
      </c>
      <c r="E2316" s="16">
        <v>45351</v>
      </c>
      <c r="F2316" s="17">
        <v>202402</v>
      </c>
      <c r="G2316" s="18" t="s">
        <v>133</v>
      </c>
      <c r="H2316" s="18" t="s">
        <v>12</v>
      </c>
      <c r="I2316" s="19">
        <v>52995</v>
      </c>
      <c r="J2316" s="13" t="s">
        <v>14</v>
      </c>
      <c r="K2316" s="13" t="s">
        <v>15</v>
      </c>
      <c r="L2316" s="20" t="str">
        <f t="shared" si="72"/>
        <v>52995617190COD2299_Z010201ART5_MBA</v>
      </c>
      <c r="M2316" s="21" t="str">
        <f>IF(OR(A2316=617105,A2316=617110,COUNTIF([3]DernMois!L:L,I2316&amp;A2316&amp;H2316&amp;K2316)&gt;=1),"","PBLA Changé/Nouveau")</f>
        <v/>
      </c>
      <c r="N2316" s="22">
        <f>ROUND(Ecritures[[#This Row],[Montant Devise]],2)</f>
        <v>17.8</v>
      </c>
      <c r="O2316" s="11" t="str">
        <f>IFERROR(LEFT(ECRITURES!$H2316,SEARCH("_",ECRITURES!$H2316)-1),"")</f>
        <v>COD2299</v>
      </c>
      <c r="P2316" s="11" t="str">
        <f>LEFT(ECRITURES!$G2316,LEN(O2316))</f>
        <v>COD2299</v>
      </c>
      <c r="Q2316" s="11" t="b">
        <f t="shared" si="73"/>
        <v>1</v>
      </c>
    </row>
    <row r="2317" spans="1:17" x14ac:dyDescent="0.3">
      <c r="A2317" s="12">
        <v>455200</v>
      </c>
      <c r="B2317" s="13" t="s">
        <v>10</v>
      </c>
      <c r="C2317" s="14">
        <v>-2234.2199999999998</v>
      </c>
      <c r="D2317" s="25" t="s">
        <v>2796</v>
      </c>
      <c r="E2317" s="16">
        <v>45351</v>
      </c>
      <c r="F2317" s="17">
        <v>202402</v>
      </c>
      <c r="G2317" s="18" t="s">
        <v>133</v>
      </c>
      <c r="H2317" s="18"/>
      <c r="I2317" s="19">
        <v>52995</v>
      </c>
      <c r="J2317" s="13" t="s">
        <v>14</v>
      </c>
      <c r="K2317" s="13" t="s">
        <v>15</v>
      </c>
      <c r="L2317" s="20" t="str">
        <f t="shared" si="72"/>
        <v>52995455200ART5_MBA</v>
      </c>
      <c r="M2317" s="21" t="str">
        <f>IF(OR(A2317=617105,A2317=617110,COUNTIF([3]DernMois!L:L,I2317&amp;A2317&amp;H2317&amp;K2317)&gt;=1),"","PBLA Changé/Nouveau")</f>
        <v/>
      </c>
      <c r="N2317" s="22">
        <f>ROUND(Ecritures[[#This Row],[Montant Devise]],2)</f>
        <v>-2234.2199999999998</v>
      </c>
      <c r="O2317" s="11" t="str">
        <f>IFERROR(LEFT(ECRITURES!$H2317,SEARCH("_",ECRITURES!$H2317)-1),"")</f>
        <v/>
      </c>
      <c r="P2317" s="11" t="str">
        <f>LEFT(ECRITURES!$G2317,LEN(O2317))</f>
        <v/>
      </c>
      <c r="Q2317" s="11" t="b">
        <f t="shared" si="73"/>
        <v>1</v>
      </c>
    </row>
    <row r="2318" spans="1:17" x14ac:dyDescent="0.3">
      <c r="A2318" s="12">
        <v>617101</v>
      </c>
      <c r="B2318" s="13" t="s">
        <v>10</v>
      </c>
      <c r="C2318" s="14">
        <v>648</v>
      </c>
      <c r="D2318" s="25" t="s">
        <v>2797</v>
      </c>
      <c r="E2318" s="16">
        <v>45351</v>
      </c>
      <c r="F2318" s="17">
        <v>202402</v>
      </c>
      <c r="G2318" s="18" t="s">
        <v>53</v>
      </c>
      <c r="H2318" s="18" t="s">
        <v>12</v>
      </c>
      <c r="I2318" s="19">
        <v>52996</v>
      </c>
      <c r="J2318" s="13" t="s">
        <v>14</v>
      </c>
      <c r="K2318" s="13" t="s">
        <v>15</v>
      </c>
      <c r="L2318" s="20" t="str">
        <f t="shared" si="72"/>
        <v>52996617101COD2299_Z010201ART5_MBA</v>
      </c>
      <c r="M2318" s="21" t="str">
        <f>IF(OR(A2318=617105,A2318=617110,COUNTIF([3]DernMois!L:L,I2318&amp;A2318&amp;H2318&amp;K2318)&gt;=1),"","PBLA Changé/Nouveau")</f>
        <v/>
      </c>
      <c r="N2318" s="22">
        <f>ROUND(Ecritures[[#This Row],[Montant Devise]],2)</f>
        <v>648</v>
      </c>
      <c r="O2318" s="11" t="str">
        <f>IFERROR(LEFT(ECRITURES!$H2318,SEARCH("_",ECRITURES!$H2318)-1),"")</f>
        <v>COD2299</v>
      </c>
      <c r="P2318" s="11" t="str">
        <f>LEFT(ECRITURES!$G2318,LEN(O2318))</f>
        <v>COD2299</v>
      </c>
      <c r="Q2318" s="11" t="b">
        <f t="shared" si="73"/>
        <v>1</v>
      </c>
    </row>
    <row r="2319" spans="1:17" x14ac:dyDescent="0.3">
      <c r="A2319" s="12">
        <v>617108</v>
      </c>
      <c r="B2319" s="13" t="s">
        <v>10</v>
      </c>
      <c r="C2319" s="14">
        <v>194.4</v>
      </c>
      <c r="D2319" s="25" t="s">
        <v>2798</v>
      </c>
      <c r="E2319" s="16">
        <v>45351</v>
      </c>
      <c r="F2319" s="17">
        <v>202402</v>
      </c>
      <c r="G2319" s="18" t="s">
        <v>53</v>
      </c>
      <c r="H2319" s="18" t="s">
        <v>12</v>
      </c>
      <c r="I2319" s="19">
        <v>52996</v>
      </c>
      <c r="J2319" s="13" t="s">
        <v>14</v>
      </c>
      <c r="K2319" s="13" t="s">
        <v>15</v>
      </c>
      <c r="L2319" s="20" t="str">
        <f t="shared" si="72"/>
        <v>52996617108COD2299_Z010201ART5_MBA</v>
      </c>
      <c r="M2319" s="21" t="str">
        <f>IF(OR(A2319=617105,A2319=617110,COUNTIF([3]DernMois!L:L,I2319&amp;A2319&amp;H2319&amp;K2319)&gt;=1),"","PBLA Changé/Nouveau")</f>
        <v/>
      </c>
      <c r="N2319" s="22">
        <f>ROUND(Ecritures[[#This Row],[Montant Devise]],2)</f>
        <v>194.4</v>
      </c>
      <c r="O2319" s="11" t="str">
        <f>IFERROR(LEFT(ECRITURES!$H2319,SEARCH("_",ECRITURES!$H2319)-1),"")</f>
        <v>COD2299</v>
      </c>
      <c r="P2319" s="11" t="str">
        <f>LEFT(ECRITURES!$G2319,LEN(O2319))</f>
        <v>COD2299</v>
      </c>
      <c r="Q2319" s="11" t="b">
        <f t="shared" si="73"/>
        <v>1</v>
      </c>
    </row>
    <row r="2320" spans="1:17" x14ac:dyDescent="0.3">
      <c r="A2320" s="12">
        <v>617106</v>
      </c>
      <c r="B2320" s="13" t="s">
        <v>10</v>
      </c>
      <c r="C2320" s="14">
        <v>195</v>
      </c>
      <c r="D2320" s="25" t="s">
        <v>2799</v>
      </c>
      <c r="E2320" s="16">
        <v>45351</v>
      </c>
      <c r="F2320" s="17">
        <v>202402</v>
      </c>
      <c r="G2320" s="18" t="s">
        <v>53</v>
      </c>
      <c r="H2320" s="18" t="s">
        <v>12</v>
      </c>
      <c r="I2320" s="19">
        <v>52996</v>
      </c>
      <c r="J2320" s="13" t="s">
        <v>14</v>
      </c>
      <c r="K2320" s="13" t="s">
        <v>15</v>
      </c>
      <c r="L2320" s="20" t="str">
        <f t="shared" si="72"/>
        <v>52996617106COD2299_Z010201ART5_MBA</v>
      </c>
      <c r="M2320" s="21" t="str">
        <f>IF(OR(A2320=617105,A2320=617110,COUNTIF([3]DernMois!L:L,I2320&amp;A2320&amp;H2320&amp;K2320)&gt;=1),"","PBLA Changé/Nouveau")</f>
        <v/>
      </c>
      <c r="N2320" s="22">
        <f>ROUND(Ecritures[[#This Row],[Montant Devise]],2)</f>
        <v>195</v>
      </c>
      <c r="O2320" s="11" t="str">
        <f>IFERROR(LEFT(ECRITURES!$H2320,SEARCH("_",ECRITURES!$H2320)-1),"")</f>
        <v>COD2299</v>
      </c>
      <c r="P2320" s="11" t="str">
        <f>LEFT(ECRITURES!$G2320,LEN(O2320))</f>
        <v>COD2299</v>
      </c>
      <c r="Q2320" s="11" t="b">
        <f t="shared" si="73"/>
        <v>1</v>
      </c>
    </row>
    <row r="2321" spans="1:17" x14ac:dyDescent="0.3">
      <c r="A2321" s="12">
        <v>617103</v>
      </c>
      <c r="B2321" s="13" t="s">
        <v>10</v>
      </c>
      <c r="C2321" s="14">
        <v>136.5</v>
      </c>
      <c r="D2321" s="25" t="s">
        <v>2800</v>
      </c>
      <c r="E2321" s="16">
        <v>45351</v>
      </c>
      <c r="F2321" s="17">
        <v>202402</v>
      </c>
      <c r="G2321" s="18" t="s">
        <v>53</v>
      </c>
      <c r="H2321" s="18" t="s">
        <v>12</v>
      </c>
      <c r="I2321" s="19">
        <v>52996</v>
      </c>
      <c r="J2321" s="13" t="s">
        <v>14</v>
      </c>
      <c r="K2321" s="13" t="s">
        <v>15</v>
      </c>
      <c r="L2321" s="20" t="str">
        <f t="shared" si="72"/>
        <v>52996617103COD2299_Z010201ART5_MBA</v>
      </c>
      <c r="M2321" s="21" t="str">
        <f>IF(OR(A2321=617105,A2321=617110,COUNTIF([3]DernMois!L:L,I2321&amp;A2321&amp;H2321&amp;K2321)&gt;=1),"","PBLA Changé/Nouveau")</f>
        <v/>
      </c>
      <c r="N2321" s="22">
        <f>ROUND(Ecritures[[#This Row],[Montant Devise]],2)</f>
        <v>136.5</v>
      </c>
      <c r="O2321" s="11" t="str">
        <f>IFERROR(LEFT(ECRITURES!$H2321,SEARCH("_",ECRITURES!$H2321)-1),"")</f>
        <v>COD2299</v>
      </c>
      <c r="P2321" s="11" t="str">
        <f>LEFT(ECRITURES!$G2321,LEN(O2321))</f>
        <v>COD2299</v>
      </c>
      <c r="Q2321" s="11" t="b">
        <f t="shared" si="73"/>
        <v>1</v>
      </c>
    </row>
    <row r="2322" spans="1:17" x14ac:dyDescent="0.3">
      <c r="A2322" s="12">
        <v>617103</v>
      </c>
      <c r="B2322" s="13" t="s">
        <v>10</v>
      </c>
      <c r="C2322" s="14">
        <v>84.24</v>
      </c>
      <c r="D2322" s="25" t="s">
        <v>2801</v>
      </c>
      <c r="E2322" s="16">
        <v>45351</v>
      </c>
      <c r="F2322" s="17">
        <v>202402</v>
      </c>
      <c r="G2322" s="18" t="s">
        <v>53</v>
      </c>
      <c r="H2322" s="18" t="s">
        <v>12</v>
      </c>
      <c r="I2322" s="19">
        <v>52996</v>
      </c>
      <c r="J2322" s="13" t="s">
        <v>14</v>
      </c>
      <c r="K2322" s="13" t="s">
        <v>15</v>
      </c>
      <c r="L2322" s="20" t="str">
        <f t="shared" si="72"/>
        <v>52996617103COD2299_Z010201ART5_MBA</v>
      </c>
      <c r="M2322" s="21" t="str">
        <f>IF(OR(A2322=617105,A2322=617110,COUNTIF([3]DernMois!L:L,I2322&amp;A2322&amp;H2322&amp;K2322)&gt;=1),"","PBLA Changé/Nouveau")</f>
        <v/>
      </c>
      <c r="N2322" s="22">
        <f>ROUND(Ecritures[[#This Row],[Montant Devise]],2)</f>
        <v>84.24</v>
      </c>
      <c r="O2322" s="11" t="str">
        <f>IFERROR(LEFT(ECRITURES!$H2322,SEARCH("_",ECRITURES!$H2322)-1),"")</f>
        <v>COD2299</v>
      </c>
      <c r="P2322" s="11" t="str">
        <f>LEFT(ECRITURES!$G2322,LEN(O2322))</f>
        <v>COD2299</v>
      </c>
      <c r="Q2322" s="11" t="b">
        <f t="shared" si="73"/>
        <v>1</v>
      </c>
    </row>
    <row r="2323" spans="1:17" x14ac:dyDescent="0.3">
      <c r="A2323" s="12">
        <v>617190</v>
      </c>
      <c r="B2323" s="13" t="s">
        <v>10</v>
      </c>
      <c r="C2323" s="14">
        <v>1.3</v>
      </c>
      <c r="D2323" s="25" t="s">
        <v>2802</v>
      </c>
      <c r="E2323" s="16">
        <v>45351</v>
      </c>
      <c r="F2323" s="17">
        <v>202402</v>
      </c>
      <c r="G2323" s="18" t="s">
        <v>53</v>
      </c>
      <c r="H2323" s="18" t="s">
        <v>12</v>
      </c>
      <c r="I2323" s="19">
        <v>52996</v>
      </c>
      <c r="J2323" s="13" t="s">
        <v>14</v>
      </c>
      <c r="K2323" s="13" t="s">
        <v>15</v>
      </c>
      <c r="L2323" s="20" t="str">
        <f t="shared" si="72"/>
        <v>52996617190COD2299_Z010201ART5_MBA</v>
      </c>
      <c r="M2323" s="21" t="str">
        <f>IF(OR(A2323=617105,A2323=617110,COUNTIF([3]DernMois!L:L,I2323&amp;A2323&amp;H2323&amp;K2323)&gt;=1),"","PBLA Changé/Nouveau")</f>
        <v/>
      </c>
      <c r="N2323" s="22">
        <f>ROUND(Ecritures[[#This Row],[Montant Devise]],2)</f>
        <v>1.3</v>
      </c>
      <c r="O2323" s="11" t="str">
        <f>IFERROR(LEFT(ECRITURES!$H2323,SEARCH("_",ECRITURES!$H2323)-1),"")</f>
        <v>COD2299</v>
      </c>
      <c r="P2323" s="11" t="str">
        <f>LEFT(ECRITURES!$G2323,LEN(O2323))</f>
        <v>COD2299</v>
      </c>
      <c r="Q2323" s="11" t="b">
        <f t="shared" si="73"/>
        <v>1</v>
      </c>
    </row>
    <row r="2324" spans="1:17" x14ac:dyDescent="0.3">
      <c r="A2324" s="12">
        <v>617190</v>
      </c>
      <c r="B2324" s="13" t="s">
        <v>10</v>
      </c>
      <c r="C2324" s="14">
        <v>6.48</v>
      </c>
      <c r="D2324" s="25" t="s">
        <v>2803</v>
      </c>
      <c r="E2324" s="16">
        <v>45351</v>
      </c>
      <c r="F2324" s="17">
        <v>202402</v>
      </c>
      <c r="G2324" s="18" t="s">
        <v>53</v>
      </c>
      <c r="H2324" s="18" t="s">
        <v>12</v>
      </c>
      <c r="I2324" s="19">
        <v>52996</v>
      </c>
      <c r="J2324" s="13" t="s">
        <v>14</v>
      </c>
      <c r="K2324" s="13" t="s">
        <v>15</v>
      </c>
      <c r="L2324" s="20" t="str">
        <f t="shared" si="72"/>
        <v>52996617190COD2299_Z010201ART5_MBA</v>
      </c>
      <c r="M2324" s="21" t="str">
        <f>IF(OR(A2324=617105,A2324=617110,COUNTIF([3]DernMois!L:L,I2324&amp;A2324&amp;H2324&amp;K2324)&gt;=1),"","PBLA Changé/Nouveau")</f>
        <v/>
      </c>
      <c r="N2324" s="22">
        <f>ROUND(Ecritures[[#This Row],[Montant Devise]],2)</f>
        <v>6.48</v>
      </c>
      <c r="O2324" s="11" t="str">
        <f>IFERROR(LEFT(ECRITURES!$H2324,SEARCH("_",ECRITURES!$H2324)-1),"")</f>
        <v>COD2299</v>
      </c>
      <c r="P2324" s="11" t="str">
        <f>LEFT(ECRITURES!$G2324,LEN(O2324))</f>
        <v>COD2299</v>
      </c>
      <c r="Q2324" s="11" t="b">
        <f t="shared" si="73"/>
        <v>1</v>
      </c>
    </row>
    <row r="2325" spans="1:17" x14ac:dyDescent="0.3">
      <c r="A2325" s="12">
        <v>455200</v>
      </c>
      <c r="B2325" s="13" t="s">
        <v>10</v>
      </c>
      <c r="C2325" s="14">
        <v>-300</v>
      </c>
      <c r="D2325" s="25" t="s">
        <v>2804</v>
      </c>
      <c r="E2325" s="16">
        <v>45351</v>
      </c>
      <c r="F2325" s="17">
        <v>202402</v>
      </c>
      <c r="G2325" s="18" t="s">
        <v>53</v>
      </c>
      <c r="H2325" s="18"/>
      <c r="I2325" s="19">
        <v>52996</v>
      </c>
      <c r="J2325" s="13" t="s">
        <v>14</v>
      </c>
      <c r="K2325" s="13" t="s">
        <v>15</v>
      </c>
      <c r="L2325" s="20" t="str">
        <f t="shared" si="72"/>
        <v>52996455200ART5_MBA</v>
      </c>
      <c r="M2325" s="21" t="str">
        <f>IF(OR(A2325=617105,A2325=617110,COUNTIF([3]DernMois!L:L,I2325&amp;A2325&amp;H2325&amp;K2325)&gt;=1),"","PBLA Changé/Nouveau")</f>
        <v/>
      </c>
      <c r="N2325" s="22">
        <f>ROUND(Ecritures[[#This Row],[Montant Devise]],2)</f>
        <v>-300</v>
      </c>
      <c r="O2325" s="11" t="str">
        <f>IFERROR(LEFT(ECRITURES!$H2325,SEARCH("_",ECRITURES!$H2325)-1),"")</f>
        <v/>
      </c>
      <c r="P2325" s="11" t="str">
        <f>LEFT(ECRITURES!$G2325,LEN(O2325))</f>
        <v/>
      </c>
      <c r="Q2325" s="11" t="b">
        <f t="shared" si="73"/>
        <v>1</v>
      </c>
    </row>
    <row r="2326" spans="1:17" x14ac:dyDescent="0.3">
      <c r="A2326" s="12">
        <v>455200</v>
      </c>
      <c r="B2326" s="13" t="s">
        <v>10</v>
      </c>
      <c r="C2326" s="14">
        <v>-769.86</v>
      </c>
      <c r="D2326" s="25" t="s">
        <v>2805</v>
      </c>
      <c r="E2326" s="16">
        <v>45351</v>
      </c>
      <c r="F2326" s="17">
        <v>202402</v>
      </c>
      <c r="G2326" s="18" t="s">
        <v>53</v>
      </c>
      <c r="H2326" s="18"/>
      <c r="I2326" s="19">
        <v>52996</v>
      </c>
      <c r="J2326" s="13" t="s">
        <v>14</v>
      </c>
      <c r="K2326" s="13" t="s">
        <v>15</v>
      </c>
      <c r="L2326" s="20" t="str">
        <f t="shared" si="72"/>
        <v>52996455200ART5_MBA</v>
      </c>
      <c r="M2326" s="21" t="str">
        <f>IF(OR(A2326=617105,A2326=617110,COUNTIF([3]DernMois!L:L,I2326&amp;A2326&amp;H2326&amp;K2326)&gt;=1),"","PBLA Changé/Nouveau")</f>
        <v/>
      </c>
      <c r="N2326" s="22">
        <f>ROUND(Ecritures[[#This Row],[Montant Devise]],2)</f>
        <v>-769.86</v>
      </c>
      <c r="O2326" s="11" t="str">
        <f>IFERROR(LEFT(ECRITURES!$H2326,SEARCH("_",ECRITURES!$H2326)-1),"")</f>
        <v/>
      </c>
      <c r="P2326" s="11" t="str">
        <f>LEFT(ECRITURES!$G2326,LEN(O2326))</f>
        <v/>
      </c>
      <c r="Q2326" s="11" t="b">
        <f t="shared" si="73"/>
        <v>1</v>
      </c>
    </row>
    <row r="2327" spans="1:17" x14ac:dyDescent="0.3">
      <c r="A2327" s="12">
        <v>617101</v>
      </c>
      <c r="B2327" s="13" t="s">
        <v>10</v>
      </c>
      <c r="C2327" s="14">
        <v>648</v>
      </c>
      <c r="D2327" s="25" t="s">
        <v>2806</v>
      </c>
      <c r="E2327" s="16">
        <v>45351</v>
      </c>
      <c r="F2327" s="17">
        <v>202402</v>
      </c>
      <c r="G2327" s="18" t="s">
        <v>63</v>
      </c>
      <c r="H2327" s="18" t="s">
        <v>64</v>
      </c>
      <c r="I2327" s="19">
        <v>52997</v>
      </c>
      <c r="J2327" s="13" t="s">
        <v>14</v>
      </c>
      <c r="K2327" s="13" t="s">
        <v>66</v>
      </c>
      <c r="L2327" s="20" t="str">
        <f t="shared" si="72"/>
        <v>52997617101RDC182081T_Z010116ART9_FONAREDD</v>
      </c>
      <c r="M2327" s="21" t="str">
        <f>IF(OR(A2327=617105,A2327=617110,COUNTIF([3]DernMois!L:L,I2327&amp;A2327&amp;H2327&amp;K2327)&gt;=1),"","PBLA Changé/Nouveau")</f>
        <v/>
      </c>
      <c r="N2327" s="22">
        <f>ROUND(Ecritures[[#This Row],[Montant Devise]],2)</f>
        <v>648</v>
      </c>
      <c r="O2327" s="11" t="str">
        <f>IFERROR(LEFT(ECRITURES!$H2327,SEARCH("_",ECRITURES!$H2327)-1),"")</f>
        <v>RDC182081T</v>
      </c>
      <c r="P2327" s="11" t="str">
        <f>LEFT(ECRITURES!$G2327,LEN(O2327))</f>
        <v>RDC182081T</v>
      </c>
      <c r="Q2327" s="11" t="b">
        <f t="shared" si="73"/>
        <v>1</v>
      </c>
    </row>
    <row r="2328" spans="1:17" x14ac:dyDescent="0.3">
      <c r="A2328" s="12">
        <v>617108</v>
      </c>
      <c r="B2328" s="13" t="s">
        <v>10</v>
      </c>
      <c r="C2328" s="14">
        <v>194.4</v>
      </c>
      <c r="D2328" s="25" t="s">
        <v>2807</v>
      </c>
      <c r="E2328" s="16">
        <v>45351</v>
      </c>
      <c r="F2328" s="17">
        <v>202402</v>
      </c>
      <c r="G2328" s="18" t="s">
        <v>63</v>
      </c>
      <c r="H2328" s="18" t="s">
        <v>64</v>
      </c>
      <c r="I2328" s="19">
        <v>52997</v>
      </c>
      <c r="J2328" s="13" t="s">
        <v>14</v>
      </c>
      <c r="K2328" s="13" t="s">
        <v>66</v>
      </c>
      <c r="L2328" s="20" t="str">
        <f t="shared" si="72"/>
        <v>52997617108RDC182081T_Z010116ART9_FONAREDD</v>
      </c>
      <c r="M2328" s="21" t="str">
        <f>IF(OR(A2328=617105,A2328=617110,COUNTIF([3]DernMois!L:L,I2328&amp;A2328&amp;H2328&amp;K2328)&gt;=1),"","PBLA Changé/Nouveau")</f>
        <v/>
      </c>
      <c r="N2328" s="22">
        <f>ROUND(Ecritures[[#This Row],[Montant Devise]],2)</f>
        <v>194.4</v>
      </c>
      <c r="O2328" s="11" t="str">
        <f>IFERROR(LEFT(ECRITURES!$H2328,SEARCH("_",ECRITURES!$H2328)-1),"")</f>
        <v>RDC182081T</v>
      </c>
      <c r="P2328" s="11" t="str">
        <f>LEFT(ECRITURES!$G2328,LEN(O2328))</f>
        <v>RDC182081T</v>
      </c>
      <c r="Q2328" s="11" t="b">
        <f t="shared" si="73"/>
        <v>1</v>
      </c>
    </row>
    <row r="2329" spans="1:17" x14ac:dyDescent="0.3">
      <c r="A2329" s="12">
        <v>617106</v>
      </c>
      <c r="B2329" s="13" t="s">
        <v>10</v>
      </c>
      <c r="C2329" s="14">
        <v>195</v>
      </c>
      <c r="D2329" s="25" t="s">
        <v>2808</v>
      </c>
      <c r="E2329" s="16">
        <v>45351</v>
      </c>
      <c r="F2329" s="17">
        <v>202402</v>
      </c>
      <c r="G2329" s="18" t="s">
        <v>63</v>
      </c>
      <c r="H2329" s="18" t="s">
        <v>64</v>
      </c>
      <c r="I2329" s="19">
        <v>52997</v>
      </c>
      <c r="J2329" s="13" t="s">
        <v>14</v>
      </c>
      <c r="K2329" s="13" t="s">
        <v>66</v>
      </c>
      <c r="L2329" s="20" t="str">
        <f t="shared" si="72"/>
        <v>52997617106RDC182081T_Z010116ART9_FONAREDD</v>
      </c>
      <c r="M2329" s="21" t="str">
        <f>IF(OR(A2329=617105,A2329=617110,COUNTIF([3]DernMois!L:L,I2329&amp;A2329&amp;H2329&amp;K2329)&gt;=1),"","PBLA Changé/Nouveau")</f>
        <v/>
      </c>
      <c r="N2329" s="22">
        <f>ROUND(Ecritures[[#This Row],[Montant Devise]],2)</f>
        <v>195</v>
      </c>
      <c r="O2329" s="11" t="str">
        <f>IFERROR(LEFT(ECRITURES!$H2329,SEARCH("_",ECRITURES!$H2329)-1),"")</f>
        <v>RDC182081T</v>
      </c>
      <c r="P2329" s="11" t="str">
        <f>LEFT(ECRITURES!$G2329,LEN(O2329))</f>
        <v>RDC182081T</v>
      </c>
      <c r="Q2329" s="11" t="b">
        <f t="shared" si="73"/>
        <v>1</v>
      </c>
    </row>
    <row r="2330" spans="1:17" x14ac:dyDescent="0.3">
      <c r="A2330" s="12">
        <v>617103</v>
      </c>
      <c r="B2330" s="13" t="s">
        <v>10</v>
      </c>
      <c r="C2330" s="14">
        <v>19.5</v>
      </c>
      <c r="D2330" s="25" t="s">
        <v>2809</v>
      </c>
      <c r="E2330" s="16">
        <v>45351</v>
      </c>
      <c r="F2330" s="17">
        <v>202402</v>
      </c>
      <c r="G2330" s="18" t="s">
        <v>63</v>
      </c>
      <c r="H2330" s="18" t="s">
        <v>64</v>
      </c>
      <c r="I2330" s="19">
        <v>52997</v>
      </c>
      <c r="J2330" s="13" t="s">
        <v>14</v>
      </c>
      <c r="K2330" s="13" t="s">
        <v>66</v>
      </c>
      <c r="L2330" s="20" t="str">
        <f t="shared" si="72"/>
        <v>52997617103RDC182081T_Z010116ART9_FONAREDD</v>
      </c>
      <c r="M2330" s="21" t="str">
        <f>IF(OR(A2330=617105,A2330=617110,COUNTIF([3]DernMois!L:L,I2330&amp;A2330&amp;H2330&amp;K2330)&gt;=1),"","PBLA Changé/Nouveau")</f>
        <v/>
      </c>
      <c r="N2330" s="22">
        <f>ROUND(Ecritures[[#This Row],[Montant Devise]],2)</f>
        <v>19.5</v>
      </c>
      <c r="O2330" s="11" t="str">
        <f>IFERROR(LEFT(ECRITURES!$H2330,SEARCH("_",ECRITURES!$H2330)-1),"")</f>
        <v>RDC182081T</v>
      </c>
      <c r="P2330" s="11" t="str">
        <f>LEFT(ECRITURES!$G2330,LEN(O2330))</f>
        <v>RDC182081T</v>
      </c>
      <c r="Q2330" s="11" t="b">
        <f t="shared" si="73"/>
        <v>1</v>
      </c>
    </row>
    <row r="2331" spans="1:17" x14ac:dyDescent="0.3">
      <c r="A2331" s="12">
        <v>617103</v>
      </c>
      <c r="B2331" s="13" t="s">
        <v>10</v>
      </c>
      <c r="C2331" s="14">
        <v>84.24</v>
      </c>
      <c r="D2331" s="25" t="s">
        <v>2810</v>
      </c>
      <c r="E2331" s="16">
        <v>45351</v>
      </c>
      <c r="F2331" s="17">
        <v>202402</v>
      </c>
      <c r="G2331" s="18" t="s">
        <v>63</v>
      </c>
      <c r="H2331" s="18" t="s">
        <v>64</v>
      </c>
      <c r="I2331" s="19">
        <v>52997</v>
      </c>
      <c r="J2331" s="13" t="s">
        <v>14</v>
      </c>
      <c r="K2331" s="13" t="s">
        <v>66</v>
      </c>
      <c r="L2331" s="20" t="str">
        <f t="shared" si="72"/>
        <v>52997617103RDC182081T_Z010116ART9_FONAREDD</v>
      </c>
      <c r="M2331" s="21" t="str">
        <f>IF(OR(A2331=617105,A2331=617110,COUNTIF([3]DernMois!L:L,I2331&amp;A2331&amp;H2331&amp;K2331)&gt;=1),"","PBLA Changé/Nouveau")</f>
        <v/>
      </c>
      <c r="N2331" s="22">
        <f>ROUND(Ecritures[[#This Row],[Montant Devise]],2)</f>
        <v>84.24</v>
      </c>
      <c r="O2331" s="11" t="str">
        <f>IFERROR(LEFT(ECRITURES!$H2331,SEARCH("_",ECRITURES!$H2331)-1),"")</f>
        <v>RDC182081T</v>
      </c>
      <c r="P2331" s="11" t="str">
        <f>LEFT(ECRITURES!$G2331,LEN(O2331))</f>
        <v>RDC182081T</v>
      </c>
      <c r="Q2331" s="11" t="b">
        <f t="shared" si="73"/>
        <v>1</v>
      </c>
    </row>
    <row r="2332" spans="1:17" x14ac:dyDescent="0.3">
      <c r="A2332" s="12">
        <v>617190</v>
      </c>
      <c r="B2332" s="13" t="s">
        <v>10</v>
      </c>
      <c r="C2332" s="14">
        <v>1.3</v>
      </c>
      <c r="D2332" s="25" t="s">
        <v>2811</v>
      </c>
      <c r="E2332" s="16">
        <v>45351</v>
      </c>
      <c r="F2332" s="17">
        <v>202402</v>
      </c>
      <c r="G2332" s="18" t="s">
        <v>63</v>
      </c>
      <c r="H2332" s="18" t="s">
        <v>64</v>
      </c>
      <c r="I2332" s="19">
        <v>52997</v>
      </c>
      <c r="J2332" s="13" t="s">
        <v>14</v>
      </c>
      <c r="K2332" s="13" t="s">
        <v>66</v>
      </c>
      <c r="L2332" s="20" t="str">
        <f t="shared" si="72"/>
        <v>52997617190RDC182081T_Z010116ART9_FONAREDD</v>
      </c>
      <c r="M2332" s="21" t="str">
        <f>IF(OR(A2332=617105,A2332=617110,COUNTIF([3]DernMois!L:L,I2332&amp;A2332&amp;H2332&amp;K2332)&gt;=1),"","PBLA Changé/Nouveau")</f>
        <v/>
      </c>
      <c r="N2332" s="22">
        <f>ROUND(Ecritures[[#This Row],[Montant Devise]],2)</f>
        <v>1.3</v>
      </c>
      <c r="O2332" s="11" t="str">
        <f>IFERROR(LEFT(ECRITURES!$H2332,SEARCH("_",ECRITURES!$H2332)-1),"")</f>
        <v>RDC182081T</v>
      </c>
      <c r="P2332" s="11" t="str">
        <f>LEFT(ECRITURES!$G2332,LEN(O2332))</f>
        <v>RDC182081T</v>
      </c>
      <c r="Q2332" s="11" t="b">
        <f t="shared" si="73"/>
        <v>1</v>
      </c>
    </row>
    <row r="2333" spans="1:17" x14ac:dyDescent="0.3">
      <c r="A2333" s="12">
        <v>617190</v>
      </c>
      <c r="B2333" s="13" t="s">
        <v>10</v>
      </c>
      <c r="C2333" s="14">
        <v>6.48</v>
      </c>
      <c r="D2333" s="25" t="s">
        <v>2812</v>
      </c>
      <c r="E2333" s="16">
        <v>45351</v>
      </c>
      <c r="F2333" s="17">
        <v>202402</v>
      </c>
      <c r="G2333" s="18" t="s">
        <v>63</v>
      </c>
      <c r="H2333" s="18" t="s">
        <v>64</v>
      </c>
      <c r="I2333" s="19">
        <v>52997</v>
      </c>
      <c r="J2333" s="13" t="s">
        <v>14</v>
      </c>
      <c r="K2333" s="13" t="s">
        <v>66</v>
      </c>
      <c r="L2333" s="20" t="str">
        <f t="shared" si="72"/>
        <v>52997617190RDC182081T_Z010116ART9_FONAREDD</v>
      </c>
      <c r="M2333" s="21" t="str">
        <f>IF(OR(A2333=617105,A2333=617110,COUNTIF([3]DernMois!L:L,I2333&amp;A2333&amp;H2333&amp;K2333)&gt;=1),"","PBLA Changé/Nouveau")</f>
        <v/>
      </c>
      <c r="N2333" s="22">
        <f>ROUND(Ecritures[[#This Row],[Montant Devise]],2)</f>
        <v>6.48</v>
      </c>
      <c r="O2333" s="11" t="str">
        <f>IFERROR(LEFT(ECRITURES!$H2333,SEARCH("_",ECRITURES!$H2333)-1),"")</f>
        <v>RDC182081T</v>
      </c>
      <c r="P2333" s="11" t="str">
        <f>LEFT(ECRITURES!$G2333,LEN(O2333))</f>
        <v>RDC182081T</v>
      </c>
      <c r="Q2333" s="11" t="b">
        <f t="shared" si="73"/>
        <v>1</v>
      </c>
    </row>
    <row r="2334" spans="1:17" x14ac:dyDescent="0.3">
      <c r="A2334" s="12">
        <v>455200</v>
      </c>
      <c r="B2334" s="13" t="s">
        <v>10</v>
      </c>
      <c r="C2334" s="14">
        <v>-942.63</v>
      </c>
      <c r="D2334" s="25" t="s">
        <v>2813</v>
      </c>
      <c r="E2334" s="16">
        <v>45351</v>
      </c>
      <c r="F2334" s="17">
        <v>202402</v>
      </c>
      <c r="G2334" s="18" t="s">
        <v>63</v>
      </c>
      <c r="H2334" s="18"/>
      <c r="I2334" s="19">
        <v>52997</v>
      </c>
      <c r="J2334" s="13" t="s">
        <v>14</v>
      </c>
      <c r="K2334" s="13" t="s">
        <v>66</v>
      </c>
      <c r="L2334" s="20" t="str">
        <f t="shared" si="72"/>
        <v>52997455200ART9_FONAREDD</v>
      </c>
      <c r="M2334" s="21" t="str">
        <f>IF(OR(A2334=617105,A2334=617110,COUNTIF([3]DernMois!L:L,I2334&amp;A2334&amp;H2334&amp;K2334)&gt;=1),"","PBLA Changé/Nouveau")</f>
        <v/>
      </c>
      <c r="N2334" s="22">
        <f>ROUND(Ecritures[[#This Row],[Montant Devise]],2)</f>
        <v>-942.63</v>
      </c>
      <c r="O2334" s="11" t="str">
        <f>IFERROR(LEFT(ECRITURES!$H2334,SEARCH("_",ECRITURES!$H2334)-1),"")</f>
        <v/>
      </c>
      <c r="P2334" s="11" t="str">
        <f>LEFT(ECRITURES!$G2334,LEN(O2334))</f>
        <v/>
      </c>
      <c r="Q2334" s="11" t="b">
        <f t="shared" si="73"/>
        <v>1</v>
      </c>
    </row>
    <row r="2335" spans="1:17" x14ac:dyDescent="0.3">
      <c r="A2335" s="12">
        <v>617101</v>
      </c>
      <c r="B2335" s="13" t="s">
        <v>10</v>
      </c>
      <c r="C2335" s="14">
        <v>648</v>
      </c>
      <c r="D2335" s="25" t="s">
        <v>2814</v>
      </c>
      <c r="E2335" s="16">
        <v>45351</v>
      </c>
      <c r="F2335" s="17">
        <v>202402</v>
      </c>
      <c r="G2335" s="18" t="s">
        <v>53</v>
      </c>
      <c r="H2335" s="18" t="s">
        <v>12</v>
      </c>
      <c r="I2335" s="19">
        <v>53000</v>
      </c>
      <c r="J2335" s="13" t="s">
        <v>14</v>
      </c>
      <c r="K2335" s="13" t="s">
        <v>15</v>
      </c>
      <c r="L2335" s="20" t="str">
        <f t="shared" si="72"/>
        <v>53000617101COD2299_Z010201ART5_MBA</v>
      </c>
      <c r="M2335" s="21" t="str">
        <f>IF(OR(A2335=617105,A2335=617110,COUNTIF([3]DernMois!L:L,I2335&amp;A2335&amp;H2335&amp;K2335)&gt;=1),"","PBLA Changé/Nouveau")</f>
        <v/>
      </c>
      <c r="N2335" s="22">
        <f>ROUND(Ecritures[[#This Row],[Montant Devise]],2)</f>
        <v>648</v>
      </c>
      <c r="O2335" s="11" t="str">
        <f>IFERROR(LEFT(ECRITURES!$H2335,SEARCH("_",ECRITURES!$H2335)-1),"")</f>
        <v>COD2299</v>
      </c>
      <c r="P2335" s="11" t="str">
        <f>LEFT(ECRITURES!$G2335,LEN(O2335))</f>
        <v>COD2299</v>
      </c>
      <c r="Q2335" s="11" t="b">
        <f t="shared" si="73"/>
        <v>1</v>
      </c>
    </row>
    <row r="2336" spans="1:17" x14ac:dyDescent="0.3">
      <c r="A2336" s="12">
        <v>617108</v>
      </c>
      <c r="B2336" s="13" t="s">
        <v>10</v>
      </c>
      <c r="C2336" s="14">
        <v>194.4</v>
      </c>
      <c r="D2336" s="25" t="s">
        <v>2815</v>
      </c>
      <c r="E2336" s="16">
        <v>45351</v>
      </c>
      <c r="F2336" s="17">
        <v>202402</v>
      </c>
      <c r="G2336" s="18" t="s">
        <v>53</v>
      </c>
      <c r="H2336" s="18" t="s">
        <v>12</v>
      </c>
      <c r="I2336" s="19">
        <v>53000</v>
      </c>
      <c r="J2336" s="13" t="s">
        <v>14</v>
      </c>
      <c r="K2336" s="13" t="s">
        <v>15</v>
      </c>
      <c r="L2336" s="20" t="str">
        <f t="shared" si="72"/>
        <v>53000617108COD2299_Z010201ART5_MBA</v>
      </c>
      <c r="M2336" s="21" t="str">
        <f>IF(OR(A2336=617105,A2336=617110,COUNTIF([3]DernMois!L:L,I2336&amp;A2336&amp;H2336&amp;K2336)&gt;=1),"","PBLA Changé/Nouveau")</f>
        <v/>
      </c>
      <c r="N2336" s="22">
        <f>ROUND(Ecritures[[#This Row],[Montant Devise]],2)</f>
        <v>194.4</v>
      </c>
      <c r="O2336" s="11" t="str">
        <f>IFERROR(LEFT(ECRITURES!$H2336,SEARCH("_",ECRITURES!$H2336)-1),"")</f>
        <v>COD2299</v>
      </c>
      <c r="P2336" s="11" t="str">
        <f>LEFT(ECRITURES!$G2336,LEN(O2336))</f>
        <v>COD2299</v>
      </c>
      <c r="Q2336" s="11" t="b">
        <f t="shared" si="73"/>
        <v>1</v>
      </c>
    </row>
    <row r="2337" spans="1:17" x14ac:dyDescent="0.3">
      <c r="A2337" s="12">
        <v>617106</v>
      </c>
      <c r="B2337" s="13" t="s">
        <v>10</v>
      </c>
      <c r="C2337" s="14">
        <v>195</v>
      </c>
      <c r="D2337" s="25" t="s">
        <v>2816</v>
      </c>
      <c r="E2337" s="16">
        <v>45351</v>
      </c>
      <c r="F2337" s="17">
        <v>202402</v>
      </c>
      <c r="G2337" s="18" t="s">
        <v>53</v>
      </c>
      <c r="H2337" s="18" t="s">
        <v>12</v>
      </c>
      <c r="I2337" s="19">
        <v>53000</v>
      </c>
      <c r="J2337" s="13" t="s">
        <v>14</v>
      </c>
      <c r="K2337" s="13" t="s">
        <v>15</v>
      </c>
      <c r="L2337" s="20" t="str">
        <f t="shared" si="72"/>
        <v>53000617106COD2299_Z010201ART5_MBA</v>
      </c>
      <c r="M2337" s="21" t="str">
        <f>IF(OR(A2337=617105,A2337=617110,COUNTIF([3]DernMois!L:L,I2337&amp;A2337&amp;H2337&amp;K2337)&gt;=1),"","PBLA Changé/Nouveau")</f>
        <v/>
      </c>
      <c r="N2337" s="22">
        <f>ROUND(Ecritures[[#This Row],[Montant Devise]],2)</f>
        <v>195</v>
      </c>
      <c r="O2337" s="11" t="str">
        <f>IFERROR(LEFT(ECRITURES!$H2337,SEARCH("_",ECRITURES!$H2337)-1),"")</f>
        <v>COD2299</v>
      </c>
      <c r="P2337" s="11" t="str">
        <f>LEFT(ECRITURES!$G2337,LEN(O2337))</f>
        <v>COD2299</v>
      </c>
      <c r="Q2337" s="11" t="b">
        <f t="shared" si="73"/>
        <v>1</v>
      </c>
    </row>
    <row r="2338" spans="1:17" x14ac:dyDescent="0.3">
      <c r="A2338" s="12">
        <v>617103</v>
      </c>
      <c r="B2338" s="13" t="s">
        <v>10</v>
      </c>
      <c r="C2338" s="14">
        <v>97.5</v>
      </c>
      <c r="D2338" s="25" t="s">
        <v>2817</v>
      </c>
      <c r="E2338" s="16">
        <v>45351</v>
      </c>
      <c r="F2338" s="17">
        <v>202402</v>
      </c>
      <c r="G2338" s="18" t="s">
        <v>53</v>
      </c>
      <c r="H2338" s="18" t="s">
        <v>12</v>
      </c>
      <c r="I2338" s="19">
        <v>53000</v>
      </c>
      <c r="J2338" s="13" t="s">
        <v>14</v>
      </c>
      <c r="K2338" s="13" t="s">
        <v>15</v>
      </c>
      <c r="L2338" s="20" t="str">
        <f t="shared" si="72"/>
        <v>53000617103COD2299_Z010201ART5_MBA</v>
      </c>
      <c r="M2338" s="21" t="str">
        <f>IF(OR(A2338=617105,A2338=617110,COUNTIF([3]DernMois!L:L,I2338&amp;A2338&amp;H2338&amp;K2338)&gt;=1),"","PBLA Changé/Nouveau")</f>
        <v/>
      </c>
      <c r="N2338" s="22">
        <f>ROUND(Ecritures[[#This Row],[Montant Devise]],2)</f>
        <v>97.5</v>
      </c>
      <c r="O2338" s="11" t="str">
        <f>IFERROR(LEFT(ECRITURES!$H2338,SEARCH("_",ECRITURES!$H2338)-1),"")</f>
        <v>COD2299</v>
      </c>
      <c r="P2338" s="11" t="str">
        <f>LEFT(ECRITURES!$G2338,LEN(O2338))</f>
        <v>COD2299</v>
      </c>
      <c r="Q2338" s="11" t="b">
        <f t="shared" si="73"/>
        <v>1</v>
      </c>
    </row>
    <row r="2339" spans="1:17" x14ac:dyDescent="0.3">
      <c r="A2339" s="12">
        <v>617103</v>
      </c>
      <c r="B2339" s="13" t="s">
        <v>10</v>
      </c>
      <c r="C2339" s="14">
        <v>84.24</v>
      </c>
      <c r="D2339" s="25" t="s">
        <v>2818</v>
      </c>
      <c r="E2339" s="16">
        <v>45351</v>
      </c>
      <c r="F2339" s="17">
        <v>202402</v>
      </c>
      <c r="G2339" s="18" t="s">
        <v>53</v>
      </c>
      <c r="H2339" s="18" t="s">
        <v>12</v>
      </c>
      <c r="I2339" s="19">
        <v>53000</v>
      </c>
      <c r="J2339" s="13" t="s">
        <v>14</v>
      </c>
      <c r="K2339" s="13" t="s">
        <v>15</v>
      </c>
      <c r="L2339" s="20" t="str">
        <f t="shared" si="72"/>
        <v>53000617103COD2299_Z010201ART5_MBA</v>
      </c>
      <c r="M2339" s="21" t="str">
        <f>IF(OR(A2339=617105,A2339=617110,COUNTIF([3]DernMois!L:L,I2339&amp;A2339&amp;H2339&amp;K2339)&gt;=1),"","PBLA Changé/Nouveau")</f>
        <v/>
      </c>
      <c r="N2339" s="22">
        <f>ROUND(Ecritures[[#This Row],[Montant Devise]],2)</f>
        <v>84.24</v>
      </c>
      <c r="O2339" s="11" t="str">
        <f>IFERROR(LEFT(ECRITURES!$H2339,SEARCH("_",ECRITURES!$H2339)-1),"")</f>
        <v>COD2299</v>
      </c>
      <c r="P2339" s="11" t="str">
        <f>LEFT(ECRITURES!$G2339,LEN(O2339))</f>
        <v>COD2299</v>
      </c>
      <c r="Q2339" s="11" t="b">
        <f t="shared" si="73"/>
        <v>1</v>
      </c>
    </row>
    <row r="2340" spans="1:17" x14ac:dyDescent="0.3">
      <c r="A2340" s="12">
        <v>617190</v>
      </c>
      <c r="B2340" s="13" t="s">
        <v>10</v>
      </c>
      <c r="C2340" s="14">
        <v>1.3</v>
      </c>
      <c r="D2340" s="25" t="s">
        <v>2819</v>
      </c>
      <c r="E2340" s="16">
        <v>45351</v>
      </c>
      <c r="F2340" s="17">
        <v>202402</v>
      </c>
      <c r="G2340" s="18" t="s">
        <v>53</v>
      </c>
      <c r="H2340" s="18" t="s">
        <v>12</v>
      </c>
      <c r="I2340" s="19">
        <v>53000</v>
      </c>
      <c r="J2340" s="13" t="s">
        <v>14</v>
      </c>
      <c r="K2340" s="13" t="s">
        <v>15</v>
      </c>
      <c r="L2340" s="20" t="str">
        <f t="shared" si="72"/>
        <v>53000617190COD2299_Z010201ART5_MBA</v>
      </c>
      <c r="M2340" s="21" t="str">
        <f>IF(OR(A2340=617105,A2340=617110,COUNTIF([3]DernMois!L:L,I2340&amp;A2340&amp;H2340&amp;K2340)&gt;=1),"","PBLA Changé/Nouveau")</f>
        <v/>
      </c>
      <c r="N2340" s="22">
        <f>ROUND(Ecritures[[#This Row],[Montant Devise]],2)</f>
        <v>1.3</v>
      </c>
      <c r="O2340" s="11" t="str">
        <f>IFERROR(LEFT(ECRITURES!$H2340,SEARCH("_",ECRITURES!$H2340)-1),"")</f>
        <v>COD2299</v>
      </c>
      <c r="P2340" s="11" t="str">
        <f>LEFT(ECRITURES!$G2340,LEN(O2340))</f>
        <v>COD2299</v>
      </c>
      <c r="Q2340" s="11" t="b">
        <f t="shared" si="73"/>
        <v>1</v>
      </c>
    </row>
    <row r="2341" spans="1:17" x14ac:dyDescent="0.3">
      <c r="A2341" s="12">
        <v>617190</v>
      </c>
      <c r="B2341" s="13" t="s">
        <v>10</v>
      </c>
      <c r="C2341" s="14">
        <v>6.48</v>
      </c>
      <c r="D2341" s="25" t="s">
        <v>2820</v>
      </c>
      <c r="E2341" s="16">
        <v>45351</v>
      </c>
      <c r="F2341" s="17">
        <v>202402</v>
      </c>
      <c r="G2341" s="18" t="s">
        <v>53</v>
      </c>
      <c r="H2341" s="18" t="s">
        <v>12</v>
      </c>
      <c r="I2341" s="19">
        <v>53000</v>
      </c>
      <c r="J2341" s="13" t="s">
        <v>14</v>
      </c>
      <c r="K2341" s="13" t="s">
        <v>15</v>
      </c>
      <c r="L2341" s="20" t="str">
        <f t="shared" si="72"/>
        <v>53000617190COD2299_Z010201ART5_MBA</v>
      </c>
      <c r="M2341" s="21" t="str">
        <f>IF(OR(A2341=617105,A2341=617110,COUNTIF([3]DernMois!L:L,I2341&amp;A2341&amp;H2341&amp;K2341)&gt;=1),"","PBLA Changé/Nouveau")</f>
        <v/>
      </c>
      <c r="N2341" s="22">
        <f>ROUND(Ecritures[[#This Row],[Montant Devise]],2)</f>
        <v>6.48</v>
      </c>
      <c r="O2341" s="11" t="str">
        <f>IFERROR(LEFT(ECRITURES!$H2341,SEARCH("_",ECRITURES!$H2341)-1),"")</f>
        <v>COD2299</v>
      </c>
      <c r="P2341" s="11" t="str">
        <f>LEFT(ECRITURES!$G2341,LEN(O2341))</f>
        <v>COD2299</v>
      </c>
      <c r="Q2341" s="11" t="b">
        <f t="shared" si="73"/>
        <v>1</v>
      </c>
    </row>
    <row r="2342" spans="1:17" x14ac:dyDescent="0.3">
      <c r="A2342" s="12">
        <v>455200</v>
      </c>
      <c r="B2342" s="13" t="s">
        <v>10</v>
      </c>
      <c r="C2342" s="14">
        <v>-1027.45</v>
      </c>
      <c r="D2342" s="25" t="s">
        <v>2821</v>
      </c>
      <c r="E2342" s="16">
        <v>45351</v>
      </c>
      <c r="F2342" s="17">
        <v>202402</v>
      </c>
      <c r="G2342" s="18" t="s">
        <v>53</v>
      </c>
      <c r="H2342" s="18"/>
      <c r="I2342" s="19">
        <v>53000</v>
      </c>
      <c r="J2342" s="13" t="s">
        <v>14</v>
      </c>
      <c r="K2342" s="13" t="s">
        <v>15</v>
      </c>
      <c r="L2342" s="20" t="str">
        <f t="shared" si="72"/>
        <v>53000455200ART5_MBA</v>
      </c>
      <c r="M2342" s="21" t="str">
        <f>IF(OR(A2342=617105,A2342=617110,COUNTIF([3]DernMois!L:L,I2342&amp;A2342&amp;H2342&amp;K2342)&gt;=1),"","PBLA Changé/Nouveau")</f>
        <v/>
      </c>
      <c r="N2342" s="22">
        <f>ROUND(Ecritures[[#This Row],[Montant Devise]],2)</f>
        <v>-1027.45</v>
      </c>
      <c r="O2342" s="11" t="str">
        <f>IFERROR(LEFT(ECRITURES!$H2342,SEARCH("_",ECRITURES!$H2342)-1),"")</f>
        <v/>
      </c>
      <c r="P2342" s="11" t="str">
        <f>LEFT(ECRITURES!$G2342,LEN(O2342))</f>
        <v/>
      </c>
      <c r="Q2342" s="11" t="b">
        <f t="shared" si="73"/>
        <v>1</v>
      </c>
    </row>
    <row r="2343" spans="1:17" x14ac:dyDescent="0.3">
      <c r="A2343" s="12">
        <v>617101</v>
      </c>
      <c r="B2343" s="13" t="s">
        <v>10</v>
      </c>
      <c r="C2343" s="14">
        <v>1780.01</v>
      </c>
      <c r="D2343" s="25" t="s">
        <v>2822</v>
      </c>
      <c r="E2343" s="16">
        <v>45351</v>
      </c>
      <c r="F2343" s="17">
        <v>202402</v>
      </c>
      <c r="G2343" s="18" t="s">
        <v>47</v>
      </c>
      <c r="H2343" s="18" t="s">
        <v>441</v>
      </c>
      <c r="I2343" s="19">
        <v>53009</v>
      </c>
      <c r="J2343" s="13" t="s">
        <v>14</v>
      </c>
      <c r="K2343" s="13" t="s">
        <v>50</v>
      </c>
      <c r="L2343" s="20" t="str">
        <f t="shared" si="72"/>
        <v>53009617101COD21003_A010401ART9_AFD</v>
      </c>
      <c r="M2343" s="21" t="str">
        <f>IF(OR(A2343=617105,A2343=617110,COUNTIF([3]DernMois!L:L,I2343&amp;A2343&amp;H2343&amp;K2343)&gt;=1),"","PBLA Changé/Nouveau")</f>
        <v/>
      </c>
      <c r="N2343" s="22">
        <f>ROUND(Ecritures[[#This Row],[Montant Devise]],2)</f>
        <v>1780.01</v>
      </c>
      <c r="O2343" s="11" t="str">
        <f>IFERROR(LEFT(ECRITURES!$H2343,SEARCH("_",ECRITURES!$H2343)-1),"")</f>
        <v>COD21003</v>
      </c>
      <c r="P2343" s="11" t="str">
        <f>LEFT(ECRITURES!$G2343,LEN(O2343))</f>
        <v>COD21003</v>
      </c>
      <c r="Q2343" s="11" t="b">
        <f t="shared" si="73"/>
        <v>1</v>
      </c>
    </row>
    <row r="2344" spans="1:17" x14ac:dyDescent="0.3">
      <c r="A2344" s="12">
        <v>617108</v>
      </c>
      <c r="B2344" s="13" t="s">
        <v>10</v>
      </c>
      <c r="C2344" s="14">
        <v>534</v>
      </c>
      <c r="D2344" s="25" t="s">
        <v>2823</v>
      </c>
      <c r="E2344" s="16">
        <v>45351</v>
      </c>
      <c r="F2344" s="17">
        <v>202402</v>
      </c>
      <c r="G2344" s="18" t="s">
        <v>47</v>
      </c>
      <c r="H2344" s="18" t="s">
        <v>441</v>
      </c>
      <c r="I2344" s="19">
        <v>53009</v>
      </c>
      <c r="J2344" s="13" t="s">
        <v>14</v>
      </c>
      <c r="K2344" s="13" t="s">
        <v>50</v>
      </c>
      <c r="L2344" s="20" t="str">
        <f t="shared" si="72"/>
        <v>53009617108COD21003_A010401ART9_AFD</v>
      </c>
      <c r="M2344" s="21" t="str">
        <f>IF(OR(A2344=617105,A2344=617110,COUNTIF([3]DernMois!L:L,I2344&amp;A2344&amp;H2344&amp;K2344)&gt;=1),"","PBLA Changé/Nouveau")</f>
        <v/>
      </c>
      <c r="N2344" s="22">
        <f>ROUND(Ecritures[[#This Row],[Montant Devise]],2)</f>
        <v>534</v>
      </c>
      <c r="O2344" s="11" t="str">
        <f>IFERROR(LEFT(ECRITURES!$H2344,SEARCH("_",ECRITURES!$H2344)-1),"")</f>
        <v>COD21003</v>
      </c>
      <c r="P2344" s="11" t="str">
        <f>LEFT(ECRITURES!$G2344,LEN(O2344))</f>
        <v>COD21003</v>
      </c>
      <c r="Q2344" s="11" t="b">
        <f t="shared" si="73"/>
        <v>1</v>
      </c>
    </row>
    <row r="2345" spans="1:17" x14ac:dyDescent="0.3">
      <c r="A2345" s="12">
        <v>617106</v>
      </c>
      <c r="B2345" s="13" t="s">
        <v>10</v>
      </c>
      <c r="C2345" s="14">
        <v>195</v>
      </c>
      <c r="D2345" s="25" t="s">
        <v>2824</v>
      </c>
      <c r="E2345" s="16">
        <v>45351</v>
      </c>
      <c r="F2345" s="17">
        <v>202402</v>
      </c>
      <c r="G2345" s="18" t="s">
        <v>47</v>
      </c>
      <c r="H2345" s="18" t="s">
        <v>441</v>
      </c>
      <c r="I2345" s="19">
        <v>53009</v>
      </c>
      <c r="J2345" s="13" t="s">
        <v>14</v>
      </c>
      <c r="K2345" s="13" t="s">
        <v>50</v>
      </c>
      <c r="L2345" s="20" t="str">
        <f t="shared" si="72"/>
        <v>53009617106COD21003_A010401ART9_AFD</v>
      </c>
      <c r="M2345" s="21" t="str">
        <f>IF(OR(A2345=617105,A2345=617110,COUNTIF([3]DernMois!L:L,I2345&amp;A2345&amp;H2345&amp;K2345)&gt;=1),"","PBLA Changé/Nouveau")</f>
        <v/>
      </c>
      <c r="N2345" s="22">
        <f>ROUND(Ecritures[[#This Row],[Montant Devise]],2)</f>
        <v>195</v>
      </c>
      <c r="O2345" s="11" t="str">
        <f>IFERROR(LEFT(ECRITURES!$H2345,SEARCH("_",ECRITURES!$H2345)-1),"")</f>
        <v>COD21003</v>
      </c>
      <c r="P2345" s="11" t="str">
        <f>LEFT(ECRITURES!$G2345,LEN(O2345))</f>
        <v>COD21003</v>
      </c>
      <c r="Q2345" s="11" t="b">
        <f t="shared" si="73"/>
        <v>1</v>
      </c>
    </row>
    <row r="2346" spans="1:17" x14ac:dyDescent="0.3">
      <c r="A2346" s="12">
        <v>617103</v>
      </c>
      <c r="B2346" s="13" t="s">
        <v>10</v>
      </c>
      <c r="C2346" s="14">
        <v>231.4</v>
      </c>
      <c r="D2346" s="25" t="s">
        <v>2825</v>
      </c>
      <c r="E2346" s="16">
        <v>45351</v>
      </c>
      <c r="F2346" s="17">
        <v>202402</v>
      </c>
      <c r="G2346" s="18" t="s">
        <v>47</v>
      </c>
      <c r="H2346" s="18" t="s">
        <v>441</v>
      </c>
      <c r="I2346" s="19">
        <v>53009</v>
      </c>
      <c r="J2346" s="13" t="s">
        <v>14</v>
      </c>
      <c r="K2346" s="13" t="s">
        <v>50</v>
      </c>
      <c r="L2346" s="20" t="str">
        <f t="shared" si="72"/>
        <v>53009617103COD21003_A010401ART9_AFD</v>
      </c>
      <c r="M2346" s="21" t="str">
        <f>IF(OR(A2346=617105,A2346=617110,COUNTIF([3]DernMois!L:L,I2346&amp;A2346&amp;H2346&amp;K2346)&gt;=1),"","PBLA Changé/Nouveau")</f>
        <v/>
      </c>
      <c r="N2346" s="22">
        <f>ROUND(Ecritures[[#This Row],[Montant Devise]],2)</f>
        <v>231.4</v>
      </c>
      <c r="O2346" s="11" t="str">
        <f>IFERROR(LEFT(ECRITURES!$H2346,SEARCH("_",ECRITURES!$H2346)-1),"")</f>
        <v>COD21003</v>
      </c>
      <c r="P2346" s="11" t="str">
        <f>LEFT(ECRITURES!$G2346,LEN(O2346))</f>
        <v>COD21003</v>
      </c>
      <c r="Q2346" s="11" t="b">
        <f t="shared" si="73"/>
        <v>1</v>
      </c>
    </row>
    <row r="2347" spans="1:17" x14ac:dyDescent="0.3">
      <c r="A2347" s="12">
        <v>617190</v>
      </c>
      <c r="B2347" s="13" t="s">
        <v>10</v>
      </c>
      <c r="C2347" s="14">
        <v>3.56</v>
      </c>
      <c r="D2347" s="25" t="s">
        <v>2826</v>
      </c>
      <c r="E2347" s="16">
        <v>45351</v>
      </c>
      <c r="F2347" s="17">
        <v>202402</v>
      </c>
      <c r="G2347" s="18" t="s">
        <v>47</v>
      </c>
      <c r="H2347" s="18" t="s">
        <v>441</v>
      </c>
      <c r="I2347" s="19">
        <v>53009</v>
      </c>
      <c r="J2347" s="13" t="s">
        <v>14</v>
      </c>
      <c r="K2347" s="13" t="s">
        <v>50</v>
      </c>
      <c r="L2347" s="20" t="str">
        <f t="shared" si="72"/>
        <v>53009617190COD21003_A010401ART9_AFD</v>
      </c>
      <c r="M2347" s="21" t="str">
        <f>IF(OR(A2347=617105,A2347=617110,COUNTIF([3]DernMois!L:L,I2347&amp;A2347&amp;H2347&amp;K2347)&gt;=1),"","PBLA Changé/Nouveau")</f>
        <v/>
      </c>
      <c r="N2347" s="22">
        <f>ROUND(Ecritures[[#This Row],[Montant Devise]],2)</f>
        <v>3.56</v>
      </c>
      <c r="O2347" s="11" t="str">
        <f>IFERROR(LEFT(ECRITURES!$H2347,SEARCH("_",ECRITURES!$H2347)-1),"")</f>
        <v>COD21003</v>
      </c>
      <c r="P2347" s="11" t="str">
        <f>LEFT(ECRITURES!$G2347,LEN(O2347))</f>
        <v>COD21003</v>
      </c>
      <c r="Q2347" s="11" t="b">
        <f t="shared" si="73"/>
        <v>1</v>
      </c>
    </row>
    <row r="2348" spans="1:17" x14ac:dyDescent="0.3">
      <c r="A2348" s="12">
        <v>617190</v>
      </c>
      <c r="B2348" s="13" t="s">
        <v>10</v>
      </c>
      <c r="C2348" s="14">
        <v>17.8</v>
      </c>
      <c r="D2348" s="25" t="s">
        <v>2827</v>
      </c>
      <c r="E2348" s="16">
        <v>45351</v>
      </c>
      <c r="F2348" s="17">
        <v>202402</v>
      </c>
      <c r="G2348" s="18" t="s">
        <v>47</v>
      </c>
      <c r="H2348" s="18" t="s">
        <v>441</v>
      </c>
      <c r="I2348" s="19">
        <v>53009</v>
      </c>
      <c r="J2348" s="13" t="s">
        <v>14</v>
      </c>
      <c r="K2348" s="13" t="s">
        <v>50</v>
      </c>
      <c r="L2348" s="20" t="str">
        <f t="shared" si="72"/>
        <v>53009617190COD21003_A010401ART9_AFD</v>
      </c>
      <c r="M2348" s="21" t="str">
        <f>IF(OR(A2348=617105,A2348=617110,COUNTIF([3]DernMois!L:L,I2348&amp;A2348&amp;H2348&amp;K2348)&gt;=1),"","PBLA Changé/Nouveau")</f>
        <v/>
      </c>
      <c r="N2348" s="22">
        <f>ROUND(Ecritures[[#This Row],[Montant Devise]],2)</f>
        <v>17.8</v>
      </c>
      <c r="O2348" s="11" t="str">
        <f>IFERROR(LEFT(ECRITURES!$H2348,SEARCH("_",ECRITURES!$H2348)-1),"")</f>
        <v>COD21003</v>
      </c>
      <c r="P2348" s="11" t="str">
        <f>LEFT(ECRITURES!$G2348,LEN(O2348))</f>
        <v>COD21003</v>
      </c>
      <c r="Q2348" s="11" t="b">
        <f t="shared" si="73"/>
        <v>1</v>
      </c>
    </row>
    <row r="2349" spans="1:17" x14ac:dyDescent="0.3">
      <c r="A2349" s="12">
        <v>455200</v>
      </c>
      <c r="B2349" s="13" t="s">
        <v>10</v>
      </c>
      <c r="C2349" s="14">
        <v>-1979.42</v>
      </c>
      <c r="D2349" s="25" t="s">
        <v>2828</v>
      </c>
      <c r="E2349" s="16">
        <v>45351</v>
      </c>
      <c r="F2349" s="17">
        <v>202402</v>
      </c>
      <c r="G2349" s="18" t="s">
        <v>47</v>
      </c>
      <c r="H2349" s="18"/>
      <c r="I2349" s="19">
        <v>53009</v>
      </c>
      <c r="J2349" s="13" t="s">
        <v>14</v>
      </c>
      <c r="K2349" s="13" t="s">
        <v>50</v>
      </c>
      <c r="L2349" s="20" t="str">
        <f t="shared" si="72"/>
        <v>53009455200ART9_AFD</v>
      </c>
      <c r="M2349" s="21" t="str">
        <f>IF(OR(A2349=617105,A2349=617110,COUNTIF([3]DernMois!L:L,I2349&amp;A2349&amp;H2349&amp;K2349)&gt;=1),"","PBLA Changé/Nouveau")</f>
        <v/>
      </c>
      <c r="N2349" s="22">
        <f>ROUND(Ecritures[[#This Row],[Montant Devise]],2)</f>
        <v>-1979.42</v>
      </c>
      <c r="O2349" s="11" t="str">
        <f>IFERROR(LEFT(ECRITURES!$H2349,SEARCH("_",ECRITURES!$H2349)-1),"")</f>
        <v/>
      </c>
      <c r="P2349" s="11" t="str">
        <f>LEFT(ECRITURES!$G2349,LEN(O2349))</f>
        <v/>
      </c>
      <c r="Q2349" s="11" t="b">
        <f t="shared" si="73"/>
        <v>1</v>
      </c>
    </row>
    <row r="2350" spans="1:17" x14ac:dyDescent="0.3">
      <c r="A2350" s="12">
        <v>617101</v>
      </c>
      <c r="B2350" s="13" t="s">
        <v>10</v>
      </c>
      <c r="C2350" s="14">
        <v>1780</v>
      </c>
      <c r="D2350" s="25" t="s">
        <v>2829</v>
      </c>
      <c r="E2350" s="16">
        <v>45351</v>
      </c>
      <c r="F2350" s="17">
        <v>202402</v>
      </c>
      <c r="G2350" s="18" t="s">
        <v>11</v>
      </c>
      <c r="H2350" s="18" t="s">
        <v>12</v>
      </c>
      <c r="I2350" s="19">
        <v>53010</v>
      </c>
      <c r="J2350" s="13" t="s">
        <v>14</v>
      </c>
      <c r="K2350" s="13" t="s">
        <v>15</v>
      </c>
      <c r="L2350" s="20" t="str">
        <f t="shared" si="72"/>
        <v>53010617101COD2299_Z010201ART5_MBA</v>
      </c>
      <c r="M2350" s="21" t="str">
        <f>IF(OR(A2350=617105,A2350=617110,COUNTIF([3]DernMois!L:L,I2350&amp;A2350&amp;H2350&amp;K2350)&gt;=1),"","PBLA Changé/Nouveau")</f>
        <v/>
      </c>
      <c r="N2350" s="22">
        <f>ROUND(Ecritures[[#This Row],[Montant Devise]],2)</f>
        <v>1780</v>
      </c>
      <c r="O2350" s="11" t="str">
        <f>IFERROR(LEFT(ECRITURES!$H2350,SEARCH("_",ECRITURES!$H2350)-1),"")</f>
        <v>COD2299</v>
      </c>
      <c r="P2350" s="11" t="str">
        <f>LEFT(ECRITURES!$G2350,LEN(O2350))</f>
        <v>COD2299</v>
      </c>
      <c r="Q2350" s="11" t="b">
        <f t="shared" si="73"/>
        <v>1</v>
      </c>
    </row>
    <row r="2351" spans="1:17" x14ac:dyDescent="0.3">
      <c r="A2351" s="12">
        <v>617108</v>
      </c>
      <c r="B2351" s="13" t="s">
        <v>10</v>
      </c>
      <c r="C2351" s="14">
        <v>534</v>
      </c>
      <c r="D2351" s="25" t="s">
        <v>2830</v>
      </c>
      <c r="E2351" s="16">
        <v>45351</v>
      </c>
      <c r="F2351" s="17">
        <v>202402</v>
      </c>
      <c r="G2351" s="18" t="s">
        <v>11</v>
      </c>
      <c r="H2351" s="18" t="s">
        <v>12</v>
      </c>
      <c r="I2351" s="19">
        <v>53010</v>
      </c>
      <c r="J2351" s="13" t="s">
        <v>14</v>
      </c>
      <c r="K2351" s="13" t="s">
        <v>15</v>
      </c>
      <c r="L2351" s="20" t="str">
        <f t="shared" si="72"/>
        <v>53010617108COD2299_Z010201ART5_MBA</v>
      </c>
      <c r="M2351" s="21" t="str">
        <f>IF(OR(A2351=617105,A2351=617110,COUNTIF([3]DernMois!L:L,I2351&amp;A2351&amp;H2351&amp;K2351)&gt;=1),"","PBLA Changé/Nouveau")</f>
        <v/>
      </c>
      <c r="N2351" s="22">
        <f>ROUND(Ecritures[[#This Row],[Montant Devise]],2)</f>
        <v>534</v>
      </c>
      <c r="O2351" s="11" t="str">
        <f>IFERROR(LEFT(ECRITURES!$H2351,SEARCH("_",ECRITURES!$H2351)-1),"")</f>
        <v>COD2299</v>
      </c>
      <c r="P2351" s="11" t="str">
        <f>LEFT(ECRITURES!$G2351,LEN(O2351))</f>
        <v>COD2299</v>
      </c>
      <c r="Q2351" s="11" t="b">
        <f t="shared" si="73"/>
        <v>1</v>
      </c>
    </row>
    <row r="2352" spans="1:17" x14ac:dyDescent="0.3">
      <c r="A2352" s="12">
        <v>617106</v>
      </c>
      <c r="B2352" s="13" t="s">
        <v>10</v>
      </c>
      <c r="C2352" s="14">
        <v>195</v>
      </c>
      <c r="D2352" s="25" t="s">
        <v>2831</v>
      </c>
      <c r="E2352" s="16">
        <v>45351</v>
      </c>
      <c r="F2352" s="17">
        <v>202402</v>
      </c>
      <c r="G2352" s="18" t="s">
        <v>11</v>
      </c>
      <c r="H2352" s="18" t="s">
        <v>12</v>
      </c>
      <c r="I2352" s="19">
        <v>53010</v>
      </c>
      <c r="J2352" s="13" t="s">
        <v>14</v>
      </c>
      <c r="K2352" s="13" t="s">
        <v>15</v>
      </c>
      <c r="L2352" s="20" t="str">
        <f t="shared" si="72"/>
        <v>53010617106COD2299_Z010201ART5_MBA</v>
      </c>
      <c r="M2352" s="21" t="str">
        <f>IF(OR(A2352=617105,A2352=617110,COUNTIF([3]DernMois!L:L,I2352&amp;A2352&amp;H2352&amp;K2352)&gt;=1),"","PBLA Changé/Nouveau")</f>
        <v/>
      </c>
      <c r="N2352" s="22">
        <f>ROUND(Ecritures[[#This Row],[Montant Devise]],2)</f>
        <v>195</v>
      </c>
      <c r="O2352" s="11" t="str">
        <f>IFERROR(LEFT(ECRITURES!$H2352,SEARCH("_",ECRITURES!$H2352)-1),"")</f>
        <v>COD2299</v>
      </c>
      <c r="P2352" s="11" t="str">
        <f>LEFT(ECRITURES!$G2352,LEN(O2352))</f>
        <v>COD2299</v>
      </c>
      <c r="Q2352" s="11" t="b">
        <f t="shared" si="73"/>
        <v>1</v>
      </c>
    </row>
    <row r="2353" spans="1:17" x14ac:dyDescent="0.3">
      <c r="A2353" s="12">
        <v>617103</v>
      </c>
      <c r="B2353" s="13" t="s">
        <v>10</v>
      </c>
      <c r="C2353" s="14">
        <v>231.4</v>
      </c>
      <c r="D2353" s="25" t="s">
        <v>2832</v>
      </c>
      <c r="E2353" s="16">
        <v>45351</v>
      </c>
      <c r="F2353" s="17">
        <v>202402</v>
      </c>
      <c r="G2353" s="18" t="s">
        <v>11</v>
      </c>
      <c r="H2353" s="18" t="s">
        <v>12</v>
      </c>
      <c r="I2353" s="19">
        <v>53010</v>
      </c>
      <c r="J2353" s="13" t="s">
        <v>14</v>
      </c>
      <c r="K2353" s="13" t="s">
        <v>15</v>
      </c>
      <c r="L2353" s="20" t="str">
        <f t="shared" si="72"/>
        <v>53010617103COD2299_Z010201ART5_MBA</v>
      </c>
      <c r="M2353" s="21" t="str">
        <f>IF(OR(A2353=617105,A2353=617110,COUNTIF([3]DernMois!L:L,I2353&amp;A2353&amp;H2353&amp;K2353)&gt;=1),"","PBLA Changé/Nouveau")</f>
        <v/>
      </c>
      <c r="N2353" s="22">
        <f>ROUND(Ecritures[[#This Row],[Montant Devise]],2)</f>
        <v>231.4</v>
      </c>
      <c r="O2353" s="11" t="str">
        <f>IFERROR(LEFT(ECRITURES!$H2353,SEARCH("_",ECRITURES!$H2353)-1),"")</f>
        <v>COD2299</v>
      </c>
      <c r="P2353" s="11" t="str">
        <f>LEFT(ECRITURES!$G2353,LEN(O2353))</f>
        <v>COD2299</v>
      </c>
      <c r="Q2353" s="11" t="b">
        <f t="shared" si="73"/>
        <v>1</v>
      </c>
    </row>
    <row r="2354" spans="1:17" x14ac:dyDescent="0.3">
      <c r="A2354" s="12">
        <v>617190</v>
      </c>
      <c r="B2354" s="13" t="s">
        <v>10</v>
      </c>
      <c r="C2354" s="14">
        <v>3.56</v>
      </c>
      <c r="D2354" s="25" t="s">
        <v>2833</v>
      </c>
      <c r="E2354" s="16">
        <v>45351</v>
      </c>
      <c r="F2354" s="17">
        <v>202402</v>
      </c>
      <c r="G2354" s="18" t="s">
        <v>11</v>
      </c>
      <c r="H2354" s="18" t="s">
        <v>12</v>
      </c>
      <c r="I2354" s="19">
        <v>53010</v>
      </c>
      <c r="J2354" s="13" t="s">
        <v>14</v>
      </c>
      <c r="K2354" s="13" t="s">
        <v>15</v>
      </c>
      <c r="L2354" s="20" t="str">
        <f t="shared" si="72"/>
        <v>53010617190COD2299_Z010201ART5_MBA</v>
      </c>
      <c r="M2354" s="21" t="str">
        <f>IF(OR(A2354=617105,A2354=617110,COUNTIF([3]DernMois!L:L,I2354&amp;A2354&amp;H2354&amp;K2354)&gt;=1),"","PBLA Changé/Nouveau")</f>
        <v/>
      </c>
      <c r="N2354" s="22">
        <f>ROUND(Ecritures[[#This Row],[Montant Devise]],2)</f>
        <v>3.56</v>
      </c>
      <c r="O2354" s="11" t="str">
        <f>IFERROR(LEFT(ECRITURES!$H2354,SEARCH("_",ECRITURES!$H2354)-1),"")</f>
        <v>COD2299</v>
      </c>
      <c r="P2354" s="11" t="str">
        <f>LEFT(ECRITURES!$G2354,LEN(O2354))</f>
        <v>COD2299</v>
      </c>
      <c r="Q2354" s="11" t="b">
        <f t="shared" si="73"/>
        <v>1</v>
      </c>
    </row>
    <row r="2355" spans="1:17" x14ac:dyDescent="0.3">
      <c r="A2355" s="12">
        <v>617190</v>
      </c>
      <c r="B2355" s="13" t="s">
        <v>10</v>
      </c>
      <c r="C2355" s="14">
        <v>17.8</v>
      </c>
      <c r="D2355" s="25" t="s">
        <v>2834</v>
      </c>
      <c r="E2355" s="16">
        <v>45351</v>
      </c>
      <c r="F2355" s="17">
        <v>202402</v>
      </c>
      <c r="G2355" s="18" t="s">
        <v>11</v>
      </c>
      <c r="H2355" s="18" t="s">
        <v>12</v>
      </c>
      <c r="I2355" s="19">
        <v>53010</v>
      </c>
      <c r="J2355" s="13" t="s">
        <v>14</v>
      </c>
      <c r="K2355" s="13" t="s">
        <v>15</v>
      </c>
      <c r="L2355" s="20" t="str">
        <f t="shared" si="72"/>
        <v>53010617190COD2299_Z010201ART5_MBA</v>
      </c>
      <c r="M2355" s="21" t="str">
        <f>IF(OR(A2355=617105,A2355=617110,COUNTIF([3]DernMois!L:L,I2355&amp;A2355&amp;H2355&amp;K2355)&gt;=1),"","PBLA Changé/Nouveau")</f>
        <v/>
      </c>
      <c r="N2355" s="22">
        <f>ROUND(Ecritures[[#This Row],[Montant Devise]],2)</f>
        <v>17.8</v>
      </c>
      <c r="O2355" s="11" t="str">
        <f>IFERROR(LEFT(ECRITURES!$H2355,SEARCH("_",ECRITURES!$H2355)-1),"")</f>
        <v>COD2299</v>
      </c>
      <c r="P2355" s="11" t="str">
        <f>LEFT(ECRITURES!$G2355,LEN(O2355))</f>
        <v>COD2299</v>
      </c>
      <c r="Q2355" s="11" t="b">
        <f t="shared" si="73"/>
        <v>1</v>
      </c>
    </row>
    <row r="2356" spans="1:17" x14ac:dyDescent="0.3">
      <c r="A2356" s="12">
        <v>455200</v>
      </c>
      <c r="B2356" s="13" t="s">
        <v>10</v>
      </c>
      <c r="C2356" s="14">
        <v>-1979.42</v>
      </c>
      <c r="D2356" s="25" t="s">
        <v>2835</v>
      </c>
      <c r="E2356" s="16">
        <v>45351</v>
      </c>
      <c r="F2356" s="17">
        <v>202402</v>
      </c>
      <c r="G2356" s="18" t="s">
        <v>11</v>
      </c>
      <c r="H2356" s="18"/>
      <c r="I2356" s="19">
        <v>53010</v>
      </c>
      <c r="J2356" s="13" t="s">
        <v>14</v>
      </c>
      <c r="K2356" s="13" t="s">
        <v>15</v>
      </c>
      <c r="L2356" s="20" t="str">
        <f t="shared" si="72"/>
        <v>53010455200ART5_MBA</v>
      </c>
      <c r="M2356" s="21" t="str">
        <f>IF(OR(A2356=617105,A2356=617110,COUNTIF([3]DernMois!L:L,I2356&amp;A2356&amp;H2356&amp;K2356)&gt;=1),"","PBLA Changé/Nouveau")</f>
        <v/>
      </c>
      <c r="N2356" s="22">
        <f>ROUND(Ecritures[[#This Row],[Montant Devise]],2)</f>
        <v>-1979.42</v>
      </c>
      <c r="O2356" s="11" t="str">
        <f>IFERROR(LEFT(ECRITURES!$H2356,SEARCH("_",ECRITURES!$H2356)-1),"")</f>
        <v/>
      </c>
      <c r="P2356" s="11" t="str">
        <f>LEFT(ECRITURES!$G2356,LEN(O2356))</f>
        <v/>
      </c>
      <c r="Q2356" s="11" t="b">
        <f t="shared" si="73"/>
        <v>1</v>
      </c>
    </row>
    <row r="2357" spans="1:17" x14ac:dyDescent="0.3">
      <c r="A2357" s="12">
        <v>617101</v>
      </c>
      <c r="B2357" s="13" t="s">
        <v>10</v>
      </c>
      <c r="C2357" s="14">
        <v>648</v>
      </c>
      <c r="D2357" s="25" t="s">
        <v>2836</v>
      </c>
      <c r="E2357" s="16">
        <v>45351</v>
      </c>
      <c r="F2357" s="17">
        <v>202402</v>
      </c>
      <c r="G2357" s="18" t="s">
        <v>133</v>
      </c>
      <c r="H2357" s="18" t="s">
        <v>12</v>
      </c>
      <c r="I2357" s="19">
        <v>53011</v>
      </c>
      <c r="J2357" s="13" t="s">
        <v>14</v>
      </c>
      <c r="K2357" s="13" t="s">
        <v>15</v>
      </c>
      <c r="L2357" s="20" t="str">
        <f t="shared" si="72"/>
        <v>53011617101COD2299_Z010201ART5_MBA</v>
      </c>
      <c r="M2357" s="21" t="str">
        <f>IF(OR(A2357=617105,A2357=617110,COUNTIF([3]DernMois!L:L,I2357&amp;A2357&amp;H2357&amp;K2357)&gt;=1),"","PBLA Changé/Nouveau")</f>
        <v/>
      </c>
      <c r="N2357" s="22">
        <f>ROUND(Ecritures[[#This Row],[Montant Devise]],2)</f>
        <v>648</v>
      </c>
      <c r="O2357" s="11" t="str">
        <f>IFERROR(LEFT(ECRITURES!$H2357,SEARCH("_",ECRITURES!$H2357)-1),"")</f>
        <v>COD2299</v>
      </c>
      <c r="P2357" s="11" t="str">
        <f>LEFT(ECRITURES!$G2357,LEN(O2357))</f>
        <v>COD2299</v>
      </c>
      <c r="Q2357" s="11" t="b">
        <f t="shared" si="73"/>
        <v>1</v>
      </c>
    </row>
    <row r="2358" spans="1:17" x14ac:dyDescent="0.3">
      <c r="A2358" s="12">
        <v>617108</v>
      </c>
      <c r="B2358" s="13" t="s">
        <v>10</v>
      </c>
      <c r="C2358" s="14">
        <v>194.4</v>
      </c>
      <c r="D2358" s="25" t="s">
        <v>2837</v>
      </c>
      <c r="E2358" s="16">
        <v>45351</v>
      </c>
      <c r="F2358" s="17">
        <v>202402</v>
      </c>
      <c r="G2358" s="18" t="s">
        <v>133</v>
      </c>
      <c r="H2358" s="18" t="s">
        <v>12</v>
      </c>
      <c r="I2358" s="19">
        <v>53011</v>
      </c>
      <c r="J2358" s="13" t="s">
        <v>14</v>
      </c>
      <c r="K2358" s="13" t="s">
        <v>15</v>
      </c>
      <c r="L2358" s="20" t="str">
        <f t="shared" si="72"/>
        <v>53011617108COD2299_Z010201ART5_MBA</v>
      </c>
      <c r="M2358" s="21" t="str">
        <f>IF(OR(A2358=617105,A2358=617110,COUNTIF([3]DernMois!L:L,I2358&amp;A2358&amp;H2358&amp;K2358)&gt;=1),"","PBLA Changé/Nouveau")</f>
        <v/>
      </c>
      <c r="N2358" s="22">
        <f>ROUND(Ecritures[[#This Row],[Montant Devise]],2)</f>
        <v>194.4</v>
      </c>
      <c r="O2358" s="11" t="str">
        <f>IFERROR(LEFT(ECRITURES!$H2358,SEARCH("_",ECRITURES!$H2358)-1),"")</f>
        <v>COD2299</v>
      </c>
      <c r="P2358" s="11" t="str">
        <f>LEFT(ECRITURES!$G2358,LEN(O2358))</f>
        <v>COD2299</v>
      </c>
      <c r="Q2358" s="11" t="b">
        <f t="shared" si="73"/>
        <v>1</v>
      </c>
    </row>
    <row r="2359" spans="1:17" x14ac:dyDescent="0.3">
      <c r="A2359" s="12">
        <v>617106</v>
      </c>
      <c r="B2359" s="13" t="s">
        <v>10</v>
      </c>
      <c r="C2359" s="14">
        <v>195</v>
      </c>
      <c r="D2359" s="25" t="s">
        <v>2838</v>
      </c>
      <c r="E2359" s="16">
        <v>45351</v>
      </c>
      <c r="F2359" s="17">
        <v>202402</v>
      </c>
      <c r="G2359" s="18" t="s">
        <v>133</v>
      </c>
      <c r="H2359" s="18" t="s">
        <v>12</v>
      </c>
      <c r="I2359" s="19">
        <v>53011</v>
      </c>
      <c r="J2359" s="13" t="s">
        <v>14</v>
      </c>
      <c r="K2359" s="13" t="s">
        <v>15</v>
      </c>
      <c r="L2359" s="20" t="str">
        <f t="shared" si="72"/>
        <v>53011617106COD2299_Z010201ART5_MBA</v>
      </c>
      <c r="M2359" s="21" t="str">
        <f>IF(OR(A2359=617105,A2359=617110,COUNTIF([3]DernMois!L:L,I2359&amp;A2359&amp;H2359&amp;K2359)&gt;=1),"","PBLA Changé/Nouveau")</f>
        <v/>
      </c>
      <c r="N2359" s="22">
        <f>ROUND(Ecritures[[#This Row],[Montant Devise]],2)</f>
        <v>195</v>
      </c>
      <c r="O2359" s="11" t="str">
        <f>IFERROR(LEFT(ECRITURES!$H2359,SEARCH("_",ECRITURES!$H2359)-1),"")</f>
        <v>COD2299</v>
      </c>
      <c r="P2359" s="11" t="str">
        <f>LEFT(ECRITURES!$G2359,LEN(O2359))</f>
        <v>COD2299</v>
      </c>
      <c r="Q2359" s="11" t="b">
        <f t="shared" si="73"/>
        <v>1</v>
      </c>
    </row>
    <row r="2360" spans="1:17" x14ac:dyDescent="0.3">
      <c r="A2360" s="12">
        <v>617103</v>
      </c>
      <c r="B2360" s="13" t="s">
        <v>10</v>
      </c>
      <c r="C2360" s="14">
        <v>117</v>
      </c>
      <c r="D2360" s="25" t="s">
        <v>2839</v>
      </c>
      <c r="E2360" s="16">
        <v>45351</v>
      </c>
      <c r="F2360" s="17">
        <v>202402</v>
      </c>
      <c r="G2360" s="18" t="s">
        <v>133</v>
      </c>
      <c r="H2360" s="18" t="s">
        <v>12</v>
      </c>
      <c r="I2360" s="19">
        <v>53011</v>
      </c>
      <c r="J2360" s="13" t="s">
        <v>14</v>
      </c>
      <c r="K2360" s="13" t="s">
        <v>15</v>
      </c>
      <c r="L2360" s="20" t="str">
        <f t="shared" si="72"/>
        <v>53011617103COD2299_Z010201ART5_MBA</v>
      </c>
      <c r="M2360" s="21" t="str">
        <f>IF(OR(A2360=617105,A2360=617110,COUNTIF([3]DernMois!L:L,I2360&amp;A2360&amp;H2360&amp;K2360)&gt;=1),"","PBLA Changé/Nouveau")</f>
        <v/>
      </c>
      <c r="N2360" s="22">
        <f>ROUND(Ecritures[[#This Row],[Montant Devise]],2)</f>
        <v>117</v>
      </c>
      <c r="O2360" s="11" t="str">
        <f>IFERROR(LEFT(ECRITURES!$H2360,SEARCH("_",ECRITURES!$H2360)-1),"")</f>
        <v>COD2299</v>
      </c>
      <c r="P2360" s="11" t="str">
        <f>LEFT(ECRITURES!$G2360,LEN(O2360))</f>
        <v>COD2299</v>
      </c>
      <c r="Q2360" s="11" t="b">
        <f t="shared" si="73"/>
        <v>1</v>
      </c>
    </row>
    <row r="2361" spans="1:17" x14ac:dyDescent="0.3">
      <c r="A2361" s="12">
        <v>617103</v>
      </c>
      <c r="B2361" s="13" t="s">
        <v>10</v>
      </c>
      <c r="C2361" s="14">
        <v>84.24</v>
      </c>
      <c r="D2361" s="25" t="s">
        <v>2840</v>
      </c>
      <c r="E2361" s="16">
        <v>45351</v>
      </c>
      <c r="F2361" s="17">
        <v>202402</v>
      </c>
      <c r="G2361" s="18" t="s">
        <v>133</v>
      </c>
      <c r="H2361" s="18" t="s">
        <v>12</v>
      </c>
      <c r="I2361" s="19">
        <v>53011</v>
      </c>
      <c r="J2361" s="13" t="s">
        <v>14</v>
      </c>
      <c r="K2361" s="13" t="s">
        <v>15</v>
      </c>
      <c r="L2361" s="20" t="str">
        <f t="shared" si="72"/>
        <v>53011617103COD2299_Z010201ART5_MBA</v>
      </c>
      <c r="M2361" s="21" t="str">
        <f>IF(OR(A2361=617105,A2361=617110,COUNTIF([3]DernMois!L:L,I2361&amp;A2361&amp;H2361&amp;K2361)&gt;=1),"","PBLA Changé/Nouveau")</f>
        <v/>
      </c>
      <c r="N2361" s="22">
        <f>ROUND(Ecritures[[#This Row],[Montant Devise]],2)</f>
        <v>84.24</v>
      </c>
      <c r="O2361" s="11" t="str">
        <f>IFERROR(LEFT(ECRITURES!$H2361,SEARCH("_",ECRITURES!$H2361)-1),"")</f>
        <v>COD2299</v>
      </c>
      <c r="P2361" s="11" t="str">
        <f>LEFT(ECRITURES!$G2361,LEN(O2361))</f>
        <v>COD2299</v>
      </c>
      <c r="Q2361" s="11" t="b">
        <f t="shared" si="73"/>
        <v>1</v>
      </c>
    </row>
    <row r="2362" spans="1:17" x14ac:dyDescent="0.3">
      <c r="A2362" s="12">
        <v>617190</v>
      </c>
      <c r="B2362" s="13" t="s">
        <v>10</v>
      </c>
      <c r="C2362" s="14">
        <v>1.3</v>
      </c>
      <c r="D2362" s="25" t="s">
        <v>2841</v>
      </c>
      <c r="E2362" s="16">
        <v>45351</v>
      </c>
      <c r="F2362" s="17">
        <v>202402</v>
      </c>
      <c r="G2362" s="18" t="s">
        <v>133</v>
      </c>
      <c r="H2362" s="18" t="s">
        <v>12</v>
      </c>
      <c r="I2362" s="19">
        <v>53011</v>
      </c>
      <c r="J2362" s="13" t="s">
        <v>14</v>
      </c>
      <c r="K2362" s="13" t="s">
        <v>15</v>
      </c>
      <c r="L2362" s="20" t="str">
        <f t="shared" si="72"/>
        <v>53011617190COD2299_Z010201ART5_MBA</v>
      </c>
      <c r="M2362" s="21" t="str">
        <f>IF(OR(A2362=617105,A2362=617110,COUNTIF([3]DernMois!L:L,I2362&amp;A2362&amp;H2362&amp;K2362)&gt;=1),"","PBLA Changé/Nouveau")</f>
        <v/>
      </c>
      <c r="N2362" s="22">
        <f>ROUND(Ecritures[[#This Row],[Montant Devise]],2)</f>
        <v>1.3</v>
      </c>
      <c r="O2362" s="11" t="str">
        <f>IFERROR(LEFT(ECRITURES!$H2362,SEARCH("_",ECRITURES!$H2362)-1),"")</f>
        <v>COD2299</v>
      </c>
      <c r="P2362" s="11" t="str">
        <f>LEFT(ECRITURES!$G2362,LEN(O2362))</f>
        <v>COD2299</v>
      </c>
      <c r="Q2362" s="11" t="b">
        <f t="shared" si="73"/>
        <v>1</v>
      </c>
    </row>
    <row r="2363" spans="1:17" x14ac:dyDescent="0.3">
      <c r="A2363" s="12">
        <v>617190</v>
      </c>
      <c r="B2363" s="13" t="s">
        <v>10</v>
      </c>
      <c r="C2363" s="14">
        <v>6.48</v>
      </c>
      <c r="D2363" s="25" t="s">
        <v>2842</v>
      </c>
      <c r="E2363" s="16">
        <v>45351</v>
      </c>
      <c r="F2363" s="17">
        <v>202402</v>
      </c>
      <c r="G2363" s="18" t="s">
        <v>133</v>
      </c>
      <c r="H2363" s="18" t="s">
        <v>12</v>
      </c>
      <c r="I2363" s="19">
        <v>53011</v>
      </c>
      <c r="J2363" s="13" t="s">
        <v>14</v>
      </c>
      <c r="K2363" s="13" t="s">
        <v>15</v>
      </c>
      <c r="L2363" s="20" t="str">
        <f t="shared" si="72"/>
        <v>53011617190COD2299_Z010201ART5_MBA</v>
      </c>
      <c r="M2363" s="21" t="str">
        <f>IF(OR(A2363=617105,A2363=617110,COUNTIF([3]DernMois!L:L,I2363&amp;A2363&amp;H2363&amp;K2363)&gt;=1),"","PBLA Changé/Nouveau")</f>
        <v/>
      </c>
      <c r="N2363" s="22">
        <f>ROUND(Ecritures[[#This Row],[Montant Devise]],2)</f>
        <v>6.48</v>
      </c>
      <c r="O2363" s="11" t="str">
        <f>IFERROR(LEFT(ECRITURES!$H2363,SEARCH("_",ECRITURES!$H2363)-1),"")</f>
        <v>COD2299</v>
      </c>
      <c r="P2363" s="11" t="str">
        <f>LEFT(ECRITURES!$G2363,LEN(O2363))</f>
        <v>COD2299</v>
      </c>
      <c r="Q2363" s="11" t="b">
        <f t="shared" si="73"/>
        <v>1</v>
      </c>
    </row>
    <row r="2364" spans="1:17" x14ac:dyDescent="0.3">
      <c r="A2364" s="12">
        <v>455200</v>
      </c>
      <c r="B2364" s="13" t="s">
        <v>10</v>
      </c>
      <c r="C2364" s="14">
        <v>-1048.6600000000001</v>
      </c>
      <c r="D2364" s="25" t="s">
        <v>2843</v>
      </c>
      <c r="E2364" s="16">
        <v>45351</v>
      </c>
      <c r="F2364" s="17">
        <v>202402</v>
      </c>
      <c r="G2364" s="18" t="s">
        <v>133</v>
      </c>
      <c r="H2364" s="18"/>
      <c r="I2364" s="19">
        <v>53011</v>
      </c>
      <c r="J2364" s="13" t="s">
        <v>14</v>
      </c>
      <c r="K2364" s="13" t="s">
        <v>15</v>
      </c>
      <c r="L2364" s="20" t="str">
        <f t="shared" si="72"/>
        <v>53011455200ART5_MBA</v>
      </c>
      <c r="M2364" s="21" t="str">
        <f>IF(OR(A2364=617105,A2364=617110,COUNTIF([3]DernMois!L:L,I2364&amp;A2364&amp;H2364&amp;K2364)&gt;=1),"","PBLA Changé/Nouveau")</f>
        <v/>
      </c>
      <c r="N2364" s="22">
        <f>ROUND(Ecritures[[#This Row],[Montant Devise]],2)</f>
        <v>-1048.6600000000001</v>
      </c>
      <c r="O2364" s="11" t="str">
        <f>IFERROR(LEFT(ECRITURES!$H2364,SEARCH("_",ECRITURES!$H2364)-1),"")</f>
        <v/>
      </c>
      <c r="P2364" s="11" t="str">
        <f>LEFT(ECRITURES!$G2364,LEN(O2364))</f>
        <v/>
      </c>
      <c r="Q2364" s="11" t="b">
        <f t="shared" si="73"/>
        <v>1</v>
      </c>
    </row>
    <row r="2365" spans="1:17" x14ac:dyDescent="0.3">
      <c r="A2365" s="12">
        <v>617101</v>
      </c>
      <c r="B2365" s="13" t="s">
        <v>10</v>
      </c>
      <c r="C2365" s="14">
        <v>648</v>
      </c>
      <c r="D2365" s="25" t="s">
        <v>2844</v>
      </c>
      <c r="E2365" s="16">
        <v>45351</v>
      </c>
      <c r="F2365" s="17">
        <v>202402</v>
      </c>
      <c r="G2365" s="18" t="s">
        <v>133</v>
      </c>
      <c r="H2365" s="18" t="s">
        <v>12</v>
      </c>
      <c r="I2365" s="19">
        <v>53019</v>
      </c>
      <c r="J2365" s="13" t="s">
        <v>14</v>
      </c>
      <c r="K2365" s="13" t="s">
        <v>15</v>
      </c>
      <c r="L2365" s="20" t="str">
        <f t="shared" si="72"/>
        <v>53019617101COD2299_Z010201ART5_MBA</v>
      </c>
      <c r="M2365" s="21" t="str">
        <f>IF(OR(A2365=617105,A2365=617110,COUNTIF([3]DernMois!L:L,I2365&amp;A2365&amp;H2365&amp;K2365)&gt;=1),"","PBLA Changé/Nouveau")</f>
        <v/>
      </c>
      <c r="N2365" s="22">
        <f>ROUND(Ecritures[[#This Row],[Montant Devise]],2)</f>
        <v>648</v>
      </c>
      <c r="O2365" s="11" t="str">
        <f>IFERROR(LEFT(ECRITURES!$H2365,SEARCH("_",ECRITURES!$H2365)-1),"")</f>
        <v>COD2299</v>
      </c>
      <c r="P2365" s="11" t="str">
        <f>LEFT(ECRITURES!$G2365,LEN(O2365))</f>
        <v>COD2299</v>
      </c>
      <c r="Q2365" s="11" t="b">
        <f t="shared" si="73"/>
        <v>1</v>
      </c>
    </row>
    <row r="2366" spans="1:17" x14ac:dyDescent="0.3">
      <c r="A2366" s="12">
        <v>617108</v>
      </c>
      <c r="B2366" s="13" t="s">
        <v>10</v>
      </c>
      <c r="C2366" s="14">
        <v>194.4</v>
      </c>
      <c r="D2366" s="25" t="s">
        <v>2845</v>
      </c>
      <c r="E2366" s="16">
        <v>45351</v>
      </c>
      <c r="F2366" s="17">
        <v>202402</v>
      </c>
      <c r="G2366" s="18" t="s">
        <v>133</v>
      </c>
      <c r="H2366" s="18" t="s">
        <v>12</v>
      </c>
      <c r="I2366" s="19">
        <v>53019</v>
      </c>
      <c r="J2366" s="13" t="s">
        <v>14</v>
      </c>
      <c r="K2366" s="13" t="s">
        <v>15</v>
      </c>
      <c r="L2366" s="20" t="str">
        <f t="shared" si="72"/>
        <v>53019617108COD2299_Z010201ART5_MBA</v>
      </c>
      <c r="M2366" s="21" t="str">
        <f>IF(OR(A2366=617105,A2366=617110,COUNTIF([3]DernMois!L:L,I2366&amp;A2366&amp;H2366&amp;K2366)&gt;=1),"","PBLA Changé/Nouveau")</f>
        <v/>
      </c>
      <c r="N2366" s="22">
        <f>ROUND(Ecritures[[#This Row],[Montant Devise]],2)</f>
        <v>194.4</v>
      </c>
      <c r="O2366" s="11" t="str">
        <f>IFERROR(LEFT(ECRITURES!$H2366,SEARCH("_",ECRITURES!$H2366)-1),"")</f>
        <v>COD2299</v>
      </c>
      <c r="P2366" s="11" t="str">
        <f>LEFT(ECRITURES!$G2366,LEN(O2366))</f>
        <v>COD2299</v>
      </c>
      <c r="Q2366" s="11" t="b">
        <f t="shared" si="73"/>
        <v>1</v>
      </c>
    </row>
    <row r="2367" spans="1:17" x14ac:dyDescent="0.3">
      <c r="A2367" s="12">
        <v>617106</v>
      </c>
      <c r="B2367" s="13" t="s">
        <v>10</v>
      </c>
      <c r="C2367" s="14">
        <v>195</v>
      </c>
      <c r="D2367" s="25" t="s">
        <v>2846</v>
      </c>
      <c r="E2367" s="16">
        <v>45351</v>
      </c>
      <c r="F2367" s="17">
        <v>202402</v>
      </c>
      <c r="G2367" s="18" t="s">
        <v>133</v>
      </c>
      <c r="H2367" s="18" t="s">
        <v>12</v>
      </c>
      <c r="I2367" s="19">
        <v>53019</v>
      </c>
      <c r="J2367" s="13" t="s">
        <v>14</v>
      </c>
      <c r="K2367" s="13" t="s">
        <v>15</v>
      </c>
      <c r="L2367" s="20" t="str">
        <f t="shared" si="72"/>
        <v>53019617106COD2299_Z010201ART5_MBA</v>
      </c>
      <c r="M2367" s="21" t="str">
        <f>IF(OR(A2367=617105,A2367=617110,COUNTIF([3]DernMois!L:L,I2367&amp;A2367&amp;H2367&amp;K2367)&gt;=1),"","PBLA Changé/Nouveau")</f>
        <v/>
      </c>
      <c r="N2367" s="22">
        <f>ROUND(Ecritures[[#This Row],[Montant Devise]],2)</f>
        <v>195</v>
      </c>
      <c r="O2367" s="11" t="str">
        <f>IFERROR(LEFT(ECRITURES!$H2367,SEARCH("_",ECRITURES!$H2367)-1),"")</f>
        <v>COD2299</v>
      </c>
      <c r="P2367" s="11" t="str">
        <f>LEFT(ECRITURES!$G2367,LEN(O2367))</f>
        <v>COD2299</v>
      </c>
      <c r="Q2367" s="11" t="b">
        <f t="shared" si="73"/>
        <v>1</v>
      </c>
    </row>
    <row r="2368" spans="1:17" x14ac:dyDescent="0.3">
      <c r="A2368" s="12">
        <v>617103</v>
      </c>
      <c r="B2368" s="13" t="s">
        <v>10</v>
      </c>
      <c r="C2368" s="14">
        <v>84.24</v>
      </c>
      <c r="D2368" s="25" t="s">
        <v>2847</v>
      </c>
      <c r="E2368" s="16">
        <v>45351</v>
      </c>
      <c r="F2368" s="17">
        <v>202402</v>
      </c>
      <c r="G2368" s="18" t="s">
        <v>133</v>
      </c>
      <c r="H2368" s="18" t="s">
        <v>12</v>
      </c>
      <c r="I2368" s="19">
        <v>53019</v>
      </c>
      <c r="J2368" s="13" t="s">
        <v>14</v>
      </c>
      <c r="K2368" s="13" t="s">
        <v>15</v>
      </c>
      <c r="L2368" s="20" t="str">
        <f t="shared" si="72"/>
        <v>53019617103COD2299_Z010201ART5_MBA</v>
      </c>
      <c r="M2368" s="21" t="str">
        <f>IF(OR(A2368=617105,A2368=617110,COUNTIF([3]DernMois!L:L,I2368&amp;A2368&amp;H2368&amp;K2368)&gt;=1),"","PBLA Changé/Nouveau")</f>
        <v/>
      </c>
      <c r="N2368" s="22">
        <f>ROUND(Ecritures[[#This Row],[Montant Devise]],2)</f>
        <v>84.24</v>
      </c>
      <c r="O2368" s="11" t="str">
        <f>IFERROR(LEFT(ECRITURES!$H2368,SEARCH("_",ECRITURES!$H2368)-1),"")</f>
        <v>COD2299</v>
      </c>
      <c r="P2368" s="11" t="str">
        <f>LEFT(ECRITURES!$G2368,LEN(O2368))</f>
        <v>COD2299</v>
      </c>
      <c r="Q2368" s="11" t="b">
        <f t="shared" si="73"/>
        <v>1</v>
      </c>
    </row>
    <row r="2369" spans="1:17" x14ac:dyDescent="0.3">
      <c r="A2369" s="12">
        <v>617190</v>
      </c>
      <c r="B2369" s="13" t="s">
        <v>10</v>
      </c>
      <c r="C2369" s="14">
        <v>1.3</v>
      </c>
      <c r="D2369" s="25" t="s">
        <v>2848</v>
      </c>
      <c r="E2369" s="16">
        <v>45351</v>
      </c>
      <c r="F2369" s="17">
        <v>202402</v>
      </c>
      <c r="G2369" s="18" t="s">
        <v>133</v>
      </c>
      <c r="H2369" s="18" t="s">
        <v>12</v>
      </c>
      <c r="I2369" s="19">
        <v>53019</v>
      </c>
      <c r="J2369" s="13" t="s">
        <v>14</v>
      </c>
      <c r="K2369" s="13" t="s">
        <v>15</v>
      </c>
      <c r="L2369" s="20" t="str">
        <f t="shared" si="72"/>
        <v>53019617190COD2299_Z010201ART5_MBA</v>
      </c>
      <c r="M2369" s="21" t="str">
        <f>IF(OR(A2369=617105,A2369=617110,COUNTIF([3]DernMois!L:L,I2369&amp;A2369&amp;H2369&amp;K2369)&gt;=1),"","PBLA Changé/Nouveau")</f>
        <v/>
      </c>
      <c r="N2369" s="22">
        <f>ROUND(Ecritures[[#This Row],[Montant Devise]],2)</f>
        <v>1.3</v>
      </c>
      <c r="O2369" s="11" t="str">
        <f>IFERROR(LEFT(ECRITURES!$H2369,SEARCH("_",ECRITURES!$H2369)-1),"")</f>
        <v>COD2299</v>
      </c>
      <c r="P2369" s="11" t="str">
        <f>LEFT(ECRITURES!$G2369,LEN(O2369))</f>
        <v>COD2299</v>
      </c>
      <c r="Q2369" s="11" t="b">
        <f t="shared" si="73"/>
        <v>1</v>
      </c>
    </row>
    <row r="2370" spans="1:17" x14ac:dyDescent="0.3">
      <c r="A2370" s="12">
        <v>617190</v>
      </c>
      <c r="B2370" s="13" t="s">
        <v>10</v>
      </c>
      <c r="C2370" s="14">
        <v>6.48</v>
      </c>
      <c r="D2370" s="25" t="s">
        <v>2849</v>
      </c>
      <c r="E2370" s="16">
        <v>45351</v>
      </c>
      <c r="F2370" s="17">
        <v>202402</v>
      </c>
      <c r="G2370" s="18" t="s">
        <v>133</v>
      </c>
      <c r="H2370" s="18" t="s">
        <v>12</v>
      </c>
      <c r="I2370" s="19">
        <v>53019</v>
      </c>
      <c r="J2370" s="13" t="s">
        <v>14</v>
      </c>
      <c r="K2370" s="13" t="s">
        <v>15</v>
      </c>
      <c r="L2370" s="20" t="str">
        <f t="shared" ref="L2370:L2433" si="74">I2370&amp;A2370&amp;H2370&amp;K2370</f>
        <v>53019617190COD2299_Z010201ART5_MBA</v>
      </c>
      <c r="M2370" s="21" t="str">
        <f>IF(OR(A2370=617105,A2370=617110,COUNTIF([3]DernMois!L:L,I2370&amp;A2370&amp;H2370&amp;K2370)&gt;=1),"","PBLA Changé/Nouveau")</f>
        <v/>
      </c>
      <c r="N2370" s="22">
        <f>ROUND(Ecritures[[#This Row],[Montant Devise]],2)</f>
        <v>6.48</v>
      </c>
      <c r="O2370" s="11" t="str">
        <f>IFERROR(LEFT(ECRITURES!$H2370,SEARCH("_",ECRITURES!$H2370)-1),"")</f>
        <v>COD2299</v>
      </c>
      <c r="P2370" s="11" t="str">
        <f>LEFT(ECRITURES!$G2370,LEN(O2370))</f>
        <v>COD2299</v>
      </c>
      <c r="Q2370" s="11" t="b">
        <f t="shared" si="73"/>
        <v>1</v>
      </c>
    </row>
    <row r="2371" spans="1:17" x14ac:dyDescent="0.3">
      <c r="A2371" s="12">
        <v>455200</v>
      </c>
      <c r="B2371" s="13" t="s">
        <v>10</v>
      </c>
      <c r="C2371" s="14">
        <v>-919.72</v>
      </c>
      <c r="D2371" s="25" t="s">
        <v>2850</v>
      </c>
      <c r="E2371" s="16">
        <v>45351</v>
      </c>
      <c r="F2371" s="17">
        <v>202402</v>
      </c>
      <c r="G2371" s="18" t="s">
        <v>133</v>
      </c>
      <c r="H2371" s="18"/>
      <c r="I2371" s="19">
        <v>53019</v>
      </c>
      <c r="J2371" s="13" t="s">
        <v>14</v>
      </c>
      <c r="K2371" s="13" t="s">
        <v>15</v>
      </c>
      <c r="L2371" s="20" t="str">
        <f t="shared" si="74"/>
        <v>53019455200ART5_MBA</v>
      </c>
      <c r="M2371" s="21" t="str">
        <f>IF(OR(A2371=617105,A2371=617110,COUNTIF([3]DernMois!L:L,I2371&amp;A2371&amp;H2371&amp;K2371)&gt;=1),"","PBLA Changé/Nouveau")</f>
        <v/>
      </c>
      <c r="N2371" s="22">
        <f>ROUND(Ecritures[[#This Row],[Montant Devise]],2)</f>
        <v>-919.72</v>
      </c>
      <c r="O2371" s="11" t="str">
        <f>IFERROR(LEFT(ECRITURES!$H2371,SEARCH("_",ECRITURES!$H2371)-1),"")</f>
        <v/>
      </c>
      <c r="P2371" s="11" t="str">
        <f>LEFT(ECRITURES!$G2371,LEN(O2371))</f>
        <v/>
      </c>
      <c r="Q2371" s="11" t="b">
        <f t="shared" si="73"/>
        <v>1</v>
      </c>
    </row>
    <row r="2372" spans="1:17" x14ac:dyDescent="0.3">
      <c r="A2372" s="12">
        <v>617101</v>
      </c>
      <c r="B2372" s="13" t="s">
        <v>10</v>
      </c>
      <c r="C2372" s="14">
        <v>648</v>
      </c>
      <c r="D2372" s="25" t="s">
        <v>2851</v>
      </c>
      <c r="E2372" s="16">
        <v>45351</v>
      </c>
      <c r="F2372" s="17">
        <v>202402</v>
      </c>
      <c r="G2372" s="18" t="s">
        <v>28</v>
      </c>
      <c r="H2372" s="18" t="s">
        <v>12</v>
      </c>
      <c r="I2372" s="19">
        <v>53026</v>
      </c>
      <c r="J2372" s="13" t="s">
        <v>14</v>
      </c>
      <c r="K2372" s="13" t="s">
        <v>15</v>
      </c>
      <c r="L2372" s="20" t="str">
        <f t="shared" si="74"/>
        <v>53026617101COD2299_Z010201ART5_MBA</v>
      </c>
      <c r="M2372" s="21" t="str">
        <f>IF(OR(A2372=617105,A2372=617110,COUNTIF([3]DernMois!L:L,I2372&amp;A2372&amp;H2372&amp;K2372)&gt;=1),"","PBLA Changé/Nouveau")</f>
        <v/>
      </c>
      <c r="N2372" s="22">
        <f>ROUND(Ecritures[[#This Row],[Montant Devise]],2)</f>
        <v>648</v>
      </c>
      <c r="O2372" s="11" t="str">
        <f>IFERROR(LEFT(ECRITURES!$H2372,SEARCH("_",ECRITURES!$H2372)-1),"")</f>
        <v>COD2299</v>
      </c>
      <c r="P2372" s="11" t="str">
        <f>LEFT(ECRITURES!$G2372,LEN(O2372))</f>
        <v>COD2299</v>
      </c>
      <c r="Q2372" s="11" t="b">
        <f t="shared" ref="Q2372:Q2435" si="75">EXACT(O2372,P2372)</f>
        <v>1</v>
      </c>
    </row>
    <row r="2373" spans="1:17" x14ac:dyDescent="0.3">
      <c r="A2373" s="12">
        <v>617108</v>
      </c>
      <c r="B2373" s="13" t="s">
        <v>10</v>
      </c>
      <c r="C2373" s="14">
        <v>194.4</v>
      </c>
      <c r="D2373" s="25" t="s">
        <v>2852</v>
      </c>
      <c r="E2373" s="16">
        <v>45351</v>
      </c>
      <c r="F2373" s="17">
        <v>202402</v>
      </c>
      <c r="G2373" s="18" t="s">
        <v>28</v>
      </c>
      <c r="H2373" s="18" t="s">
        <v>12</v>
      </c>
      <c r="I2373" s="19">
        <v>53026</v>
      </c>
      <c r="J2373" s="13" t="s">
        <v>14</v>
      </c>
      <c r="K2373" s="13" t="s">
        <v>15</v>
      </c>
      <c r="L2373" s="20" t="str">
        <f t="shared" si="74"/>
        <v>53026617108COD2299_Z010201ART5_MBA</v>
      </c>
      <c r="M2373" s="21" t="str">
        <f>IF(OR(A2373=617105,A2373=617110,COUNTIF([3]DernMois!L:L,I2373&amp;A2373&amp;H2373&amp;K2373)&gt;=1),"","PBLA Changé/Nouveau")</f>
        <v/>
      </c>
      <c r="N2373" s="22">
        <f>ROUND(Ecritures[[#This Row],[Montant Devise]],2)</f>
        <v>194.4</v>
      </c>
      <c r="O2373" s="11" t="str">
        <f>IFERROR(LEFT(ECRITURES!$H2373,SEARCH("_",ECRITURES!$H2373)-1),"")</f>
        <v>COD2299</v>
      </c>
      <c r="P2373" s="11" t="str">
        <f>LEFT(ECRITURES!$G2373,LEN(O2373))</f>
        <v>COD2299</v>
      </c>
      <c r="Q2373" s="11" t="b">
        <f t="shared" si="75"/>
        <v>1</v>
      </c>
    </row>
    <row r="2374" spans="1:17" x14ac:dyDescent="0.3">
      <c r="A2374" s="12">
        <v>617106</v>
      </c>
      <c r="B2374" s="13" t="s">
        <v>10</v>
      </c>
      <c r="C2374" s="14">
        <v>195</v>
      </c>
      <c r="D2374" s="25" t="s">
        <v>2853</v>
      </c>
      <c r="E2374" s="16">
        <v>45351</v>
      </c>
      <c r="F2374" s="17">
        <v>202402</v>
      </c>
      <c r="G2374" s="18" t="s">
        <v>28</v>
      </c>
      <c r="H2374" s="18" t="s">
        <v>12</v>
      </c>
      <c r="I2374" s="19">
        <v>53026</v>
      </c>
      <c r="J2374" s="13" t="s">
        <v>14</v>
      </c>
      <c r="K2374" s="13" t="s">
        <v>15</v>
      </c>
      <c r="L2374" s="20" t="str">
        <f t="shared" si="74"/>
        <v>53026617106COD2299_Z010201ART5_MBA</v>
      </c>
      <c r="M2374" s="21" t="str">
        <f>IF(OR(A2374=617105,A2374=617110,COUNTIF([3]DernMois!L:L,I2374&amp;A2374&amp;H2374&amp;K2374)&gt;=1),"","PBLA Changé/Nouveau")</f>
        <v/>
      </c>
      <c r="N2374" s="22">
        <f>ROUND(Ecritures[[#This Row],[Montant Devise]],2)</f>
        <v>195</v>
      </c>
      <c r="O2374" s="11" t="str">
        <f>IFERROR(LEFT(ECRITURES!$H2374,SEARCH("_",ECRITURES!$H2374)-1),"")</f>
        <v>COD2299</v>
      </c>
      <c r="P2374" s="11" t="str">
        <f>LEFT(ECRITURES!$G2374,LEN(O2374))</f>
        <v>COD2299</v>
      </c>
      <c r="Q2374" s="11" t="b">
        <f t="shared" si="75"/>
        <v>1</v>
      </c>
    </row>
    <row r="2375" spans="1:17" x14ac:dyDescent="0.3">
      <c r="A2375" s="12">
        <v>617103</v>
      </c>
      <c r="B2375" s="13" t="s">
        <v>10</v>
      </c>
      <c r="C2375" s="14">
        <v>84.24</v>
      </c>
      <c r="D2375" s="25" t="s">
        <v>2854</v>
      </c>
      <c r="E2375" s="16">
        <v>45351</v>
      </c>
      <c r="F2375" s="17">
        <v>202402</v>
      </c>
      <c r="G2375" s="18" t="s">
        <v>28</v>
      </c>
      <c r="H2375" s="18" t="s">
        <v>12</v>
      </c>
      <c r="I2375" s="19">
        <v>53026</v>
      </c>
      <c r="J2375" s="13" t="s">
        <v>14</v>
      </c>
      <c r="K2375" s="13" t="s">
        <v>15</v>
      </c>
      <c r="L2375" s="20" t="str">
        <f t="shared" si="74"/>
        <v>53026617103COD2299_Z010201ART5_MBA</v>
      </c>
      <c r="M2375" s="21" t="str">
        <f>IF(OR(A2375=617105,A2375=617110,COUNTIF([3]DernMois!L:L,I2375&amp;A2375&amp;H2375&amp;K2375)&gt;=1),"","PBLA Changé/Nouveau")</f>
        <v/>
      </c>
      <c r="N2375" s="22">
        <f>ROUND(Ecritures[[#This Row],[Montant Devise]],2)</f>
        <v>84.24</v>
      </c>
      <c r="O2375" s="11" t="str">
        <f>IFERROR(LEFT(ECRITURES!$H2375,SEARCH("_",ECRITURES!$H2375)-1),"")</f>
        <v>COD2299</v>
      </c>
      <c r="P2375" s="11" t="str">
        <f>LEFT(ECRITURES!$G2375,LEN(O2375))</f>
        <v>COD2299</v>
      </c>
      <c r="Q2375" s="11" t="b">
        <f t="shared" si="75"/>
        <v>1</v>
      </c>
    </row>
    <row r="2376" spans="1:17" x14ac:dyDescent="0.3">
      <c r="A2376" s="12">
        <v>617190</v>
      </c>
      <c r="B2376" s="13" t="s">
        <v>10</v>
      </c>
      <c r="C2376" s="14">
        <v>1.3</v>
      </c>
      <c r="D2376" s="25" t="s">
        <v>2855</v>
      </c>
      <c r="E2376" s="16">
        <v>45351</v>
      </c>
      <c r="F2376" s="17">
        <v>202402</v>
      </c>
      <c r="G2376" s="18" t="s">
        <v>28</v>
      </c>
      <c r="H2376" s="18" t="s">
        <v>12</v>
      </c>
      <c r="I2376" s="19">
        <v>53026</v>
      </c>
      <c r="J2376" s="13" t="s">
        <v>14</v>
      </c>
      <c r="K2376" s="13" t="s">
        <v>15</v>
      </c>
      <c r="L2376" s="20" t="str">
        <f t="shared" si="74"/>
        <v>53026617190COD2299_Z010201ART5_MBA</v>
      </c>
      <c r="M2376" s="21" t="str">
        <f>IF(OR(A2376=617105,A2376=617110,COUNTIF([3]DernMois!L:L,I2376&amp;A2376&amp;H2376&amp;K2376)&gt;=1),"","PBLA Changé/Nouveau")</f>
        <v/>
      </c>
      <c r="N2376" s="22">
        <f>ROUND(Ecritures[[#This Row],[Montant Devise]],2)</f>
        <v>1.3</v>
      </c>
      <c r="O2376" s="11" t="str">
        <f>IFERROR(LEFT(ECRITURES!$H2376,SEARCH("_",ECRITURES!$H2376)-1),"")</f>
        <v>COD2299</v>
      </c>
      <c r="P2376" s="11" t="str">
        <f>LEFT(ECRITURES!$G2376,LEN(O2376))</f>
        <v>COD2299</v>
      </c>
      <c r="Q2376" s="11" t="b">
        <f t="shared" si="75"/>
        <v>1</v>
      </c>
    </row>
    <row r="2377" spans="1:17" x14ac:dyDescent="0.3">
      <c r="A2377" s="12">
        <v>617190</v>
      </c>
      <c r="B2377" s="13" t="s">
        <v>10</v>
      </c>
      <c r="C2377" s="14">
        <v>6.48</v>
      </c>
      <c r="D2377" s="25" t="s">
        <v>2856</v>
      </c>
      <c r="E2377" s="16">
        <v>45351</v>
      </c>
      <c r="F2377" s="17">
        <v>202402</v>
      </c>
      <c r="G2377" s="18" t="s">
        <v>28</v>
      </c>
      <c r="H2377" s="18" t="s">
        <v>12</v>
      </c>
      <c r="I2377" s="19">
        <v>53026</v>
      </c>
      <c r="J2377" s="13" t="s">
        <v>14</v>
      </c>
      <c r="K2377" s="13" t="s">
        <v>15</v>
      </c>
      <c r="L2377" s="20" t="str">
        <f t="shared" si="74"/>
        <v>53026617190COD2299_Z010201ART5_MBA</v>
      </c>
      <c r="M2377" s="21" t="str">
        <f>IF(OR(A2377=617105,A2377=617110,COUNTIF([3]DernMois!L:L,I2377&amp;A2377&amp;H2377&amp;K2377)&gt;=1),"","PBLA Changé/Nouveau")</f>
        <v/>
      </c>
      <c r="N2377" s="22">
        <f>ROUND(Ecritures[[#This Row],[Montant Devise]],2)</f>
        <v>6.48</v>
      </c>
      <c r="O2377" s="11" t="str">
        <f>IFERROR(LEFT(ECRITURES!$H2377,SEARCH("_",ECRITURES!$H2377)-1),"")</f>
        <v>COD2299</v>
      </c>
      <c r="P2377" s="11" t="str">
        <f>LEFT(ECRITURES!$G2377,LEN(O2377))</f>
        <v>COD2299</v>
      </c>
      <c r="Q2377" s="11" t="b">
        <f t="shared" si="75"/>
        <v>1</v>
      </c>
    </row>
    <row r="2378" spans="1:17" x14ac:dyDescent="0.3">
      <c r="A2378" s="12">
        <v>455200</v>
      </c>
      <c r="B2378" s="13" t="s">
        <v>10</v>
      </c>
      <c r="C2378" s="14">
        <v>-919.72</v>
      </c>
      <c r="D2378" s="25" t="s">
        <v>2857</v>
      </c>
      <c r="E2378" s="16">
        <v>45351</v>
      </c>
      <c r="F2378" s="17">
        <v>202402</v>
      </c>
      <c r="G2378" s="18" t="s">
        <v>28</v>
      </c>
      <c r="H2378" s="18"/>
      <c r="I2378" s="19">
        <v>53026</v>
      </c>
      <c r="J2378" s="13" t="s">
        <v>14</v>
      </c>
      <c r="K2378" s="13" t="s">
        <v>15</v>
      </c>
      <c r="L2378" s="20" t="str">
        <f t="shared" si="74"/>
        <v>53026455200ART5_MBA</v>
      </c>
      <c r="M2378" s="21" t="str">
        <f>IF(OR(A2378=617105,A2378=617110,COUNTIF([3]DernMois!L:L,I2378&amp;A2378&amp;H2378&amp;K2378)&gt;=1),"","PBLA Changé/Nouveau")</f>
        <v/>
      </c>
      <c r="N2378" s="22">
        <f>ROUND(Ecritures[[#This Row],[Montant Devise]],2)</f>
        <v>-919.72</v>
      </c>
      <c r="O2378" s="11" t="str">
        <f>IFERROR(LEFT(ECRITURES!$H2378,SEARCH("_",ECRITURES!$H2378)-1),"")</f>
        <v/>
      </c>
      <c r="P2378" s="11" t="str">
        <f>LEFT(ECRITURES!$G2378,LEN(O2378))</f>
        <v/>
      </c>
      <c r="Q2378" s="11" t="b">
        <f t="shared" si="75"/>
        <v>1</v>
      </c>
    </row>
    <row r="2379" spans="1:17" x14ac:dyDescent="0.3">
      <c r="A2379" s="12">
        <v>617101</v>
      </c>
      <c r="B2379" s="13" t="s">
        <v>10</v>
      </c>
      <c r="C2379" s="14">
        <v>648</v>
      </c>
      <c r="D2379" s="25" t="s">
        <v>2858</v>
      </c>
      <c r="E2379" s="16">
        <v>45351</v>
      </c>
      <c r="F2379" s="17">
        <v>202402</v>
      </c>
      <c r="G2379" s="18" t="s">
        <v>40</v>
      </c>
      <c r="H2379" s="18" t="s">
        <v>12</v>
      </c>
      <c r="I2379" s="19">
        <v>53027</v>
      </c>
      <c r="J2379" s="13" t="s">
        <v>14</v>
      </c>
      <c r="K2379" s="13" t="s">
        <v>15</v>
      </c>
      <c r="L2379" s="20" t="str">
        <f t="shared" si="74"/>
        <v>53027617101COD2299_Z010201ART5_MBA</v>
      </c>
      <c r="M2379" s="21" t="str">
        <f>IF(OR(A2379=617105,A2379=617110,COUNTIF([3]DernMois!L:L,I2379&amp;A2379&amp;H2379&amp;K2379)&gt;=1),"","PBLA Changé/Nouveau")</f>
        <v/>
      </c>
      <c r="N2379" s="22">
        <f>ROUND(Ecritures[[#This Row],[Montant Devise]],2)</f>
        <v>648</v>
      </c>
      <c r="O2379" s="11" t="str">
        <f>IFERROR(LEFT(ECRITURES!$H2379,SEARCH("_",ECRITURES!$H2379)-1),"")</f>
        <v>COD2299</v>
      </c>
      <c r="P2379" s="11" t="str">
        <f>LEFT(ECRITURES!$G2379,LEN(O2379))</f>
        <v>COD2299</v>
      </c>
      <c r="Q2379" s="11" t="b">
        <f t="shared" si="75"/>
        <v>1</v>
      </c>
    </row>
    <row r="2380" spans="1:17" x14ac:dyDescent="0.3">
      <c r="A2380" s="12">
        <v>617108</v>
      </c>
      <c r="B2380" s="13" t="s">
        <v>10</v>
      </c>
      <c r="C2380" s="14">
        <v>194.4</v>
      </c>
      <c r="D2380" s="25" t="s">
        <v>2859</v>
      </c>
      <c r="E2380" s="16">
        <v>45351</v>
      </c>
      <c r="F2380" s="17">
        <v>202402</v>
      </c>
      <c r="G2380" s="18" t="s">
        <v>40</v>
      </c>
      <c r="H2380" s="18" t="s">
        <v>12</v>
      </c>
      <c r="I2380" s="19">
        <v>53027</v>
      </c>
      <c r="J2380" s="13" t="s">
        <v>14</v>
      </c>
      <c r="K2380" s="13" t="s">
        <v>15</v>
      </c>
      <c r="L2380" s="20" t="str">
        <f t="shared" si="74"/>
        <v>53027617108COD2299_Z010201ART5_MBA</v>
      </c>
      <c r="M2380" s="21" t="str">
        <f>IF(OR(A2380=617105,A2380=617110,COUNTIF([3]DernMois!L:L,I2380&amp;A2380&amp;H2380&amp;K2380)&gt;=1),"","PBLA Changé/Nouveau")</f>
        <v/>
      </c>
      <c r="N2380" s="22">
        <f>ROUND(Ecritures[[#This Row],[Montant Devise]],2)</f>
        <v>194.4</v>
      </c>
      <c r="O2380" s="11" t="str">
        <f>IFERROR(LEFT(ECRITURES!$H2380,SEARCH("_",ECRITURES!$H2380)-1),"")</f>
        <v>COD2299</v>
      </c>
      <c r="P2380" s="11" t="str">
        <f>LEFT(ECRITURES!$G2380,LEN(O2380))</f>
        <v>COD2299</v>
      </c>
      <c r="Q2380" s="11" t="b">
        <f t="shared" si="75"/>
        <v>1</v>
      </c>
    </row>
    <row r="2381" spans="1:17" x14ac:dyDescent="0.3">
      <c r="A2381" s="12">
        <v>617106</v>
      </c>
      <c r="B2381" s="13" t="s">
        <v>10</v>
      </c>
      <c r="C2381" s="14">
        <v>195</v>
      </c>
      <c r="D2381" s="25" t="s">
        <v>2860</v>
      </c>
      <c r="E2381" s="16">
        <v>45351</v>
      </c>
      <c r="F2381" s="17">
        <v>202402</v>
      </c>
      <c r="G2381" s="18" t="s">
        <v>40</v>
      </c>
      <c r="H2381" s="18" t="s">
        <v>12</v>
      </c>
      <c r="I2381" s="19">
        <v>53027</v>
      </c>
      <c r="J2381" s="13" t="s">
        <v>14</v>
      </c>
      <c r="K2381" s="13" t="s">
        <v>15</v>
      </c>
      <c r="L2381" s="20" t="str">
        <f t="shared" si="74"/>
        <v>53027617106COD2299_Z010201ART5_MBA</v>
      </c>
      <c r="M2381" s="21" t="str">
        <f>IF(OR(A2381=617105,A2381=617110,COUNTIF([3]DernMois!L:L,I2381&amp;A2381&amp;H2381&amp;K2381)&gt;=1),"","PBLA Changé/Nouveau")</f>
        <v/>
      </c>
      <c r="N2381" s="22">
        <f>ROUND(Ecritures[[#This Row],[Montant Devise]],2)</f>
        <v>195</v>
      </c>
      <c r="O2381" s="11" t="str">
        <f>IFERROR(LEFT(ECRITURES!$H2381,SEARCH("_",ECRITURES!$H2381)-1),"")</f>
        <v>COD2299</v>
      </c>
      <c r="P2381" s="11" t="str">
        <f>LEFT(ECRITURES!$G2381,LEN(O2381))</f>
        <v>COD2299</v>
      </c>
      <c r="Q2381" s="11" t="b">
        <f t="shared" si="75"/>
        <v>1</v>
      </c>
    </row>
    <row r="2382" spans="1:17" x14ac:dyDescent="0.3">
      <c r="A2382" s="12">
        <v>617103</v>
      </c>
      <c r="B2382" s="13" t="s">
        <v>10</v>
      </c>
      <c r="C2382" s="14">
        <v>78</v>
      </c>
      <c r="D2382" s="25" t="s">
        <v>2861</v>
      </c>
      <c r="E2382" s="16">
        <v>45351</v>
      </c>
      <c r="F2382" s="17">
        <v>202402</v>
      </c>
      <c r="G2382" s="18" t="s">
        <v>40</v>
      </c>
      <c r="H2382" s="18" t="s">
        <v>12</v>
      </c>
      <c r="I2382" s="19">
        <v>53027</v>
      </c>
      <c r="J2382" s="13" t="s">
        <v>14</v>
      </c>
      <c r="K2382" s="13" t="s">
        <v>15</v>
      </c>
      <c r="L2382" s="20" t="str">
        <f t="shared" si="74"/>
        <v>53027617103COD2299_Z010201ART5_MBA</v>
      </c>
      <c r="M2382" s="21" t="str">
        <f>IF(OR(A2382=617105,A2382=617110,COUNTIF([3]DernMois!L:L,I2382&amp;A2382&amp;H2382&amp;K2382)&gt;=1),"","PBLA Changé/Nouveau")</f>
        <v/>
      </c>
      <c r="N2382" s="22">
        <f>ROUND(Ecritures[[#This Row],[Montant Devise]],2)</f>
        <v>78</v>
      </c>
      <c r="O2382" s="11" t="str">
        <f>IFERROR(LEFT(ECRITURES!$H2382,SEARCH("_",ECRITURES!$H2382)-1),"")</f>
        <v>COD2299</v>
      </c>
      <c r="P2382" s="11" t="str">
        <f>LEFT(ECRITURES!$G2382,LEN(O2382))</f>
        <v>COD2299</v>
      </c>
      <c r="Q2382" s="11" t="b">
        <f t="shared" si="75"/>
        <v>1</v>
      </c>
    </row>
    <row r="2383" spans="1:17" x14ac:dyDescent="0.3">
      <c r="A2383" s="12">
        <v>617103</v>
      </c>
      <c r="B2383" s="13" t="s">
        <v>10</v>
      </c>
      <c r="C2383" s="14">
        <v>84.24</v>
      </c>
      <c r="D2383" s="25" t="s">
        <v>2862</v>
      </c>
      <c r="E2383" s="16">
        <v>45351</v>
      </c>
      <c r="F2383" s="17">
        <v>202402</v>
      </c>
      <c r="G2383" s="18" t="s">
        <v>40</v>
      </c>
      <c r="H2383" s="18" t="s">
        <v>12</v>
      </c>
      <c r="I2383" s="19">
        <v>53027</v>
      </c>
      <c r="J2383" s="13" t="s">
        <v>14</v>
      </c>
      <c r="K2383" s="13" t="s">
        <v>15</v>
      </c>
      <c r="L2383" s="20" t="str">
        <f t="shared" si="74"/>
        <v>53027617103COD2299_Z010201ART5_MBA</v>
      </c>
      <c r="M2383" s="21" t="str">
        <f>IF(OR(A2383=617105,A2383=617110,COUNTIF([3]DernMois!L:L,I2383&amp;A2383&amp;H2383&amp;K2383)&gt;=1),"","PBLA Changé/Nouveau")</f>
        <v/>
      </c>
      <c r="N2383" s="22">
        <f>ROUND(Ecritures[[#This Row],[Montant Devise]],2)</f>
        <v>84.24</v>
      </c>
      <c r="O2383" s="11" t="str">
        <f>IFERROR(LEFT(ECRITURES!$H2383,SEARCH("_",ECRITURES!$H2383)-1),"")</f>
        <v>COD2299</v>
      </c>
      <c r="P2383" s="11" t="str">
        <f>LEFT(ECRITURES!$G2383,LEN(O2383))</f>
        <v>COD2299</v>
      </c>
      <c r="Q2383" s="11" t="b">
        <f t="shared" si="75"/>
        <v>1</v>
      </c>
    </row>
    <row r="2384" spans="1:17" x14ac:dyDescent="0.3">
      <c r="A2384" s="12">
        <v>617190</v>
      </c>
      <c r="B2384" s="13" t="s">
        <v>10</v>
      </c>
      <c r="C2384" s="14">
        <v>1.3</v>
      </c>
      <c r="D2384" s="25" t="s">
        <v>2863</v>
      </c>
      <c r="E2384" s="16">
        <v>45351</v>
      </c>
      <c r="F2384" s="17">
        <v>202402</v>
      </c>
      <c r="G2384" s="18" t="s">
        <v>40</v>
      </c>
      <c r="H2384" s="18" t="s">
        <v>12</v>
      </c>
      <c r="I2384" s="19">
        <v>53027</v>
      </c>
      <c r="J2384" s="13" t="s">
        <v>14</v>
      </c>
      <c r="K2384" s="13" t="s">
        <v>15</v>
      </c>
      <c r="L2384" s="20" t="str">
        <f t="shared" si="74"/>
        <v>53027617190COD2299_Z010201ART5_MBA</v>
      </c>
      <c r="M2384" s="21" t="str">
        <f>IF(OR(A2384=617105,A2384=617110,COUNTIF([3]DernMois!L:L,I2384&amp;A2384&amp;H2384&amp;K2384)&gt;=1),"","PBLA Changé/Nouveau")</f>
        <v/>
      </c>
      <c r="N2384" s="22">
        <f>ROUND(Ecritures[[#This Row],[Montant Devise]],2)</f>
        <v>1.3</v>
      </c>
      <c r="O2384" s="11" t="str">
        <f>IFERROR(LEFT(ECRITURES!$H2384,SEARCH("_",ECRITURES!$H2384)-1),"")</f>
        <v>COD2299</v>
      </c>
      <c r="P2384" s="11" t="str">
        <f>LEFT(ECRITURES!$G2384,LEN(O2384))</f>
        <v>COD2299</v>
      </c>
      <c r="Q2384" s="11" t="b">
        <f t="shared" si="75"/>
        <v>1</v>
      </c>
    </row>
    <row r="2385" spans="1:17" x14ac:dyDescent="0.3">
      <c r="A2385" s="12">
        <v>617190</v>
      </c>
      <c r="B2385" s="13" t="s">
        <v>10</v>
      </c>
      <c r="C2385" s="14">
        <v>6.48</v>
      </c>
      <c r="D2385" s="25" t="s">
        <v>2864</v>
      </c>
      <c r="E2385" s="16">
        <v>45351</v>
      </c>
      <c r="F2385" s="17">
        <v>202402</v>
      </c>
      <c r="G2385" s="18" t="s">
        <v>40</v>
      </c>
      <c r="H2385" s="18" t="s">
        <v>12</v>
      </c>
      <c r="I2385" s="19">
        <v>53027</v>
      </c>
      <c r="J2385" s="13" t="s">
        <v>14</v>
      </c>
      <c r="K2385" s="13" t="s">
        <v>15</v>
      </c>
      <c r="L2385" s="20" t="str">
        <f t="shared" si="74"/>
        <v>53027617190COD2299_Z010201ART5_MBA</v>
      </c>
      <c r="M2385" s="21" t="str">
        <f>IF(OR(A2385=617105,A2385=617110,COUNTIF([3]DernMois!L:L,I2385&amp;A2385&amp;H2385&amp;K2385)&gt;=1),"","PBLA Changé/Nouveau")</f>
        <v/>
      </c>
      <c r="N2385" s="22">
        <f>ROUND(Ecritures[[#This Row],[Montant Devise]],2)</f>
        <v>6.48</v>
      </c>
      <c r="O2385" s="11" t="str">
        <f>IFERROR(LEFT(ECRITURES!$H2385,SEARCH("_",ECRITURES!$H2385)-1),"")</f>
        <v>COD2299</v>
      </c>
      <c r="P2385" s="11" t="str">
        <f>LEFT(ECRITURES!$G2385,LEN(O2385))</f>
        <v>COD2299</v>
      </c>
      <c r="Q2385" s="11" t="b">
        <f t="shared" si="75"/>
        <v>1</v>
      </c>
    </row>
    <row r="2386" spans="1:17" x14ac:dyDescent="0.3">
      <c r="A2386" s="12">
        <v>455200</v>
      </c>
      <c r="B2386" s="13" t="s">
        <v>10</v>
      </c>
      <c r="C2386" s="14">
        <v>-500</v>
      </c>
      <c r="D2386" s="25" t="s">
        <v>2865</v>
      </c>
      <c r="E2386" s="16">
        <v>45351</v>
      </c>
      <c r="F2386" s="17">
        <v>202402</v>
      </c>
      <c r="G2386" s="18" t="s">
        <v>40</v>
      </c>
      <c r="H2386" s="18"/>
      <c r="I2386" s="19">
        <v>53027</v>
      </c>
      <c r="J2386" s="13" t="s">
        <v>14</v>
      </c>
      <c r="K2386" s="13" t="s">
        <v>15</v>
      </c>
      <c r="L2386" s="20" t="str">
        <f t="shared" si="74"/>
        <v>53027455200ART5_MBA</v>
      </c>
      <c r="M2386" s="21" t="str">
        <f>IF(OR(A2386=617105,A2386=617110,COUNTIF([3]DernMois!L:L,I2386&amp;A2386&amp;H2386&amp;K2386)&gt;=1),"","PBLA Changé/Nouveau")</f>
        <v/>
      </c>
      <c r="N2386" s="22">
        <f>ROUND(Ecritures[[#This Row],[Montant Devise]],2)</f>
        <v>-500</v>
      </c>
      <c r="O2386" s="11" t="str">
        <f>IFERROR(LEFT(ECRITURES!$H2386,SEARCH("_",ECRITURES!$H2386)-1),"")</f>
        <v/>
      </c>
      <c r="P2386" s="11" t="str">
        <f>LEFT(ECRITURES!$G2386,LEN(O2386))</f>
        <v/>
      </c>
      <c r="Q2386" s="11" t="b">
        <f t="shared" si="75"/>
        <v>1</v>
      </c>
    </row>
    <row r="2387" spans="1:17" x14ac:dyDescent="0.3">
      <c r="A2387" s="12">
        <v>455200</v>
      </c>
      <c r="B2387" s="13" t="s">
        <v>10</v>
      </c>
      <c r="C2387" s="14">
        <v>-506.25</v>
      </c>
      <c r="D2387" s="25" t="s">
        <v>2866</v>
      </c>
      <c r="E2387" s="16">
        <v>45351</v>
      </c>
      <c r="F2387" s="17">
        <v>202402</v>
      </c>
      <c r="G2387" s="18" t="s">
        <v>40</v>
      </c>
      <c r="H2387" s="18"/>
      <c r="I2387" s="19">
        <v>53027</v>
      </c>
      <c r="J2387" s="13" t="s">
        <v>14</v>
      </c>
      <c r="K2387" s="13" t="s">
        <v>15</v>
      </c>
      <c r="L2387" s="20" t="str">
        <f t="shared" si="74"/>
        <v>53027455200ART5_MBA</v>
      </c>
      <c r="M2387" s="21" t="str">
        <f>IF(OR(A2387=617105,A2387=617110,COUNTIF([3]DernMois!L:L,I2387&amp;A2387&amp;H2387&amp;K2387)&gt;=1),"","PBLA Changé/Nouveau")</f>
        <v/>
      </c>
      <c r="N2387" s="22">
        <f>ROUND(Ecritures[[#This Row],[Montant Devise]],2)</f>
        <v>-506.25</v>
      </c>
      <c r="O2387" s="11" t="str">
        <f>IFERROR(LEFT(ECRITURES!$H2387,SEARCH("_",ECRITURES!$H2387)-1),"")</f>
        <v/>
      </c>
      <c r="P2387" s="11" t="str">
        <f>LEFT(ECRITURES!$G2387,LEN(O2387))</f>
        <v/>
      </c>
      <c r="Q2387" s="11" t="b">
        <f t="shared" si="75"/>
        <v>1</v>
      </c>
    </row>
    <row r="2388" spans="1:17" x14ac:dyDescent="0.3">
      <c r="A2388" s="12">
        <v>617101</v>
      </c>
      <c r="B2388" s="13" t="s">
        <v>10</v>
      </c>
      <c r="C2388" s="14">
        <v>231</v>
      </c>
      <c r="D2388" s="25" t="s">
        <v>2867</v>
      </c>
      <c r="E2388" s="16">
        <v>45351</v>
      </c>
      <c r="F2388" s="17">
        <v>202402</v>
      </c>
      <c r="G2388" s="18" t="s">
        <v>133</v>
      </c>
      <c r="H2388" s="18" t="s">
        <v>12</v>
      </c>
      <c r="I2388" s="19">
        <v>53030</v>
      </c>
      <c r="J2388" s="13" t="s">
        <v>14</v>
      </c>
      <c r="K2388" s="13" t="s">
        <v>15</v>
      </c>
      <c r="L2388" s="20" t="str">
        <f t="shared" si="74"/>
        <v>53030617101COD2299_Z010201ART5_MBA</v>
      </c>
      <c r="M2388" s="21" t="str">
        <f>IF(OR(A2388=617105,A2388=617110,COUNTIF([3]DernMois!L:L,I2388&amp;A2388&amp;H2388&amp;K2388)&gt;=1),"","PBLA Changé/Nouveau")</f>
        <v/>
      </c>
      <c r="N2388" s="22">
        <f>ROUND(Ecritures[[#This Row],[Montant Devise]],2)</f>
        <v>231</v>
      </c>
      <c r="O2388" s="11" t="str">
        <f>IFERROR(LEFT(ECRITURES!$H2388,SEARCH("_",ECRITURES!$H2388)-1),"")</f>
        <v>COD2299</v>
      </c>
      <c r="P2388" s="11" t="str">
        <f>LEFT(ECRITURES!$G2388,LEN(O2388))</f>
        <v>COD2299</v>
      </c>
      <c r="Q2388" s="11" t="b">
        <f t="shared" si="75"/>
        <v>1</v>
      </c>
    </row>
    <row r="2389" spans="1:17" x14ac:dyDescent="0.3">
      <c r="A2389" s="12">
        <v>617108</v>
      </c>
      <c r="B2389" s="13" t="s">
        <v>10</v>
      </c>
      <c r="C2389" s="14">
        <v>69.3</v>
      </c>
      <c r="D2389" s="25" t="s">
        <v>2868</v>
      </c>
      <c r="E2389" s="16">
        <v>45351</v>
      </c>
      <c r="F2389" s="17">
        <v>202402</v>
      </c>
      <c r="G2389" s="18" t="s">
        <v>133</v>
      </c>
      <c r="H2389" s="18" t="s">
        <v>12</v>
      </c>
      <c r="I2389" s="19">
        <v>53030</v>
      </c>
      <c r="J2389" s="13" t="s">
        <v>14</v>
      </c>
      <c r="K2389" s="13" t="s">
        <v>15</v>
      </c>
      <c r="L2389" s="20" t="str">
        <f t="shared" si="74"/>
        <v>53030617108COD2299_Z010201ART5_MBA</v>
      </c>
      <c r="M2389" s="21" t="str">
        <f>IF(OR(A2389=617105,A2389=617110,COUNTIF([3]DernMois!L:L,I2389&amp;A2389&amp;H2389&amp;K2389)&gt;=1),"","PBLA Changé/Nouveau")</f>
        <v/>
      </c>
      <c r="N2389" s="22">
        <f>ROUND(Ecritures[[#This Row],[Montant Devise]],2)</f>
        <v>69.3</v>
      </c>
      <c r="O2389" s="11" t="str">
        <f>IFERROR(LEFT(ECRITURES!$H2389,SEARCH("_",ECRITURES!$H2389)-1),"")</f>
        <v>COD2299</v>
      </c>
      <c r="P2389" s="11" t="str">
        <f>LEFT(ECRITURES!$G2389,LEN(O2389))</f>
        <v>COD2299</v>
      </c>
      <c r="Q2389" s="11" t="b">
        <f t="shared" si="75"/>
        <v>1</v>
      </c>
    </row>
    <row r="2390" spans="1:17" x14ac:dyDescent="0.3">
      <c r="A2390" s="12">
        <v>617106</v>
      </c>
      <c r="B2390" s="13" t="s">
        <v>10</v>
      </c>
      <c r="C2390" s="14">
        <v>195</v>
      </c>
      <c r="D2390" s="25" t="s">
        <v>2869</v>
      </c>
      <c r="E2390" s="16">
        <v>45351</v>
      </c>
      <c r="F2390" s="17">
        <v>202402</v>
      </c>
      <c r="G2390" s="18" t="s">
        <v>133</v>
      </c>
      <c r="H2390" s="18" t="s">
        <v>12</v>
      </c>
      <c r="I2390" s="19">
        <v>53030</v>
      </c>
      <c r="J2390" s="13" t="s">
        <v>14</v>
      </c>
      <c r="K2390" s="13" t="s">
        <v>15</v>
      </c>
      <c r="L2390" s="20" t="str">
        <f t="shared" si="74"/>
        <v>53030617106COD2299_Z010201ART5_MBA</v>
      </c>
      <c r="M2390" s="21" t="str">
        <f>IF(OR(A2390=617105,A2390=617110,COUNTIF([3]DernMois!L:L,I2390&amp;A2390&amp;H2390&amp;K2390)&gt;=1),"","PBLA Changé/Nouveau")</f>
        <v/>
      </c>
      <c r="N2390" s="22">
        <f>ROUND(Ecritures[[#This Row],[Montant Devise]],2)</f>
        <v>195</v>
      </c>
      <c r="O2390" s="11" t="str">
        <f>IFERROR(LEFT(ECRITURES!$H2390,SEARCH("_",ECRITURES!$H2390)-1),"")</f>
        <v>COD2299</v>
      </c>
      <c r="P2390" s="11" t="str">
        <f>LEFT(ECRITURES!$G2390,LEN(O2390))</f>
        <v>COD2299</v>
      </c>
      <c r="Q2390" s="11" t="b">
        <f t="shared" si="75"/>
        <v>1</v>
      </c>
    </row>
    <row r="2391" spans="1:17" x14ac:dyDescent="0.3">
      <c r="A2391" s="12">
        <v>617103</v>
      </c>
      <c r="B2391" s="13" t="s">
        <v>10</v>
      </c>
      <c r="C2391" s="14">
        <v>117</v>
      </c>
      <c r="D2391" s="25" t="s">
        <v>2870</v>
      </c>
      <c r="E2391" s="16">
        <v>45351</v>
      </c>
      <c r="F2391" s="17">
        <v>202402</v>
      </c>
      <c r="G2391" s="18" t="s">
        <v>133</v>
      </c>
      <c r="H2391" s="18" t="s">
        <v>12</v>
      </c>
      <c r="I2391" s="19">
        <v>53030</v>
      </c>
      <c r="J2391" s="13" t="s">
        <v>14</v>
      </c>
      <c r="K2391" s="13" t="s">
        <v>15</v>
      </c>
      <c r="L2391" s="20" t="str">
        <f t="shared" si="74"/>
        <v>53030617103COD2299_Z010201ART5_MBA</v>
      </c>
      <c r="M2391" s="21" t="str">
        <f>IF(OR(A2391=617105,A2391=617110,COUNTIF([3]DernMois!L:L,I2391&amp;A2391&amp;H2391&amp;K2391)&gt;=1),"","PBLA Changé/Nouveau")</f>
        <v/>
      </c>
      <c r="N2391" s="22">
        <f>ROUND(Ecritures[[#This Row],[Montant Devise]],2)</f>
        <v>117</v>
      </c>
      <c r="O2391" s="11" t="str">
        <f>IFERROR(LEFT(ECRITURES!$H2391,SEARCH("_",ECRITURES!$H2391)-1),"")</f>
        <v>COD2299</v>
      </c>
      <c r="P2391" s="11" t="str">
        <f>LEFT(ECRITURES!$G2391,LEN(O2391))</f>
        <v>COD2299</v>
      </c>
      <c r="Q2391" s="11" t="b">
        <f t="shared" si="75"/>
        <v>1</v>
      </c>
    </row>
    <row r="2392" spans="1:17" x14ac:dyDescent="0.3">
      <c r="A2392" s="12">
        <v>617103</v>
      </c>
      <c r="B2392" s="13" t="s">
        <v>10</v>
      </c>
      <c r="C2392" s="14">
        <v>30.03</v>
      </c>
      <c r="D2392" s="25" t="s">
        <v>2871</v>
      </c>
      <c r="E2392" s="16">
        <v>45351</v>
      </c>
      <c r="F2392" s="17">
        <v>202402</v>
      </c>
      <c r="G2392" s="18" t="s">
        <v>133</v>
      </c>
      <c r="H2392" s="18" t="s">
        <v>12</v>
      </c>
      <c r="I2392" s="19">
        <v>53030</v>
      </c>
      <c r="J2392" s="13" t="s">
        <v>14</v>
      </c>
      <c r="K2392" s="13" t="s">
        <v>15</v>
      </c>
      <c r="L2392" s="20" t="str">
        <f t="shared" si="74"/>
        <v>53030617103COD2299_Z010201ART5_MBA</v>
      </c>
      <c r="M2392" s="21" t="str">
        <f>IF(OR(A2392=617105,A2392=617110,COUNTIF([3]DernMois!L:L,I2392&amp;A2392&amp;H2392&amp;K2392)&gt;=1),"","PBLA Changé/Nouveau")</f>
        <v/>
      </c>
      <c r="N2392" s="22">
        <f>ROUND(Ecritures[[#This Row],[Montant Devise]],2)</f>
        <v>30.03</v>
      </c>
      <c r="O2392" s="11" t="str">
        <f>IFERROR(LEFT(ECRITURES!$H2392,SEARCH("_",ECRITURES!$H2392)-1),"")</f>
        <v>COD2299</v>
      </c>
      <c r="P2392" s="11" t="str">
        <f>LEFT(ECRITURES!$G2392,LEN(O2392))</f>
        <v>COD2299</v>
      </c>
      <c r="Q2392" s="11" t="b">
        <f t="shared" si="75"/>
        <v>1</v>
      </c>
    </row>
    <row r="2393" spans="1:17" x14ac:dyDescent="0.3">
      <c r="A2393" s="12">
        <v>617190</v>
      </c>
      <c r="B2393" s="13" t="s">
        <v>10</v>
      </c>
      <c r="C2393" s="14">
        <v>0.46</v>
      </c>
      <c r="D2393" s="25" t="s">
        <v>2872</v>
      </c>
      <c r="E2393" s="16">
        <v>45351</v>
      </c>
      <c r="F2393" s="17">
        <v>202402</v>
      </c>
      <c r="G2393" s="18" t="s">
        <v>133</v>
      </c>
      <c r="H2393" s="18" t="s">
        <v>12</v>
      </c>
      <c r="I2393" s="19">
        <v>53030</v>
      </c>
      <c r="J2393" s="13" t="s">
        <v>14</v>
      </c>
      <c r="K2393" s="13" t="s">
        <v>15</v>
      </c>
      <c r="L2393" s="20" t="str">
        <f t="shared" si="74"/>
        <v>53030617190COD2299_Z010201ART5_MBA</v>
      </c>
      <c r="M2393" s="21" t="str">
        <f>IF(OR(A2393=617105,A2393=617110,COUNTIF([3]DernMois!L:L,I2393&amp;A2393&amp;H2393&amp;K2393)&gt;=1),"","PBLA Changé/Nouveau")</f>
        <v/>
      </c>
      <c r="N2393" s="22">
        <f>ROUND(Ecritures[[#This Row],[Montant Devise]],2)</f>
        <v>0.46</v>
      </c>
      <c r="O2393" s="11" t="str">
        <f>IFERROR(LEFT(ECRITURES!$H2393,SEARCH("_",ECRITURES!$H2393)-1),"")</f>
        <v>COD2299</v>
      </c>
      <c r="P2393" s="11" t="str">
        <f>LEFT(ECRITURES!$G2393,LEN(O2393))</f>
        <v>COD2299</v>
      </c>
      <c r="Q2393" s="11" t="b">
        <f t="shared" si="75"/>
        <v>1</v>
      </c>
    </row>
    <row r="2394" spans="1:17" x14ac:dyDescent="0.3">
      <c r="A2394" s="12">
        <v>617190</v>
      </c>
      <c r="B2394" s="13" t="s">
        <v>10</v>
      </c>
      <c r="C2394" s="14">
        <v>2.31</v>
      </c>
      <c r="D2394" s="25" t="s">
        <v>2873</v>
      </c>
      <c r="E2394" s="16">
        <v>45351</v>
      </c>
      <c r="F2394" s="17">
        <v>202402</v>
      </c>
      <c r="G2394" s="18" t="s">
        <v>133</v>
      </c>
      <c r="H2394" s="18" t="s">
        <v>12</v>
      </c>
      <c r="I2394" s="19">
        <v>53030</v>
      </c>
      <c r="J2394" s="13" t="s">
        <v>14</v>
      </c>
      <c r="K2394" s="13" t="s">
        <v>15</v>
      </c>
      <c r="L2394" s="20" t="str">
        <f t="shared" si="74"/>
        <v>53030617190COD2299_Z010201ART5_MBA</v>
      </c>
      <c r="M2394" s="21" t="str">
        <f>IF(OR(A2394=617105,A2394=617110,COUNTIF([3]DernMois!L:L,I2394&amp;A2394&amp;H2394&amp;K2394)&gt;=1),"","PBLA Changé/Nouveau")</f>
        <v/>
      </c>
      <c r="N2394" s="22">
        <f>ROUND(Ecritures[[#This Row],[Montant Devise]],2)</f>
        <v>2.31</v>
      </c>
      <c r="O2394" s="11" t="str">
        <f>IFERROR(LEFT(ECRITURES!$H2394,SEARCH("_",ECRITURES!$H2394)-1),"")</f>
        <v>COD2299</v>
      </c>
      <c r="P2394" s="11" t="str">
        <f>LEFT(ECRITURES!$G2394,LEN(O2394))</f>
        <v>COD2299</v>
      </c>
      <c r="Q2394" s="11" t="b">
        <f t="shared" si="75"/>
        <v>1</v>
      </c>
    </row>
    <row r="2395" spans="1:17" x14ac:dyDescent="0.3">
      <c r="A2395" s="12">
        <v>455200</v>
      </c>
      <c r="B2395" s="13" t="s">
        <v>10</v>
      </c>
      <c r="C2395" s="14">
        <v>-250</v>
      </c>
      <c r="D2395" s="25" t="s">
        <v>2874</v>
      </c>
      <c r="E2395" s="16">
        <v>45351</v>
      </c>
      <c r="F2395" s="17">
        <v>202402</v>
      </c>
      <c r="G2395" s="18" t="s">
        <v>133</v>
      </c>
      <c r="H2395" s="18"/>
      <c r="I2395" s="19">
        <v>53030</v>
      </c>
      <c r="J2395" s="13" t="s">
        <v>14</v>
      </c>
      <c r="K2395" s="13" t="s">
        <v>15</v>
      </c>
      <c r="L2395" s="20" t="str">
        <f t="shared" si="74"/>
        <v>53030455200ART5_MBA</v>
      </c>
      <c r="M2395" s="21" t="str">
        <f>IF(OR(A2395=617105,A2395=617110,COUNTIF([3]DernMois!L:L,I2395&amp;A2395&amp;H2395&amp;K2395)&gt;=1),"","PBLA Changé/Nouveau")</f>
        <v/>
      </c>
      <c r="N2395" s="22">
        <f>ROUND(Ecritures[[#This Row],[Montant Devise]],2)</f>
        <v>-250</v>
      </c>
      <c r="O2395" s="11" t="str">
        <f>IFERROR(LEFT(ECRITURES!$H2395,SEARCH("_",ECRITURES!$H2395)-1),"")</f>
        <v/>
      </c>
      <c r="P2395" s="11" t="str">
        <f>LEFT(ECRITURES!$G2395,LEN(O2395))</f>
        <v/>
      </c>
      <c r="Q2395" s="11" t="b">
        <f t="shared" si="75"/>
        <v>1</v>
      </c>
    </row>
    <row r="2396" spans="1:17" x14ac:dyDescent="0.3">
      <c r="A2396" s="12">
        <v>455200</v>
      </c>
      <c r="B2396" s="13" t="s">
        <v>10</v>
      </c>
      <c r="C2396" s="14">
        <v>-328.51</v>
      </c>
      <c r="D2396" s="25" t="s">
        <v>2875</v>
      </c>
      <c r="E2396" s="16">
        <v>45351</v>
      </c>
      <c r="F2396" s="17">
        <v>202402</v>
      </c>
      <c r="G2396" s="18" t="s">
        <v>133</v>
      </c>
      <c r="H2396" s="18"/>
      <c r="I2396" s="19">
        <v>53030</v>
      </c>
      <c r="J2396" s="13" t="s">
        <v>14</v>
      </c>
      <c r="K2396" s="13" t="s">
        <v>15</v>
      </c>
      <c r="L2396" s="20" t="str">
        <f t="shared" si="74"/>
        <v>53030455200ART5_MBA</v>
      </c>
      <c r="M2396" s="21" t="str">
        <f>IF(OR(A2396=617105,A2396=617110,COUNTIF([3]DernMois!L:L,I2396&amp;A2396&amp;H2396&amp;K2396)&gt;=1),"","PBLA Changé/Nouveau")</f>
        <v/>
      </c>
      <c r="N2396" s="22">
        <f>ROUND(Ecritures[[#This Row],[Montant Devise]],2)</f>
        <v>-328.51</v>
      </c>
      <c r="O2396" s="11" t="str">
        <f>IFERROR(LEFT(ECRITURES!$H2396,SEARCH("_",ECRITURES!$H2396)-1),"")</f>
        <v/>
      </c>
      <c r="P2396" s="11" t="str">
        <f>LEFT(ECRITURES!$G2396,LEN(O2396))</f>
        <v/>
      </c>
      <c r="Q2396" s="11" t="b">
        <f t="shared" si="75"/>
        <v>1</v>
      </c>
    </row>
    <row r="2397" spans="1:17" x14ac:dyDescent="0.3">
      <c r="A2397" s="12">
        <v>617101</v>
      </c>
      <c r="B2397" s="13" t="s">
        <v>10</v>
      </c>
      <c r="C2397" s="14">
        <v>648</v>
      </c>
      <c r="D2397" s="25" t="s">
        <v>2876</v>
      </c>
      <c r="E2397" s="16">
        <v>45351</v>
      </c>
      <c r="F2397" s="17">
        <v>202402</v>
      </c>
      <c r="G2397" s="18" t="s">
        <v>16</v>
      </c>
      <c r="H2397" s="18" t="s">
        <v>21</v>
      </c>
      <c r="I2397" s="19">
        <v>53040</v>
      </c>
      <c r="J2397" s="13" t="s">
        <v>14</v>
      </c>
      <c r="K2397" s="13" t="s">
        <v>15</v>
      </c>
      <c r="L2397" s="20" t="str">
        <f t="shared" si="74"/>
        <v>53040617101COD22021_Z010201ART5_MBA</v>
      </c>
      <c r="M2397" s="21" t="str">
        <f>IF(OR(A2397=617105,A2397=617110,COUNTIF([3]DernMois!L:L,I2397&amp;A2397&amp;H2397&amp;K2397)&gt;=1),"","PBLA Changé/Nouveau")</f>
        <v/>
      </c>
      <c r="N2397" s="22">
        <f>ROUND(Ecritures[[#This Row],[Montant Devise]],2)</f>
        <v>648</v>
      </c>
      <c r="O2397" s="11" t="str">
        <f>IFERROR(LEFT(ECRITURES!$H2397,SEARCH("_",ECRITURES!$H2397)-1),"")</f>
        <v>COD22021</v>
      </c>
      <c r="P2397" s="11" t="str">
        <f>LEFT(ECRITURES!$G2397,LEN(O2397))</f>
        <v>COD22021</v>
      </c>
      <c r="Q2397" s="11" t="b">
        <f t="shared" si="75"/>
        <v>1</v>
      </c>
    </row>
    <row r="2398" spans="1:17" x14ac:dyDescent="0.3">
      <c r="A2398" s="12">
        <v>617108</v>
      </c>
      <c r="B2398" s="13" t="s">
        <v>10</v>
      </c>
      <c r="C2398" s="14">
        <v>194.4</v>
      </c>
      <c r="D2398" s="25" t="s">
        <v>2877</v>
      </c>
      <c r="E2398" s="16">
        <v>45351</v>
      </c>
      <c r="F2398" s="17">
        <v>202402</v>
      </c>
      <c r="G2398" s="18" t="s">
        <v>16</v>
      </c>
      <c r="H2398" s="18" t="s">
        <v>21</v>
      </c>
      <c r="I2398" s="19">
        <v>53040</v>
      </c>
      <c r="J2398" s="13" t="s">
        <v>14</v>
      </c>
      <c r="K2398" s="13" t="s">
        <v>15</v>
      </c>
      <c r="L2398" s="20" t="str">
        <f t="shared" si="74"/>
        <v>53040617108COD22021_Z010201ART5_MBA</v>
      </c>
      <c r="M2398" s="21" t="str">
        <f>IF(OR(A2398=617105,A2398=617110,COUNTIF([3]DernMois!L:L,I2398&amp;A2398&amp;H2398&amp;K2398)&gt;=1),"","PBLA Changé/Nouveau")</f>
        <v/>
      </c>
      <c r="N2398" s="22">
        <f>ROUND(Ecritures[[#This Row],[Montant Devise]],2)</f>
        <v>194.4</v>
      </c>
      <c r="O2398" s="11" t="str">
        <f>IFERROR(LEFT(ECRITURES!$H2398,SEARCH("_",ECRITURES!$H2398)-1),"")</f>
        <v>COD22021</v>
      </c>
      <c r="P2398" s="11" t="str">
        <f>LEFT(ECRITURES!$G2398,LEN(O2398))</f>
        <v>COD22021</v>
      </c>
      <c r="Q2398" s="11" t="b">
        <f t="shared" si="75"/>
        <v>1</v>
      </c>
    </row>
    <row r="2399" spans="1:17" x14ac:dyDescent="0.3">
      <c r="A2399" s="12">
        <v>617106</v>
      </c>
      <c r="B2399" s="13" t="s">
        <v>10</v>
      </c>
      <c r="C2399" s="14">
        <v>195</v>
      </c>
      <c r="D2399" s="25" t="s">
        <v>2878</v>
      </c>
      <c r="E2399" s="16">
        <v>45351</v>
      </c>
      <c r="F2399" s="17">
        <v>202402</v>
      </c>
      <c r="G2399" s="18" t="s">
        <v>16</v>
      </c>
      <c r="H2399" s="18" t="s">
        <v>21</v>
      </c>
      <c r="I2399" s="19">
        <v>53040</v>
      </c>
      <c r="J2399" s="13" t="s">
        <v>14</v>
      </c>
      <c r="K2399" s="13" t="s">
        <v>15</v>
      </c>
      <c r="L2399" s="20" t="str">
        <f t="shared" si="74"/>
        <v>53040617106COD22021_Z010201ART5_MBA</v>
      </c>
      <c r="M2399" s="21" t="str">
        <f>IF(OR(A2399=617105,A2399=617110,COUNTIF([3]DernMois!L:L,I2399&amp;A2399&amp;H2399&amp;K2399)&gt;=1),"","PBLA Changé/Nouveau")</f>
        <v/>
      </c>
      <c r="N2399" s="22">
        <f>ROUND(Ecritures[[#This Row],[Montant Devise]],2)</f>
        <v>195</v>
      </c>
      <c r="O2399" s="11" t="str">
        <f>IFERROR(LEFT(ECRITURES!$H2399,SEARCH("_",ECRITURES!$H2399)-1),"")</f>
        <v>COD22021</v>
      </c>
      <c r="P2399" s="11" t="str">
        <f>LEFT(ECRITURES!$G2399,LEN(O2399))</f>
        <v>COD22021</v>
      </c>
      <c r="Q2399" s="11" t="b">
        <f t="shared" si="75"/>
        <v>1</v>
      </c>
    </row>
    <row r="2400" spans="1:17" x14ac:dyDescent="0.3">
      <c r="A2400" s="12">
        <v>617103</v>
      </c>
      <c r="B2400" s="13" t="s">
        <v>10</v>
      </c>
      <c r="C2400" s="14">
        <v>84.24</v>
      </c>
      <c r="D2400" s="25" t="s">
        <v>2879</v>
      </c>
      <c r="E2400" s="16">
        <v>45351</v>
      </c>
      <c r="F2400" s="17">
        <v>202402</v>
      </c>
      <c r="G2400" s="18" t="s">
        <v>16</v>
      </c>
      <c r="H2400" s="18" t="s">
        <v>21</v>
      </c>
      <c r="I2400" s="19">
        <v>53040</v>
      </c>
      <c r="J2400" s="13" t="s">
        <v>14</v>
      </c>
      <c r="K2400" s="13" t="s">
        <v>15</v>
      </c>
      <c r="L2400" s="20" t="str">
        <f t="shared" si="74"/>
        <v>53040617103COD22021_Z010201ART5_MBA</v>
      </c>
      <c r="M2400" s="21" t="str">
        <f>IF(OR(A2400=617105,A2400=617110,COUNTIF([3]DernMois!L:L,I2400&amp;A2400&amp;H2400&amp;K2400)&gt;=1),"","PBLA Changé/Nouveau")</f>
        <v/>
      </c>
      <c r="N2400" s="22">
        <f>ROUND(Ecritures[[#This Row],[Montant Devise]],2)</f>
        <v>84.24</v>
      </c>
      <c r="O2400" s="11" t="str">
        <f>IFERROR(LEFT(ECRITURES!$H2400,SEARCH("_",ECRITURES!$H2400)-1),"")</f>
        <v>COD22021</v>
      </c>
      <c r="P2400" s="11" t="str">
        <f>LEFT(ECRITURES!$G2400,LEN(O2400))</f>
        <v>COD22021</v>
      </c>
      <c r="Q2400" s="11" t="b">
        <f t="shared" si="75"/>
        <v>1</v>
      </c>
    </row>
    <row r="2401" spans="1:17" x14ac:dyDescent="0.3">
      <c r="A2401" s="12">
        <v>617190</v>
      </c>
      <c r="B2401" s="13" t="s">
        <v>10</v>
      </c>
      <c r="C2401" s="14">
        <v>1.3</v>
      </c>
      <c r="D2401" s="25" t="s">
        <v>2880</v>
      </c>
      <c r="E2401" s="16">
        <v>45351</v>
      </c>
      <c r="F2401" s="17">
        <v>202402</v>
      </c>
      <c r="G2401" s="18" t="s">
        <v>16</v>
      </c>
      <c r="H2401" s="18" t="s">
        <v>21</v>
      </c>
      <c r="I2401" s="19">
        <v>53040</v>
      </c>
      <c r="J2401" s="13" t="s">
        <v>14</v>
      </c>
      <c r="K2401" s="13" t="s">
        <v>15</v>
      </c>
      <c r="L2401" s="20" t="str">
        <f t="shared" si="74"/>
        <v>53040617190COD22021_Z010201ART5_MBA</v>
      </c>
      <c r="M2401" s="21" t="str">
        <f>IF(OR(A2401=617105,A2401=617110,COUNTIF([3]DernMois!L:L,I2401&amp;A2401&amp;H2401&amp;K2401)&gt;=1),"","PBLA Changé/Nouveau")</f>
        <v/>
      </c>
      <c r="N2401" s="22">
        <f>ROUND(Ecritures[[#This Row],[Montant Devise]],2)</f>
        <v>1.3</v>
      </c>
      <c r="O2401" s="11" t="str">
        <f>IFERROR(LEFT(ECRITURES!$H2401,SEARCH("_",ECRITURES!$H2401)-1),"")</f>
        <v>COD22021</v>
      </c>
      <c r="P2401" s="11" t="str">
        <f>LEFT(ECRITURES!$G2401,LEN(O2401))</f>
        <v>COD22021</v>
      </c>
      <c r="Q2401" s="11" t="b">
        <f t="shared" si="75"/>
        <v>1</v>
      </c>
    </row>
    <row r="2402" spans="1:17" x14ac:dyDescent="0.3">
      <c r="A2402" s="12">
        <v>617190</v>
      </c>
      <c r="B2402" s="13" t="s">
        <v>10</v>
      </c>
      <c r="C2402" s="14">
        <v>6.48</v>
      </c>
      <c r="D2402" s="25" t="s">
        <v>2881</v>
      </c>
      <c r="E2402" s="16">
        <v>45351</v>
      </c>
      <c r="F2402" s="17">
        <v>202402</v>
      </c>
      <c r="G2402" s="18" t="s">
        <v>16</v>
      </c>
      <c r="H2402" s="18" t="s">
        <v>21</v>
      </c>
      <c r="I2402" s="19">
        <v>53040</v>
      </c>
      <c r="J2402" s="13" t="s">
        <v>14</v>
      </c>
      <c r="K2402" s="13" t="s">
        <v>15</v>
      </c>
      <c r="L2402" s="20" t="str">
        <f t="shared" si="74"/>
        <v>53040617190COD22021_Z010201ART5_MBA</v>
      </c>
      <c r="M2402" s="21" t="str">
        <f>IF(OR(A2402=617105,A2402=617110,COUNTIF([3]DernMois!L:L,I2402&amp;A2402&amp;H2402&amp;K2402)&gt;=1),"","PBLA Changé/Nouveau")</f>
        <v/>
      </c>
      <c r="N2402" s="22">
        <f>ROUND(Ecritures[[#This Row],[Montant Devise]],2)</f>
        <v>6.48</v>
      </c>
      <c r="O2402" s="11" t="str">
        <f>IFERROR(LEFT(ECRITURES!$H2402,SEARCH("_",ECRITURES!$H2402)-1),"")</f>
        <v>COD22021</v>
      </c>
      <c r="P2402" s="11" t="str">
        <f>LEFT(ECRITURES!$G2402,LEN(O2402))</f>
        <v>COD22021</v>
      </c>
      <c r="Q2402" s="11" t="b">
        <f t="shared" si="75"/>
        <v>1</v>
      </c>
    </row>
    <row r="2403" spans="1:17" x14ac:dyDescent="0.3">
      <c r="A2403" s="12">
        <v>455200</v>
      </c>
      <c r="B2403" s="13" t="s">
        <v>10</v>
      </c>
      <c r="C2403" s="14">
        <v>-919.72</v>
      </c>
      <c r="D2403" s="25" t="s">
        <v>2882</v>
      </c>
      <c r="E2403" s="16">
        <v>45351</v>
      </c>
      <c r="F2403" s="17">
        <v>202402</v>
      </c>
      <c r="G2403" s="18" t="s">
        <v>16</v>
      </c>
      <c r="H2403" s="18"/>
      <c r="I2403" s="19">
        <v>53040</v>
      </c>
      <c r="J2403" s="13" t="s">
        <v>14</v>
      </c>
      <c r="K2403" s="13" t="s">
        <v>15</v>
      </c>
      <c r="L2403" s="20" t="str">
        <f t="shared" si="74"/>
        <v>53040455200ART5_MBA</v>
      </c>
      <c r="M2403" s="21" t="str">
        <f>IF(OR(A2403=617105,A2403=617110,COUNTIF([3]DernMois!L:L,I2403&amp;A2403&amp;H2403&amp;K2403)&gt;=1),"","PBLA Changé/Nouveau")</f>
        <v/>
      </c>
      <c r="N2403" s="22">
        <f>ROUND(Ecritures[[#This Row],[Montant Devise]],2)</f>
        <v>-919.72</v>
      </c>
      <c r="O2403" s="11" t="str">
        <f>IFERROR(LEFT(ECRITURES!$H2403,SEARCH("_",ECRITURES!$H2403)-1),"")</f>
        <v/>
      </c>
      <c r="P2403" s="11" t="str">
        <f>LEFT(ECRITURES!$G2403,LEN(O2403))</f>
        <v/>
      </c>
      <c r="Q2403" s="11" t="b">
        <f t="shared" si="75"/>
        <v>1</v>
      </c>
    </row>
    <row r="2404" spans="1:17" x14ac:dyDescent="0.3">
      <c r="A2404" s="12">
        <v>617101</v>
      </c>
      <c r="B2404" s="13" t="s">
        <v>10</v>
      </c>
      <c r="C2404" s="14">
        <v>1780</v>
      </c>
      <c r="D2404" s="25" t="s">
        <v>2883</v>
      </c>
      <c r="E2404" s="16">
        <v>45351</v>
      </c>
      <c r="F2404" s="17">
        <v>202402</v>
      </c>
      <c r="G2404" s="18" t="s">
        <v>133</v>
      </c>
      <c r="H2404" s="18" t="s">
        <v>45</v>
      </c>
      <c r="I2404" s="19">
        <v>53047</v>
      </c>
      <c r="J2404" s="13" t="s">
        <v>14</v>
      </c>
      <c r="K2404" s="13" t="s">
        <v>15</v>
      </c>
      <c r="L2404" s="20" t="str">
        <f t="shared" si="74"/>
        <v>53047617101COD2299_Z010301ART5_MBA</v>
      </c>
      <c r="M2404" s="21" t="str">
        <f>IF(OR(A2404=617105,A2404=617110,COUNTIF([3]DernMois!L:L,I2404&amp;A2404&amp;H2404&amp;K2404)&gt;=1),"","PBLA Changé/Nouveau")</f>
        <v/>
      </c>
      <c r="N2404" s="22">
        <f>ROUND(Ecritures[[#This Row],[Montant Devise]],2)</f>
        <v>1780</v>
      </c>
      <c r="O2404" s="11" t="str">
        <f>IFERROR(LEFT(ECRITURES!$H2404,SEARCH("_",ECRITURES!$H2404)-1),"")</f>
        <v>COD2299</v>
      </c>
      <c r="P2404" s="11" t="str">
        <f>LEFT(ECRITURES!$G2404,LEN(O2404))</f>
        <v>COD2299</v>
      </c>
      <c r="Q2404" s="11" t="b">
        <f t="shared" si="75"/>
        <v>1</v>
      </c>
    </row>
    <row r="2405" spans="1:17" x14ac:dyDescent="0.3">
      <c r="A2405" s="12">
        <v>617108</v>
      </c>
      <c r="B2405" s="13" t="s">
        <v>10</v>
      </c>
      <c r="C2405" s="14">
        <v>534</v>
      </c>
      <c r="D2405" s="25" t="s">
        <v>2884</v>
      </c>
      <c r="E2405" s="16">
        <v>45351</v>
      </c>
      <c r="F2405" s="17">
        <v>202402</v>
      </c>
      <c r="G2405" s="18" t="s">
        <v>133</v>
      </c>
      <c r="H2405" s="18" t="s">
        <v>45</v>
      </c>
      <c r="I2405" s="19">
        <v>53047</v>
      </c>
      <c r="J2405" s="13" t="s">
        <v>14</v>
      </c>
      <c r="K2405" s="13" t="s">
        <v>15</v>
      </c>
      <c r="L2405" s="20" t="str">
        <f t="shared" si="74"/>
        <v>53047617108COD2299_Z010301ART5_MBA</v>
      </c>
      <c r="M2405" s="21" t="str">
        <f>IF(OR(A2405=617105,A2405=617110,COUNTIF([3]DernMois!L:L,I2405&amp;A2405&amp;H2405&amp;K2405)&gt;=1),"","PBLA Changé/Nouveau")</f>
        <v/>
      </c>
      <c r="N2405" s="22">
        <f>ROUND(Ecritures[[#This Row],[Montant Devise]],2)</f>
        <v>534</v>
      </c>
      <c r="O2405" s="11" t="str">
        <f>IFERROR(LEFT(ECRITURES!$H2405,SEARCH("_",ECRITURES!$H2405)-1),"")</f>
        <v>COD2299</v>
      </c>
      <c r="P2405" s="11" t="str">
        <f>LEFT(ECRITURES!$G2405,LEN(O2405))</f>
        <v>COD2299</v>
      </c>
      <c r="Q2405" s="11" t="b">
        <f t="shared" si="75"/>
        <v>1</v>
      </c>
    </row>
    <row r="2406" spans="1:17" x14ac:dyDescent="0.3">
      <c r="A2406" s="12">
        <v>617106</v>
      </c>
      <c r="B2406" s="13" t="s">
        <v>10</v>
      </c>
      <c r="C2406" s="14">
        <v>195</v>
      </c>
      <c r="D2406" s="25" t="s">
        <v>2885</v>
      </c>
      <c r="E2406" s="16">
        <v>45351</v>
      </c>
      <c r="F2406" s="17">
        <v>202402</v>
      </c>
      <c r="G2406" s="18" t="s">
        <v>133</v>
      </c>
      <c r="H2406" s="18" t="s">
        <v>45</v>
      </c>
      <c r="I2406" s="19">
        <v>53047</v>
      </c>
      <c r="J2406" s="13" t="s">
        <v>14</v>
      </c>
      <c r="K2406" s="13" t="s">
        <v>15</v>
      </c>
      <c r="L2406" s="20" t="str">
        <f t="shared" si="74"/>
        <v>53047617106COD2299_Z010301ART5_MBA</v>
      </c>
      <c r="M2406" s="21" t="str">
        <f>IF(OR(A2406=617105,A2406=617110,COUNTIF([3]DernMois!L:L,I2406&amp;A2406&amp;H2406&amp;K2406)&gt;=1),"","PBLA Changé/Nouveau")</f>
        <v/>
      </c>
      <c r="N2406" s="22">
        <f>ROUND(Ecritures[[#This Row],[Montant Devise]],2)</f>
        <v>195</v>
      </c>
      <c r="O2406" s="11" t="str">
        <f>IFERROR(LEFT(ECRITURES!$H2406,SEARCH("_",ECRITURES!$H2406)-1),"")</f>
        <v>COD2299</v>
      </c>
      <c r="P2406" s="11" t="str">
        <f>LEFT(ECRITURES!$G2406,LEN(O2406))</f>
        <v>COD2299</v>
      </c>
      <c r="Q2406" s="11" t="b">
        <f t="shared" si="75"/>
        <v>1</v>
      </c>
    </row>
    <row r="2407" spans="1:17" x14ac:dyDescent="0.3">
      <c r="A2407" s="12">
        <v>617103</v>
      </c>
      <c r="B2407" s="13" t="s">
        <v>10</v>
      </c>
      <c r="C2407" s="14">
        <v>19.5</v>
      </c>
      <c r="D2407" s="25" t="s">
        <v>2886</v>
      </c>
      <c r="E2407" s="16">
        <v>45351</v>
      </c>
      <c r="F2407" s="17">
        <v>202402</v>
      </c>
      <c r="G2407" s="18" t="s">
        <v>133</v>
      </c>
      <c r="H2407" s="18" t="s">
        <v>45</v>
      </c>
      <c r="I2407" s="19">
        <v>53047</v>
      </c>
      <c r="J2407" s="13" t="s">
        <v>14</v>
      </c>
      <c r="K2407" s="13" t="s">
        <v>15</v>
      </c>
      <c r="L2407" s="20" t="str">
        <f t="shared" si="74"/>
        <v>53047617103COD2299_Z010301ART5_MBA</v>
      </c>
      <c r="M2407" s="21" t="str">
        <f>IF(OR(A2407=617105,A2407=617110,COUNTIF([3]DernMois!L:L,I2407&amp;A2407&amp;H2407&amp;K2407)&gt;=1),"","PBLA Changé/Nouveau")</f>
        <v/>
      </c>
      <c r="N2407" s="22">
        <f>ROUND(Ecritures[[#This Row],[Montant Devise]],2)</f>
        <v>19.5</v>
      </c>
      <c r="O2407" s="11" t="str">
        <f>IFERROR(LEFT(ECRITURES!$H2407,SEARCH("_",ECRITURES!$H2407)-1),"")</f>
        <v>COD2299</v>
      </c>
      <c r="P2407" s="11" t="str">
        <f>LEFT(ECRITURES!$G2407,LEN(O2407))</f>
        <v>COD2299</v>
      </c>
      <c r="Q2407" s="11" t="b">
        <f t="shared" si="75"/>
        <v>1</v>
      </c>
    </row>
    <row r="2408" spans="1:17" x14ac:dyDescent="0.3">
      <c r="A2408" s="12">
        <v>617103</v>
      </c>
      <c r="B2408" s="13" t="s">
        <v>10</v>
      </c>
      <c r="C2408" s="14">
        <v>231.4</v>
      </c>
      <c r="D2408" s="25" t="s">
        <v>2887</v>
      </c>
      <c r="E2408" s="16">
        <v>45351</v>
      </c>
      <c r="F2408" s="17">
        <v>202402</v>
      </c>
      <c r="G2408" s="18" t="s">
        <v>133</v>
      </c>
      <c r="H2408" s="18" t="s">
        <v>45</v>
      </c>
      <c r="I2408" s="19">
        <v>53047</v>
      </c>
      <c r="J2408" s="13" t="s">
        <v>14</v>
      </c>
      <c r="K2408" s="13" t="s">
        <v>15</v>
      </c>
      <c r="L2408" s="20" t="str">
        <f t="shared" si="74"/>
        <v>53047617103COD2299_Z010301ART5_MBA</v>
      </c>
      <c r="M2408" s="21" t="str">
        <f>IF(OR(A2408=617105,A2408=617110,COUNTIF([3]DernMois!L:L,I2408&amp;A2408&amp;H2408&amp;K2408)&gt;=1),"","PBLA Changé/Nouveau")</f>
        <v/>
      </c>
      <c r="N2408" s="22">
        <f>ROUND(Ecritures[[#This Row],[Montant Devise]],2)</f>
        <v>231.4</v>
      </c>
      <c r="O2408" s="11" t="str">
        <f>IFERROR(LEFT(ECRITURES!$H2408,SEARCH("_",ECRITURES!$H2408)-1),"")</f>
        <v>COD2299</v>
      </c>
      <c r="P2408" s="11" t="str">
        <f>LEFT(ECRITURES!$G2408,LEN(O2408))</f>
        <v>COD2299</v>
      </c>
      <c r="Q2408" s="11" t="b">
        <f t="shared" si="75"/>
        <v>1</v>
      </c>
    </row>
    <row r="2409" spans="1:17" x14ac:dyDescent="0.3">
      <c r="A2409" s="12">
        <v>617190</v>
      </c>
      <c r="B2409" s="13" t="s">
        <v>10</v>
      </c>
      <c r="C2409" s="14">
        <v>3.56</v>
      </c>
      <c r="D2409" s="25" t="s">
        <v>2888</v>
      </c>
      <c r="E2409" s="16">
        <v>45351</v>
      </c>
      <c r="F2409" s="17">
        <v>202402</v>
      </c>
      <c r="G2409" s="18" t="s">
        <v>133</v>
      </c>
      <c r="H2409" s="18" t="s">
        <v>45</v>
      </c>
      <c r="I2409" s="19">
        <v>53047</v>
      </c>
      <c r="J2409" s="13" t="s">
        <v>14</v>
      </c>
      <c r="K2409" s="13" t="s">
        <v>15</v>
      </c>
      <c r="L2409" s="20" t="str">
        <f t="shared" si="74"/>
        <v>53047617190COD2299_Z010301ART5_MBA</v>
      </c>
      <c r="M2409" s="21" t="str">
        <f>IF(OR(A2409=617105,A2409=617110,COUNTIF([3]DernMois!L:L,I2409&amp;A2409&amp;H2409&amp;K2409)&gt;=1),"","PBLA Changé/Nouveau")</f>
        <v/>
      </c>
      <c r="N2409" s="22">
        <f>ROUND(Ecritures[[#This Row],[Montant Devise]],2)</f>
        <v>3.56</v>
      </c>
      <c r="O2409" s="11" t="str">
        <f>IFERROR(LEFT(ECRITURES!$H2409,SEARCH("_",ECRITURES!$H2409)-1),"")</f>
        <v>COD2299</v>
      </c>
      <c r="P2409" s="11" t="str">
        <f>LEFT(ECRITURES!$G2409,LEN(O2409))</f>
        <v>COD2299</v>
      </c>
      <c r="Q2409" s="11" t="b">
        <f t="shared" si="75"/>
        <v>1</v>
      </c>
    </row>
    <row r="2410" spans="1:17" x14ac:dyDescent="0.3">
      <c r="A2410" s="12">
        <v>617190</v>
      </c>
      <c r="B2410" s="13" t="s">
        <v>10</v>
      </c>
      <c r="C2410" s="14">
        <v>17.8</v>
      </c>
      <c r="D2410" s="25" t="s">
        <v>2889</v>
      </c>
      <c r="E2410" s="16">
        <v>45351</v>
      </c>
      <c r="F2410" s="17">
        <v>202402</v>
      </c>
      <c r="G2410" s="18" t="s">
        <v>133</v>
      </c>
      <c r="H2410" s="18" t="s">
        <v>45</v>
      </c>
      <c r="I2410" s="19">
        <v>53047</v>
      </c>
      <c r="J2410" s="13" t="s">
        <v>14</v>
      </c>
      <c r="K2410" s="13" t="s">
        <v>15</v>
      </c>
      <c r="L2410" s="20" t="str">
        <f t="shared" si="74"/>
        <v>53047617190COD2299_Z010301ART5_MBA</v>
      </c>
      <c r="M2410" s="21" t="str">
        <f>IF(OR(A2410=617105,A2410=617110,COUNTIF([3]DernMois!L:L,I2410&amp;A2410&amp;H2410&amp;K2410)&gt;=1),"","PBLA Changé/Nouveau")</f>
        <v/>
      </c>
      <c r="N2410" s="22">
        <f>ROUND(Ecritures[[#This Row],[Montant Devise]],2)</f>
        <v>17.8</v>
      </c>
      <c r="O2410" s="11" t="str">
        <f>IFERROR(LEFT(ECRITURES!$H2410,SEARCH("_",ECRITURES!$H2410)-1),"")</f>
        <v>COD2299</v>
      </c>
      <c r="P2410" s="11" t="str">
        <f>LEFT(ECRITURES!$G2410,LEN(O2410))</f>
        <v>COD2299</v>
      </c>
      <c r="Q2410" s="11" t="b">
        <f t="shared" si="75"/>
        <v>1</v>
      </c>
    </row>
    <row r="2411" spans="1:17" x14ac:dyDescent="0.3">
      <c r="A2411" s="12">
        <v>455200</v>
      </c>
      <c r="B2411" s="13" t="s">
        <v>10</v>
      </c>
      <c r="C2411" s="14">
        <v>-2016.54</v>
      </c>
      <c r="D2411" s="25" t="s">
        <v>2890</v>
      </c>
      <c r="E2411" s="16">
        <v>45351</v>
      </c>
      <c r="F2411" s="17">
        <v>202402</v>
      </c>
      <c r="G2411" s="18" t="s">
        <v>133</v>
      </c>
      <c r="H2411" s="18"/>
      <c r="I2411" s="19">
        <v>53047</v>
      </c>
      <c r="J2411" s="13" t="s">
        <v>14</v>
      </c>
      <c r="K2411" s="13" t="s">
        <v>15</v>
      </c>
      <c r="L2411" s="20" t="str">
        <f t="shared" si="74"/>
        <v>53047455200ART5_MBA</v>
      </c>
      <c r="M2411" s="21" t="str">
        <f>IF(OR(A2411=617105,A2411=617110,COUNTIF([3]DernMois!L:L,I2411&amp;A2411&amp;H2411&amp;K2411)&gt;=1),"","PBLA Changé/Nouveau")</f>
        <v/>
      </c>
      <c r="N2411" s="22">
        <f>ROUND(Ecritures[[#This Row],[Montant Devise]],2)</f>
        <v>-2016.54</v>
      </c>
      <c r="O2411" s="11" t="str">
        <f>IFERROR(LEFT(ECRITURES!$H2411,SEARCH("_",ECRITURES!$H2411)-1),"")</f>
        <v/>
      </c>
      <c r="P2411" s="11" t="str">
        <f>LEFT(ECRITURES!$G2411,LEN(O2411))</f>
        <v/>
      </c>
      <c r="Q2411" s="11" t="b">
        <f t="shared" si="75"/>
        <v>1</v>
      </c>
    </row>
    <row r="2412" spans="1:17" x14ac:dyDescent="0.3">
      <c r="A2412" s="12">
        <v>617101</v>
      </c>
      <c r="B2412" s="13" t="s">
        <v>10</v>
      </c>
      <c r="C2412" s="14">
        <v>1040</v>
      </c>
      <c r="D2412" s="25" t="s">
        <v>2891</v>
      </c>
      <c r="E2412" s="16">
        <v>45351</v>
      </c>
      <c r="F2412" s="17">
        <v>202402</v>
      </c>
      <c r="G2412" s="18" t="s">
        <v>53</v>
      </c>
      <c r="H2412" s="18" t="s">
        <v>12</v>
      </c>
      <c r="I2412" s="19">
        <v>53052</v>
      </c>
      <c r="J2412" s="13" t="s">
        <v>14</v>
      </c>
      <c r="K2412" s="13" t="s">
        <v>15</v>
      </c>
      <c r="L2412" s="20" t="str">
        <f t="shared" si="74"/>
        <v>53052617101COD2299_Z010201ART5_MBA</v>
      </c>
      <c r="M2412" s="21" t="str">
        <f>IF(OR(A2412=617105,A2412=617110,COUNTIF([3]DernMois!L:L,I2412&amp;A2412&amp;H2412&amp;K2412)&gt;=1),"","PBLA Changé/Nouveau")</f>
        <v/>
      </c>
      <c r="N2412" s="22">
        <f>ROUND(Ecritures[[#This Row],[Montant Devise]],2)</f>
        <v>1040</v>
      </c>
      <c r="O2412" s="11" t="str">
        <f>IFERROR(LEFT(ECRITURES!$H2412,SEARCH("_",ECRITURES!$H2412)-1),"")</f>
        <v>COD2299</v>
      </c>
      <c r="P2412" s="11" t="str">
        <f>LEFT(ECRITURES!$G2412,LEN(O2412))</f>
        <v>COD2299</v>
      </c>
      <c r="Q2412" s="11" t="b">
        <f t="shared" si="75"/>
        <v>1</v>
      </c>
    </row>
    <row r="2413" spans="1:17" x14ac:dyDescent="0.3">
      <c r="A2413" s="12">
        <v>617108</v>
      </c>
      <c r="B2413" s="13" t="s">
        <v>10</v>
      </c>
      <c r="C2413" s="14">
        <v>312</v>
      </c>
      <c r="D2413" s="25" t="s">
        <v>2892</v>
      </c>
      <c r="E2413" s="16">
        <v>45351</v>
      </c>
      <c r="F2413" s="17">
        <v>202402</v>
      </c>
      <c r="G2413" s="18" t="s">
        <v>53</v>
      </c>
      <c r="H2413" s="18" t="s">
        <v>12</v>
      </c>
      <c r="I2413" s="19">
        <v>53052</v>
      </c>
      <c r="J2413" s="13" t="s">
        <v>14</v>
      </c>
      <c r="K2413" s="13" t="s">
        <v>15</v>
      </c>
      <c r="L2413" s="20" t="str">
        <f t="shared" si="74"/>
        <v>53052617108COD2299_Z010201ART5_MBA</v>
      </c>
      <c r="M2413" s="21" t="str">
        <f>IF(OR(A2413=617105,A2413=617110,COUNTIF([3]DernMois!L:L,I2413&amp;A2413&amp;H2413&amp;K2413)&gt;=1),"","PBLA Changé/Nouveau")</f>
        <v/>
      </c>
      <c r="N2413" s="22">
        <f>ROUND(Ecritures[[#This Row],[Montant Devise]],2)</f>
        <v>312</v>
      </c>
      <c r="O2413" s="11" t="str">
        <f>IFERROR(LEFT(ECRITURES!$H2413,SEARCH("_",ECRITURES!$H2413)-1),"")</f>
        <v>COD2299</v>
      </c>
      <c r="P2413" s="11" t="str">
        <f>LEFT(ECRITURES!$G2413,LEN(O2413))</f>
        <v>COD2299</v>
      </c>
      <c r="Q2413" s="11" t="b">
        <f t="shared" si="75"/>
        <v>1</v>
      </c>
    </row>
    <row r="2414" spans="1:17" x14ac:dyDescent="0.3">
      <c r="A2414" s="12">
        <v>617106</v>
      </c>
      <c r="B2414" s="13" t="s">
        <v>10</v>
      </c>
      <c r="C2414" s="14">
        <v>195</v>
      </c>
      <c r="D2414" s="25" t="s">
        <v>2893</v>
      </c>
      <c r="E2414" s="16">
        <v>45351</v>
      </c>
      <c r="F2414" s="17">
        <v>202402</v>
      </c>
      <c r="G2414" s="18" t="s">
        <v>53</v>
      </c>
      <c r="H2414" s="18" t="s">
        <v>12</v>
      </c>
      <c r="I2414" s="19">
        <v>53052</v>
      </c>
      <c r="J2414" s="13" t="s">
        <v>14</v>
      </c>
      <c r="K2414" s="13" t="s">
        <v>15</v>
      </c>
      <c r="L2414" s="20" t="str">
        <f t="shared" si="74"/>
        <v>53052617106COD2299_Z010201ART5_MBA</v>
      </c>
      <c r="M2414" s="21" t="str">
        <f>IF(OR(A2414=617105,A2414=617110,COUNTIF([3]DernMois!L:L,I2414&amp;A2414&amp;H2414&amp;K2414)&gt;=1),"","PBLA Changé/Nouveau")</f>
        <v/>
      </c>
      <c r="N2414" s="22">
        <f>ROUND(Ecritures[[#This Row],[Montant Devise]],2)</f>
        <v>195</v>
      </c>
      <c r="O2414" s="11" t="str">
        <f>IFERROR(LEFT(ECRITURES!$H2414,SEARCH("_",ECRITURES!$H2414)-1),"")</f>
        <v>COD2299</v>
      </c>
      <c r="P2414" s="11" t="str">
        <f>LEFT(ECRITURES!$G2414,LEN(O2414))</f>
        <v>COD2299</v>
      </c>
      <c r="Q2414" s="11" t="b">
        <f t="shared" si="75"/>
        <v>1</v>
      </c>
    </row>
    <row r="2415" spans="1:17" x14ac:dyDescent="0.3">
      <c r="A2415" s="12">
        <v>617103</v>
      </c>
      <c r="B2415" s="13" t="s">
        <v>10</v>
      </c>
      <c r="C2415" s="14">
        <v>97.5</v>
      </c>
      <c r="D2415" s="25" t="s">
        <v>2894</v>
      </c>
      <c r="E2415" s="16">
        <v>45351</v>
      </c>
      <c r="F2415" s="17">
        <v>202402</v>
      </c>
      <c r="G2415" s="18" t="s">
        <v>53</v>
      </c>
      <c r="H2415" s="18" t="s">
        <v>12</v>
      </c>
      <c r="I2415" s="19">
        <v>53052</v>
      </c>
      <c r="J2415" s="13" t="s">
        <v>14</v>
      </c>
      <c r="K2415" s="13" t="s">
        <v>15</v>
      </c>
      <c r="L2415" s="20" t="str">
        <f t="shared" si="74"/>
        <v>53052617103COD2299_Z010201ART5_MBA</v>
      </c>
      <c r="M2415" s="21" t="str">
        <f>IF(OR(A2415=617105,A2415=617110,COUNTIF([3]DernMois!L:L,I2415&amp;A2415&amp;H2415&amp;K2415)&gt;=1),"","PBLA Changé/Nouveau")</f>
        <v/>
      </c>
      <c r="N2415" s="22">
        <f>ROUND(Ecritures[[#This Row],[Montant Devise]],2)</f>
        <v>97.5</v>
      </c>
      <c r="O2415" s="11" t="str">
        <f>IFERROR(LEFT(ECRITURES!$H2415,SEARCH("_",ECRITURES!$H2415)-1),"")</f>
        <v>COD2299</v>
      </c>
      <c r="P2415" s="11" t="str">
        <f>LEFT(ECRITURES!$G2415,LEN(O2415))</f>
        <v>COD2299</v>
      </c>
      <c r="Q2415" s="11" t="b">
        <f t="shared" si="75"/>
        <v>1</v>
      </c>
    </row>
    <row r="2416" spans="1:17" x14ac:dyDescent="0.3">
      <c r="A2416" s="12">
        <v>617103</v>
      </c>
      <c r="B2416" s="13" t="s">
        <v>10</v>
      </c>
      <c r="C2416" s="14">
        <v>135.19999999999999</v>
      </c>
      <c r="D2416" s="25" t="s">
        <v>2895</v>
      </c>
      <c r="E2416" s="16">
        <v>45351</v>
      </c>
      <c r="F2416" s="17">
        <v>202402</v>
      </c>
      <c r="G2416" s="18" t="s">
        <v>53</v>
      </c>
      <c r="H2416" s="18" t="s">
        <v>12</v>
      </c>
      <c r="I2416" s="19">
        <v>53052</v>
      </c>
      <c r="J2416" s="13" t="s">
        <v>14</v>
      </c>
      <c r="K2416" s="13" t="s">
        <v>15</v>
      </c>
      <c r="L2416" s="20" t="str">
        <f t="shared" si="74"/>
        <v>53052617103COD2299_Z010201ART5_MBA</v>
      </c>
      <c r="M2416" s="21" t="str">
        <f>IF(OR(A2416=617105,A2416=617110,COUNTIF([3]DernMois!L:L,I2416&amp;A2416&amp;H2416&amp;K2416)&gt;=1),"","PBLA Changé/Nouveau")</f>
        <v/>
      </c>
      <c r="N2416" s="22">
        <f>ROUND(Ecritures[[#This Row],[Montant Devise]],2)</f>
        <v>135.19999999999999</v>
      </c>
      <c r="O2416" s="11" t="str">
        <f>IFERROR(LEFT(ECRITURES!$H2416,SEARCH("_",ECRITURES!$H2416)-1),"")</f>
        <v>COD2299</v>
      </c>
      <c r="P2416" s="11" t="str">
        <f>LEFT(ECRITURES!$G2416,LEN(O2416))</f>
        <v>COD2299</v>
      </c>
      <c r="Q2416" s="11" t="b">
        <f t="shared" si="75"/>
        <v>1</v>
      </c>
    </row>
    <row r="2417" spans="1:17" x14ac:dyDescent="0.3">
      <c r="A2417" s="12">
        <v>617190</v>
      </c>
      <c r="B2417" s="13" t="s">
        <v>10</v>
      </c>
      <c r="C2417" s="14">
        <v>2.08</v>
      </c>
      <c r="D2417" s="25" t="s">
        <v>2896</v>
      </c>
      <c r="E2417" s="16">
        <v>45351</v>
      </c>
      <c r="F2417" s="17">
        <v>202402</v>
      </c>
      <c r="G2417" s="18" t="s">
        <v>53</v>
      </c>
      <c r="H2417" s="18" t="s">
        <v>12</v>
      </c>
      <c r="I2417" s="19">
        <v>53052</v>
      </c>
      <c r="J2417" s="13" t="s">
        <v>14</v>
      </c>
      <c r="K2417" s="13" t="s">
        <v>15</v>
      </c>
      <c r="L2417" s="20" t="str">
        <f t="shared" si="74"/>
        <v>53052617190COD2299_Z010201ART5_MBA</v>
      </c>
      <c r="M2417" s="21" t="str">
        <f>IF(OR(A2417=617105,A2417=617110,COUNTIF([3]DernMois!L:L,I2417&amp;A2417&amp;H2417&amp;K2417)&gt;=1),"","PBLA Changé/Nouveau")</f>
        <v/>
      </c>
      <c r="N2417" s="22">
        <f>ROUND(Ecritures[[#This Row],[Montant Devise]],2)</f>
        <v>2.08</v>
      </c>
      <c r="O2417" s="11" t="str">
        <f>IFERROR(LEFT(ECRITURES!$H2417,SEARCH("_",ECRITURES!$H2417)-1),"")</f>
        <v>COD2299</v>
      </c>
      <c r="P2417" s="11" t="str">
        <f>LEFT(ECRITURES!$G2417,LEN(O2417))</f>
        <v>COD2299</v>
      </c>
      <c r="Q2417" s="11" t="b">
        <f t="shared" si="75"/>
        <v>1</v>
      </c>
    </row>
    <row r="2418" spans="1:17" x14ac:dyDescent="0.3">
      <c r="A2418" s="12">
        <v>617190</v>
      </c>
      <c r="B2418" s="13" t="s">
        <v>10</v>
      </c>
      <c r="C2418" s="14">
        <v>10.4</v>
      </c>
      <c r="D2418" s="25" t="s">
        <v>2897</v>
      </c>
      <c r="E2418" s="16">
        <v>45351</v>
      </c>
      <c r="F2418" s="17">
        <v>202402</v>
      </c>
      <c r="G2418" s="18" t="s">
        <v>53</v>
      </c>
      <c r="H2418" s="18" t="s">
        <v>12</v>
      </c>
      <c r="I2418" s="19">
        <v>53052</v>
      </c>
      <c r="J2418" s="13" t="s">
        <v>14</v>
      </c>
      <c r="K2418" s="13" t="s">
        <v>15</v>
      </c>
      <c r="L2418" s="20" t="str">
        <f t="shared" si="74"/>
        <v>53052617190COD2299_Z010201ART5_MBA</v>
      </c>
      <c r="M2418" s="21" t="str">
        <f>IF(OR(A2418=617105,A2418=617110,COUNTIF([3]DernMois!L:L,I2418&amp;A2418&amp;H2418&amp;K2418)&gt;=1),"","PBLA Changé/Nouveau")</f>
        <v/>
      </c>
      <c r="N2418" s="22">
        <f>ROUND(Ecritures[[#This Row],[Montant Devise]],2)</f>
        <v>10.4</v>
      </c>
      <c r="O2418" s="11" t="str">
        <f>IFERROR(LEFT(ECRITURES!$H2418,SEARCH("_",ECRITURES!$H2418)-1),"")</f>
        <v>COD2299</v>
      </c>
      <c r="P2418" s="11" t="str">
        <f>LEFT(ECRITURES!$G2418,LEN(O2418))</f>
        <v>COD2299</v>
      </c>
      <c r="Q2418" s="11" t="b">
        <f t="shared" si="75"/>
        <v>1</v>
      </c>
    </row>
    <row r="2419" spans="1:17" x14ac:dyDescent="0.3">
      <c r="A2419" s="12">
        <v>455200</v>
      </c>
      <c r="B2419" s="13" t="s">
        <v>10</v>
      </c>
      <c r="C2419" s="14">
        <v>-1424.15</v>
      </c>
      <c r="D2419" s="25" t="s">
        <v>2898</v>
      </c>
      <c r="E2419" s="16">
        <v>45351</v>
      </c>
      <c r="F2419" s="17">
        <v>202402</v>
      </c>
      <c r="G2419" s="18" t="s">
        <v>53</v>
      </c>
      <c r="H2419" s="18"/>
      <c r="I2419" s="19">
        <v>53052</v>
      </c>
      <c r="J2419" s="13" t="s">
        <v>14</v>
      </c>
      <c r="K2419" s="13" t="s">
        <v>15</v>
      </c>
      <c r="L2419" s="20" t="str">
        <f t="shared" si="74"/>
        <v>53052455200ART5_MBA</v>
      </c>
      <c r="M2419" s="21" t="str">
        <f>IF(OR(A2419=617105,A2419=617110,COUNTIF([3]DernMois!L:L,I2419&amp;A2419&amp;H2419&amp;K2419)&gt;=1),"","PBLA Changé/Nouveau")</f>
        <v/>
      </c>
      <c r="N2419" s="22">
        <f>ROUND(Ecritures[[#This Row],[Montant Devise]],2)</f>
        <v>-1424.15</v>
      </c>
      <c r="O2419" s="11" t="str">
        <f>IFERROR(LEFT(ECRITURES!$H2419,SEARCH("_",ECRITURES!$H2419)-1),"")</f>
        <v/>
      </c>
      <c r="P2419" s="11" t="str">
        <f>LEFT(ECRITURES!$G2419,LEN(O2419))</f>
        <v/>
      </c>
      <c r="Q2419" s="11" t="b">
        <f t="shared" si="75"/>
        <v>1</v>
      </c>
    </row>
    <row r="2420" spans="1:17" x14ac:dyDescent="0.3">
      <c r="A2420" s="12">
        <v>617101</v>
      </c>
      <c r="B2420" s="13" t="s">
        <v>10</v>
      </c>
      <c r="C2420" s="14">
        <v>1780</v>
      </c>
      <c r="D2420" s="25" t="s">
        <v>2899</v>
      </c>
      <c r="E2420" s="16">
        <v>45351</v>
      </c>
      <c r="F2420" s="17">
        <v>202402</v>
      </c>
      <c r="G2420" s="18" t="s">
        <v>150</v>
      </c>
      <c r="H2420" s="18" t="s">
        <v>467</v>
      </c>
      <c r="I2420" s="19">
        <v>53073</v>
      </c>
      <c r="J2420" s="13" t="s">
        <v>14</v>
      </c>
      <c r="K2420" s="13" t="s">
        <v>153</v>
      </c>
      <c r="L2420" s="20" t="str">
        <f t="shared" si="74"/>
        <v>53073617101COD20006_Z010301ART9_EU-DCI</v>
      </c>
      <c r="M2420" s="21" t="str">
        <f>IF(OR(A2420=617105,A2420=617110,COUNTIF([3]DernMois!L:L,I2420&amp;A2420&amp;H2420&amp;K2420)&gt;=1),"","PBLA Changé/Nouveau")</f>
        <v/>
      </c>
      <c r="N2420" s="22">
        <f>ROUND(Ecritures[[#This Row],[Montant Devise]],2)</f>
        <v>1780</v>
      </c>
      <c r="O2420" s="11" t="str">
        <f>IFERROR(LEFT(ECRITURES!$H2420,SEARCH("_",ECRITURES!$H2420)-1),"")</f>
        <v>COD20006</v>
      </c>
      <c r="P2420" s="11" t="str">
        <f>LEFT(ECRITURES!$G2420,LEN(O2420))</f>
        <v>COD20006</v>
      </c>
      <c r="Q2420" s="11" t="b">
        <f t="shared" si="75"/>
        <v>1</v>
      </c>
    </row>
    <row r="2421" spans="1:17" x14ac:dyDescent="0.3">
      <c r="A2421" s="12">
        <v>617108</v>
      </c>
      <c r="B2421" s="13" t="s">
        <v>10</v>
      </c>
      <c r="C2421" s="14">
        <v>534</v>
      </c>
      <c r="D2421" s="25" t="s">
        <v>2900</v>
      </c>
      <c r="E2421" s="16">
        <v>45351</v>
      </c>
      <c r="F2421" s="17">
        <v>202402</v>
      </c>
      <c r="G2421" s="18" t="s">
        <v>150</v>
      </c>
      <c r="H2421" s="18" t="s">
        <v>467</v>
      </c>
      <c r="I2421" s="19">
        <v>53073</v>
      </c>
      <c r="J2421" s="13" t="s">
        <v>14</v>
      </c>
      <c r="K2421" s="13" t="s">
        <v>153</v>
      </c>
      <c r="L2421" s="20" t="str">
        <f t="shared" si="74"/>
        <v>53073617108COD20006_Z010301ART9_EU-DCI</v>
      </c>
      <c r="M2421" s="21" t="str">
        <f>IF(OR(A2421=617105,A2421=617110,COUNTIF([3]DernMois!L:L,I2421&amp;A2421&amp;H2421&amp;K2421)&gt;=1),"","PBLA Changé/Nouveau")</f>
        <v/>
      </c>
      <c r="N2421" s="22">
        <f>ROUND(Ecritures[[#This Row],[Montant Devise]],2)</f>
        <v>534</v>
      </c>
      <c r="O2421" s="11" t="str">
        <f>IFERROR(LEFT(ECRITURES!$H2421,SEARCH("_",ECRITURES!$H2421)-1),"")</f>
        <v>COD20006</v>
      </c>
      <c r="P2421" s="11" t="str">
        <f>LEFT(ECRITURES!$G2421,LEN(O2421))</f>
        <v>COD20006</v>
      </c>
      <c r="Q2421" s="11" t="b">
        <f t="shared" si="75"/>
        <v>1</v>
      </c>
    </row>
    <row r="2422" spans="1:17" x14ac:dyDescent="0.3">
      <c r="A2422" s="12">
        <v>617106</v>
      </c>
      <c r="B2422" s="13" t="s">
        <v>10</v>
      </c>
      <c r="C2422" s="14">
        <v>195</v>
      </c>
      <c r="D2422" s="25" t="s">
        <v>2901</v>
      </c>
      <c r="E2422" s="16">
        <v>45351</v>
      </c>
      <c r="F2422" s="17">
        <v>202402</v>
      </c>
      <c r="G2422" s="18" t="s">
        <v>150</v>
      </c>
      <c r="H2422" s="18" t="s">
        <v>467</v>
      </c>
      <c r="I2422" s="19">
        <v>53073</v>
      </c>
      <c r="J2422" s="13" t="s">
        <v>14</v>
      </c>
      <c r="K2422" s="13" t="s">
        <v>153</v>
      </c>
      <c r="L2422" s="20" t="str">
        <f t="shared" si="74"/>
        <v>53073617106COD20006_Z010301ART9_EU-DCI</v>
      </c>
      <c r="M2422" s="21" t="str">
        <f>IF(OR(A2422=617105,A2422=617110,COUNTIF([3]DernMois!L:L,I2422&amp;A2422&amp;H2422&amp;K2422)&gt;=1),"","PBLA Changé/Nouveau")</f>
        <v/>
      </c>
      <c r="N2422" s="22">
        <f>ROUND(Ecritures[[#This Row],[Montant Devise]],2)</f>
        <v>195</v>
      </c>
      <c r="O2422" s="11" t="str">
        <f>IFERROR(LEFT(ECRITURES!$H2422,SEARCH("_",ECRITURES!$H2422)-1),"")</f>
        <v>COD20006</v>
      </c>
      <c r="P2422" s="11" t="str">
        <f>LEFT(ECRITURES!$G2422,LEN(O2422))</f>
        <v>COD20006</v>
      </c>
      <c r="Q2422" s="11" t="b">
        <f t="shared" si="75"/>
        <v>1</v>
      </c>
    </row>
    <row r="2423" spans="1:17" x14ac:dyDescent="0.3">
      <c r="A2423" s="12">
        <v>617103</v>
      </c>
      <c r="B2423" s="13" t="s">
        <v>10</v>
      </c>
      <c r="C2423" s="14">
        <v>97.5</v>
      </c>
      <c r="D2423" s="25" t="s">
        <v>2902</v>
      </c>
      <c r="E2423" s="16">
        <v>45351</v>
      </c>
      <c r="F2423" s="17">
        <v>202402</v>
      </c>
      <c r="G2423" s="18" t="s">
        <v>150</v>
      </c>
      <c r="H2423" s="18" t="s">
        <v>467</v>
      </c>
      <c r="I2423" s="19">
        <v>53073</v>
      </c>
      <c r="J2423" s="13" t="s">
        <v>14</v>
      </c>
      <c r="K2423" s="13" t="s">
        <v>153</v>
      </c>
      <c r="L2423" s="20" t="str">
        <f t="shared" si="74"/>
        <v>53073617103COD20006_Z010301ART9_EU-DCI</v>
      </c>
      <c r="M2423" s="21" t="str">
        <f>IF(OR(A2423=617105,A2423=617110,COUNTIF([3]DernMois!L:L,I2423&amp;A2423&amp;H2423&amp;K2423)&gt;=1),"","PBLA Changé/Nouveau")</f>
        <v/>
      </c>
      <c r="N2423" s="22">
        <f>ROUND(Ecritures[[#This Row],[Montant Devise]],2)</f>
        <v>97.5</v>
      </c>
      <c r="O2423" s="11" t="str">
        <f>IFERROR(LEFT(ECRITURES!$H2423,SEARCH("_",ECRITURES!$H2423)-1),"")</f>
        <v>COD20006</v>
      </c>
      <c r="P2423" s="11" t="str">
        <f>LEFT(ECRITURES!$G2423,LEN(O2423))</f>
        <v>COD20006</v>
      </c>
      <c r="Q2423" s="11" t="b">
        <f t="shared" si="75"/>
        <v>1</v>
      </c>
    </row>
    <row r="2424" spans="1:17" x14ac:dyDescent="0.3">
      <c r="A2424" s="12">
        <v>617103</v>
      </c>
      <c r="B2424" s="13" t="s">
        <v>10</v>
      </c>
      <c r="C2424" s="14">
        <v>231.4</v>
      </c>
      <c r="D2424" s="25" t="s">
        <v>2903</v>
      </c>
      <c r="E2424" s="16">
        <v>45351</v>
      </c>
      <c r="F2424" s="17">
        <v>202402</v>
      </c>
      <c r="G2424" s="18" t="s">
        <v>150</v>
      </c>
      <c r="H2424" s="18" t="s">
        <v>467</v>
      </c>
      <c r="I2424" s="19">
        <v>53073</v>
      </c>
      <c r="J2424" s="13" t="s">
        <v>14</v>
      </c>
      <c r="K2424" s="13" t="s">
        <v>153</v>
      </c>
      <c r="L2424" s="20" t="str">
        <f t="shared" si="74"/>
        <v>53073617103COD20006_Z010301ART9_EU-DCI</v>
      </c>
      <c r="M2424" s="21" t="str">
        <f>IF(OR(A2424=617105,A2424=617110,COUNTIF([3]DernMois!L:L,I2424&amp;A2424&amp;H2424&amp;K2424)&gt;=1),"","PBLA Changé/Nouveau")</f>
        <v/>
      </c>
      <c r="N2424" s="22">
        <f>ROUND(Ecritures[[#This Row],[Montant Devise]],2)</f>
        <v>231.4</v>
      </c>
      <c r="O2424" s="11" t="str">
        <f>IFERROR(LEFT(ECRITURES!$H2424,SEARCH("_",ECRITURES!$H2424)-1),"")</f>
        <v>COD20006</v>
      </c>
      <c r="P2424" s="11" t="str">
        <f>LEFT(ECRITURES!$G2424,LEN(O2424))</f>
        <v>COD20006</v>
      </c>
      <c r="Q2424" s="11" t="b">
        <f t="shared" si="75"/>
        <v>1</v>
      </c>
    </row>
    <row r="2425" spans="1:17" x14ac:dyDescent="0.3">
      <c r="A2425" s="12">
        <v>617190</v>
      </c>
      <c r="B2425" s="13" t="s">
        <v>10</v>
      </c>
      <c r="C2425" s="14">
        <v>3.56</v>
      </c>
      <c r="D2425" s="25" t="s">
        <v>2904</v>
      </c>
      <c r="E2425" s="16">
        <v>45351</v>
      </c>
      <c r="F2425" s="17">
        <v>202402</v>
      </c>
      <c r="G2425" s="18" t="s">
        <v>150</v>
      </c>
      <c r="H2425" s="18" t="s">
        <v>467</v>
      </c>
      <c r="I2425" s="19">
        <v>53073</v>
      </c>
      <c r="J2425" s="13" t="s">
        <v>14</v>
      </c>
      <c r="K2425" s="13" t="s">
        <v>153</v>
      </c>
      <c r="L2425" s="20" t="str">
        <f t="shared" si="74"/>
        <v>53073617190COD20006_Z010301ART9_EU-DCI</v>
      </c>
      <c r="M2425" s="21" t="str">
        <f>IF(OR(A2425=617105,A2425=617110,COUNTIF([3]DernMois!L:L,I2425&amp;A2425&amp;H2425&amp;K2425)&gt;=1),"","PBLA Changé/Nouveau")</f>
        <v/>
      </c>
      <c r="N2425" s="22">
        <f>ROUND(Ecritures[[#This Row],[Montant Devise]],2)</f>
        <v>3.56</v>
      </c>
      <c r="O2425" s="11" t="str">
        <f>IFERROR(LEFT(ECRITURES!$H2425,SEARCH("_",ECRITURES!$H2425)-1),"")</f>
        <v>COD20006</v>
      </c>
      <c r="P2425" s="11" t="str">
        <f>LEFT(ECRITURES!$G2425,LEN(O2425))</f>
        <v>COD20006</v>
      </c>
      <c r="Q2425" s="11" t="b">
        <f t="shared" si="75"/>
        <v>1</v>
      </c>
    </row>
    <row r="2426" spans="1:17" x14ac:dyDescent="0.3">
      <c r="A2426" s="12">
        <v>617190</v>
      </c>
      <c r="B2426" s="13" t="s">
        <v>10</v>
      </c>
      <c r="C2426" s="14">
        <v>17.8</v>
      </c>
      <c r="D2426" s="25" t="s">
        <v>2905</v>
      </c>
      <c r="E2426" s="16">
        <v>45351</v>
      </c>
      <c r="F2426" s="17">
        <v>202402</v>
      </c>
      <c r="G2426" s="18" t="s">
        <v>150</v>
      </c>
      <c r="H2426" s="18" t="s">
        <v>467</v>
      </c>
      <c r="I2426" s="19">
        <v>53073</v>
      </c>
      <c r="J2426" s="13" t="s">
        <v>14</v>
      </c>
      <c r="K2426" s="13" t="s">
        <v>153</v>
      </c>
      <c r="L2426" s="20" t="str">
        <f t="shared" si="74"/>
        <v>53073617190COD20006_Z010301ART9_EU-DCI</v>
      </c>
      <c r="M2426" s="21" t="str">
        <f>IF(OR(A2426=617105,A2426=617110,COUNTIF([3]DernMois!L:L,I2426&amp;A2426&amp;H2426&amp;K2426)&gt;=1),"","PBLA Changé/Nouveau")</f>
        <v/>
      </c>
      <c r="N2426" s="22">
        <f>ROUND(Ecritures[[#This Row],[Montant Devise]],2)</f>
        <v>17.8</v>
      </c>
      <c r="O2426" s="11" t="str">
        <f>IFERROR(LEFT(ECRITURES!$H2426,SEARCH("_",ECRITURES!$H2426)-1),"")</f>
        <v>COD20006</v>
      </c>
      <c r="P2426" s="11" t="str">
        <f>LEFT(ECRITURES!$G2426,LEN(O2426))</f>
        <v>COD20006</v>
      </c>
      <c r="Q2426" s="11" t="b">
        <f t="shared" si="75"/>
        <v>1</v>
      </c>
    </row>
    <row r="2427" spans="1:17" x14ac:dyDescent="0.3">
      <c r="A2427" s="12">
        <v>455200</v>
      </c>
      <c r="B2427" s="13" t="s">
        <v>10</v>
      </c>
      <c r="C2427" s="14">
        <v>-1050</v>
      </c>
      <c r="D2427" s="25" t="s">
        <v>2906</v>
      </c>
      <c r="E2427" s="16">
        <v>45351</v>
      </c>
      <c r="F2427" s="17">
        <v>202402</v>
      </c>
      <c r="G2427" s="18" t="s">
        <v>150</v>
      </c>
      <c r="H2427" s="18"/>
      <c r="I2427" s="19">
        <v>53073</v>
      </c>
      <c r="J2427" s="13" t="s">
        <v>14</v>
      </c>
      <c r="K2427" s="13" t="s">
        <v>153</v>
      </c>
      <c r="L2427" s="20" t="str">
        <f t="shared" si="74"/>
        <v>53073455200ART9_EU-DCI</v>
      </c>
      <c r="M2427" s="21" t="str">
        <f>IF(OR(A2427=617105,A2427=617110,COUNTIF([3]DernMois!L:L,I2427&amp;A2427&amp;H2427&amp;K2427)&gt;=1),"","PBLA Changé/Nouveau")</f>
        <v/>
      </c>
      <c r="N2427" s="22">
        <f>ROUND(Ecritures[[#This Row],[Montant Devise]],2)</f>
        <v>-1050</v>
      </c>
      <c r="O2427" s="11" t="str">
        <f>IFERROR(LEFT(ECRITURES!$H2427,SEARCH("_",ECRITURES!$H2427)-1),"")</f>
        <v/>
      </c>
      <c r="P2427" s="11" t="str">
        <f>LEFT(ECRITURES!$G2427,LEN(O2427))</f>
        <v/>
      </c>
      <c r="Q2427" s="11" t="b">
        <f t="shared" si="75"/>
        <v>1</v>
      </c>
    </row>
    <row r="2428" spans="1:17" x14ac:dyDescent="0.3">
      <c r="A2428" s="12">
        <v>455200</v>
      </c>
      <c r="B2428" s="13" t="s">
        <v>10</v>
      </c>
      <c r="C2428" s="14">
        <v>-1079.79</v>
      </c>
      <c r="D2428" s="25" t="s">
        <v>2907</v>
      </c>
      <c r="E2428" s="16">
        <v>45351</v>
      </c>
      <c r="F2428" s="17">
        <v>202402</v>
      </c>
      <c r="G2428" s="18" t="s">
        <v>150</v>
      </c>
      <c r="H2428" s="18"/>
      <c r="I2428" s="19">
        <v>53073</v>
      </c>
      <c r="J2428" s="13" t="s">
        <v>14</v>
      </c>
      <c r="K2428" s="13" t="s">
        <v>153</v>
      </c>
      <c r="L2428" s="20" t="str">
        <f t="shared" si="74"/>
        <v>53073455200ART9_EU-DCI</v>
      </c>
      <c r="M2428" s="21" t="str">
        <f>IF(OR(A2428=617105,A2428=617110,COUNTIF([3]DernMois!L:L,I2428&amp;A2428&amp;H2428&amp;K2428)&gt;=1),"","PBLA Changé/Nouveau")</f>
        <v/>
      </c>
      <c r="N2428" s="22">
        <f>ROUND(Ecritures[[#This Row],[Montant Devise]],2)</f>
        <v>-1079.79</v>
      </c>
      <c r="O2428" s="11" t="str">
        <f>IFERROR(LEFT(ECRITURES!$H2428,SEARCH("_",ECRITURES!$H2428)-1),"")</f>
        <v/>
      </c>
      <c r="P2428" s="11" t="str">
        <f>LEFT(ECRITURES!$G2428,LEN(O2428))</f>
        <v/>
      </c>
      <c r="Q2428" s="11" t="b">
        <f t="shared" si="75"/>
        <v>1</v>
      </c>
    </row>
    <row r="2429" spans="1:17" x14ac:dyDescent="0.3">
      <c r="A2429" s="12">
        <v>617101</v>
      </c>
      <c r="B2429" s="13" t="s">
        <v>10</v>
      </c>
      <c r="C2429" s="14">
        <v>1040</v>
      </c>
      <c r="D2429" s="25" t="s">
        <v>2908</v>
      </c>
      <c r="E2429" s="16">
        <v>45351</v>
      </c>
      <c r="F2429" s="17">
        <v>202402</v>
      </c>
      <c r="G2429" s="18" t="s">
        <v>63</v>
      </c>
      <c r="H2429" s="18" t="s">
        <v>188</v>
      </c>
      <c r="I2429" s="19">
        <v>53084</v>
      </c>
      <c r="J2429" s="13" t="s">
        <v>14</v>
      </c>
      <c r="K2429" s="13" t="s">
        <v>66</v>
      </c>
      <c r="L2429" s="20" t="str">
        <f t="shared" si="74"/>
        <v>53084617101RDC182081T_Z010114ART9_FONAREDD</v>
      </c>
      <c r="M2429" s="21" t="str">
        <f>IF(OR(A2429=617105,A2429=617110,COUNTIF([3]DernMois!L:L,I2429&amp;A2429&amp;H2429&amp;K2429)&gt;=1),"","PBLA Changé/Nouveau")</f>
        <v/>
      </c>
      <c r="N2429" s="22">
        <f>ROUND(Ecritures[[#This Row],[Montant Devise]],2)</f>
        <v>1040</v>
      </c>
      <c r="O2429" s="11" t="str">
        <f>IFERROR(LEFT(ECRITURES!$H2429,SEARCH("_",ECRITURES!$H2429)-1),"")</f>
        <v>RDC182081T</v>
      </c>
      <c r="P2429" s="11" t="str">
        <f>LEFT(ECRITURES!$G2429,LEN(O2429))</f>
        <v>RDC182081T</v>
      </c>
      <c r="Q2429" s="11" t="b">
        <f t="shared" si="75"/>
        <v>1</v>
      </c>
    </row>
    <row r="2430" spans="1:17" x14ac:dyDescent="0.3">
      <c r="A2430" s="12">
        <v>617108</v>
      </c>
      <c r="B2430" s="13" t="s">
        <v>10</v>
      </c>
      <c r="C2430" s="14">
        <v>312</v>
      </c>
      <c r="D2430" s="25" t="s">
        <v>2909</v>
      </c>
      <c r="E2430" s="16">
        <v>45351</v>
      </c>
      <c r="F2430" s="17">
        <v>202402</v>
      </c>
      <c r="G2430" s="18" t="s">
        <v>63</v>
      </c>
      <c r="H2430" s="18" t="s">
        <v>188</v>
      </c>
      <c r="I2430" s="19">
        <v>53084</v>
      </c>
      <c r="J2430" s="13" t="s">
        <v>14</v>
      </c>
      <c r="K2430" s="13" t="s">
        <v>66</v>
      </c>
      <c r="L2430" s="20" t="str">
        <f t="shared" si="74"/>
        <v>53084617108RDC182081T_Z010114ART9_FONAREDD</v>
      </c>
      <c r="M2430" s="21" t="str">
        <f>IF(OR(A2430=617105,A2430=617110,COUNTIF([3]DernMois!L:L,I2430&amp;A2430&amp;H2430&amp;K2430)&gt;=1),"","PBLA Changé/Nouveau")</f>
        <v/>
      </c>
      <c r="N2430" s="22">
        <f>ROUND(Ecritures[[#This Row],[Montant Devise]],2)</f>
        <v>312</v>
      </c>
      <c r="O2430" s="11" t="str">
        <f>IFERROR(LEFT(ECRITURES!$H2430,SEARCH("_",ECRITURES!$H2430)-1),"")</f>
        <v>RDC182081T</v>
      </c>
      <c r="P2430" s="11" t="str">
        <f>LEFT(ECRITURES!$G2430,LEN(O2430))</f>
        <v>RDC182081T</v>
      </c>
      <c r="Q2430" s="11" t="b">
        <f t="shared" si="75"/>
        <v>1</v>
      </c>
    </row>
    <row r="2431" spans="1:17" x14ac:dyDescent="0.3">
      <c r="A2431" s="12">
        <v>617106</v>
      </c>
      <c r="B2431" s="13" t="s">
        <v>10</v>
      </c>
      <c r="C2431" s="14">
        <v>195</v>
      </c>
      <c r="D2431" s="25" t="s">
        <v>2910</v>
      </c>
      <c r="E2431" s="16">
        <v>45351</v>
      </c>
      <c r="F2431" s="17">
        <v>202402</v>
      </c>
      <c r="G2431" s="18" t="s">
        <v>63</v>
      </c>
      <c r="H2431" s="18" t="s">
        <v>188</v>
      </c>
      <c r="I2431" s="19">
        <v>53084</v>
      </c>
      <c r="J2431" s="13" t="s">
        <v>14</v>
      </c>
      <c r="K2431" s="13" t="s">
        <v>66</v>
      </c>
      <c r="L2431" s="20" t="str">
        <f t="shared" si="74"/>
        <v>53084617106RDC182081T_Z010114ART9_FONAREDD</v>
      </c>
      <c r="M2431" s="21" t="str">
        <f>IF(OR(A2431=617105,A2431=617110,COUNTIF([3]DernMois!L:L,I2431&amp;A2431&amp;H2431&amp;K2431)&gt;=1),"","PBLA Changé/Nouveau")</f>
        <v/>
      </c>
      <c r="N2431" s="22">
        <f>ROUND(Ecritures[[#This Row],[Montant Devise]],2)</f>
        <v>195</v>
      </c>
      <c r="O2431" s="11" t="str">
        <f>IFERROR(LEFT(ECRITURES!$H2431,SEARCH("_",ECRITURES!$H2431)-1),"")</f>
        <v>RDC182081T</v>
      </c>
      <c r="P2431" s="11" t="str">
        <f>LEFT(ECRITURES!$G2431,LEN(O2431))</f>
        <v>RDC182081T</v>
      </c>
      <c r="Q2431" s="11" t="b">
        <f t="shared" si="75"/>
        <v>1</v>
      </c>
    </row>
    <row r="2432" spans="1:17" x14ac:dyDescent="0.3">
      <c r="A2432" s="12">
        <v>617103</v>
      </c>
      <c r="B2432" s="13" t="s">
        <v>10</v>
      </c>
      <c r="C2432" s="14">
        <v>136.5</v>
      </c>
      <c r="D2432" s="25" t="s">
        <v>2911</v>
      </c>
      <c r="E2432" s="16">
        <v>45351</v>
      </c>
      <c r="F2432" s="17">
        <v>202402</v>
      </c>
      <c r="G2432" s="18" t="s">
        <v>63</v>
      </c>
      <c r="H2432" s="18" t="s">
        <v>188</v>
      </c>
      <c r="I2432" s="19">
        <v>53084</v>
      </c>
      <c r="J2432" s="13" t="s">
        <v>14</v>
      </c>
      <c r="K2432" s="13" t="s">
        <v>66</v>
      </c>
      <c r="L2432" s="20" t="str">
        <f t="shared" si="74"/>
        <v>53084617103RDC182081T_Z010114ART9_FONAREDD</v>
      </c>
      <c r="M2432" s="21" t="str">
        <f>IF(OR(A2432=617105,A2432=617110,COUNTIF([3]DernMois!L:L,I2432&amp;A2432&amp;H2432&amp;K2432)&gt;=1),"","PBLA Changé/Nouveau")</f>
        <v/>
      </c>
      <c r="N2432" s="22">
        <f>ROUND(Ecritures[[#This Row],[Montant Devise]],2)</f>
        <v>136.5</v>
      </c>
      <c r="O2432" s="11" t="str">
        <f>IFERROR(LEFT(ECRITURES!$H2432,SEARCH("_",ECRITURES!$H2432)-1),"")</f>
        <v>RDC182081T</v>
      </c>
      <c r="P2432" s="11" t="str">
        <f>LEFT(ECRITURES!$G2432,LEN(O2432))</f>
        <v>RDC182081T</v>
      </c>
      <c r="Q2432" s="11" t="b">
        <f t="shared" si="75"/>
        <v>1</v>
      </c>
    </row>
    <row r="2433" spans="1:17" x14ac:dyDescent="0.3">
      <c r="A2433" s="12">
        <v>617103</v>
      </c>
      <c r="B2433" s="13" t="s">
        <v>10</v>
      </c>
      <c r="C2433" s="14">
        <v>135.19999999999999</v>
      </c>
      <c r="D2433" s="25" t="s">
        <v>2912</v>
      </c>
      <c r="E2433" s="16">
        <v>45351</v>
      </c>
      <c r="F2433" s="17">
        <v>202402</v>
      </c>
      <c r="G2433" s="18" t="s">
        <v>63</v>
      </c>
      <c r="H2433" s="18" t="s">
        <v>188</v>
      </c>
      <c r="I2433" s="19">
        <v>53084</v>
      </c>
      <c r="J2433" s="13" t="s">
        <v>14</v>
      </c>
      <c r="K2433" s="13" t="s">
        <v>66</v>
      </c>
      <c r="L2433" s="20" t="str">
        <f t="shared" si="74"/>
        <v>53084617103RDC182081T_Z010114ART9_FONAREDD</v>
      </c>
      <c r="M2433" s="21" t="str">
        <f>IF(OR(A2433=617105,A2433=617110,COUNTIF([3]DernMois!L:L,I2433&amp;A2433&amp;H2433&amp;K2433)&gt;=1),"","PBLA Changé/Nouveau")</f>
        <v/>
      </c>
      <c r="N2433" s="22">
        <f>ROUND(Ecritures[[#This Row],[Montant Devise]],2)</f>
        <v>135.19999999999999</v>
      </c>
      <c r="O2433" s="11" t="str">
        <f>IFERROR(LEFT(ECRITURES!$H2433,SEARCH("_",ECRITURES!$H2433)-1),"")</f>
        <v>RDC182081T</v>
      </c>
      <c r="P2433" s="11" t="str">
        <f>LEFT(ECRITURES!$G2433,LEN(O2433))</f>
        <v>RDC182081T</v>
      </c>
      <c r="Q2433" s="11" t="b">
        <f t="shared" si="75"/>
        <v>1</v>
      </c>
    </row>
    <row r="2434" spans="1:17" x14ac:dyDescent="0.3">
      <c r="A2434" s="12">
        <v>617190</v>
      </c>
      <c r="B2434" s="13" t="s">
        <v>10</v>
      </c>
      <c r="C2434" s="14">
        <v>2.08</v>
      </c>
      <c r="D2434" s="25" t="s">
        <v>2913</v>
      </c>
      <c r="E2434" s="16">
        <v>45351</v>
      </c>
      <c r="F2434" s="17">
        <v>202402</v>
      </c>
      <c r="G2434" s="18" t="s">
        <v>63</v>
      </c>
      <c r="H2434" s="18" t="s">
        <v>188</v>
      </c>
      <c r="I2434" s="19">
        <v>53084</v>
      </c>
      <c r="J2434" s="13" t="s">
        <v>14</v>
      </c>
      <c r="K2434" s="13" t="s">
        <v>66</v>
      </c>
      <c r="L2434" s="20" t="str">
        <f t="shared" ref="L2434:L2497" si="76">I2434&amp;A2434&amp;H2434&amp;K2434</f>
        <v>53084617190RDC182081T_Z010114ART9_FONAREDD</v>
      </c>
      <c r="M2434" s="21" t="str">
        <f>IF(OR(A2434=617105,A2434=617110,COUNTIF([3]DernMois!L:L,I2434&amp;A2434&amp;H2434&amp;K2434)&gt;=1),"","PBLA Changé/Nouveau")</f>
        <v/>
      </c>
      <c r="N2434" s="22">
        <f>ROUND(Ecritures[[#This Row],[Montant Devise]],2)</f>
        <v>2.08</v>
      </c>
      <c r="O2434" s="11" t="str">
        <f>IFERROR(LEFT(ECRITURES!$H2434,SEARCH("_",ECRITURES!$H2434)-1),"")</f>
        <v>RDC182081T</v>
      </c>
      <c r="P2434" s="11" t="str">
        <f>LEFT(ECRITURES!$G2434,LEN(O2434))</f>
        <v>RDC182081T</v>
      </c>
      <c r="Q2434" s="11" t="b">
        <f t="shared" si="75"/>
        <v>1</v>
      </c>
    </row>
    <row r="2435" spans="1:17" x14ac:dyDescent="0.3">
      <c r="A2435" s="12">
        <v>617190</v>
      </c>
      <c r="B2435" s="13" t="s">
        <v>10</v>
      </c>
      <c r="C2435" s="14">
        <v>10.4</v>
      </c>
      <c r="D2435" s="25" t="s">
        <v>2914</v>
      </c>
      <c r="E2435" s="16">
        <v>45351</v>
      </c>
      <c r="F2435" s="17">
        <v>202402</v>
      </c>
      <c r="G2435" s="18" t="s">
        <v>63</v>
      </c>
      <c r="H2435" s="18" t="s">
        <v>188</v>
      </c>
      <c r="I2435" s="19">
        <v>53084</v>
      </c>
      <c r="J2435" s="13" t="s">
        <v>14</v>
      </c>
      <c r="K2435" s="13" t="s">
        <v>66</v>
      </c>
      <c r="L2435" s="20" t="str">
        <f t="shared" si="76"/>
        <v>53084617190RDC182081T_Z010114ART9_FONAREDD</v>
      </c>
      <c r="M2435" s="21" t="str">
        <f>IF(OR(A2435=617105,A2435=617110,COUNTIF([3]DernMois!L:L,I2435&amp;A2435&amp;H2435&amp;K2435)&gt;=1),"","PBLA Changé/Nouveau")</f>
        <v/>
      </c>
      <c r="N2435" s="22">
        <f>ROUND(Ecritures[[#This Row],[Montant Devise]],2)</f>
        <v>10.4</v>
      </c>
      <c r="O2435" s="11" t="str">
        <f>IFERROR(LEFT(ECRITURES!$H2435,SEARCH("_",ECRITURES!$H2435)-1),"")</f>
        <v>RDC182081T</v>
      </c>
      <c r="P2435" s="11" t="str">
        <f>LEFT(ECRITURES!$G2435,LEN(O2435))</f>
        <v>RDC182081T</v>
      </c>
      <c r="Q2435" s="11" t="b">
        <f t="shared" si="75"/>
        <v>1</v>
      </c>
    </row>
    <row r="2436" spans="1:17" x14ac:dyDescent="0.3">
      <c r="A2436" s="12">
        <v>455200</v>
      </c>
      <c r="B2436" s="13" t="s">
        <v>10</v>
      </c>
      <c r="C2436" s="14">
        <v>-500</v>
      </c>
      <c r="D2436" s="25" t="s">
        <v>2915</v>
      </c>
      <c r="E2436" s="16">
        <v>45351</v>
      </c>
      <c r="F2436" s="17">
        <v>202402</v>
      </c>
      <c r="G2436" s="18" t="s">
        <v>63</v>
      </c>
      <c r="H2436" s="18"/>
      <c r="I2436" s="19">
        <v>53084</v>
      </c>
      <c r="J2436" s="13" t="s">
        <v>14</v>
      </c>
      <c r="K2436" s="13" t="s">
        <v>66</v>
      </c>
      <c r="L2436" s="20" t="str">
        <f t="shared" si="76"/>
        <v>53084455200ART9_FONAREDD</v>
      </c>
      <c r="M2436" s="21" t="str">
        <f>IF(OR(A2436=617105,A2436=617110,COUNTIF([3]DernMois!L:L,I2436&amp;A2436&amp;H2436&amp;K2436)&gt;=1),"","PBLA Changé/Nouveau")</f>
        <v/>
      </c>
      <c r="N2436" s="22">
        <f>ROUND(Ecritures[[#This Row],[Montant Devise]],2)</f>
        <v>-500</v>
      </c>
      <c r="O2436" s="11" t="str">
        <f>IFERROR(LEFT(ECRITURES!$H2436,SEARCH("_",ECRITURES!$H2436)-1),"")</f>
        <v/>
      </c>
      <c r="P2436" s="11" t="str">
        <f>LEFT(ECRITURES!$G2436,LEN(O2436))</f>
        <v/>
      </c>
      <c r="Q2436" s="11" t="b">
        <f t="shared" ref="Q2436:Q2499" si="77">EXACT(O2436,P2436)</f>
        <v>1</v>
      </c>
    </row>
    <row r="2437" spans="1:17" x14ac:dyDescent="0.3">
      <c r="A2437" s="12">
        <v>455200</v>
      </c>
      <c r="B2437" s="13" t="s">
        <v>10</v>
      </c>
      <c r="C2437" s="14">
        <v>-970.81</v>
      </c>
      <c r="D2437" s="25" t="s">
        <v>2916</v>
      </c>
      <c r="E2437" s="16">
        <v>45351</v>
      </c>
      <c r="F2437" s="17">
        <v>202402</v>
      </c>
      <c r="G2437" s="18" t="s">
        <v>63</v>
      </c>
      <c r="H2437" s="18"/>
      <c r="I2437" s="19">
        <v>53084</v>
      </c>
      <c r="J2437" s="13" t="s">
        <v>14</v>
      </c>
      <c r="K2437" s="13" t="s">
        <v>66</v>
      </c>
      <c r="L2437" s="20" t="str">
        <f t="shared" si="76"/>
        <v>53084455200ART9_FONAREDD</v>
      </c>
      <c r="M2437" s="21" t="str">
        <f>IF(OR(A2437=617105,A2437=617110,COUNTIF([3]DernMois!L:L,I2437&amp;A2437&amp;H2437&amp;K2437)&gt;=1),"","PBLA Changé/Nouveau")</f>
        <v/>
      </c>
      <c r="N2437" s="22">
        <f>ROUND(Ecritures[[#This Row],[Montant Devise]],2)</f>
        <v>-970.81</v>
      </c>
      <c r="O2437" s="11" t="str">
        <f>IFERROR(LEFT(ECRITURES!$H2437,SEARCH("_",ECRITURES!$H2437)-1),"")</f>
        <v/>
      </c>
      <c r="P2437" s="11" t="str">
        <f>LEFT(ECRITURES!$G2437,LEN(O2437))</f>
        <v/>
      </c>
      <c r="Q2437" s="11" t="b">
        <f t="shared" si="77"/>
        <v>1</v>
      </c>
    </row>
    <row r="2438" spans="1:17" x14ac:dyDescent="0.3">
      <c r="A2438" s="12">
        <v>617101</v>
      </c>
      <c r="B2438" s="13" t="s">
        <v>10</v>
      </c>
      <c r="C2438" s="14">
        <v>1040</v>
      </c>
      <c r="D2438" s="25" t="s">
        <v>2917</v>
      </c>
      <c r="E2438" s="16">
        <v>45351</v>
      </c>
      <c r="F2438" s="17">
        <v>202402</v>
      </c>
      <c r="G2438" s="18" t="s">
        <v>250</v>
      </c>
      <c r="H2438" s="18" t="s">
        <v>251</v>
      </c>
      <c r="I2438" s="19">
        <v>53087</v>
      </c>
      <c r="J2438" s="13" t="s">
        <v>14</v>
      </c>
      <c r="K2438" s="13" t="s">
        <v>37</v>
      </c>
      <c r="L2438" s="20" t="str">
        <f t="shared" si="76"/>
        <v>53087617101COD22001_Z010101ART9_EU</v>
      </c>
      <c r="M2438" s="21" t="str">
        <f>IF(OR(A2438=617105,A2438=617110,COUNTIF([3]DernMois!L:L,I2438&amp;A2438&amp;H2438&amp;K2438)&gt;=1),"","PBLA Changé/Nouveau")</f>
        <v/>
      </c>
      <c r="N2438" s="22">
        <f>ROUND(Ecritures[[#This Row],[Montant Devise]],2)</f>
        <v>1040</v>
      </c>
      <c r="O2438" s="11" t="str">
        <f>IFERROR(LEFT(ECRITURES!$H2438,SEARCH("_",ECRITURES!$H2438)-1),"")</f>
        <v>COD22001</v>
      </c>
      <c r="P2438" s="11" t="str">
        <f>LEFT(ECRITURES!$G2438,LEN(O2438))</f>
        <v>COD22001</v>
      </c>
      <c r="Q2438" s="11" t="b">
        <f t="shared" si="77"/>
        <v>1</v>
      </c>
    </row>
    <row r="2439" spans="1:17" x14ac:dyDescent="0.3">
      <c r="A2439" s="12">
        <v>617108</v>
      </c>
      <c r="B2439" s="13" t="s">
        <v>10</v>
      </c>
      <c r="C2439" s="14">
        <v>312</v>
      </c>
      <c r="D2439" s="25" t="s">
        <v>2918</v>
      </c>
      <c r="E2439" s="16">
        <v>45351</v>
      </c>
      <c r="F2439" s="17">
        <v>202402</v>
      </c>
      <c r="G2439" s="18" t="s">
        <v>250</v>
      </c>
      <c r="H2439" s="18" t="s">
        <v>251</v>
      </c>
      <c r="I2439" s="19">
        <v>53087</v>
      </c>
      <c r="J2439" s="13" t="s">
        <v>14</v>
      </c>
      <c r="K2439" s="13" t="s">
        <v>37</v>
      </c>
      <c r="L2439" s="20" t="str">
        <f t="shared" si="76"/>
        <v>53087617108COD22001_Z010101ART9_EU</v>
      </c>
      <c r="M2439" s="21" t="str">
        <f>IF(OR(A2439=617105,A2439=617110,COUNTIF([3]DernMois!L:L,I2439&amp;A2439&amp;H2439&amp;K2439)&gt;=1),"","PBLA Changé/Nouveau")</f>
        <v/>
      </c>
      <c r="N2439" s="22">
        <f>ROUND(Ecritures[[#This Row],[Montant Devise]],2)</f>
        <v>312</v>
      </c>
      <c r="O2439" s="11" t="str">
        <f>IFERROR(LEFT(ECRITURES!$H2439,SEARCH("_",ECRITURES!$H2439)-1),"")</f>
        <v>COD22001</v>
      </c>
      <c r="P2439" s="11" t="str">
        <f>LEFT(ECRITURES!$G2439,LEN(O2439))</f>
        <v>COD22001</v>
      </c>
      <c r="Q2439" s="11" t="b">
        <f t="shared" si="77"/>
        <v>1</v>
      </c>
    </row>
    <row r="2440" spans="1:17" x14ac:dyDescent="0.3">
      <c r="A2440" s="12">
        <v>617106</v>
      </c>
      <c r="B2440" s="13" t="s">
        <v>10</v>
      </c>
      <c r="C2440" s="14">
        <v>195</v>
      </c>
      <c r="D2440" s="25" t="s">
        <v>2919</v>
      </c>
      <c r="E2440" s="16">
        <v>45351</v>
      </c>
      <c r="F2440" s="17">
        <v>202402</v>
      </c>
      <c r="G2440" s="18" t="s">
        <v>250</v>
      </c>
      <c r="H2440" s="18" t="s">
        <v>251</v>
      </c>
      <c r="I2440" s="19">
        <v>53087</v>
      </c>
      <c r="J2440" s="13" t="s">
        <v>14</v>
      </c>
      <c r="K2440" s="13" t="s">
        <v>37</v>
      </c>
      <c r="L2440" s="20" t="str">
        <f t="shared" si="76"/>
        <v>53087617106COD22001_Z010101ART9_EU</v>
      </c>
      <c r="M2440" s="21" t="str">
        <f>IF(OR(A2440=617105,A2440=617110,COUNTIF([3]DernMois!L:L,I2440&amp;A2440&amp;H2440&amp;K2440)&gt;=1),"","PBLA Changé/Nouveau")</f>
        <v/>
      </c>
      <c r="N2440" s="22">
        <f>ROUND(Ecritures[[#This Row],[Montant Devise]],2)</f>
        <v>195</v>
      </c>
      <c r="O2440" s="11" t="str">
        <f>IFERROR(LEFT(ECRITURES!$H2440,SEARCH("_",ECRITURES!$H2440)-1),"")</f>
        <v>COD22001</v>
      </c>
      <c r="P2440" s="11" t="str">
        <f>LEFT(ECRITURES!$G2440,LEN(O2440))</f>
        <v>COD22001</v>
      </c>
      <c r="Q2440" s="11" t="b">
        <f t="shared" si="77"/>
        <v>1</v>
      </c>
    </row>
    <row r="2441" spans="1:17" x14ac:dyDescent="0.3">
      <c r="A2441" s="12">
        <v>617103</v>
      </c>
      <c r="B2441" s="13" t="s">
        <v>10</v>
      </c>
      <c r="C2441" s="14">
        <v>78</v>
      </c>
      <c r="D2441" s="25" t="s">
        <v>2920</v>
      </c>
      <c r="E2441" s="16">
        <v>45351</v>
      </c>
      <c r="F2441" s="17">
        <v>202402</v>
      </c>
      <c r="G2441" s="18" t="s">
        <v>250</v>
      </c>
      <c r="H2441" s="18" t="s">
        <v>251</v>
      </c>
      <c r="I2441" s="19">
        <v>53087</v>
      </c>
      <c r="J2441" s="13" t="s">
        <v>14</v>
      </c>
      <c r="K2441" s="13" t="s">
        <v>37</v>
      </c>
      <c r="L2441" s="20" t="str">
        <f t="shared" si="76"/>
        <v>53087617103COD22001_Z010101ART9_EU</v>
      </c>
      <c r="M2441" s="21" t="str">
        <f>IF(OR(A2441=617105,A2441=617110,COUNTIF([3]DernMois!L:L,I2441&amp;A2441&amp;H2441&amp;K2441)&gt;=1),"","PBLA Changé/Nouveau")</f>
        <v/>
      </c>
      <c r="N2441" s="22">
        <f>ROUND(Ecritures[[#This Row],[Montant Devise]],2)</f>
        <v>78</v>
      </c>
      <c r="O2441" s="11" t="str">
        <f>IFERROR(LEFT(ECRITURES!$H2441,SEARCH("_",ECRITURES!$H2441)-1),"")</f>
        <v>COD22001</v>
      </c>
      <c r="P2441" s="11" t="str">
        <f>LEFT(ECRITURES!$G2441,LEN(O2441))</f>
        <v>COD22001</v>
      </c>
      <c r="Q2441" s="11" t="b">
        <f t="shared" si="77"/>
        <v>1</v>
      </c>
    </row>
    <row r="2442" spans="1:17" x14ac:dyDescent="0.3">
      <c r="A2442" s="12">
        <v>617103</v>
      </c>
      <c r="B2442" s="13" t="s">
        <v>10</v>
      </c>
      <c r="C2442" s="14">
        <v>135.19999999999999</v>
      </c>
      <c r="D2442" s="25" t="s">
        <v>2921</v>
      </c>
      <c r="E2442" s="16">
        <v>45351</v>
      </c>
      <c r="F2442" s="17">
        <v>202402</v>
      </c>
      <c r="G2442" s="18" t="s">
        <v>250</v>
      </c>
      <c r="H2442" s="18" t="s">
        <v>251</v>
      </c>
      <c r="I2442" s="19">
        <v>53087</v>
      </c>
      <c r="J2442" s="13" t="s">
        <v>14</v>
      </c>
      <c r="K2442" s="13" t="s">
        <v>37</v>
      </c>
      <c r="L2442" s="20" t="str">
        <f t="shared" si="76"/>
        <v>53087617103COD22001_Z010101ART9_EU</v>
      </c>
      <c r="M2442" s="21" t="str">
        <f>IF(OR(A2442=617105,A2442=617110,COUNTIF([3]DernMois!L:L,I2442&amp;A2442&amp;H2442&amp;K2442)&gt;=1),"","PBLA Changé/Nouveau")</f>
        <v/>
      </c>
      <c r="N2442" s="22">
        <f>ROUND(Ecritures[[#This Row],[Montant Devise]],2)</f>
        <v>135.19999999999999</v>
      </c>
      <c r="O2442" s="11" t="str">
        <f>IFERROR(LEFT(ECRITURES!$H2442,SEARCH("_",ECRITURES!$H2442)-1),"")</f>
        <v>COD22001</v>
      </c>
      <c r="P2442" s="11" t="str">
        <f>LEFT(ECRITURES!$G2442,LEN(O2442))</f>
        <v>COD22001</v>
      </c>
      <c r="Q2442" s="11" t="b">
        <f t="shared" si="77"/>
        <v>1</v>
      </c>
    </row>
    <row r="2443" spans="1:17" x14ac:dyDescent="0.3">
      <c r="A2443" s="12">
        <v>617190</v>
      </c>
      <c r="B2443" s="13" t="s">
        <v>10</v>
      </c>
      <c r="C2443" s="14">
        <v>2.08</v>
      </c>
      <c r="D2443" s="25" t="s">
        <v>2922</v>
      </c>
      <c r="E2443" s="16">
        <v>45351</v>
      </c>
      <c r="F2443" s="17">
        <v>202402</v>
      </c>
      <c r="G2443" s="18" t="s">
        <v>250</v>
      </c>
      <c r="H2443" s="18" t="s">
        <v>251</v>
      </c>
      <c r="I2443" s="19">
        <v>53087</v>
      </c>
      <c r="J2443" s="13" t="s">
        <v>14</v>
      </c>
      <c r="K2443" s="13" t="s">
        <v>37</v>
      </c>
      <c r="L2443" s="20" t="str">
        <f t="shared" si="76"/>
        <v>53087617190COD22001_Z010101ART9_EU</v>
      </c>
      <c r="M2443" s="21" t="str">
        <f>IF(OR(A2443=617105,A2443=617110,COUNTIF([3]DernMois!L:L,I2443&amp;A2443&amp;H2443&amp;K2443)&gt;=1),"","PBLA Changé/Nouveau")</f>
        <v/>
      </c>
      <c r="N2443" s="22">
        <f>ROUND(Ecritures[[#This Row],[Montant Devise]],2)</f>
        <v>2.08</v>
      </c>
      <c r="O2443" s="11" t="str">
        <f>IFERROR(LEFT(ECRITURES!$H2443,SEARCH("_",ECRITURES!$H2443)-1),"")</f>
        <v>COD22001</v>
      </c>
      <c r="P2443" s="11" t="str">
        <f>LEFT(ECRITURES!$G2443,LEN(O2443))</f>
        <v>COD22001</v>
      </c>
      <c r="Q2443" s="11" t="b">
        <f t="shared" si="77"/>
        <v>1</v>
      </c>
    </row>
    <row r="2444" spans="1:17" x14ac:dyDescent="0.3">
      <c r="A2444" s="12">
        <v>617190</v>
      </c>
      <c r="B2444" s="13" t="s">
        <v>10</v>
      </c>
      <c r="C2444" s="14">
        <v>10.4</v>
      </c>
      <c r="D2444" s="25" t="s">
        <v>2923</v>
      </c>
      <c r="E2444" s="16">
        <v>45351</v>
      </c>
      <c r="F2444" s="17">
        <v>202402</v>
      </c>
      <c r="G2444" s="18" t="s">
        <v>250</v>
      </c>
      <c r="H2444" s="18" t="s">
        <v>251</v>
      </c>
      <c r="I2444" s="19">
        <v>53087</v>
      </c>
      <c r="J2444" s="13" t="s">
        <v>14</v>
      </c>
      <c r="K2444" s="13" t="s">
        <v>37</v>
      </c>
      <c r="L2444" s="20" t="str">
        <f t="shared" si="76"/>
        <v>53087617190COD22001_Z010101ART9_EU</v>
      </c>
      <c r="M2444" s="21" t="str">
        <f>IF(OR(A2444=617105,A2444=617110,COUNTIF([3]DernMois!L:L,I2444&amp;A2444&amp;H2444&amp;K2444)&gt;=1),"","PBLA Changé/Nouveau")</f>
        <v/>
      </c>
      <c r="N2444" s="22">
        <f>ROUND(Ecritures[[#This Row],[Montant Devise]],2)</f>
        <v>10.4</v>
      </c>
      <c r="O2444" s="11" t="str">
        <f>IFERROR(LEFT(ECRITURES!$H2444,SEARCH("_",ECRITURES!$H2444)-1),"")</f>
        <v>COD22001</v>
      </c>
      <c r="P2444" s="11" t="str">
        <f>LEFT(ECRITURES!$G2444,LEN(O2444))</f>
        <v>COD22001</v>
      </c>
      <c r="Q2444" s="11" t="b">
        <f t="shared" si="77"/>
        <v>1</v>
      </c>
    </row>
    <row r="2445" spans="1:17" x14ac:dyDescent="0.3">
      <c r="A2445" s="12">
        <v>455200</v>
      </c>
      <c r="B2445" s="13" t="s">
        <v>10</v>
      </c>
      <c r="C2445" s="14">
        <v>-1400.83</v>
      </c>
      <c r="D2445" s="25" t="s">
        <v>2924</v>
      </c>
      <c r="E2445" s="16">
        <v>45351</v>
      </c>
      <c r="F2445" s="17">
        <v>202402</v>
      </c>
      <c r="G2445" s="18" t="s">
        <v>250</v>
      </c>
      <c r="H2445" s="18"/>
      <c r="I2445" s="19">
        <v>53087</v>
      </c>
      <c r="J2445" s="13" t="s">
        <v>14</v>
      </c>
      <c r="K2445" s="13" t="s">
        <v>37</v>
      </c>
      <c r="L2445" s="20" t="str">
        <f t="shared" si="76"/>
        <v>53087455200ART9_EU</v>
      </c>
      <c r="M2445" s="21" t="str">
        <f>IF(OR(A2445=617105,A2445=617110,COUNTIF([3]DernMois!L:L,I2445&amp;A2445&amp;H2445&amp;K2445)&gt;=1),"","PBLA Changé/Nouveau")</f>
        <v/>
      </c>
      <c r="N2445" s="22">
        <f>ROUND(Ecritures[[#This Row],[Montant Devise]],2)</f>
        <v>-1400.83</v>
      </c>
      <c r="O2445" s="11" t="str">
        <f>IFERROR(LEFT(ECRITURES!$H2445,SEARCH("_",ECRITURES!$H2445)-1),"")</f>
        <v/>
      </c>
      <c r="P2445" s="11" t="str">
        <f>LEFT(ECRITURES!$G2445,LEN(O2445))</f>
        <v/>
      </c>
      <c r="Q2445" s="11" t="b">
        <f t="shared" si="77"/>
        <v>1</v>
      </c>
    </row>
    <row r="2446" spans="1:17" x14ac:dyDescent="0.3">
      <c r="A2446" s="12">
        <v>617101</v>
      </c>
      <c r="B2446" s="13" t="s">
        <v>10</v>
      </c>
      <c r="C2446" s="14">
        <v>2823</v>
      </c>
      <c r="D2446" s="25" t="s">
        <v>2925</v>
      </c>
      <c r="E2446" s="16">
        <v>45351</v>
      </c>
      <c r="F2446" s="17">
        <v>202402</v>
      </c>
      <c r="G2446" s="18" t="s">
        <v>77</v>
      </c>
      <c r="H2446" s="18" t="s">
        <v>384</v>
      </c>
      <c r="I2446" s="19">
        <v>53092</v>
      </c>
      <c r="J2446" s="13" t="s">
        <v>14</v>
      </c>
      <c r="K2446" s="13" t="s">
        <v>15</v>
      </c>
      <c r="L2446" s="20" t="str">
        <f t="shared" si="76"/>
        <v>53092617101COD20001_A020501ART5_MBA</v>
      </c>
      <c r="M2446" s="21" t="str">
        <f>IF(OR(A2446=617105,A2446=617110,COUNTIF([3]DernMois!L:L,I2446&amp;A2446&amp;H2446&amp;K2446)&gt;=1),"","PBLA Changé/Nouveau")</f>
        <v/>
      </c>
      <c r="N2446" s="22">
        <f>ROUND(Ecritures[[#This Row],[Montant Devise]],2)</f>
        <v>2823</v>
      </c>
      <c r="O2446" s="11" t="str">
        <f>IFERROR(LEFT(ECRITURES!$H2446,SEARCH("_",ECRITURES!$H2446)-1),"")</f>
        <v>COD20001</v>
      </c>
      <c r="P2446" s="11" t="str">
        <f>LEFT(ECRITURES!$G2446,LEN(O2446))</f>
        <v>COD20001</v>
      </c>
      <c r="Q2446" s="11" t="b">
        <f t="shared" si="77"/>
        <v>1</v>
      </c>
    </row>
    <row r="2447" spans="1:17" x14ac:dyDescent="0.3">
      <c r="A2447" s="12">
        <v>617108</v>
      </c>
      <c r="B2447" s="13" t="s">
        <v>10</v>
      </c>
      <c r="C2447" s="14">
        <v>846.9</v>
      </c>
      <c r="D2447" s="25" t="s">
        <v>2926</v>
      </c>
      <c r="E2447" s="16">
        <v>45351</v>
      </c>
      <c r="F2447" s="17">
        <v>202402</v>
      </c>
      <c r="G2447" s="18" t="s">
        <v>77</v>
      </c>
      <c r="H2447" s="18" t="s">
        <v>384</v>
      </c>
      <c r="I2447" s="19">
        <v>53092</v>
      </c>
      <c r="J2447" s="13" t="s">
        <v>14</v>
      </c>
      <c r="K2447" s="13" t="s">
        <v>15</v>
      </c>
      <c r="L2447" s="20" t="str">
        <f t="shared" si="76"/>
        <v>53092617108COD20001_A020501ART5_MBA</v>
      </c>
      <c r="M2447" s="21" t="str">
        <f>IF(OR(A2447=617105,A2447=617110,COUNTIF([3]DernMois!L:L,I2447&amp;A2447&amp;H2447&amp;K2447)&gt;=1),"","PBLA Changé/Nouveau")</f>
        <v/>
      </c>
      <c r="N2447" s="22">
        <f>ROUND(Ecritures[[#This Row],[Montant Devise]],2)</f>
        <v>846.9</v>
      </c>
      <c r="O2447" s="11" t="str">
        <f>IFERROR(LEFT(ECRITURES!$H2447,SEARCH("_",ECRITURES!$H2447)-1),"")</f>
        <v>COD20001</v>
      </c>
      <c r="P2447" s="11" t="str">
        <f>LEFT(ECRITURES!$G2447,LEN(O2447))</f>
        <v>COD20001</v>
      </c>
      <c r="Q2447" s="11" t="b">
        <f t="shared" si="77"/>
        <v>1</v>
      </c>
    </row>
    <row r="2448" spans="1:17" x14ac:dyDescent="0.3">
      <c r="A2448" s="12">
        <v>617106</v>
      </c>
      <c r="B2448" s="13" t="s">
        <v>10</v>
      </c>
      <c r="C2448" s="14">
        <v>195</v>
      </c>
      <c r="D2448" s="25" t="s">
        <v>2927</v>
      </c>
      <c r="E2448" s="16">
        <v>45351</v>
      </c>
      <c r="F2448" s="17">
        <v>202402</v>
      </c>
      <c r="G2448" s="18" t="s">
        <v>77</v>
      </c>
      <c r="H2448" s="18" t="s">
        <v>384</v>
      </c>
      <c r="I2448" s="19">
        <v>53092</v>
      </c>
      <c r="J2448" s="13" t="s">
        <v>14</v>
      </c>
      <c r="K2448" s="13" t="s">
        <v>15</v>
      </c>
      <c r="L2448" s="20" t="str">
        <f t="shared" si="76"/>
        <v>53092617106COD20001_A020501ART5_MBA</v>
      </c>
      <c r="M2448" s="21" t="str">
        <f>IF(OR(A2448=617105,A2448=617110,COUNTIF([3]DernMois!L:L,I2448&amp;A2448&amp;H2448&amp;K2448)&gt;=1),"","PBLA Changé/Nouveau")</f>
        <v/>
      </c>
      <c r="N2448" s="22">
        <f>ROUND(Ecritures[[#This Row],[Montant Devise]],2)</f>
        <v>195</v>
      </c>
      <c r="O2448" s="11" t="str">
        <f>IFERROR(LEFT(ECRITURES!$H2448,SEARCH("_",ECRITURES!$H2448)-1),"")</f>
        <v>COD20001</v>
      </c>
      <c r="P2448" s="11" t="str">
        <f>LEFT(ECRITURES!$G2448,LEN(O2448))</f>
        <v>COD20001</v>
      </c>
      <c r="Q2448" s="11" t="b">
        <f t="shared" si="77"/>
        <v>1</v>
      </c>
    </row>
    <row r="2449" spans="1:17" x14ac:dyDescent="0.3">
      <c r="A2449" s="12">
        <v>617103</v>
      </c>
      <c r="B2449" s="13" t="s">
        <v>10</v>
      </c>
      <c r="C2449" s="14">
        <v>97.5</v>
      </c>
      <c r="D2449" s="25" t="s">
        <v>2928</v>
      </c>
      <c r="E2449" s="16">
        <v>45351</v>
      </c>
      <c r="F2449" s="17">
        <v>202402</v>
      </c>
      <c r="G2449" s="18" t="s">
        <v>77</v>
      </c>
      <c r="H2449" s="18" t="s">
        <v>384</v>
      </c>
      <c r="I2449" s="19">
        <v>53092</v>
      </c>
      <c r="J2449" s="13" t="s">
        <v>14</v>
      </c>
      <c r="K2449" s="13" t="s">
        <v>15</v>
      </c>
      <c r="L2449" s="20" t="str">
        <f t="shared" si="76"/>
        <v>53092617103COD20001_A020501ART5_MBA</v>
      </c>
      <c r="M2449" s="21" t="str">
        <f>IF(OR(A2449=617105,A2449=617110,COUNTIF([3]DernMois!L:L,I2449&amp;A2449&amp;H2449&amp;K2449)&gt;=1),"","PBLA Changé/Nouveau")</f>
        <v/>
      </c>
      <c r="N2449" s="22">
        <f>ROUND(Ecritures[[#This Row],[Montant Devise]],2)</f>
        <v>97.5</v>
      </c>
      <c r="O2449" s="11" t="str">
        <f>IFERROR(LEFT(ECRITURES!$H2449,SEARCH("_",ECRITURES!$H2449)-1),"")</f>
        <v>COD20001</v>
      </c>
      <c r="P2449" s="11" t="str">
        <f>LEFT(ECRITURES!$G2449,LEN(O2449))</f>
        <v>COD20001</v>
      </c>
      <c r="Q2449" s="11" t="b">
        <f t="shared" si="77"/>
        <v>1</v>
      </c>
    </row>
    <row r="2450" spans="1:17" x14ac:dyDescent="0.3">
      <c r="A2450" s="12">
        <v>617103</v>
      </c>
      <c r="B2450" s="13" t="s">
        <v>10</v>
      </c>
      <c r="C2450" s="14">
        <v>366.99</v>
      </c>
      <c r="D2450" s="25" t="s">
        <v>2929</v>
      </c>
      <c r="E2450" s="16">
        <v>45351</v>
      </c>
      <c r="F2450" s="17">
        <v>202402</v>
      </c>
      <c r="G2450" s="18" t="s">
        <v>77</v>
      </c>
      <c r="H2450" s="18" t="s">
        <v>384</v>
      </c>
      <c r="I2450" s="19">
        <v>53092</v>
      </c>
      <c r="J2450" s="13" t="s">
        <v>14</v>
      </c>
      <c r="K2450" s="13" t="s">
        <v>15</v>
      </c>
      <c r="L2450" s="20" t="str">
        <f t="shared" si="76"/>
        <v>53092617103COD20001_A020501ART5_MBA</v>
      </c>
      <c r="M2450" s="21" t="str">
        <f>IF(OR(A2450=617105,A2450=617110,COUNTIF([3]DernMois!L:L,I2450&amp;A2450&amp;H2450&amp;K2450)&gt;=1),"","PBLA Changé/Nouveau")</f>
        <v/>
      </c>
      <c r="N2450" s="22">
        <f>ROUND(Ecritures[[#This Row],[Montant Devise]],2)</f>
        <v>366.99</v>
      </c>
      <c r="O2450" s="11" t="str">
        <f>IFERROR(LEFT(ECRITURES!$H2450,SEARCH("_",ECRITURES!$H2450)-1),"")</f>
        <v>COD20001</v>
      </c>
      <c r="P2450" s="11" t="str">
        <f>LEFT(ECRITURES!$G2450,LEN(O2450))</f>
        <v>COD20001</v>
      </c>
      <c r="Q2450" s="11" t="b">
        <f t="shared" si="77"/>
        <v>1</v>
      </c>
    </row>
    <row r="2451" spans="1:17" x14ac:dyDescent="0.3">
      <c r="A2451" s="12">
        <v>617190</v>
      </c>
      <c r="B2451" s="13" t="s">
        <v>10</v>
      </c>
      <c r="C2451" s="14">
        <v>5.65</v>
      </c>
      <c r="D2451" s="25" t="s">
        <v>2930</v>
      </c>
      <c r="E2451" s="16">
        <v>45351</v>
      </c>
      <c r="F2451" s="17">
        <v>202402</v>
      </c>
      <c r="G2451" s="18" t="s">
        <v>77</v>
      </c>
      <c r="H2451" s="18" t="s">
        <v>384</v>
      </c>
      <c r="I2451" s="19">
        <v>53092</v>
      </c>
      <c r="J2451" s="13" t="s">
        <v>14</v>
      </c>
      <c r="K2451" s="13" t="s">
        <v>15</v>
      </c>
      <c r="L2451" s="20" t="str">
        <f t="shared" si="76"/>
        <v>53092617190COD20001_A020501ART5_MBA</v>
      </c>
      <c r="M2451" s="21" t="str">
        <f>IF(OR(A2451=617105,A2451=617110,COUNTIF([3]DernMois!L:L,I2451&amp;A2451&amp;H2451&amp;K2451)&gt;=1),"","PBLA Changé/Nouveau")</f>
        <v/>
      </c>
      <c r="N2451" s="22">
        <f>ROUND(Ecritures[[#This Row],[Montant Devise]],2)</f>
        <v>5.65</v>
      </c>
      <c r="O2451" s="11" t="str">
        <f>IFERROR(LEFT(ECRITURES!$H2451,SEARCH("_",ECRITURES!$H2451)-1),"")</f>
        <v>COD20001</v>
      </c>
      <c r="P2451" s="11" t="str">
        <f>LEFT(ECRITURES!$G2451,LEN(O2451))</f>
        <v>COD20001</v>
      </c>
      <c r="Q2451" s="11" t="b">
        <f t="shared" si="77"/>
        <v>1</v>
      </c>
    </row>
    <row r="2452" spans="1:17" x14ac:dyDescent="0.3">
      <c r="A2452" s="12">
        <v>617190</v>
      </c>
      <c r="B2452" s="13" t="s">
        <v>10</v>
      </c>
      <c r="C2452" s="14">
        <v>28.23</v>
      </c>
      <c r="D2452" s="25" t="s">
        <v>2931</v>
      </c>
      <c r="E2452" s="16">
        <v>45351</v>
      </c>
      <c r="F2452" s="17">
        <v>202402</v>
      </c>
      <c r="G2452" s="18" t="s">
        <v>77</v>
      </c>
      <c r="H2452" s="18" t="s">
        <v>384</v>
      </c>
      <c r="I2452" s="19">
        <v>53092</v>
      </c>
      <c r="J2452" s="13" t="s">
        <v>14</v>
      </c>
      <c r="K2452" s="13" t="s">
        <v>15</v>
      </c>
      <c r="L2452" s="20" t="str">
        <f t="shared" si="76"/>
        <v>53092617190COD20001_A020501ART5_MBA</v>
      </c>
      <c r="M2452" s="21" t="str">
        <f>IF(OR(A2452=617105,A2452=617110,COUNTIF([3]DernMois!L:L,I2452&amp;A2452&amp;H2452&amp;K2452)&gt;=1),"","PBLA Changé/Nouveau")</f>
        <v/>
      </c>
      <c r="N2452" s="22">
        <f>ROUND(Ecritures[[#This Row],[Montant Devise]],2)</f>
        <v>28.23</v>
      </c>
      <c r="O2452" s="11" t="str">
        <f>IFERROR(LEFT(ECRITURES!$H2452,SEARCH("_",ECRITURES!$H2452)-1),"")</f>
        <v>COD20001</v>
      </c>
      <c r="P2452" s="11" t="str">
        <f>LEFT(ECRITURES!$G2452,LEN(O2452))</f>
        <v>COD20001</v>
      </c>
      <c r="Q2452" s="11" t="b">
        <f t="shared" si="77"/>
        <v>1</v>
      </c>
    </row>
    <row r="2453" spans="1:17" x14ac:dyDescent="0.3">
      <c r="A2453" s="12">
        <v>455200</v>
      </c>
      <c r="B2453" s="13" t="s">
        <v>10</v>
      </c>
      <c r="C2453" s="14">
        <v>-3084.76</v>
      </c>
      <c r="D2453" s="25" t="s">
        <v>2932</v>
      </c>
      <c r="E2453" s="16">
        <v>45351</v>
      </c>
      <c r="F2453" s="17">
        <v>202402</v>
      </c>
      <c r="G2453" s="18" t="s">
        <v>77</v>
      </c>
      <c r="H2453" s="18"/>
      <c r="I2453" s="19">
        <v>53092</v>
      </c>
      <c r="J2453" s="13" t="s">
        <v>14</v>
      </c>
      <c r="K2453" s="13" t="s">
        <v>15</v>
      </c>
      <c r="L2453" s="20" t="str">
        <f t="shared" si="76"/>
        <v>53092455200ART5_MBA</v>
      </c>
      <c r="M2453" s="21" t="str">
        <f>IF(OR(A2453=617105,A2453=617110,COUNTIF([3]DernMois!L:L,I2453&amp;A2453&amp;H2453&amp;K2453)&gt;=1),"","PBLA Changé/Nouveau")</f>
        <v/>
      </c>
      <c r="N2453" s="22">
        <f>ROUND(Ecritures[[#This Row],[Montant Devise]],2)</f>
        <v>-3084.76</v>
      </c>
      <c r="O2453" s="11" t="str">
        <f>IFERROR(LEFT(ECRITURES!$H2453,SEARCH("_",ECRITURES!$H2453)-1),"")</f>
        <v/>
      </c>
      <c r="P2453" s="11" t="str">
        <f>LEFT(ECRITURES!$G2453,LEN(O2453))</f>
        <v/>
      </c>
      <c r="Q2453" s="11" t="b">
        <f t="shared" si="77"/>
        <v>1</v>
      </c>
    </row>
    <row r="2454" spans="1:17" x14ac:dyDescent="0.3">
      <c r="A2454" s="12">
        <v>617101</v>
      </c>
      <c r="B2454" s="13" t="s">
        <v>10</v>
      </c>
      <c r="C2454" s="14">
        <v>648</v>
      </c>
      <c r="D2454" s="25" t="s">
        <v>2933</v>
      </c>
      <c r="E2454" s="16">
        <v>45351</v>
      </c>
      <c r="F2454" s="17">
        <v>202402</v>
      </c>
      <c r="G2454" s="18" t="s">
        <v>40</v>
      </c>
      <c r="H2454" s="18" t="s">
        <v>12</v>
      </c>
      <c r="I2454" s="19">
        <v>53093</v>
      </c>
      <c r="J2454" s="13" t="s">
        <v>14</v>
      </c>
      <c r="K2454" s="13" t="s">
        <v>15</v>
      </c>
      <c r="L2454" s="20" t="str">
        <f t="shared" si="76"/>
        <v>53093617101COD2299_Z010201ART5_MBA</v>
      </c>
      <c r="M2454" s="21" t="str">
        <f>IF(OR(A2454=617105,A2454=617110,COUNTIF([3]DernMois!L:L,I2454&amp;A2454&amp;H2454&amp;K2454)&gt;=1),"","PBLA Changé/Nouveau")</f>
        <v/>
      </c>
      <c r="N2454" s="22">
        <f>ROUND(Ecritures[[#This Row],[Montant Devise]],2)</f>
        <v>648</v>
      </c>
      <c r="O2454" s="11" t="str">
        <f>IFERROR(LEFT(ECRITURES!$H2454,SEARCH("_",ECRITURES!$H2454)-1),"")</f>
        <v>COD2299</v>
      </c>
      <c r="P2454" s="11" t="str">
        <f>LEFT(ECRITURES!$G2454,LEN(O2454))</f>
        <v>COD2299</v>
      </c>
      <c r="Q2454" s="11" t="b">
        <f t="shared" si="77"/>
        <v>1</v>
      </c>
    </row>
    <row r="2455" spans="1:17" x14ac:dyDescent="0.3">
      <c r="A2455" s="12">
        <v>617108</v>
      </c>
      <c r="B2455" s="13" t="s">
        <v>10</v>
      </c>
      <c r="C2455" s="14">
        <v>194.4</v>
      </c>
      <c r="D2455" s="25" t="s">
        <v>2934</v>
      </c>
      <c r="E2455" s="16">
        <v>45351</v>
      </c>
      <c r="F2455" s="17">
        <v>202402</v>
      </c>
      <c r="G2455" s="18" t="s">
        <v>40</v>
      </c>
      <c r="H2455" s="18" t="s">
        <v>12</v>
      </c>
      <c r="I2455" s="19">
        <v>53093</v>
      </c>
      <c r="J2455" s="13" t="s">
        <v>14</v>
      </c>
      <c r="K2455" s="13" t="s">
        <v>15</v>
      </c>
      <c r="L2455" s="20" t="str">
        <f t="shared" si="76"/>
        <v>53093617108COD2299_Z010201ART5_MBA</v>
      </c>
      <c r="M2455" s="21" t="str">
        <f>IF(OR(A2455=617105,A2455=617110,COUNTIF([3]DernMois!L:L,I2455&amp;A2455&amp;H2455&amp;K2455)&gt;=1),"","PBLA Changé/Nouveau")</f>
        <v/>
      </c>
      <c r="N2455" s="22">
        <f>ROUND(Ecritures[[#This Row],[Montant Devise]],2)</f>
        <v>194.4</v>
      </c>
      <c r="O2455" s="11" t="str">
        <f>IFERROR(LEFT(ECRITURES!$H2455,SEARCH("_",ECRITURES!$H2455)-1),"")</f>
        <v>COD2299</v>
      </c>
      <c r="P2455" s="11" t="str">
        <f>LEFT(ECRITURES!$G2455,LEN(O2455))</f>
        <v>COD2299</v>
      </c>
      <c r="Q2455" s="11" t="b">
        <f t="shared" si="77"/>
        <v>1</v>
      </c>
    </row>
    <row r="2456" spans="1:17" x14ac:dyDescent="0.3">
      <c r="A2456" s="12">
        <v>617106</v>
      </c>
      <c r="B2456" s="13" t="s">
        <v>10</v>
      </c>
      <c r="C2456" s="14">
        <v>195</v>
      </c>
      <c r="D2456" s="25" t="s">
        <v>2935</v>
      </c>
      <c r="E2456" s="16">
        <v>45351</v>
      </c>
      <c r="F2456" s="17">
        <v>202402</v>
      </c>
      <c r="G2456" s="18" t="s">
        <v>40</v>
      </c>
      <c r="H2456" s="18" t="s">
        <v>12</v>
      </c>
      <c r="I2456" s="19">
        <v>53093</v>
      </c>
      <c r="J2456" s="13" t="s">
        <v>14</v>
      </c>
      <c r="K2456" s="13" t="s">
        <v>15</v>
      </c>
      <c r="L2456" s="20" t="str">
        <f t="shared" si="76"/>
        <v>53093617106COD2299_Z010201ART5_MBA</v>
      </c>
      <c r="M2456" s="21" t="str">
        <f>IF(OR(A2456=617105,A2456=617110,COUNTIF([3]DernMois!L:L,I2456&amp;A2456&amp;H2456&amp;K2456)&gt;=1),"","PBLA Changé/Nouveau")</f>
        <v/>
      </c>
      <c r="N2456" s="22">
        <f>ROUND(Ecritures[[#This Row],[Montant Devise]],2)</f>
        <v>195</v>
      </c>
      <c r="O2456" s="11" t="str">
        <f>IFERROR(LEFT(ECRITURES!$H2456,SEARCH("_",ECRITURES!$H2456)-1),"")</f>
        <v>COD2299</v>
      </c>
      <c r="P2456" s="11" t="str">
        <f>LEFT(ECRITURES!$G2456,LEN(O2456))</f>
        <v>COD2299</v>
      </c>
      <c r="Q2456" s="11" t="b">
        <f t="shared" si="77"/>
        <v>1</v>
      </c>
    </row>
    <row r="2457" spans="1:17" x14ac:dyDescent="0.3">
      <c r="A2457" s="12">
        <v>617103</v>
      </c>
      <c r="B2457" s="13" t="s">
        <v>10</v>
      </c>
      <c r="C2457" s="14">
        <v>58.5</v>
      </c>
      <c r="D2457" s="25" t="s">
        <v>2936</v>
      </c>
      <c r="E2457" s="16">
        <v>45351</v>
      </c>
      <c r="F2457" s="17">
        <v>202402</v>
      </c>
      <c r="G2457" s="18" t="s">
        <v>40</v>
      </c>
      <c r="H2457" s="18" t="s">
        <v>12</v>
      </c>
      <c r="I2457" s="19">
        <v>53093</v>
      </c>
      <c r="J2457" s="13" t="s">
        <v>14</v>
      </c>
      <c r="K2457" s="13" t="s">
        <v>15</v>
      </c>
      <c r="L2457" s="20" t="str">
        <f t="shared" si="76"/>
        <v>53093617103COD2299_Z010201ART5_MBA</v>
      </c>
      <c r="M2457" s="21" t="str">
        <f>IF(OR(A2457=617105,A2457=617110,COUNTIF([3]DernMois!L:L,I2457&amp;A2457&amp;H2457&amp;K2457)&gt;=1),"","PBLA Changé/Nouveau")</f>
        <v/>
      </c>
      <c r="N2457" s="22">
        <f>ROUND(Ecritures[[#This Row],[Montant Devise]],2)</f>
        <v>58.5</v>
      </c>
      <c r="O2457" s="11" t="str">
        <f>IFERROR(LEFT(ECRITURES!$H2457,SEARCH("_",ECRITURES!$H2457)-1),"")</f>
        <v>COD2299</v>
      </c>
      <c r="P2457" s="11" t="str">
        <f>LEFT(ECRITURES!$G2457,LEN(O2457))</f>
        <v>COD2299</v>
      </c>
      <c r="Q2457" s="11" t="b">
        <f t="shared" si="77"/>
        <v>1</v>
      </c>
    </row>
    <row r="2458" spans="1:17" x14ac:dyDescent="0.3">
      <c r="A2458" s="12">
        <v>617103</v>
      </c>
      <c r="B2458" s="13" t="s">
        <v>10</v>
      </c>
      <c r="C2458" s="14">
        <v>84.24</v>
      </c>
      <c r="D2458" s="25" t="s">
        <v>2937</v>
      </c>
      <c r="E2458" s="16">
        <v>45351</v>
      </c>
      <c r="F2458" s="17">
        <v>202402</v>
      </c>
      <c r="G2458" s="18" t="s">
        <v>40</v>
      </c>
      <c r="H2458" s="18" t="s">
        <v>12</v>
      </c>
      <c r="I2458" s="19">
        <v>53093</v>
      </c>
      <c r="J2458" s="13" t="s">
        <v>14</v>
      </c>
      <c r="K2458" s="13" t="s">
        <v>15</v>
      </c>
      <c r="L2458" s="20" t="str">
        <f t="shared" si="76"/>
        <v>53093617103COD2299_Z010201ART5_MBA</v>
      </c>
      <c r="M2458" s="21" t="str">
        <f>IF(OR(A2458=617105,A2458=617110,COUNTIF([3]DernMois!L:L,I2458&amp;A2458&amp;H2458&amp;K2458)&gt;=1),"","PBLA Changé/Nouveau")</f>
        <v/>
      </c>
      <c r="N2458" s="22">
        <f>ROUND(Ecritures[[#This Row],[Montant Devise]],2)</f>
        <v>84.24</v>
      </c>
      <c r="O2458" s="11" t="str">
        <f>IFERROR(LEFT(ECRITURES!$H2458,SEARCH("_",ECRITURES!$H2458)-1),"")</f>
        <v>COD2299</v>
      </c>
      <c r="P2458" s="11" t="str">
        <f>LEFT(ECRITURES!$G2458,LEN(O2458))</f>
        <v>COD2299</v>
      </c>
      <c r="Q2458" s="11" t="b">
        <f t="shared" si="77"/>
        <v>1</v>
      </c>
    </row>
    <row r="2459" spans="1:17" x14ac:dyDescent="0.3">
      <c r="A2459" s="12">
        <v>617190</v>
      </c>
      <c r="B2459" s="13" t="s">
        <v>10</v>
      </c>
      <c r="C2459" s="14">
        <v>1.3</v>
      </c>
      <c r="D2459" s="25" t="s">
        <v>2938</v>
      </c>
      <c r="E2459" s="16">
        <v>45351</v>
      </c>
      <c r="F2459" s="17">
        <v>202402</v>
      </c>
      <c r="G2459" s="18" t="s">
        <v>40</v>
      </c>
      <c r="H2459" s="18" t="s">
        <v>12</v>
      </c>
      <c r="I2459" s="19">
        <v>53093</v>
      </c>
      <c r="J2459" s="13" t="s">
        <v>14</v>
      </c>
      <c r="K2459" s="13" t="s">
        <v>15</v>
      </c>
      <c r="L2459" s="20" t="str">
        <f t="shared" si="76"/>
        <v>53093617190COD2299_Z010201ART5_MBA</v>
      </c>
      <c r="M2459" s="21" t="str">
        <f>IF(OR(A2459=617105,A2459=617110,COUNTIF([3]DernMois!L:L,I2459&amp;A2459&amp;H2459&amp;K2459)&gt;=1),"","PBLA Changé/Nouveau")</f>
        <v/>
      </c>
      <c r="N2459" s="22">
        <f>ROUND(Ecritures[[#This Row],[Montant Devise]],2)</f>
        <v>1.3</v>
      </c>
      <c r="O2459" s="11" t="str">
        <f>IFERROR(LEFT(ECRITURES!$H2459,SEARCH("_",ECRITURES!$H2459)-1),"")</f>
        <v>COD2299</v>
      </c>
      <c r="P2459" s="11" t="str">
        <f>LEFT(ECRITURES!$G2459,LEN(O2459))</f>
        <v>COD2299</v>
      </c>
      <c r="Q2459" s="11" t="b">
        <f t="shared" si="77"/>
        <v>1</v>
      </c>
    </row>
    <row r="2460" spans="1:17" x14ac:dyDescent="0.3">
      <c r="A2460" s="12">
        <v>617190</v>
      </c>
      <c r="B2460" s="13" t="s">
        <v>10</v>
      </c>
      <c r="C2460" s="14">
        <v>6.48</v>
      </c>
      <c r="D2460" s="25" t="s">
        <v>2939</v>
      </c>
      <c r="E2460" s="16">
        <v>45351</v>
      </c>
      <c r="F2460" s="17">
        <v>202402</v>
      </c>
      <c r="G2460" s="18" t="s">
        <v>40</v>
      </c>
      <c r="H2460" s="18" t="s">
        <v>12</v>
      </c>
      <c r="I2460" s="19">
        <v>53093</v>
      </c>
      <c r="J2460" s="13" t="s">
        <v>14</v>
      </c>
      <c r="K2460" s="13" t="s">
        <v>15</v>
      </c>
      <c r="L2460" s="20" t="str">
        <f t="shared" si="76"/>
        <v>53093617190COD2299_Z010201ART5_MBA</v>
      </c>
      <c r="M2460" s="21" t="str">
        <f>IF(OR(A2460=617105,A2460=617110,COUNTIF([3]DernMois!L:L,I2460&amp;A2460&amp;H2460&amp;K2460)&gt;=1),"","PBLA Changé/Nouveau")</f>
        <v/>
      </c>
      <c r="N2460" s="22">
        <f>ROUND(Ecritures[[#This Row],[Montant Devise]],2)</f>
        <v>6.48</v>
      </c>
      <c r="O2460" s="11" t="str">
        <f>IFERROR(LEFT(ECRITURES!$H2460,SEARCH("_",ECRITURES!$H2460)-1),"")</f>
        <v>COD2299</v>
      </c>
      <c r="P2460" s="11" t="str">
        <f>LEFT(ECRITURES!$G2460,LEN(O2460))</f>
        <v>COD2299</v>
      </c>
      <c r="Q2460" s="11" t="b">
        <f t="shared" si="77"/>
        <v>1</v>
      </c>
    </row>
    <row r="2461" spans="1:17" x14ac:dyDescent="0.3">
      <c r="A2461" s="12">
        <v>455200</v>
      </c>
      <c r="B2461" s="13" t="s">
        <v>10</v>
      </c>
      <c r="C2461" s="14">
        <v>-985.04</v>
      </c>
      <c r="D2461" s="25" t="s">
        <v>2940</v>
      </c>
      <c r="E2461" s="16">
        <v>45351</v>
      </c>
      <c r="F2461" s="17">
        <v>202402</v>
      </c>
      <c r="G2461" s="18" t="s">
        <v>40</v>
      </c>
      <c r="H2461" s="18"/>
      <c r="I2461" s="19">
        <v>53093</v>
      </c>
      <c r="J2461" s="13" t="s">
        <v>14</v>
      </c>
      <c r="K2461" s="13" t="s">
        <v>15</v>
      </c>
      <c r="L2461" s="20" t="str">
        <f t="shared" si="76"/>
        <v>53093455200ART5_MBA</v>
      </c>
      <c r="M2461" s="21" t="str">
        <f>IF(OR(A2461=617105,A2461=617110,COUNTIF([3]DernMois!L:L,I2461&amp;A2461&amp;H2461&amp;K2461)&gt;=1),"","PBLA Changé/Nouveau")</f>
        <v/>
      </c>
      <c r="N2461" s="22">
        <f>ROUND(Ecritures[[#This Row],[Montant Devise]],2)</f>
        <v>-985.04</v>
      </c>
      <c r="O2461" s="11" t="str">
        <f>IFERROR(LEFT(ECRITURES!$H2461,SEARCH("_",ECRITURES!$H2461)-1),"")</f>
        <v/>
      </c>
      <c r="P2461" s="11" t="str">
        <f>LEFT(ECRITURES!$G2461,LEN(O2461))</f>
        <v/>
      </c>
      <c r="Q2461" s="11" t="b">
        <f t="shared" si="77"/>
        <v>1</v>
      </c>
    </row>
    <row r="2462" spans="1:17" x14ac:dyDescent="0.3">
      <c r="A2462" s="12">
        <v>617101</v>
      </c>
      <c r="B2462" s="13" t="s">
        <v>10</v>
      </c>
      <c r="C2462" s="14">
        <v>1780</v>
      </c>
      <c r="D2462" s="25" t="s">
        <v>2941</v>
      </c>
      <c r="E2462" s="16">
        <v>45351</v>
      </c>
      <c r="F2462" s="17">
        <v>202402</v>
      </c>
      <c r="G2462" s="18" t="s">
        <v>34</v>
      </c>
      <c r="H2462" s="18" t="s">
        <v>376</v>
      </c>
      <c r="I2462" s="19">
        <v>53103</v>
      </c>
      <c r="J2462" s="13" t="s">
        <v>14</v>
      </c>
      <c r="K2462" s="13" t="s">
        <v>37</v>
      </c>
      <c r="L2462" s="20" t="str">
        <f t="shared" si="76"/>
        <v>53103617101COD21004_B040104ART9_EU</v>
      </c>
      <c r="M2462" s="21" t="str">
        <f>IF(OR(A2462=617105,A2462=617110,COUNTIF([3]DernMois!L:L,I2462&amp;A2462&amp;H2462&amp;K2462)&gt;=1),"","PBLA Changé/Nouveau")</f>
        <v/>
      </c>
      <c r="N2462" s="22">
        <f>ROUND(Ecritures[[#This Row],[Montant Devise]],2)</f>
        <v>1780</v>
      </c>
      <c r="O2462" s="11" t="str">
        <f>IFERROR(LEFT(ECRITURES!$H2462,SEARCH("_",ECRITURES!$H2462)-1),"")</f>
        <v>COD21004</v>
      </c>
      <c r="P2462" s="11" t="str">
        <f>LEFT(ECRITURES!$G2462,LEN(O2462))</f>
        <v>COD21004</v>
      </c>
      <c r="Q2462" s="11" t="b">
        <f t="shared" si="77"/>
        <v>1</v>
      </c>
    </row>
    <row r="2463" spans="1:17" x14ac:dyDescent="0.3">
      <c r="A2463" s="12">
        <v>617108</v>
      </c>
      <c r="B2463" s="13" t="s">
        <v>10</v>
      </c>
      <c r="C2463" s="14">
        <v>534</v>
      </c>
      <c r="D2463" s="25" t="s">
        <v>2942</v>
      </c>
      <c r="E2463" s="16">
        <v>45351</v>
      </c>
      <c r="F2463" s="17">
        <v>202402</v>
      </c>
      <c r="G2463" s="18" t="s">
        <v>34</v>
      </c>
      <c r="H2463" s="18" t="s">
        <v>376</v>
      </c>
      <c r="I2463" s="19">
        <v>53103</v>
      </c>
      <c r="J2463" s="13" t="s">
        <v>14</v>
      </c>
      <c r="K2463" s="13" t="s">
        <v>37</v>
      </c>
      <c r="L2463" s="20" t="str">
        <f t="shared" si="76"/>
        <v>53103617108COD21004_B040104ART9_EU</v>
      </c>
      <c r="M2463" s="21" t="str">
        <f>IF(OR(A2463=617105,A2463=617110,COUNTIF([3]DernMois!L:L,I2463&amp;A2463&amp;H2463&amp;K2463)&gt;=1),"","PBLA Changé/Nouveau")</f>
        <v/>
      </c>
      <c r="N2463" s="22">
        <f>ROUND(Ecritures[[#This Row],[Montant Devise]],2)</f>
        <v>534</v>
      </c>
      <c r="O2463" s="11" t="str">
        <f>IFERROR(LEFT(ECRITURES!$H2463,SEARCH("_",ECRITURES!$H2463)-1),"")</f>
        <v>COD21004</v>
      </c>
      <c r="P2463" s="11" t="str">
        <f>LEFT(ECRITURES!$G2463,LEN(O2463))</f>
        <v>COD21004</v>
      </c>
      <c r="Q2463" s="11" t="b">
        <f t="shared" si="77"/>
        <v>1</v>
      </c>
    </row>
    <row r="2464" spans="1:17" x14ac:dyDescent="0.3">
      <c r="A2464" s="12">
        <v>617106</v>
      </c>
      <c r="B2464" s="13" t="s">
        <v>10</v>
      </c>
      <c r="C2464" s="14">
        <v>195</v>
      </c>
      <c r="D2464" s="25" t="s">
        <v>2943</v>
      </c>
      <c r="E2464" s="16">
        <v>45351</v>
      </c>
      <c r="F2464" s="17">
        <v>202402</v>
      </c>
      <c r="G2464" s="18" t="s">
        <v>34</v>
      </c>
      <c r="H2464" s="18" t="s">
        <v>376</v>
      </c>
      <c r="I2464" s="19">
        <v>53103</v>
      </c>
      <c r="J2464" s="13" t="s">
        <v>14</v>
      </c>
      <c r="K2464" s="13" t="s">
        <v>37</v>
      </c>
      <c r="L2464" s="20" t="str">
        <f t="shared" si="76"/>
        <v>53103617106COD21004_B040104ART9_EU</v>
      </c>
      <c r="M2464" s="21" t="str">
        <f>IF(OR(A2464=617105,A2464=617110,COUNTIF([3]DernMois!L:L,I2464&amp;A2464&amp;H2464&amp;K2464)&gt;=1),"","PBLA Changé/Nouveau")</f>
        <v/>
      </c>
      <c r="N2464" s="22">
        <f>ROUND(Ecritures[[#This Row],[Montant Devise]],2)</f>
        <v>195</v>
      </c>
      <c r="O2464" s="11" t="str">
        <f>IFERROR(LEFT(ECRITURES!$H2464,SEARCH("_",ECRITURES!$H2464)-1),"")</f>
        <v>COD21004</v>
      </c>
      <c r="P2464" s="11" t="str">
        <f>LEFT(ECRITURES!$G2464,LEN(O2464))</f>
        <v>COD21004</v>
      </c>
      <c r="Q2464" s="11" t="b">
        <f t="shared" si="77"/>
        <v>1</v>
      </c>
    </row>
    <row r="2465" spans="1:17" x14ac:dyDescent="0.3">
      <c r="A2465" s="12">
        <v>617103</v>
      </c>
      <c r="B2465" s="13" t="s">
        <v>10</v>
      </c>
      <c r="C2465" s="14">
        <v>136.5</v>
      </c>
      <c r="D2465" s="25" t="s">
        <v>2944</v>
      </c>
      <c r="E2465" s="16">
        <v>45351</v>
      </c>
      <c r="F2465" s="17">
        <v>202402</v>
      </c>
      <c r="G2465" s="18" t="s">
        <v>34</v>
      </c>
      <c r="H2465" s="18" t="s">
        <v>376</v>
      </c>
      <c r="I2465" s="19">
        <v>53103</v>
      </c>
      <c r="J2465" s="13" t="s">
        <v>14</v>
      </c>
      <c r="K2465" s="13" t="s">
        <v>37</v>
      </c>
      <c r="L2465" s="20" t="str">
        <f t="shared" si="76"/>
        <v>53103617103COD21004_B040104ART9_EU</v>
      </c>
      <c r="M2465" s="21" t="str">
        <f>IF(OR(A2465=617105,A2465=617110,COUNTIF([3]DernMois!L:L,I2465&amp;A2465&amp;H2465&amp;K2465)&gt;=1),"","PBLA Changé/Nouveau")</f>
        <v/>
      </c>
      <c r="N2465" s="22">
        <f>ROUND(Ecritures[[#This Row],[Montant Devise]],2)</f>
        <v>136.5</v>
      </c>
      <c r="O2465" s="11" t="str">
        <f>IFERROR(LEFT(ECRITURES!$H2465,SEARCH("_",ECRITURES!$H2465)-1),"")</f>
        <v>COD21004</v>
      </c>
      <c r="P2465" s="11" t="str">
        <f>LEFT(ECRITURES!$G2465,LEN(O2465))</f>
        <v>COD21004</v>
      </c>
      <c r="Q2465" s="11" t="b">
        <f t="shared" si="77"/>
        <v>1</v>
      </c>
    </row>
    <row r="2466" spans="1:17" x14ac:dyDescent="0.3">
      <c r="A2466" s="12">
        <v>617103</v>
      </c>
      <c r="B2466" s="13" t="s">
        <v>10</v>
      </c>
      <c r="C2466" s="14">
        <v>231.4</v>
      </c>
      <c r="D2466" s="25" t="s">
        <v>2945</v>
      </c>
      <c r="E2466" s="16">
        <v>45351</v>
      </c>
      <c r="F2466" s="17">
        <v>202402</v>
      </c>
      <c r="G2466" s="18" t="s">
        <v>34</v>
      </c>
      <c r="H2466" s="18" t="s">
        <v>376</v>
      </c>
      <c r="I2466" s="19">
        <v>53103</v>
      </c>
      <c r="J2466" s="13" t="s">
        <v>14</v>
      </c>
      <c r="K2466" s="13" t="s">
        <v>37</v>
      </c>
      <c r="L2466" s="20" t="str">
        <f t="shared" si="76"/>
        <v>53103617103COD21004_B040104ART9_EU</v>
      </c>
      <c r="M2466" s="21" t="str">
        <f>IF(OR(A2466=617105,A2466=617110,COUNTIF([3]DernMois!L:L,I2466&amp;A2466&amp;H2466&amp;K2466)&gt;=1),"","PBLA Changé/Nouveau")</f>
        <v/>
      </c>
      <c r="N2466" s="22">
        <f>ROUND(Ecritures[[#This Row],[Montant Devise]],2)</f>
        <v>231.4</v>
      </c>
      <c r="O2466" s="11" t="str">
        <f>IFERROR(LEFT(ECRITURES!$H2466,SEARCH("_",ECRITURES!$H2466)-1),"")</f>
        <v>COD21004</v>
      </c>
      <c r="P2466" s="11" t="str">
        <f>LEFT(ECRITURES!$G2466,LEN(O2466))</f>
        <v>COD21004</v>
      </c>
      <c r="Q2466" s="11" t="b">
        <f t="shared" si="77"/>
        <v>1</v>
      </c>
    </row>
    <row r="2467" spans="1:17" x14ac:dyDescent="0.3">
      <c r="A2467" s="12">
        <v>617190</v>
      </c>
      <c r="B2467" s="13" t="s">
        <v>10</v>
      </c>
      <c r="C2467" s="14">
        <v>3.56</v>
      </c>
      <c r="D2467" s="25" t="s">
        <v>2946</v>
      </c>
      <c r="E2467" s="16">
        <v>45351</v>
      </c>
      <c r="F2467" s="17">
        <v>202402</v>
      </c>
      <c r="G2467" s="18" t="s">
        <v>34</v>
      </c>
      <c r="H2467" s="18" t="s">
        <v>376</v>
      </c>
      <c r="I2467" s="19">
        <v>53103</v>
      </c>
      <c r="J2467" s="13" t="s">
        <v>14</v>
      </c>
      <c r="K2467" s="13" t="s">
        <v>37</v>
      </c>
      <c r="L2467" s="20" t="str">
        <f t="shared" si="76"/>
        <v>53103617190COD21004_B040104ART9_EU</v>
      </c>
      <c r="M2467" s="21" t="str">
        <f>IF(OR(A2467=617105,A2467=617110,COUNTIF([3]DernMois!L:L,I2467&amp;A2467&amp;H2467&amp;K2467)&gt;=1),"","PBLA Changé/Nouveau")</f>
        <v/>
      </c>
      <c r="N2467" s="22">
        <f>ROUND(Ecritures[[#This Row],[Montant Devise]],2)</f>
        <v>3.56</v>
      </c>
      <c r="O2467" s="11" t="str">
        <f>IFERROR(LEFT(ECRITURES!$H2467,SEARCH("_",ECRITURES!$H2467)-1),"")</f>
        <v>COD21004</v>
      </c>
      <c r="P2467" s="11" t="str">
        <f>LEFT(ECRITURES!$G2467,LEN(O2467))</f>
        <v>COD21004</v>
      </c>
      <c r="Q2467" s="11" t="b">
        <f t="shared" si="77"/>
        <v>1</v>
      </c>
    </row>
    <row r="2468" spans="1:17" x14ac:dyDescent="0.3">
      <c r="A2468" s="12">
        <v>617190</v>
      </c>
      <c r="B2468" s="13" t="s">
        <v>10</v>
      </c>
      <c r="C2468" s="14">
        <v>17.8</v>
      </c>
      <c r="D2468" s="25" t="s">
        <v>2947</v>
      </c>
      <c r="E2468" s="16">
        <v>45351</v>
      </c>
      <c r="F2468" s="17">
        <v>202402</v>
      </c>
      <c r="G2468" s="18" t="s">
        <v>34</v>
      </c>
      <c r="H2468" s="18" t="s">
        <v>376</v>
      </c>
      <c r="I2468" s="19">
        <v>53103</v>
      </c>
      <c r="J2468" s="13" t="s">
        <v>14</v>
      </c>
      <c r="K2468" s="13" t="s">
        <v>37</v>
      </c>
      <c r="L2468" s="20" t="str">
        <f t="shared" si="76"/>
        <v>53103617190COD21004_B040104ART9_EU</v>
      </c>
      <c r="M2468" s="21" t="str">
        <f>IF(OR(A2468=617105,A2468=617110,COUNTIF([3]DernMois!L:L,I2468&amp;A2468&amp;H2468&amp;K2468)&gt;=1),"","PBLA Changé/Nouveau")</f>
        <v/>
      </c>
      <c r="N2468" s="22">
        <f>ROUND(Ecritures[[#This Row],[Montant Devise]],2)</f>
        <v>17.8</v>
      </c>
      <c r="O2468" s="11" t="str">
        <f>IFERROR(LEFT(ECRITURES!$H2468,SEARCH("_",ECRITURES!$H2468)-1),"")</f>
        <v>COD21004</v>
      </c>
      <c r="P2468" s="11" t="str">
        <f>LEFT(ECRITURES!$G2468,LEN(O2468))</f>
        <v>COD21004</v>
      </c>
      <c r="Q2468" s="11" t="b">
        <f t="shared" si="77"/>
        <v>1</v>
      </c>
    </row>
    <row r="2469" spans="1:17" x14ac:dyDescent="0.3">
      <c r="A2469" s="12">
        <v>455200</v>
      </c>
      <c r="B2469" s="13" t="s">
        <v>10</v>
      </c>
      <c r="C2469" s="14">
        <v>-2186.41</v>
      </c>
      <c r="D2469" s="25" t="s">
        <v>2948</v>
      </c>
      <c r="E2469" s="16">
        <v>45351</v>
      </c>
      <c r="F2469" s="17">
        <v>202402</v>
      </c>
      <c r="G2469" s="18" t="s">
        <v>34</v>
      </c>
      <c r="H2469" s="18"/>
      <c r="I2469" s="19">
        <v>53103</v>
      </c>
      <c r="J2469" s="13" t="s">
        <v>14</v>
      </c>
      <c r="K2469" s="13" t="s">
        <v>37</v>
      </c>
      <c r="L2469" s="20" t="str">
        <f t="shared" si="76"/>
        <v>53103455200ART9_EU</v>
      </c>
      <c r="M2469" s="21" t="str">
        <f>IF(OR(A2469=617105,A2469=617110,COUNTIF([3]DernMois!L:L,I2469&amp;A2469&amp;H2469&amp;K2469)&gt;=1),"","PBLA Changé/Nouveau")</f>
        <v/>
      </c>
      <c r="N2469" s="22">
        <f>ROUND(Ecritures[[#This Row],[Montant Devise]],2)</f>
        <v>-2186.41</v>
      </c>
      <c r="O2469" s="11" t="str">
        <f>IFERROR(LEFT(ECRITURES!$H2469,SEARCH("_",ECRITURES!$H2469)-1),"")</f>
        <v/>
      </c>
      <c r="P2469" s="11" t="str">
        <f>LEFT(ECRITURES!$G2469,LEN(O2469))</f>
        <v/>
      </c>
      <c r="Q2469" s="11" t="b">
        <f t="shared" si="77"/>
        <v>1</v>
      </c>
    </row>
    <row r="2470" spans="1:17" x14ac:dyDescent="0.3">
      <c r="A2470" s="12">
        <v>617101</v>
      </c>
      <c r="B2470" s="13" t="s">
        <v>10</v>
      </c>
      <c r="C2470" s="14">
        <v>330</v>
      </c>
      <c r="D2470" s="25" t="s">
        <v>2949</v>
      </c>
      <c r="E2470" s="16">
        <v>45351</v>
      </c>
      <c r="F2470" s="17">
        <v>202402</v>
      </c>
      <c r="G2470" s="18" t="s">
        <v>16</v>
      </c>
      <c r="H2470" s="18" t="s">
        <v>21</v>
      </c>
      <c r="I2470" s="19">
        <v>53110</v>
      </c>
      <c r="J2470" s="13" t="s">
        <v>14</v>
      </c>
      <c r="K2470" s="13" t="s">
        <v>15</v>
      </c>
      <c r="L2470" s="20" t="str">
        <f t="shared" si="76"/>
        <v>53110617101COD22021_Z010201ART5_MBA</v>
      </c>
      <c r="M2470" s="21" t="str">
        <f>IF(OR(A2470=617105,A2470=617110,COUNTIF([3]DernMois!L:L,I2470&amp;A2470&amp;H2470&amp;K2470)&gt;=1),"","PBLA Changé/Nouveau")</f>
        <v/>
      </c>
      <c r="N2470" s="22">
        <f>ROUND(Ecritures[[#This Row],[Montant Devise]],2)</f>
        <v>330</v>
      </c>
      <c r="O2470" s="11" t="str">
        <f>IFERROR(LEFT(ECRITURES!$H2470,SEARCH("_",ECRITURES!$H2470)-1),"")</f>
        <v>COD22021</v>
      </c>
      <c r="P2470" s="11" t="str">
        <f>LEFT(ECRITURES!$G2470,LEN(O2470))</f>
        <v>COD22021</v>
      </c>
      <c r="Q2470" s="11" t="b">
        <f t="shared" si="77"/>
        <v>1</v>
      </c>
    </row>
    <row r="2471" spans="1:17" x14ac:dyDescent="0.3">
      <c r="A2471" s="12">
        <v>617108</v>
      </c>
      <c r="B2471" s="13" t="s">
        <v>10</v>
      </c>
      <c r="C2471" s="14">
        <v>99</v>
      </c>
      <c r="D2471" s="25" t="s">
        <v>2950</v>
      </c>
      <c r="E2471" s="16">
        <v>45351</v>
      </c>
      <c r="F2471" s="17">
        <v>202402</v>
      </c>
      <c r="G2471" s="18" t="s">
        <v>16</v>
      </c>
      <c r="H2471" s="18" t="s">
        <v>21</v>
      </c>
      <c r="I2471" s="19">
        <v>53110</v>
      </c>
      <c r="J2471" s="13" t="s">
        <v>14</v>
      </c>
      <c r="K2471" s="13" t="s">
        <v>15</v>
      </c>
      <c r="L2471" s="20" t="str">
        <f t="shared" si="76"/>
        <v>53110617108COD22021_Z010201ART5_MBA</v>
      </c>
      <c r="M2471" s="21" t="str">
        <f>IF(OR(A2471=617105,A2471=617110,COUNTIF([3]DernMois!L:L,I2471&amp;A2471&amp;H2471&amp;K2471)&gt;=1),"","PBLA Changé/Nouveau")</f>
        <v/>
      </c>
      <c r="N2471" s="22">
        <f>ROUND(Ecritures[[#This Row],[Montant Devise]],2)</f>
        <v>99</v>
      </c>
      <c r="O2471" s="11" t="str">
        <f>IFERROR(LEFT(ECRITURES!$H2471,SEARCH("_",ECRITURES!$H2471)-1),"")</f>
        <v>COD22021</v>
      </c>
      <c r="P2471" s="11" t="str">
        <f>LEFT(ECRITURES!$G2471,LEN(O2471))</f>
        <v>COD22021</v>
      </c>
      <c r="Q2471" s="11" t="b">
        <f t="shared" si="77"/>
        <v>1</v>
      </c>
    </row>
    <row r="2472" spans="1:17" x14ac:dyDescent="0.3">
      <c r="A2472" s="12">
        <v>617106</v>
      </c>
      <c r="B2472" s="13" t="s">
        <v>10</v>
      </c>
      <c r="C2472" s="14">
        <v>195</v>
      </c>
      <c r="D2472" s="25" t="s">
        <v>2951</v>
      </c>
      <c r="E2472" s="16">
        <v>45351</v>
      </c>
      <c r="F2472" s="17">
        <v>202402</v>
      </c>
      <c r="G2472" s="18" t="s">
        <v>16</v>
      </c>
      <c r="H2472" s="18" t="s">
        <v>21</v>
      </c>
      <c r="I2472" s="19">
        <v>53110</v>
      </c>
      <c r="J2472" s="13" t="s">
        <v>14</v>
      </c>
      <c r="K2472" s="13" t="s">
        <v>15</v>
      </c>
      <c r="L2472" s="20" t="str">
        <f t="shared" si="76"/>
        <v>53110617106COD22021_Z010201ART5_MBA</v>
      </c>
      <c r="M2472" s="21" t="str">
        <f>IF(OR(A2472=617105,A2472=617110,COUNTIF([3]DernMois!L:L,I2472&amp;A2472&amp;H2472&amp;K2472)&gt;=1),"","PBLA Changé/Nouveau")</f>
        <v/>
      </c>
      <c r="N2472" s="22">
        <f>ROUND(Ecritures[[#This Row],[Montant Devise]],2)</f>
        <v>195</v>
      </c>
      <c r="O2472" s="11" t="str">
        <f>IFERROR(LEFT(ECRITURES!$H2472,SEARCH("_",ECRITURES!$H2472)-1),"")</f>
        <v>COD22021</v>
      </c>
      <c r="P2472" s="11" t="str">
        <f>LEFT(ECRITURES!$G2472,LEN(O2472))</f>
        <v>COD22021</v>
      </c>
      <c r="Q2472" s="11" t="b">
        <f t="shared" si="77"/>
        <v>1</v>
      </c>
    </row>
    <row r="2473" spans="1:17" x14ac:dyDescent="0.3">
      <c r="A2473" s="12">
        <v>617103</v>
      </c>
      <c r="B2473" s="13" t="s">
        <v>10</v>
      </c>
      <c r="C2473" s="14">
        <v>156</v>
      </c>
      <c r="D2473" s="25" t="s">
        <v>2952</v>
      </c>
      <c r="E2473" s="16">
        <v>45351</v>
      </c>
      <c r="F2473" s="17">
        <v>202402</v>
      </c>
      <c r="G2473" s="18" t="s">
        <v>16</v>
      </c>
      <c r="H2473" s="18" t="s">
        <v>21</v>
      </c>
      <c r="I2473" s="19">
        <v>53110</v>
      </c>
      <c r="J2473" s="13" t="s">
        <v>14</v>
      </c>
      <c r="K2473" s="13" t="s">
        <v>15</v>
      </c>
      <c r="L2473" s="20" t="str">
        <f t="shared" si="76"/>
        <v>53110617103COD22021_Z010201ART5_MBA</v>
      </c>
      <c r="M2473" s="21" t="str">
        <f>IF(OR(A2473=617105,A2473=617110,COUNTIF([3]DernMois!L:L,I2473&amp;A2473&amp;H2473&amp;K2473)&gt;=1),"","PBLA Changé/Nouveau")</f>
        <v/>
      </c>
      <c r="N2473" s="22">
        <f>ROUND(Ecritures[[#This Row],[Montant Devise]],2)</f>
        <v>156</v>
      </c>
      <c r="O2473" s="11" t="str">
        <f>IFERROR(LEFT(ECRITURES!$H2473,SEARCH("_",ECRITURES!$H2473)-1),"")</f>
        <v>COD22021</v>
      </c>
      <c r="P2473" s="11" t="str">
        <f>LEFT(ECRITURES!$G2473,LEN(O2473))</f>
        <v>COD22021</v>
      </c>
      <c r="Q2473" s="11" t="b">
        <f t="shared" si="77"/>
        <v>1</v>
      </c>
    </row>
    <row r="2474" spans="1:17" x14ac:dyDescent="0.3">
      <c r="A2474" s="12">
        <v>617103</v>
      </c>
      <c r="B2474" s="13" t="s">
        <v>10</v>
      </c>
      <c r="C2474" s="14">
        <v>42.9</v>
      </c>
      <c r="D2474" s="25" t="s">
        <v>2953</v>
      </c>
      <c r="E2474" s="16">
        <v>45351</v>
      </c>
      <c r="F2474" s="17">
        <v>202402</v>
      </c>
      <c r="G2474" s="18" t="s">
        <v>16</v>
      </c>
      <c r="H2474" s="18" t="s">
        <v>21</v>
      </c>
      <c r="I2474" s="19">
        <v>53110</v>
      </c>
      <c r="J2474" s="13" t="s">
        <v>14</v>
      </c>
      <c r="K2474" s="13" t="s">
        <v>15</v>
      </c>
      <c r="L2474" s="20" t="str">
        <f t="shared" si="76"/>
        <v>53110617103COD22021_Z010201ART5_MBA</v>
      </c>
      <c r="M2474" s="21" t="str">
        <f>IF(OR(A2474=617105,A2474=617110,COUNTIF([3]DernMois!L:L,I2474&amp;A2474&amp;H2474&amp;K2474)&gt;=1),"","PBLA Changé/Nouveau")</f>
        <v/>
      </c>
      <c r="N2474" s="22">
        <f>ROUND(Ecritures[[#This Row],[Montant Devise]],2)</f>
        <v>42.9</v>
      </c>
      <c r="O2474" s="11" t="str">
        <f>IFERROR(LEFT(ECRITURES!$H2474,SEARCH("_",ECRITURES!$H2474)-1),"")</f>
        <v>COD22021</v>
      </c>
      <c r="P2474" s="11" t="str">
        <f>LEFT(ECRITURES!$G2474,LEN(O2474))</f>
        <v>COD22021</v>
      </c>
      <c r="Q2474" s="11" t="b">
        <f t="shared" si="77"/>
        <v>1</v>
      </c>
    </row>
    <row r="2475" spans="1:17" x14ac:dyDescent="0.3">
      <c r="A2475" s="12">
        <v>617190</v>
      </c>
      <c r="B2475" s="13" t="s">
        <v>10</v>
      </c>
      <c r="C2475" s="14">
        <v>0.66</v>
      </c>
      <c r="D2475" s="25" t="s">
        <v>2954</v>
      </c>
      <c r="E2475" s="16">
        <v>45351</v>
      </c>
      <c r="F2475" s="17">
        <v>202402</v>
      </c>
      <c r="G2475" s="18" t="s">
        <v>16</v>
      </c>
      <c r="H2475" s="18" t="s">
        <v>21</v>
      </c>
      <c r="I2475" s="19">
        <v>53110</v>
      </c>
      <c r="J2475" s="13" t="s">
        <v>14</v>
      </c>
      <c r="K2475" s="13" t="s">
        <v>15</v>
      </c>
      <c r="L2475" s="20" t="str">
        <f t="shared" si="76"/>
        <v>53110617190COD22021_Z010201ART5_MBA</v>
      </c>
      <c r="M2475" s="21" t="str">
        <f>IF(OR(A2475=617105,A2475=617110,COUNTIF([3]DernMois!L:L,I2475&amp;A2475&amp;H2475&amp;K2475)&gt;=1),"","PBLA Changé/Nouveau")</f>
        <v/>
      </c>
      <c r="N2475" s="22">
        <f>ROUND(Ecritures[[#This Row],[Montant Devise]],2)</f>
        <v>0.66</v>
      </c>
      <c r="O2475" s="11" t="str">
        <f>IFERROR(LEFT(ECRITURES!$H2475,SEARCH("_",ECRITURES!$H2475)-1),"")</f>
        <v>COD22021</v>
      </c>
      <c r="P2475" s="11" t="str">
        <f>LEFT(ECRITURES!$G2475,LEN(O2475))</f>
        <v>COD22021</v>
      </c>
      <c r="Q2475" s="11" t="b">
        <f t="shared" si="77"/>
        <v>1</v>
      </c>
    </row>
    <row r="2476" spans="1:17" x14ac:dyDescent="0.3">
      <c r="A2476" s="12">
        <v>617190</v>
      </c>
      <c r="B2476" s="13" t="s">
        <v>10</v>
      </c>
      <c r="C2476" s="14">
        <v>3.3</v>
      </c>
      <c r="D2476" s="25" t="s">
        <v>2955</v>
      </c>
      <c r="E2476" s="16">
        <v>45351</v>
      </c>
      <c r="F2476" s="17">
        <v>202402</v>
      </c>
      <c r="G2476" s="18" t="s">
        <v>16</v>
      </c>
      <c r="H2476" s="18" t="s">
        <v>21</v>
      </c>
      <c r="I2476" s="19">
        <v>53110</v>
      </c>
      <c r="J2476" s="13" t="s">
        <v>14</v>
      </c>
      <c r="K2476" s="13" t="s">
        <v>15</v>
      </c>
      <c r="L2476" s="20" t="str">
        <f t="shared" si="76"/>
        <v>53110617190COD22021_Z010201ART5_MBA</v>
      </c>
      <c r="M2476" s="21" t="str">
        <f>IF(OR(A2476=617105,A2476=617110,COUNTIF([3]DernMois!L:L,I2476&amp;A2476&amp;H2476&amp;K2476)&gt;=1),"","PBLA Changé/Nouveau")</f>
        <v/>
      </c>
      <c r="N2476" s="22">
        <f>ROUND(Ecritures[[#This Row],[Montant Devise]],2)</f>
        <v>3.3</v>
      </c>
      <c r="O2476" s="11" t="str">
        <f>IFERROR(LEFT(ECRITURES!$H2476,SEARCH("_",ECRITURES!$H2476)-1),"")</f>
        <v>COD22021</v>
      </c>
      <c r="P2476" s="11" t="str">
        <f>LEFT(ECRITURES!$G2476,LEN(O2476))</f>
        <v>COD22021</v>
      </c>
      <c r="Q2476" s="11" t="b">
        <f t="shared" si="77"/>
        <v>1</v>
      </c>
    </row>
    <row r="2477" spans="1:17" x14ac:dyDescent="0.3">
      <c r="A2477" s="12">
        <v>455200</v>
      </c>
      <c r="B2477" s="13" t="s">
        <v>10</v>
      </c>
      <c r="C2477" s="14">
        <v>-300</v>
      </c>
      <c r="D2477" s="25" t="s">
        <v>2956</v>
      </c>
      <c r="E2477" s="16">
        <v>45351</v>
      </c>
      <c r="F2477" s="17">
        <v>202402</v>
      </c>
      <c r="G2477" s="18" t="s">
        <v>16</v>
      </c>
      <c r="H2477" s="18"/>
      <c r="I2477" s="19">
        <v>53110</v>
      </c>
      <c r="J2477" s="13" t="s">
        <v>14</v>
      </c>
      <c r="K2477" s="13" t="s">
        <v>15</v>
      </c>
      <c r="L2477" s="20" t="str">
        <f t="shared" si="76"/>
        <v>53110455200ART5_MBA</v>
      </c>
      <c r="M2477" s="21" t="str">
        <f>IF(OR(A2477=617105,A2477=617110,COUNTIF([3]DernMois!L:L,I2477&amp;A2477&amp;H2477&amp;K2477)&gt;=1),"","PBLA Changé/Nouveau")</f>
        <v/>
      </c>
      <c r="N2477" s="22">
        <f>ROUND(Ecritures[[#This Row],[Montant Devise]],2)</f>
        <v>-300</v>
      </c>
      <c r="O2477" s="11" t="str">
        <f>IFERROR(LEFT(ECRITURES!$H2477,SEARCH("_",ECRITURES!$H2477)-1),"")</f>
        <v/>
      </c>
      <c r="P2477" s="11" t="str">
        <f>LEFT(ECRITURES!$G2477,LEN(O2477))</f>
        <v/>
      </c>
      <c r="Q2477" s="11" t="b">
        <f t="shared" si="77"/>
        <v>1</v>
      </c>
    </row>
    <row r="2478" spans="1:17" x14ac:dyDescent="0.3">
      <c r="A2478" s="12">
        <v>455200</v>
      </c>
      <c r="B2478" s="13" t="s">
        <v>10</v>
      </c>
      <c r="C2478" s="14">
        <v>-430.73</v>
      </c>
      <c r="D2478" s="25" t="s">
        <v>2957</v>
      </c>
      <c r="E2478" s="16">
        <v>45351</v>
      </c>
      <c r="F2478" s="17">
        <v>202402</v>
      </c>
      <c r="G2478" s="18" t="s">
        <v>16</v>
      </c>
      <c r="H2478" s="18"/>
      <c r="I2478" s="19">
        <v>53110</v>
      </c>
      <c r="J2478" s="13" t="s">
        <v>14</v>
      </c>
      <c r="K2478" s="13" t="s">
        <v>15</v>
      </c>
      <c r="L2478" s="20" t="str">
        <f t="shared" si="76"/>
        <v>53110455200ART5_MBA</v>
      </c>
      <c r="M2478" s="21" t="str">
        <f>IF(OR(A2478=617105,A2478=617110,COUNTIF([3]DernMois!L:L,I2478&amp;A2478&amp;H2478&amp;K2478)&gt;=1),"","PBLA Changé/Nouveau")</f>
        <v/>
      </c>
      <c r="N2478" s="22">
        <f>ROUND(Ecritures[[#This Row],[Montant Devise]],2)</f>
        <v>-430.73</v>
      </c>
      <c r="O2478" s="11" t="str">
        <f>IFERROR(LEFT(ECRITURES!$H2478,SEARCH("_",ECRITURES!$H2478)-1),"")</f>
        <v/>
      </c>
      <c r="P2478" s="11" t="str">
        <f>LEFT(ECRITURES!$G2478,LEN(O2478))</f>
        <v/>
      </c>
      <c r="Q2478" s="11" t="b">
        <f t="shared" si="77"/>
        <v>1</v>
      </c>
    </row>
    <row r="2479" spans="1:17" x14ac:dyDescent="0.3">
      <c r="A2479" s="12">
        <v>617101</v>
      </c>
      <c r="B2479" s="13" t="s">
        <v>10</v>
      </c>
      <c r="C2479" s="14">
        <v>1780</v>
      </c>
      <c r="D2479" s="25" t="s">
        <v>2958</v>
      </c>
      <c r="E2479" s="16">
        <v>45351</v>
      </c>
      <c r="F2479" s="17">
        <v>202402</v>
      </c>
      <c r="G2479" s="18" t="s">
        <v>34</v>
      </c>
      <c r="H2479" s="18" t="s">
        <v>341</v>
      </c>
      <c r="I2479" s="19">
        <v>53129</v>
      </c>
      <c r="J2479" s="13" t="s">
        <v>14</v>
      </c>
      <c r="K2479" s="13" t="s">
        <v>37</v>
      </c>
      <c r="L2479" s="20" t="str">
        <f t="shared" si="76"/>
        <v>53129617101COD21004_A010402ART9_EU</v>
      </c>
      <c r="M2479" s="21" t="str">
        <f>IF(OR(A2479=617105,A2479=617110,COUNTIF([3]DernMois!L:L,I2479&amp;A2479&amp;H2479&amp;K2479)&gt;=1),"","PBLA Changé/Nouveau")</f>
        <v/>
      </c>
      <c r="N2479" s="22">
        <f>ROUND(Ecritures[[#This Row],[Montant Devise]],2)</f>
        <v>1780</v>
      </c>
      <c r="O2479" s="11" t="str">
        <f>IFERROR(LEFT(ECRITURES!$H2479,SEARCH("_",ECRITURES!$H2479)-1),"")</f>
        <v>COD21004</v>
      </c>
      <c r="P2479" s="11" t="str">
        <f>LEFT(ECRITURES!$G2479,LEN(O2479))</f>
        <v>COD21004</v>
      </c>
      <c r="Q2479" s="11" t="b">
        <f t="shared" si="77"/>
        <v>1</v>
      </c>
    </row>
    <row r="2480" spans="1:17" x14ac:dyDescent="0.3">
      <c r="A2480" s="12">
        <v>617108</v>
      </c>
      <c r="B2480" s="13" t="s">
        <v>10</v>
      </c>
      <c r="C2480" s="14">
        <v>534</v>
      </c>
      <c r="D2480" s="25" t="s">
        <v>2959</v>
      </c>
      <c r="E2480" s="16">
        <v>45351</v>
      </c>
      <c r="F2480" s="17">
        <v>202402</v>
      </c>
      <c r="G2480" s="18" t="s">
        <v>34</v>
      </c>
      <c r="H2480" s="18" t="s">
        <v>341</v>
      </c>
      <c r="I2480" s="19">
        <v>53129</v>
      </c>
      <c r="J2480" s="13" t="s">
        <v>14</v>
      </c>
      <c r="K2480" s="13" t="s">
        <v>37</v>
      </c>
      <c r="L2480" s="20" t="str">
        <f t="shared" si="76"/>
        <v>53129617108COD21004_A010402ART9_EU</v>
      </c>
      <c r="M2480" s="21" t="str">
        <f>IF(OR(A2480=617105,A2480=617110,COUNTIF([3]DernMois!L:L,I2480&amp;A2480&amp;H2480&amp;K2480)&gt;=1),"","PBLA Changé/Nouveau")</f>
        <v/>
      </c>
      <c r="N2480" s="22">
        <f>ROUND(Ecritures[[#This Row],[Montant Devise]],2)</f>
        <v>534</v>
      </c>
      <c r="O2480" s="11" t="str">
        <f>IFERROR(LEFT(ECRITURES!$H2480,SEARCH("_",ECRITURES!$H2480)-1),"")</f>
        <v>COD21004</v>
      </c>
      <c r="P2480" s="11" t="str">
        <f>LEFT(ECRITURES!$G2480,LEN(O2480))</f>
        <v>COD21004</v>
      </c>
      <c r="Q2480" s="11" t="b">
        <f t="shared" si="77"/>
        <v>1</v>
      </c>
    </row>
    <row r="2481" spans="1:17" x14ac:dyDescent="0.3">
      <c r="A2481" s="12">
        <v>617106</v>
      </c>
      <c r="B2481" s="13" t="s">
        <v>10</v>
      </c>
      <c r="C2481" s="14">
        <v>195</v>
      </c>
      <c r="D2481" s="25" t="s">
        <v>2960</v>
      </c>
      <c r="E2481" s="16">
        <v>45351</v>
      </c>
      <c r="F2481" s="17">
        <v>202402</v>
      </c>
      <c r="G2481" s="18" t="s">
        <v>34</v>
      </c>
      <c r="H2481" s="18" t="s">
        <v>341</v>
      </c>
      <c r="I2481" s="19">
        <v>53129</v>
      </c>
      <c r="J2481" s="13" t="s">
        <v>14</v>
      </c>
      <c r="K2481" s="13" t="s">
        <v>37</v>
      </c>
      <c r="L2481" s="20" t="str">
        <f t="shared" si="76"/>
        <v>53129617106COD21004_A010402ART9_EU</v>
      </c>
      <c r="M2481" s="21" t="str">
        <f>IF(OR(A2481=617105,A2481=617110,COUNTIF([3]DernMois!L:L,I2481&amp;A2481&amp;H2481&amp;K2481)&gt;=1),"","PBLA Changé/Nouveau")</f>
        <v/>
      </c>
      <c r="N2481" s="22">
        <f>ROUND(Ecritures[[#This Row],[Montant Devise]],2)</f>
        <v>195</v>
      </c>
      <c r="O2481" s="11" t="str">
        <f>IFERROR(LEFT(ECRITURES!$H2481,SEARCH("_",ECRITURES!$H2481)-1),"")</f>
        <v>COD21004</v>
      </c>
      <c r="P2481" s="11" t="str">
        <f>LEFT(ECRITURES!$G2481,LEN(O2481))</f>
        <v>COD21004</v>
      </c>
      <c r="Q2481" s="11" t="b">
        <f t="shared" si="77"/>
        <v>1</v>
      </c>
    </row>
    <row r="2482" spans="1:17" x14ac:dyDescent="0.3">
      <c r="A2482" s="12">
        <v>617103</v>
      </c>
      <c r="B2482" s="13" t="s">
        <v>10</v>
      </c>
      <c r="C2482" s="14">
        <v>78</v>
      </c>
      <c r="D2482" s="25" t="s">
        <v>2961</v>
      </c>
      <c r="E2482" s="16">
        <v>45351</v>
      </c>
      <c r="F2482" s="17">
        <v>202402</v>
      </c>
      <c r="G2482" s="18" t="s">
        <v>34</v>
      </c>
      <c r="H2482" s="18" t="s">
        <v>341</v>
      </c>
      <c r="I2482" s="19">
        <v>53129</v>
      </c>
      <c r="J2482" s="13" t="s">
        <v>14</v>
      </c>
      <c r="K2482" s="13" t="s">
        <v>37</v>
      </c>
      <c r="L2482" s="20" t="str">
        <f t="shared" si="76"/>
        <v>53129617103COD21004_A010402ART9_EU</v>
      </c>
      <c r="M2482" s="21" t="str">
        <f>IF(OR(A2482=617105,A2482=617110,COUNTIF([3]DernMois!L:L,I2482&amp;A2482&amp;H2482&amp;K2482)&gt;=1),"","PBLA Changé/Nouveau")</f>
        <v/>
      </c>
      <c r="N2482" s="22">
        <f>ROUND(Ecritures[[#This Row],[Montant Devise]],2)</f>
        <v>78</v>
      </c>
      <c r="O2482" s="11" t="str">
        <f>IFERROR(LEFT(ECRITURES!$H2482,SEARCH("_",ECRITURES!$H2482)-1),"")</f>
        <v>COD21004</v>
      </c>
      <c r="P2482" s="11" t="str">
        <f>LEFT(ECRITURES!$G2482,LEN(O2482))</f>
        <v>COD21004</v>
      </c>
      <c r="Q2482" s="11" t="b">
        <f t="shared" si="77"/>
        <v>1</v>
      </c>
    </row>
    <row r="2483" spans="1:17" x14ac:dyDescent="0.3">
      <c r="A2483" s="12">
        <v>617103</v>
      </c>
      <c r="B2483" s="13" t="s">
        <v>10</v>
      </c>
      <c r="C2483" s="14">
        <v>231.4</v>
      </c>
      <c r="D2483" s="25" t="s">
        <v>2962</v>
      </c>
      <c r="E2483" s="16">
        <v>45351</v>
      </c>
      <c r="F2483" s="17">
        <v>202402</v>
      </c>
      <c r="G2483" s="18" t="s">
        <v>34</v>
      </c>
      <c r="H2483" s="18" t="s">
        <v>341</v>
      </c>
      <c r="I2483" s="19">
        <v>53129</v>
      </c>
      <c r="J2483" s="13" t="s">
        <v>14</v>
      </c>
      <c r="K2483" s="13" t="s">
        <v>37</v>
      </c>
      <c r="L2483" s="20" t="str">
        <f t="shared" si="76"/>
        <v>53129617103COD21004_A010402ART9_EU</v>
      </c>
      <c r="M2483" s="21" t="str">
        <f>IF(OR(A2483=617105,A2483=617110,COUNTIF([3]DernMois!L:L,I2483&amp;A2483&amp;H2483&amp;K2483)&gt;=1),"","PBLA Changé/Nouveau")</f>
        <v/>
      </c>
      <c r="N2483" s="22">
        <f>ROUND(Ecritures[[#This Row],[Montant Devise]],2)</f>
        <v>231.4</v>
      </c>
      <c r="O2483" s="11" t="str">
        <f>IFERROR(LEFT(ECRITURES!$H2483,SEARCH("_",ECRITURES!$H2483)-1),"")</f>
        <v>COD21004</v>
      </c>
      <c r="P2483" s="11" t="str">
        <f>LEFT(ECRITURES!$G2483,LEN(O2483))</f>
        <v>COD21004</v>
      </c>
      <c r="Q2483" s="11" t="b">
        <f t="shared" si="77"/>
        <v>1</v>
      </c>
    </row>
    <row r="2484" spans="1:17" x14ac:dyDescent="0.3">
      <c r="A2484" s="12">
        <v>617190</v>
      </c>
      <c r="B2484" s="13" t="s">
        <v>10</v>
      </c>
      <c r="C2484" s="14">
        <v>3.56</v>
      </c>
      <c r="D2484" s="25" t="s">
        <v>2963</v>
      </c>
      <c r="E2484" s="16">
        <v>45351</v>
      </c>
      <c r="F2484" s="17">
        <v>202402</v>
      </c>
      <c r="G2484" s="18" t="s">
        <v>34</v>
      </c>
      <c r="H2484" s="18" t="s">
        <v>341</v>
      </c>
      <c r="I2484" s="19">
        <v>53129</v>
      </c>
      <c r="J2484" s="13" t="s">
        <v>14</v>
      </c>
      <c r="K2484" s="13" t="s">
        <v>37</v>
      </c>
      <c r="L2484" s="20" t="str">
        <f t="shared" si="76"/>
        <v>53129617190COD21004_A010402ART9_EU</v>
      </c>
      <c r="M2484" s="21" t="str">
        <f>IF(OR(A2484=617105,A2484=617110,COUNTIF([3]DernMois!L:L,I2484&amp;A2484&amp;H2484&amp;K2484)&gt;=1),"","PBLA Changé/Nouveau")</f>
        <v/>
      </c>
      <c r="N2484" s="22">
        <f>ROUND(Ecritures[[#This Row],[Montant Devise]],2)</f>
        <v>3.56</v>
      </c>
      <c r="O2484" s="11" t="str">
        <f>IFERROR(LEFT(ECRITURES!$H2484,SEARCH("_",ECRITURES!$H2484)-1),"")</f>
        <v>COD21004</v>
      </c>
      <c r="P2484" s="11" t="str">
        <f>LEFT(ECRITURES!$G2484,LEN(O2484))</f>
        <v>COD21004</v>
      </c>
      <c r="Q2484" s="11" t="b">
        <f t="shared" si="77"/>
        <v>1</v>
      </c>
    </row>
    <row r="2485" spans="1:17" x14ac:dyDescent="0.3">
      <c r="A2485" s="12">
        <v>617190</v>
      </c>
      <c r="B2485" s="13" t="s">
        <v>10</v>
      </c>
      <c r="C2485" s="14">
        <v>17.8</v>
      </c>
      <c r="D2485" s="25" t="s">
        <v>2964</v>
      </c>
      <c r="E2485" s="16">
        <v>45351</v>
      </c>
      <c r="F2485" s="17">
        <v>202402</v>
      </c>
      <c r="G2485" s="18" t="s">
        <v>34</v>
      </c>
      <c r="H2485" s="18" t="s">
        <v>341</v>
      </c>
      <c r="I2485" s="19">
        <v>53129</v>
      </c>
      <c r="J2485" s="13" t="s">
        <v>14</v>
      </c>
      <c r="K2485" s="13" t="s">
        <v>37</v>
      </c>
      <c r="L2485" s="20" t="str">
        <f t="shared" si="76"/>
        <v>53129617190COD21004_A010402ART9_EU</v>
      </c>
      <c r="M2485" s="21" t="str">
        <f>IF(OR(A2485=617105,A2485=617110,COUNTIF([3]DernMois!L:L,I2485&amp;A2485&amp;H2485&amp;K2485)&gt;=1),"","PBLA Changé/Nouveau")</f>
        <v/>
      </c>
      <c r="N2485" s="22">
        <f>ROUND(Ecritures[[#This Row],[Montant Devise]],2)</f>
        <v>17.8</v>
      </c>
      <c r="O2485" s="11" t="str">
        <f>IFERROR(LEFT(ECRITURES!$H2485,SEARCH("_",ECRITURES!$H2485)-1),"")</f>
        <v>COD21004</v>
      </c>
      <c r="P2485" s="11" t="str">
        <f>LEFT(ECRITURES!$G2485,LEN(O2485))</f>
        <v>COD21004</v>
      </c>
      <c r="Q2485" s="11" t="b">
        <f t="shared" si="77"/>
        <v>1</v>
      </c>
    </row>
    <row r="2486" spans="1:17" x14ac:dyDescent="0.3">
      <c r="A2486" s="12">
        <v>455200</v>
      </c>
      <c r="B2486" s="13" t="s">
        <v>10</v>
      </c>
      <c r="C2486" s="14">
        <v>-2101.48</v>
      </c>
      <c r="D2486" s="25" t="s">
        <v>2965</v>
      </c>
      <c r="E2486" s="16">
        <v>45351</v>
      </c>
      <c r="F2486" s="17">
        <v>202402</v>
      </c>
      <c r="G2486" s="18" t="s">
        <v>34</v>
      </c>
      <c r="H2486" s="18"/>
      <c r="I2486" s="19">
        <v>53129</v>
      </c>
      <c r="J2486" s="13" t="s">
        <v>14</v>
      </c>
      <c r="K2486" s="13" t="s">
        <v>37</v>
      </c>
      <c r="L2486" s="20" t="str">
        <f t="shared" si="76"/>
        <v>53129455200ART9_EU</v>
      </c>
      <c r="M2486" s="21" t="str">
        <f>IF(OR(A2486=617105,A2486=617110,COUNTIF([3]DernMois!L:L,I2486&amp;A2486&amp;H2486&amp;K2486)&gt;=1),"","PBLA Changé/Nouveau")</f>
        <v/>
      </c>
      <c r="N2486" s="22">
        <f>ROUND(Ecritures[[#This Row],[Montant Devise]],2)</f>
        <v>-2101.48</v>
      </c>
      <c r="O2486" s="11" t="str">
        <f>IFERROR(LEFT(ECRITURES!$H2486,SEARCH("_",ECRITURES!$H2486)-1),"")</f>
        <v/>
      </c>
      <c r="P2486" s="11" t="str">
        <f>LEFT(ECRITURES!$G2486,LEN(O2486))</f>
        <v/>
      </c>
      <c r="Q2486" s="11" t="b">
        <f t="shared" si="77"/>
        <v>1</v>
      </c>
    </row>
    <row r="2487" spans="1:17" x14ac:dyDescent="0.3">
      <c r="A2487" s="12">
        <v>617101</v>
      </c>
      <c r="B2487" s="13" t="s">
        <v>10</v>
      </c>
      <c r="C2487" s="14">
        <v>648</v>
      </c>
      <c r="D2487" s="25" t="s">
        <v>2966</v>
      </c>
      <c r="E2487" s="16">
        <v>45351</v>
      </c>
      <c r="F2487" s="17">
        <v>202402</v>
      </c>
      <c r="G2487" s="18" t="s">
        <v>28</v>
      </c>
      <c r="H2487" s="18" t="s">
        <v>12</v>
      </c>
      <c r="I2487" s="19">
        <v>53141</v>
      </c>
      <c r="J2487" s="13" t="s">
        <v>14</v>
      </c>
      <c r="K2487" s="13" t="s">
        <v>15</v>
      </c>
      <c r="L2487" s="20" t="str">
        <f t="shared" si="76"/>
        <v>53141617101COD2299_Z010201ART5_MBA</v>
      </c>
      <c r="M2487" s="21" t="str">
        <f>IF(OR(A2487=617105,A2487=617110,COUNTIF([3]DernMois!L:L,I2487&amp;A2487&amp;H2487&amp;K2487)&gt;=1),"","PBLA Changé/Nouveau")</f>
        <v/>
      </c>
      <c r="N2487" s="22">
        <f>ROUND(Ecritures[[#This Row],[Montant Devise]],2)</f>
        <v>648</v>
      </c>
      <c r="O2487" s="11" t="str">
        <f>IFERROR(LEFT(ECRITURES!$H2487,SEARCH("_",ECRITURES!$H2487)-1),"")</f>
        <v>COD2299</v>
      </c>
      <c r="P2487" s="11" t="str">
        <f>LEFT(ECRITURES!$G2487,LEN(O2487))</f>
        <v>COD2299</v>
      </c>
      <c r="Q2487" s="11" t="b">
        <f t="shared" si="77"/>
        <v>1</v>
      </c>
    </row>
    <row r="2488" spans="1:17" x14ac:dyDescent="0.3">
      <c r="A2488" s="12">
        <v>617108</v>
      </c>
      <c r="B2488" s="13" t="s">
        <v>10</v>
      </c>
      <c r="C2488" s="14">
        <v>194.4</v>
      </c>
      <c r="D2488" s="25" t="s">
        <v>2967</v>
      </c>
      <c r="E2488" s="16">
        <v>45351</v>
      </c>
      <c r="F2488" s="17">
        <v>202402</v>
      </c>
      <c r="G2488" s="18" t="s">
        <v>28</v>
      </c>
      <c r="H2488" s="18" t="s">
        <v>12</v>
      </c>
      <c r="I2488" s="19">
        <v>53141</v>
      </c>
      <c r="J2488" s="13" t="s">
        <v>14</v>
      </c>
      <c r="K2488" s="13" t="s">
        <v>15</v>
      </c>
      <c r="L2488" s="20" t="str">
        <f t="shared" si="76"/>
        <v>53141617108COD2299_Z010201ART5_MBA</v>
      </c>
      <c r="M2488" s="21" t="str">
        <f>IF(OR(A2488=617105,A2488=617110,COUNTIF([3]DernMois!L:L,I2488&amp;A2488&amp;H2488&amp;K2488)&gt;=1),"","PBLA Changé/Nouveau")</f>
        <v/>
      </c>
      <c r="N2488" s="22">
        <f>ROUND(Ecritures[[#This Row],[Montant Devise]],2)</f>
        <v>194.4</v>
      </c>
      <c r="O2488" s="11" t="str">
        <f>IFERROR(LEFT(ECRITURES!$H2488,SEARCH("_",ECRITURES!$H2488)-1),"")</f>
        <v>COD2299</v>
      </c>
      <c r="P2488" s="11" t="str">
        <f>LEFT(ECRITURES!$G2488,LEN(O2488))</f>
        <v>COD2299</v>
      </c>
      <c r="Q2488" s="11" t="b">
        <f t="shared" si="77"/>
        <v>1</v>
      </c>
    </row>
    <row r="2489" spans="1:17" x14ac:dyDescent="0.3">
      <c r="A2489" s="12">
        <v>617106</v>
      </c>
      <c r="B2489" s="13" t="s">
        <v>10</v>
      </c>
      <c r="C2489" s="14">
        <v>195</v>
      </c>
      <c r="D2489" s="25" t="s">
        <v>2968</v>
      </c>
      <c r="E2489" s="16">
        <v>45351</v>
      </c>
      <c r="F2489" s="17">
        <v>202402</v>
      </c>
      <c r="G2489" s="18" t="s">
        <v>28</v>
      </c>
      <c r="H2489" s="18" t="s">
        <v>12</v>
      </c>
      <c r="I2489" s="19">
        <v>53141</v>
      </c>
      <c r="J2489" s="13" t="s">
        <v>14</v>
      </c>
      <c r="K2489" s="13" t="s">
        <v>15</v>
      </c>
      <c r="L2489" s="20" t="str">
        <f t="shared" si="76"/>
        <v>53141617106COD2299_Z010201ART5_MBA</v>
      </c>
      <c r="M2489" s="21" t="str">
        <f>IF(OR(A2489=617105,A2489=617110,COUNTIF([3]DernMois!L:L,I2489&amp;A2489&amp;H2489&amp;K2489)&gt;=1),"","PBLA Changé/Nouveau")</f>
        <v/>
      </c>
      <c r="N2489" s="22">
        <f>ROUND(Ecritures[[#This Row],[Montant Devise]],2)</f>
        <v>195</v>
      </c>
      <c r="O2489" s="11" t="str">
        <f>IFERROR(LEFT(ECRITURES!$H2489,SEARCH("_",ECRITURES!$H2489)-1),"")</f>
        <v>COD2299</v>
      </c>
      <c r="P2489" s="11" t="str">
        <f>LEFT(ECRITURES!$G2489,LEN(O2489))</f>
        <v>COD2299</v>
      </c>
      <c r="Q2489" s="11" t="b">
        <f t="shared" si="77"/>
        <v>1</v>
      </c>
    </row>
    <row r="2490" spans="1:17" x14ac:dyDescent="0.3">
      <c r="A2490" s="12">
        <v>617103</v>
      </c>
      <c r="B2490" s="13" t="s">
        <v>10</v>
      </c>
      <c r="C2490" s="14">
        <v>117</v>
      </c>
      <c r="D2490" s="25" t="s">
        <v>2969</v>
      </c>
      <c r="E2490" s="16">
        <v>45351</v>
      </c>
      <c r="F2490" s="17">
        <v>202402</v>
      </c>
      <c r="G2490" s="18" t="s">
        <v>28</v>
      </c>
      <c r="H2490" s="18" t="s">
        <v>12</v>
      </c>
      <c r="I2490" s="19">
        <v>53141</v>
      </c>
      <c r="J2490" s="13" t="s">
        <v>14</v>
      </c>
      <c r="K2490" s="13" t="s">
        <v>15</v>
      </c>
      <c r="L2490" s="20" t="str">
        <f t="shared" si="76"/>
        <v>53141617103COD2299_Z010201ART5_MBA</v>
      </c>
      <c r="M2490" s="21" t="str">
        <f>IF(OR(A2490=617105,A2490=617110,COUNTIF([3]DernMois!L:L,I2490&amp;A2490&amp;H2490&amp;K2490)&gt;=1),"","PBLA Changé/Nouveau")</f>
        <v/>
      </c>
      <c r="N2490" s="22">
        <f>ROUND(Ecritures[[#This Row],[Montant Devise]],2)</f>
        <v>117</v>
      </c>
      <c r="O2490" s="11" t="str">
        <f>IFERROR(LEFT(ECRITURES!$H2490,SEARCH("_",ECRITURES!$H2490)-1),"")</f>
        <v>COD2299</v>
      </c>
      <c r="P2490" s="11" t="str">
        <f>LEFT(ECRITURES!$G2490,LEN(O2490))</f>
        <v>COD2299</v>
      </c>
      <c r="Q2490" s="11" t="b">
        <f t="shared" si="77"/>
        <v>1</v>
      </c>
    </row>
    <row r="2491" spans="1:17" x14ac:dyDescent="0.3">
      <c r="A2491" s="12">
        <v>617103</v>
      </c>
      <c r="B2491" s="13" t="s">
        <v>10</v>
      </c>
      <c r="C2491" s="14">
        <v>84.24</v>
      </c>
      <c r="D2491" s="25" t="s">
        <v>2970</v>
      </c>
      <c r="E2491" s="16">
        <v>45351</v>
      </c>
      <c r="F2491" s="17">
        <v>202402</v>
      </c>
      <c r="G2491" s="18" t="s">
        <v>28</v>
      </c>
      <c r="H2491" s="18" t="s">
        <v>12</v>
      </c>
      <c r="I2491" s="19">
        <v>53141</v>
      </c>
      <c r="J2491" s="13" t="s">
        <v>14</v>
      </c>
      <c r="K2491" s="13" t="s">
        <v>15</v>
      </c>
      <c r="L2491" s="20" t="str">
        <f t="shared" si="76"/>
        <v>53141617103COD2299_Z010201ART5_MBA</v>
      </c>
      <c r="M2491" s="21" t="str">
        <f>IF(OR(A2491=617105,A2491=617110,COUNTIF([3]DernMois!L:L,I2491&amp;A2491&amp;H2491&amp;K2491)&gt;=1),"","PBLA Changé/Nouveau")</f>
        <v/>
      </c>
      <c r="N2491" s="22">
        <f>ROUND(Ecritures[[#This Row],[Montant Devise]],2)</f>
        <v>84.24</v>
      </c>
      <c r="O2491" s="11" t="str">
        <f>IFERROR(LEFT(ECRITURES!$H2491,SEARCH("_",ECRITURES!$H2491)-1),"")</f>
        <v>COD2299</v>
      </c>
      <c r="P2491" s="11" t="str">
        <f>LEFT(ECRITURES!$G2491,LEN(O2491))</f>
        <v>COD2299</v>
      </c>
      <c r="Q2491" s="11" t="b">
        <f t="shared" si="77"/>
        <v>1</v>
      </c>
    </row>
    <row r="2492" spans="1:17" x14ac:dyDescent="0.3">
      <c r="A2492" s="12">
        <v>617190</v>
      </c>
      <c r="B2492" s="13" t="s">
        <v>10</v>
      </c>
      <c r="C2492" s="14">
        <v>1.3</v>
      </c>
      <c r="D2492" s="25" t="s">
        <v>2971</v>
      </c>
      <c r="E2492" s="16">
        <v>45351</v>
      </c>
      <c r="F2492" s="17">
        <v>202402</v>
      </c>
      <c r="G2492" s="18" t="s">
        <v>28</v>
      </c>
      <c r="H2492" s="18" t="s">
        <v>12</v>
      </c>
      <c r="I2492" s="19">
        <v>53141</v>
      </c>
      <c r="J2492" s="13" t="s">
        <v>14</v>
      </c>
      <c r="K2492" s="13" t="s">
        <v>15</v>
      </c>
      <c r="L2492" s="20" t="str">
        <f t="shared" si="76"/>
        <v>53141617190COD2299_Z010201ART5_MBA</v>
      </c>
      <c r="M2492" s="21" t="str">
        <f>IF(OR(A2492=617105,A2492=617110,COUNTIF([3]DernMois!L:L,I2492&amp;A2492&amp;H2492&amp;K2492)&gt;=1),"","PBLA Changé/Nouveau")</f>
        <v/>
      </c>
      <c r="N2492" s="22">
        <f>ROUND(Ecritures[[#This Row],[Montant Devise]],2)</f>
        <v>1.3</v>
      </c>
      <c r="O2492" s="11" t="str">
        <f>IFERROR(LEFT(ECRITURES!$H2492,SEARCH("_",ECRITURES!$H2492)-1),"")</f>
        <v>COD2299</v>
      </c>
      <c r="P2492" s="11" t="str">
        <f>LEFT(ECRITURES!$G2492,LEN(O2492))</f>
        <v>COD2299</v>
      </c>
      <c r="Q2492" s="11" t="b">
        <f t="shared" si="77"/>
        <v>1</v>
      </c>
    </row>
    <row r="2493" spans="1:17" x14ac:dyDescent="0.3">
      <c r="A2493" s="12">
        <v>617190</v>
      </c>
      <c r="B2493" s="13" t="s">
        <v>10</v>
      </c>
      <c r="C2493" s="14">
        <v>6.48</v>
      </c>
      <c r="D2493" s="25" t="s">
        <v>2972</v>
      </c>
      <c r="E2493" s="16">
        <v>45351</v>
      </c>
      <c r="F2493" s="17">
        <v>202402</v>
      </c>
      <c r="G2493" s="18" t="s">
        <v>28</v>
      </c>
      <c r="H2493" s="18" t="s">
        <v>12</v>
      </c>
      <c r="I2493" s="19">
        <v>53141</v>
      </c>
      <c r="J2493" s="13" t="s">
        <v>14</v>
      </c>
      <c r="K2493" s="13" t="s">
        <v>15</v>
      </c>
      <c r="L2493" s="20" t="str">
        <f t="shared" si="76"/>
        <v>53141617190COD2299_Z010201ART5_MBA</v>
      </c>
      <c r="M2493" s="21" t="str">
        <f>IF(OR(A2493=617105,A2493=617110,COUNTIF([3]DernMois!L:L,I2493&amp;A2493&amp;H2493&amp;K2493)&gt;=1),"","PBLA Changé/Nouveau")</f>
        <v/>
      </c>
      <c r="N2493" s="22">
        <f>ROUND(Ecritures[[#This Row],[Montant Devise]],2)</f>
        <v>6.48</v>
      </c>
      <c r="O2493" s="11" t="str">
        <f>IFERROR(LEFT(ECRITURES!$H2493,SEARCH("_",ECRITURES!$H2493)-1),"")</f>
        <v>COD2299</v>
      </c>
      <c r="P2493" s="11" t="str">
        <f>LEFT(ECRITURES!$G2493,LEN(O2493))</f>
        <v>COD2299</v>
      </c>
      <c r="Q2493" s="11" t="b">
        <f t="shared" si="77"/>
        <v>1</v>
      </c>
    </row>
    <row r="2494" spans="1:17" x14ac:dyDescent="0.3">
      <c r="A2494" s="12">
        <v>455200</v>
      </c>
      <c r="B2494" s="13" t="s">
        <v>10</v>
      </c>
      <c r="C2494" s="14">
        <v>-400</v>
      </c>
      <c r="D2494" s="25" t="s">
        <v>2973</v>
      </c>
      <c r="E2494" s="16">
        <v>45351</v>
      </c>
      <c r="F2494" s="17">
        <v>202402</v>
      </c>
      <c r="G2494" s="18" t="s">
        <v>28</v>
      </c>
      <c r="H2494" s="18"/>
      <c r="I2494" s="19">
        <v>53141</v>
      </c>
      <c r="J2494" s="13" t="s">
        <v>14</v>
      </c>
      <c r="K2494" s="13" t="s">
        <v>15</v>
      </c>
      <c r="L2494" s="20" t="str">
        <f t="shared" si="76"/>
        <v>53141455200ART5_MBA</v>
      </c>
      <c r="M2494" s="21" t="str">
        <f>IF(OR(A2494=617105,A2494=617110,COUNTIF([3]DernMois!L:L,I2494&amp;A2494&amp;H2494&amp;K2494)&gt;=1),"","PBLA Changé/Nouveau")</f>
        <v/>
      </c>
      <c r="N2494" s="22">
        <f>ROUND(Ecritures[[#This Row],[Montant Devise]],2)</f>
        <v>-400</v>
      </c>
      <c r="O2494" s="11" t="str">
        <f>IFERROR(LEFT(ECRITURES!$H2494,SEARCH("_",ECRITURES!$H2494)-1),"")</f>
        <v/>
      </c>
      <c r="P2494" s="11" t="str">
        <f>LEFT(ECRITURES!$G2494,LEN(O2494))</f>
        <v/>
      </c>
      <c r="Q2494" s="11" t="b">
        <f t="shared" si="77"/>
        <v>1</v>
      </c>
    </row>
    <row r="2495" spans="1:17" x14ac:dyDescent="0.3">
      <c r="A2495" s="12">
        <v>455200</v>
      </c>
      <c r="B2495" s="13" t="s">
        <v>10</v>
      </c>
      <c r="C2495" s="14">
        <v>-648.66</v>
      </c>
      <c r="D2495" s="25" t="s">
        <v>2974</v>
      </c>
      <c r="E2495" s="16">
        <v>45351</v>
      </c>
      <c r="F2495" s="17">
        <v>202402</v>
      </c>
      <c r="G2495" s="18" t="s">
        <v>28</v>
      </c>
      <c r="H2495" s="18"/>
      <c r="I2495" s="19">
        <v>53141</v>
      </c>
      <c r="J2495" s="13" t="s">
        <v>14</v>
      </c>
      <c r="K2495" s="13" t="s">
        <v>15</v>
      </c>
      <c r="L2495" s="20" t="str">
        <f t="shared" si="76"/>
        <v>53141455200ART5_MBA</v>
      </c>
      <c r="M2495" s="21" t="str">
        <f>IF(OR(A2495=617105,A2495=617110,COUNTIF([3]DernMois!L:L,I2495&amp;A2495&amp;H2495&amp;K2495)&gt;=1),"","PBLA Changé/Nouveau")</f>
        <v/>
      </c>
      <c r="N2495" s="22">
        <f>ROUND(Ecritures[[#This Row],[Montant Devise]],2)</f>
        <v>-648.66</v>
      </c>
      <c r="O2495" s="11" t="str">
        <f>IFERROR(LEFT(ECRITURES!$H2495,SEARCH("_",ECRITURES!$H2495)-1),"")</f>
        <v/>
      </c>
      <c r="P2495" s="11" t="str">
        <f>LEFT(ECRITURES!$G2495,LEN(O2495))</f>
        <v/>
      </c>
      <c r="Q2495" s="11" t="b">
        <f t="shared" si="77"/>
        <v>1</v>
      </c>
    </row>
    <row r="2496" spans="1:17" x14ac:dyDescent="0.3">
      <c r="A2496" s="12">
        <v>617101</v>
      </c>
      <c r="B2496" s="13" t="s">
        <v>10</v>
      </c>
      <c r="C2496" s="14">
        <v>198</v>
      </c>
      <c r="D2496" s="25" t="s">
        <v>2975</v>
      </c>
      <c r="E2496" s="16">
        <v>45351</v>
      </c>
      <c r="F2496" s="17">
        <v>202402</v>
      </c>
      <c r="G2496" s="18" t="s">
        <v>133</v>
      </c>
      <c r="H2496" s="18" t="s">
        <v>12</v>
      </c>
      <c r="I2496" s="19">
        <v>53153</v>
      </c>
      <c r="J2496" s="13" t="s">
        <v>14</v>
      </c>
      <c r="K2496" s="13" t="s">
        <v>15</v>
      </c>
      <c r="L2496" s="20" t="str">
        <f t="shared" si="76"/>
        <v>53153617101COD2299_Z010201ART5_MBA</v>
      </c>
      <c r="M2496" s="21" t="str">
        <f>IF(OR(A2496=617105,A2496=617110,COUNTIF([3]DernMois!L:L,I2496&amp;A2496&amp;H2496&amp;K2496)&gt;=1),"","PBLA Changé/Nouveau")</f>
        <v/>
      </c>
      <c r="N2496" s="22">
        <f>ROUND(Ecritures[[#This Row],[Montant Devise]],2)</f>
        <v>198</v>
      </c>
      <c r="O2496" s="11" t="str">
        <f>IFERROR(LEFT(ECRITURES!$H2496,SEARCH("_",ECRITURES!$H2496)-1),"")</f>
        <v>COD2299</v>
      </c>
      <c r="P2496" s="11" t="str">
        <f>LEFT(ECRITURES!$G2496,LEN(O2496))</f>
        <v>COD2299</v>
      </c>
      <c r="Q2496" s="11" t="b">
        <f t="shared" si="77"/>
        <v>1</v>
      </c>
    </row>
    <row r="2497" spans="1:17" x14ac:dyDescent="0.3">
      <c r="A2497" s="12">
        <v>617108</v>
      </c>
      <c r="B2497" s="13" t="s">
        <v>10</v>
      </c>
      <c r="C2497" s="14">
        <v>59.4</v>
      </c>
      <c r="D2497" s="25" t="s">
        <v>2976</v>
      </c>
      <c r="E2497" s="16">
        <v>45351</v>
      </c>
      <c r="F2497" s="17">
        <v>202402</v>
      </c>
      <c r="G2497" s="18" t="s">
        <v>133</v>
      </c>
      <c r="H2497" s="18" t="s">
        <v>12</v>
      </c>
      <c r="I2497" s="19">
        <v>53153</v>
      </c>
      <c r="J2497" s="13" t="s">
        <v>14</v>
      </c>
      <c r="K2497" s="13" t="s">
        <v>15</v>
      </c>
      <c r="L2497" s="20" t="str">
        <f t="shared" si="76"/>
        <v>53153617108COD2299_Z010201ART5_MBA</v>
      </c>
      <c r="M2497" s="21" t="str">
        <f>IF(OR(A2497=617105,A2497=617110,COUNTIF([3]DernMois!L:L,I2497&amp;A2497&amp;H2497&amp;K2497)&gt;=1),"","PBLA Changé/Nouveau")</f>
        <v/>
      </c>
      <c r="N2497" s="22">
        <f>ROUND(Ecritures[[#This Row],[Montant Devise]],2)</f>
        <v>59.4</v>
      </c>
      <c r="O2497" s="11" t="str">
        <f>IFERROR(LEFT(ECRITURES!$H2497,SEARCH("_",ECRITURES!$H2497)-1),"")</f>
        <v>COD2299</v>
      </c>
      <c r="P2497" s="11" t="str">
        <f>LEFT(ECRITURES!$G2497,LEN(O2497))</f>
        <v>COD2299</v>
      </c>
      <c r="Q2497" s="11" t="b">
        <f t="shared" si="77"/>
        <v>1</v>
      </c>
    </row>
    <row r="2498" spans="1:17" x14ac:dyDescent="0.3">
      <c r="A2498" s="12">
        <v>617106</v>
      </c>
      <c r="B2498" s="13" t="s">
        <v>10</v>
      </c>
      <c r="C2498" s="14">
        <v>167.14</v>
      </c>
      <c r="D2498" s="25" t="s">
        <v>2977</v>
      </c>
      <c r="E2498" s="16">
        <v>45351</v>
      </c>
      <c r="F2498" s="17">
        <v>202402</v>
      </c>
      <c r="G2498" s="18" t="s">
        <v>133</v>
      </c>
      <c r="H2498" s="18" t="s">
        <v>12</v>
      </c>
      <c r="I2498" s="19">
        <v>53153</v>
      </c>
      <c r="J2498" s="13" t="s">
        <v>14</v>
      </c>
      <c r="K2498" s="13" t="s">
        <v>15</v>
      </c>
      <c r="L2498" s="20" t="str">
        <f t="shared" ref="L2498:L2561" si="78">I2498&amp;A2498&amp;H2498&amp;K2498</f>
        <v>53153617106COD2299_Z010201ART5_MBA</v>
      </c>
      <c r="M2498" s="21" t="str">
        <f>IF(OR(A2498=617105,A2498=617110,COUNTIF([3]DernMois!L:L,I2498&amp;A2498&amp;H2498&amp;K2498)&gt;=1),"","PBLA Changé/Nouveau")</f>
        <v/>
      </c>
      <c r="N2498" s="22">
        <f>ROUND(Ecritures[[#This Row],[Montant Devise]],2)</f>
        <v>167.14</v>
      </c>
      <c r="O2498" s="11" t="str">
        <f>IFERROR(LEFT(ECRITURES!$H2498,SEARCH("_",ECRITURES!$H2498)-1),"")</f>
        <v>COD2299</v>
      </c>
      <c r="P2498" s="11" t="str">
        <f>LEFT(ECRITURES!$G2498,LEN(O2498))</f>
        <v>COD2299</v>
      </c>
      <c r="Q2498" s="11" t="b">
        <f t="shared" si="77"/>
        <v>1</v>
      </c>
    </row>
    <row r="2499" spans="1:17" x14ac:dyDescent="0.3">
      <c r="A2499" s="12">
        <v>617103</v>
      </c>
      <c r="B2499" s="13" t="s">
        <v>10</v>
      </c>
      <c r="C2499" s="14">
        <v>25.74</v>
      </c>
      <c r="D2499" s="25" t="s">
        <v>2978</v>
      </c>
      <c r="E2499" s="16">
        <v>45351</v>
      </c>
      <c r="F2499" s="17">
        <v>202402</v>
      </c>
      <c r="G2499" s="18" t="s">
        <v>133</v>
      </c>
      <c r="H2499" s="18" t="s">
        <v>12</v>
      </c>
      <c r="I2499" s="19">
        <v>53153</v>
      </c>
      <c r="J2499" s="13" t="s">
        <v>14</v>
      </c>
      <c r="K2499" s="13" t="s">
        <v>15</v>
      </c>
      <c r="L2499" s="20" t="str">
        <f t="shared" si="78"/>
        <v>53153617103COD2299_Z010201ART5_MBA</v>
      </c>
      <c r="M2499" s="21" t="str">
        <f>IF(OR(A2499=617105,A2499=617110,COUNTIF([3]DernMois!L:L,I2499&amp;A2499&amp;H2499&amp;K2499)&gt;=1),"","PBLA Changé/Nouveau")</f>
        <v/>
      </c>
      <c r="N2499" s="22">
        <f>ROUND(Ecritures[[#This Row],[Montant Devise]],2)</f>
        <v>25.74</v>
      </c>
      <c r="O2499" s="11" t="str">
        <f>IFERROR(LEFT(ECRITURES!$H2499,SEARCH("_",ECRITURES!$H2499)-1),"")</f>
        <v>COD2299</v>
      </c>
      <c r="P2499" s="11" t="str">
        <f>LEFT(ECRITURES!$G2499,LEN(O2499))</f>
        <v>COD2299</v>
      </c>
      <c r="Q2499" s="11" t="b">
        <f t="shared" si="77"/>
        <v>1</v>
      </c>
    </row>
    <row r="2500" spans="1:17" x14ac:dyDescent="0.3">
      <c r="A2500" s="12">
        <v>617190</v>
      </c>
      <c r="B2500" s="13" t="s">
        <v>10</v>
      </c>
      <c r="C2500" s="14">
        <v>0.4</v>
      </c>
      <c r="D2500" s="25" t="s">
        <v>2979</v>
      </c>
      <c r="E2500" s="16">
        <v>45351</v>
      </c>
      <c r="F2500" s="17">
        <v>202402</v>
      </c>
      <c r="G2500" s="18" t="s">
        <v>133</v>
      </c>
      <c r="H2500" s="18" t="s">
        <v>12</v>
      </c>
      <c r="I2500" s="19">
        <v>53153</v>
      </c>
      <c r="J2500" s="13" t="s">
        <v>14</v>
      </c>
      <c r="K2500" s="13" t="s">
        <v>15</v>
      </c>
      <c r="L2500" s="20" t="str">
        <f t="shared" si="78"/>
        <v>53153617190COD2299_Z010201ART5_MBA</v>
      </c>
      <c r="M2500" s="21" t="str">
        <f>IF(OR(A2500=617105,A2500=617110,COUNTIF([3]DernMois!L:L,I2500&amp;A2500&amp;H2500&amp;K2500)&gt;=1),"","PBLA Changé/Nouveau")</f>
        <v/>
      </c>
      <c r="N2500" s="22">
        <f>ROUND(Ecritures[[#This Row],[Montant Devise]],2)</f>
        <v>0.4</v>
      </c>
      <c r="O2500" s="11" t="str">
        <f>IFERROR(LEFT(ECRITURES!$H2500,SEARCH("_",ECRITURES!$H2500)-1),"")</f>
        <v>COD2299</v>
      </c>
      <c r="P2500" s="11" t="str">
        <f>LEFT(ECRITURES!$G2500,LEN(O2500))</f>
        <v>COD2299</v>
      </c>
      <c r="Q2500" s="11" t="b">
        <f t="shared" ref="Q2500:Q2563" si="79">EXACT(O2500,P2500)</f>
        <v>1</v>
      </c>
    </row>
    <row r="2501" spans="1:17" x14ac:dyDescent="0.3">
      <c r="A2501" s="12">
        <v>617190</v>
      </c>
      <c r="B2501" s="13" t="s">
        <v>10</v>
      </c>
      <c r="C2501" s="14">
        <v>1.98</v>
      </c>
      <c r="D2501" s="25" t="s">
        <v>2980</v>
      </c>
      <c r="E2501" s="16">
        <v>45351</v>
      </c>
      <c r="F2501" s="17">
        <v>202402</v>
      </c>
      <c r="G2501" s="18" t="s">
        <v>133</v>
      </c>
      <c r="H2501" s="18" t="s">
        <v>12</v>
      </c>
      <c r="I2501" s="19">
        <v>53153</v>
      </c>
      <c r="J2501" s="13" t="s">
        <v>14</v>
      </c>
      <c r="K2501" s="13" t="s">
        <v>15</v>
      </c>
      <c r="L2501" s="20" t="str">
        <f t="shared" si="78"/>
        <v>53153617190COD2299_Z010201ART5_MBA</v>
      </c>
      <c r="M2501" s="21" t="str">
        <f>IF(OR(A2501=617105,A2501=617110,COUNTIF([3]DernMois!L:L,I2501&amp;A2501&amp;H2501&amp;K2501)&gt;=1),"","PBLA Changé/Nouveau")</f>
        <v/>
      </c>
      <c r="N2501" s="22">
        <f>ROUND(Ecritures[[#This Row],[Montant Devise]],2)</f>
        <v>1.98</v>
      </c>
      <c r="O2501" s="11" t="str">
        <f>IFERROR(LEFT(ECRITURES!$H2501,SEARCH("_",ECRITURES!$H2501)-1),"")</f>
        <v>COD2299</v>
      </c>
      <c r="P2501" s="11" t="str">
        <f>LEFT(ECRITURES!$G2501,LEN(O2501))</f>
        <v>COD2299</v>
      </c>
      <c r="Q2501" s="11" t="b">
        <f t="shared" si="79"/>
        <v>1</v>
      </c>
    </row>
    <row r="2502" spans="1:17" x14ac:dyDescent="0.3">
      <c r="A2502" s="12">
        <v>455200</v>
      </c>
      <c r="B2502" s="13" t="s">
        <v>10</v>
      </c>
      <c r="C2502" s="14">
        <v>-220</v>
      </c>
      <c r="D2502" s="25" t="s">
        <v>2981</v>
      </c>
      <c r="E2502" s="16">
        <v>45351</v>
      </c>
      <c r="F2502" s="17">
        <v>202402</v>
      </c>
      <c r="G2502" s="18" t="s">
        <v>133</v>
      </c>
      <c r="H2502" s="18"/>
      <c r="I2502" s="19">
        <v>53153</v>
      </c>
      <c r="J2502" s="13" t="s">
        <v>14</v>
      </c>
      <c r="K2502" s="13" t="s">
        <v>15</v>
      </c>
      <c r="L2502" s="20" t="str">
        <f t="shared" si="78"/>
        <v>53153455200ART5_MBA</v>
      </c>
      <c r="M2502" s="21" t="str">
        <f>IF(OR(A2502=617105,A2502=617110,COUNTIF([3]DernMois!L:L,I2502&amp;A2502&amp;H2502&amp;K2502)&gt;=1),"","PBLA Changé/Nouveau")</f>
        <v/>
      </c>
      <c r="N2502" s="22">
        <f>ROUND(Ecritures[[#This Row],[Montant Devise]],2)</f>
        <v>-220</v>
      </c>
      <c r="O2502" s="11" t="str">
        <f>IFERROR(LEFT(ECRITURES!$H2502,SEARCH("_",ECRITURES!$H2502)-1),"")</f>
        <v/>
      </c>
      <c r="P2502" s="11" t="str">
        <f>LEFT(ECRITURES!$G2502,LEN(O2502))</f>
        <v/>
      </c>
      <c r="Q2502" s="11" t="b">
        <f t="shared" si="79"/>
        <v>1</v>
      </c>
    </row>
    <row r="2503" spans="1:17" x14ac:dyDescent="0.3">
      <c r="A2503" s="12">
        <v>455200</v>
      </c>
      <c r="B2503" s="13" t="s">
        <v>10</v>
      </c>
      <c r="C2503" s="14">
        <v>-173.48</v>
      </c>
      <c r="D2503" s="25" t="s">
        <v>2982</v>
      </c>
      <c r="E2503" s="16">
        <v>45351</v>
      </c>
      <c r="F2503" s="17">
        <v>202402</v>
      </c>
      <c r="G2503" s="18" t="s">
        <v>133</v>
      </c>
      <c r="H2503" s="18"/>
      <c r="I2503" s="19">
        <v>53153</v>
      </c>
      <c r="J2503" s="13" t="s">
        <v>14</v>
      </c>
      <c r="K2503" s="13" t="s">
        <v>15</v>
      </c>
      <c r="L2503" s="20" t="str">
        <f t="shared" si="78"/>
        <v>53153455200ART5_MBA</v>
      </c>
      <c r="M2503" s="21" t="str">
        <f>IF(OR(A2503=617105,A2503=617110,COUNTIF([3]DernMois!L:L,I2503&amp;A2503&amp;H2503&amp;K2503)&gt;=1),"","PBLA Changé/Nouveau")</f>
        <v/>
      </c>
      <c r="N2503" s="22">
        <f>ROUND(Ecritures[[#This Row],[Montant Devise]],2)</f>
        <v>-173.48</v>
      </c>
      <c r="O2503" s="11" t="str">
        <f>IFERROR(LEFT(ECRITURES!$H2503,SEARCH("_",ECRITURES!$H2503)-1),"")</f>
        <v/>
      </c>
      <c r="P2503" s="11" t="str">
        <f>LEFT(ECRITURES!$G2503,LEN(O2503))</f>
        <v/>
      </c>
      <c r="Q2503" s="11" t="b">
        <f t="shared" si="79"/>
        <v>1</v>
      </c>
    </row>
    <row r="2504" spans="1:17" x14ac:dyDescent="0.3">
      <c r="A2504" s="12">
        <v>617101</v>
      </c>
      <c r="B2504" s="13" t="s">
        <v>10</v>
      </c>
      <c r="C2504" s="14">
        <v>648</v>
      </c>
      <c r="D2504" s="25" t="s">
        <v>2983</v>
      </c>
      <c r="E2504" s="16">
        <v>45351</v>
      </c>
      <c r="F2504" s="17">
        <v>202402</v>
      </c>
      <c r="G2504" s="18" t="s">
        <v>26</v>
      </c>
      <c r="H2504" s="18" t="s">
        <v>12</v>
      </c>
      <c r="I2504" s="19">
        <v>53169</v>
      </c>
      <c r="J2504" s="13" t="s">
        <v>14</v>
      </c>
      <c r="K2504" s="13" t="s">
        <v>15</v>
      </c>
      <c r="L2504" s="20" t="str">
        <f t="shared" si="78"/>
        <v>53169617101COD2299_Z010201ART5_MBA</v>
      </c>
      <c r="M2504" s="21" t="str">
        <f>IF(OR(A2504=617105,A2504=617110,COUNTIF([3]DernMois!L:L,I2504&amp;A2504&amp;H2504&amp;K2504)&gt;=1),"","PBLA Changé/Nouveau")</f>
        <v/>
      </c>
      <c r="N2504" s="22">
        <f>ROUND(Ecritures[[#This Row],[Montant Devise]],2)</f>
        <v>648</v>
      </c>
      <c r="O2504" s="11" t="str">
        <f>IFERROR(LEFT(ECRITURES!$H2504,SEARCH("_",ECRITURES!$H2504)-1),"")</f>
        <v>COD2299</v>
      </c>
      <c r="P2504" s="11" t="str">
        <f>LEFT(ECRITURES!$G2504,LEN(O2504))</f>
        <v>COD2299</v>
      </c>
      <c r="Q2504" s="11" t="b">
        <f t="shared" si="79"/>
        <v>1</v>
      </c>
    </row>
    <row r="2505" spans="1:17" x14ac:dyDescent="0.3">
      <c r="A2505" s="12">
        <v>617108</v>
      </c>
      <c r="B2505" s="13" t="s">
        <v>10</v>
      </c>
      <c r="C2505" s="14">
        <v>194.4</v>
      </c>
      <c r="D2505" s="25" t="s">
        <v>2984</v>
      </c>
      <c r="E2505" s="16">
        <v>45351</v>
      </c>
      <c r="F2505" s="17">
        <v>202402</v>
      </c>
      <c r="G2505" s="18" t="s">
        <v>26</v>
      </c>
      <c r="H2505" s="18" t="s">
        <v>12</v>
      </c>
      <c r="I2505" s="19">
        <v>53169</v>
      </c>
      <c r="J2505" s="13" t="s">
        <v>14</v>
      </c>
      <c r="K2505" s="13" t="s">
        <v>15</v>
      </c>
      <c r="L2505" s="20" t="str">
        <f t="shared" si="78"/>
        <v>53169617108COD2299_Z010201ART5_MBA</v>
      </c>
      <c r="M2505" s="21" t="str">
        <f>IF(OR(A2505=617105,A2505=617110,COUNTIF([3]DernMois!L:L,I2505&amp;A2505&amp;H2505&amp;K2505)&gt;=1),"","PBLA Changé/Nouveau")</f>
        <v/>
      </c>
      <c r="N2505" s="22">
        <f>ROUND(Ecritures[[#This Row],[Montant Devise]],2)</f>
        <v>194.4</v>
      </c>
      <c r="O2505" s="11" t="str">
        <f>IFERROR(LEFT(ECRITURES!$H2505,SEARCH("_",ECRITURES!$H2505)-1),"")</f>
        <v>COD2299</v>
      </c>
      <c r="P2505" s="11" t="str">
        <f>LEFT(ECRITURES!$G2505,LEN(O2505))</f>
        <v>COD2299</v>
      </c>
      <c r="Q2505" s="11" t="b">
        <f t="shared" si="79"/>
        <v>1</v>
      </c>
    </row>
    <row r="2506" spans="1:17" x14ac:dyDescent="0.3">
      <c r="A2506" s="12">
        <v>617106</v>
      </c>
      <c r="B2506" s="13" t="s">
        <v>10</v>
      </c>
      <c r="C2506" s="14">
        <v>195</v>
      </c>
      <c r="D2506" s="25" t="s">
        <v>2985</v>
      </c>
      <c r="E2506" s="16">
        <v>45351</v>
      </c>
      <c r="F2506" s="17">
        <v>202402</v>
      </c>
      <c r="G2506" s="18" t="s">
        <v>26</v>
      </c>
      <c r="H2506" s="18" t="s">
        <v>12</v>
      </c>
      <c r="I2506" s="19">
        <v>53169</v>
      </c>
      <c r="J2506" s="13" t="s">
        <v>14</v>
      </c>
      <c r="K2506" s="13" t="s">
        <v>15</v>
      </c>
      <c r="L2506" s="20" t="str">
        <f t="shared" si="78"/>
        <v>53169617106COD2299_Z010201ART5_MBA</v>
      </c>
      <c r="M2506" s="21" t="str">
        <f>IF(OR(A2506=617105,A2506=617110,COUNTIF([3]DernMois!L:L,I2506&amp;A2506&amp;H2506&amp;K2506)&gt;=1),"","PBLA Changé/Nouveau")</f>
        <v/>
      </c>
      <c r="N2506" s="22">
        <f>ROUND(Ecritures[[#This Row],[Montant Devise]],2)</f>
        <v>195</v>
      </c>
      <c r="O2506" s="11" t="str">
        <f>IFERROR(LEFT(ECRITURES!$H2506,SEARCH("_",ECRITURES!$H2506)-1),"")</f>
        <v>COD2299</v>
      </c>
      <c r="P2506" s="11" t="str">
        <f>LEFT(ECRITURES!$G2506,LEN(O2506))</f>
        <v>COD2299</v>
      </c>
      <c r="Q2506" s="11" t="b">
        <f t="shared" si="79"/>
        <v>1</v>
      </c>
    </row>
    <row r="2507" spans="1:17" x14ac:dyDescent="0.3">
      <c r="A2507" s="12">
        <v>617103</v>
      </c>
      <c r="B2507" s="13" t="s">
        <v>10</v>
      </c>
      <c r="C2507" s="14">
        <v>84.24</v>
      </c>
      <c r="D2507" s="25" t="s">
        <v>2986</v>
      </c>
      <c r="E2507" s="16">
        <v>45351</v>
      </c>
      <c r="F2507" s="17">
        <v>202402</v>
      </c>
      <c r="G2507" s="18" t="s">
        <v>26</v>
      </c>
      <c r="H2507" s="18" t="s">
        <v>12</v>
      </c>
      <c r="I2507" s="19">
        <v>53169</v>
      </c>
      <c r="J2507" s="13" t="s">
        <v>14</v>
      </c>
      <c r="K2507" s="13" t="s">
        <v>15</v>
      </c>
      <c r="L2507" s="20" t="str">
        <f t="shared" si="78"/>
        <v>53169617103COD2299_Z010201ART5_MBA</v>
      </c>
      <c r="M2507" s="21" t="str">
        <f>IF(OR(A2507=617105,A2507=617110,COUNTIF([3]DernMois!L:L,I2507&amp;A2507&amp;H2507&amp;K2507)&gt;=1),"","PBLA Changé/Nouveau")</f>
        <v/>
      </c>
      <c r="N2507" s="22">
        <f>ROUND(Ecritures[[#This Row],[Montant Devise]],2)</f>
        <v>84.24</v>
      </c>
      <c r="O2507" s="11" t="str">
        <f>IFERROR(LEFT(ECRITURES!$H2507,SEARCH("_",ECRITURES!$H2507)-1),"")</f>
        <v>COD2299</v>
      </c>
      <c r="P2507" s="11" t="str">
        <f>LEFT(ECRITURES!$G2507,LEN(O2507))</f>
        <v>COD2299</v>
      </c>
      <c r="Q2507" s="11" t="b">
        <f t="shared" si="79"/>
        <v>1</v>
      </c>
    </row>
    <row r="2508" spans="1:17" x14ac:dyDescent="0.3">
      <c r="A2508" s="12">
        <v>617190</v>
      </c>
      <c r="B2508" s="13" t="s">
        <v>10</v>
      </c>
      <c r="C2508" s="14">
        <v>1.3</v>
      </c>
      <c r="D2508" s="25" t="s">
        <v>2987</v>
      </c>
      <c r="E2508" s="16">
        <v>45351</v>
      </c>
      <c r="F2508" s="17">
        <v>202402</v>
      </c>
      <c r="G2508" s="18" t="s">
        <v>26</v>
      </c>
      <c r="H2508" s="18" t="s">
        <v>12</v>
      </c>
      <c r="I2508" s="19">
        <v>53169</v>
      </c>
      <c r="J2508" s="13" t="s">
        <v>14</v>
      </c>
      <c r="K2508" s="13" t="s">
        <v>15</v>
      </c>
      <c r="L2508" s="20" t="str">
        <f t="shared" si="78"/>
        <v>53169617190COD2299_Z010201ART5_MBA</v>
      </c>
      <c r="M2508" s="21" t="str">
        <f>IF(OR(A2508=617105,A2508=617110,COUNTIF([3]DernMois!L:L,I2508&amp;A2508&amp;H2508&amp;K2508)&gt;=1),"","PBLA Changé/Nouveau")</f>
        <v/>
      </c>
      <c r="N2508" s="22">
        <f>ROUND(Ecritures[[#This Row],[Montant Devise]],2)</f>
        <v>1.3</v>
      </c>
      <c r="O2508" s="11" t="str">
        <f>IFERROR(LEFT(ECRITURES!$H2508,SEARCH("_",ECRITURES!$H2508)-1),"")</f>
        <v>COD2299</v>
      </c>
      <c r="P2508" s="11" t="str">
        <f>LEFT(ECRITURES!$G2508,LEN(O2508))</f>
        <v>COD2299</v>
      </c>
      <c r="Q2508" s="11" t="b">
        <f t="shared" si="79"/>
        <v>1</v>
      </c>
    </row>
    <row r="2509" spans="1:17" x14ac:dyDescent="0.3">
      <c r="A2509" s="12">
        <v>617190</v>
      </c>
      <c r="B2509" s="13" t="s">
        <v>10</v>
      </c>
      <c r="C2509" s="14">
        <v>6.48</v>
      </c>
      <c r="D2509" s="25" t="s">
        <v>2988</v>
      </c>
      <c r="E2509" s="16">
        <v>45351</v>
      </c>
      <c r="F2509" s="17">
        <v>202402</v>
      </c>
      <c r="G2509" s="18" t="s">
        <v>26</v>
      </c>
      <c r="H2509" s="18" t="s">
        <v>12</v>
      </c>
      <c r="I2509" s="19">
        <v>53169</v>
      </c>
      <c r="J2509" s="13" t="s">
        <v>14</v>
      </c>
      <c r="K2509" s="13" t="s">
        <v>15</v>
      </c>
      <c r="L2509" s="20" t="str">
        <f t="shared" si="78"/>
        <v>53169617190COD2299_Z010201ART5_MBA</v>
      </c>
      <c r="M2509" s="21" t="str">
        <f>IF(OR(A2509=617105,A2509=617110,COUNTIF([3]DernMois!L:L,I2509&amp;A2509&amp;H2509&amp;K2509)&gt;=1),"","PBLA Changé/Nouveau")</f>
        <v/>
      </c>
      <c r="N2509" s="22">
        <f>ROUND(Ecritures[[#This Row],[Montant Devise]],2)</f>
        <v>6.48</v>
      </c>
      <c r="O2509" s="11" t="str">
        <f>IFERROR(LEFT(ECRITURES!$H2509,SEARCH("_",ECRITURES!$H2509)-1),"")</f>
        <v>COD2299</v>
      </c>
      <c r="P2509" s="11" t="str">
        <f>LEFT(ECRITURES!$G2509,LEN(O2509))</f>
        <v>COD2299</v>
      </c>
      <c r="Q2509" s="11" t="b">
        <f t="shared" si="79"/>
        <v>1</v>
      </c>
    </row>
    <row r="2510" spans="1:17" x14ac:dyDescent="0.3">
      <c r="A2510" s="12">
        <v>455200</v>
      </c>
      <c r="B2510" s="13" t="s">
        <v>10</v>
      </c>
      <c r="C2510" s="14">
        <v>-919.72</v>
      </c>
      <c r="D2510" s="25" t="s">
        <v>2989</v>
      </c>
      <c r="E2510" s="16">
        <v>45351</v>
      </c>
      <c r="F2510" s="17">
        <v>202402</v>
      </c>
      <c r="G2510" s="18" t="s">
        <v>26</v>
      </c>
      <c r="H2510" s="18"/>
      <c r="I2510" s="19">
        <v>53169</v>
      </c>
      <c r="J2510" s="13" t="s">
        <v>14</v>
      </c>
      <c r="K2510" s="13" t="s">
        <v>15</v>
      </c>
      <c r="L2510" s="20" t="str">
        <f t="shared" si="78"/>
        <v>53169455200ART5_MBA</v>
      </c>
      <c r="M2510" s="21" t="str">
        <f>IF(OR(A2510=617105,A2510=617110,COUNTIF([3]DernMois!L:L,I2510&amp;A2510&amp;H2510&amp;K2510)&gt;=1),"","PBLA Changé/Nouveau")</f>
        <v/>
      </c>
      <c r="N2510" s="22">
        <f>ROUND(Ecritures[[#This Row],[Montant Devise]],2)</f>
        <v>-919.72</v>
      </c>
      <c r="O2510" s="11" t="str">
        <f>IFERROR(LEFT(ECRITURES!$H2510,SEARCH("_",ECRITURES!$H2510)-1),"")</f>
        <v/>
      </c>
      <c r="P2510" s="11" t="str">
        <f>LEFT(ECRITURES!$G2510,LEN(O2510))</f>
        <v/>
      </c>
      <c r="Q2510" s="11" t="b">
        <f t="shared" si="79"/>
        <v>1</v>
      </c>
    </row>
    <row r="2511" spans="1:17" x14ac:dyDescent="0.3">
      <c r="A2511" s="12">
        <v>617101</v>
      </c>
      <c r="B2511" s="13" t="s">
        <v>10</v>
      </c>
      <c r="C2511" s="14">
        <v>648</v>
      </c>
      <c r="D2511" s="25" t="s">
        <v>2990</v>
      </c>
      <c r="E2511" s="16">
        <v>45351</v>
      </c>
      <c r="F2511" s="17">
        <v>202402</v>
      </c>
      <c r="G2511" s="18" t="s">
        <v>34</v>
      </c>
      <c r="H2511" s="18" t="s">
        <v>35</v>
      </c>
      <c r="I2511" s="19">
        <v>53172</v>
      </c>
      <c r="J2511" s="13" t="s">
        <v>14</v>
      </c>
      <c r="K2511" s="13" t="s">
        <v>37</v>
      </c>
      <c r="L2511" s="20" t="str">
        <f t="shared" si="78"/>
        <v>53172617101COD21004_Z010301ART9_EU</v>
      </c>
      <c r="M2511" s="21" t="str">
        <f>IF(OR(A2511=617105,A2511=617110,COUNTIF([3]DernMois!L:L,I2511&amp;A2511&amp;H2511&amp;K2511)&gt;=1),"","PBLA Changé/Nouveau")</f>
        <v/>
      </c>
      <c r="N2511" s="22">
        <f>ROUND(Ecritures[[#This Row],[Montant Devise]],2)</f>
        <v>648</v>
      </c>
      <c r="O2511" s="11" t="str">
        <f>IFERROR(LEFT(ECRITURES!$H2511,SEARCH("_",ECRITURES!$H2511)-1),"")</f>
        <v>COD21004</v>
      </c>
      <c r="P2511" s="11" t="str">
        <f>LEFT(ECRITURES!$G2511,LEN(O2511))</f>
        <v>COD21004</v>
      </c>
      <c r="Q2511" s="11" t="b">
        <f t="shared" si="79"/>
        <v>1</v>
      </c>
    </row>
    <row r="2512" spans="1:17" x14ac:dyDescent="0.3">
      <c r="A2512" s="12">
        <v>617108</v>
      </c>
      <c r="B2512" s="13" t="s">
        <v>10</v>
      </c>
      <c r="C2512" s="14">
        <v>194.4</v>
      </c>
      <c r="D2512" s="25" t="s">
        <v>2991</v>
      </c>
      <c r="E2512" s="16">
        <v>45351</v>
      </c>
      <c r="F2512" s="17">
        <v>202402</v>
      </c>
      <c r="G2512" s="18" t="s">
        <v>34</v>
      </c>
      <c r="H2512" s="18" t="s">
        <v>35</v>
      </c>
      <c r="I2512" s="19">
        <v>53172</v>
      </c>
      <c r="J2512" s="13" t="s">
        <v>14</v>
      </c>
      <c r="K2512" s="13" t="s">
        <v>37</v>
      </c>
      <c r="L2512" s="20" t="str">
        <f t="shared" si="78"/>
        <v>53172617108COD21004_Z010301ART9_EU</v>
      </c>
      <c r="M2512" s="21" t="str">
        <f>IF(OR(A2512=617105,A2512=617110,COUNTIF([3]DernMois!L:L,I2512&amp;A2512&amp;H2512&amp;K2512)&gt;=1),"","PBLA Changé/Nouveau")</f>
        <v/>
      </c>
      <c r="N2512" s="22">
        <f>ROUND(Ecritures[[#This Row],[Montant Devise]],2)</f>
        <v>194.4</v>
      </c>
      <c r="O2512" s="11" t="str">
        <f>IFERROR(LEFT(ECRITURES!$H2512,SEARCH("_",ECRITURES!$H2512)-1),"")</f>
        <v>COD21004</v>
      </c>
      <c r="P2512" s="11" t="str">
        <f>LEFT(ECRITURES!$G2512,LEN(O2512))</f>
        <v>COD21004</v>
      </c>
      <c r="Q2512" s="11" t="b">
        <f t="shared" si="79"/>
        <v>1</v>
      </c>
    </row>
    <row r="2513" spans="1:17" x14ac:dyDescent="0.3">
      <c r="A2513" s="12">
        <v>617106</v>
      </c>
      <c r="B2513" s="13" t="s">
        <v>10</v>
      </c>
      <c r="C2513" s="14">
        <v>195</v>
      </c>
      <c r="D2513" s="25" t="s">
        <v>2992</v>
      </c>
      <c r="E2513" s="16">
        <v>45351</v>
      </c>
      <c r="F2513" s="17">
        <v>202402</v>
      </c>
      <c r="G2513" s="18" t="s">
        <v>34</v>
      </c>
      <c r="H2513" s="18" t="s">
        <v>35</v>
      </c>
      <c r="I2513" s="19">
        <v>53172</v>
      </c>
      <c r="J2513" s="13" t="s">
        <v>14</v>
      </c>
      <c r="K2513" s="13" t="s">
        <v>37</v>
      </c>
      <c r="L2513" s="20" t="str">
        <f t="shared" si="78"/>
        <v>53172617106COD21004_Z010301ART9_EU</v>
      </c>
      <c r="M2513" s="21" t="str">
        <f>IF(OR(A2513=617105,A2513=617110,COUNTIF([3]DernMois!L:L,I2513&amp;A2513&amp;H2513&amp;K2513)&gt;=1),"","PBLA Changé/Nouveau")</f>
        <v/>
      </c>
      <c r="N2513" s="22">
        <f>ROUND(Ecritures[[#This Row],[Montant Devise]],2)</f>
        <v>195</v>
      </c>
      <c r="O2513" s="11" t="str">
        <f>IFERROR(LEFT(ECRITURES!$H2513,SEARCH("_",ECRITURES!$H2513)-1),"")</f>
        <v>COD21004</v>
      </c>
      <c r="P2513" s="11" t="str">
        <f>LEFT(ECRITURES!$G2513,LEN(O2513))</f>
        <v>COD21004</v>
      </c>
      <c r="Q2513" s="11" t="b">
        <f t="shared" si="79"/>
        <v>1</v>
      </c>
    </row>
    <row r="2514" spans="1:17" x14ac:dyDescent="0.3">
      <c r="A2514" s="12">
        <v>617103</v>
      </c>
      <c r="B2514" s="13" t="s">
        <v>10</v>
      </c>
      <c r="C2514" s="14">
        <v>84.24</v>
      </c>
      <c r="D2514" s="25" t="s">
        <v>2993</v>
      </c>
      <c r="E2514" s="16">
        <v>45351</v>
      </c>
      <c r="F2514" s="17">
        <v>202402</v>
      </c>
      <c r="G2514" s="18" t="s">
        <v>34</v>
      </c>
      <c r="H2514" s="18" t="s">
        <v>35</v>
      </c>
      <c r="I2514" s="19">
        <v>53172</v>
      </c>
      <c r="J2514" s="13" t="s">
        <v>14</v>
      </c>
      <c r="K2514" s="13" t="s">
        <v>37</v>
      </c>
      <c r="L2514" s="20" t="str">
        <f t="shared" si="78"/>
        <v>53172617103COD21004_Z010301ART9_EU</v>
      </c>
      <c r="M2514" s="21" t="str">
        <f>IF(OR(A2514=617105,A2514=617110,COUNTIF([3]DernMois!L:L,I2514&amp;A2514&amp;H2514&amp;K2514)&gt;=1),"","PBLA Changé/Nouveau")</f>
        <v/>
      </c>
      <c r="N2514" s="22">
        <f>ROUND(Ecritures[[#This Row],[Montant Devise]],2)</f>
        <v>84.24</v>
      </c>
      <c r="O2514" s="11" t="str">
        <f>IFERROR(LEFT(ECRITURES!$H2514,SEARCH("_",ECRITURES!$H2514)-1),"")</f>
        <v>COD21004</v>
      </c>
      <c r="P2514" s="11" t="str">
        <f>LEFT(ECRITURES!$G2514,LEN(O2514))</f>
        <v>COD21004</v>
      </c>
      <c r="Q2514" s="11" t="b">
        <f t="shared" si="79"/>
        <v>1</v>
      </c>
    </row>
    <row r="2515" spans="1:17" x14ac:dyDescent="0.3">
      <c r="A2515" s="12">
        <v>617190</v>
      </c>
      <c r="B2515" s="13" t="s">
        <v>10</v>
      </c>
      <c r="C2515" s="14">
        <v>1.3</v>
      </c>
      <c r="D2515" s="25" t="s">
        <v>2994</v>
      </c>
      <c r="E2515" s="16">
        <v>45351</v>
      </c>
      <c r="F2515" s="17">
        <v>202402</v>
      </c>
      <c r="G2515" s="18" t="s">
        <v>34</v>
      </c>
      <c r="H2515" s="18" t="s">
        <v>35</v>
      </c>
      <c r="I2515" s="19">
        <v>53172</v>
      </c>
      <c r="J2515" s="13" t="s">
        <v>14</v>
      </c>
      <c r="K2515" s="13" t="s">
        <v>37</v>
      </c>
      <c r="L2515" s="20" t="str">
        <f t="shared" si="78"/>
        <v>53172617190COD21004_Z010301ART9_EU</v>
      </c>
      <c r="M2515" s="21" t="str">
        <f>IF(OR(A2515=617105,A2515=617110,COUNTIF([3]DernMois!L:L,I2515&amp;A2515&amp;H2515&amp;K2515)&gt;=1),"","PBLA Changé/Nouveau")</f>
        <v/>
      </c>
      <c r="N2515" s="22">
        <f>ROUND(Ecritures[[#This Row],[Montant Devise]],2)</f>
        <v>1.3</v>
      </c>
      <c r="O2515" s="11" t="str">
        <f>IFERROR(LEFT(ECRITURES!$H2515,SEARCH("_",ECRITURES!$H2515)-1),"")</f>
        <v>COD21004</v>
      </c>
      <c r="P2515" s="11" t="str">
        <f>LEFT(ECRITURES!$G2515,LEN(O2515))</f>
        <v>COD21004</v>
      </c>
      <c r="Q2515" s="11" t="b">
        <f t="shared" si="79"/>
        <v>1</v>
      </c>
    </row>
    <row r="2516" spans="1:17" x14ac:dyDescent="0.3">
      <c r="A2516" s="12">
        <v>617190</v>
      </c>
      <c r="B2516" s="13" t="s">
        <v>10</v>
      </c>
      <c r="C2516" s="14">
        <v>6.48</v>
      </c>
      <c r="D2516" s="25" t="s">
        <v>2995</v>
      </c>
      <c r="E2516" s="16">
        <v>45351</v>
      </c>
      <c r="F2516" s="17">
        <v>202402</v>
      </c>
      <c r="G2516" s="18" t="s">
        <v>34</v>
      </c>
      <c r="H2516" s="18" t="s">
        <v>35</v>
      </c>
      <c r="I2516" s="19">
        <v>53172</v>
      </c>
      <c r="J2516" s="13" t="s">
        <v>14</v>
      </c>
      <c r="K2516" s="13" t="s">
        <v>37</v>
      </c>
      <c r="L2516" s="20" t="str">
        <f t="shared" si="78"/>
        <v>53172617190COD21004_Z010301ART9_EU</v>
      </c>
      <c r="M2516" s="21" t="str">
        <f>IF(OR(A2516=617105,A2516=617110,COUNTIF([3]DernMois!L:L,I2516&amp;A2516&amp;H2516&amp;K2516)&gt;=1),"","PBLA Changé/Nouveau")</f>
        <v/>
      </c>
      <c r="N2516" s="22">
        <f>ROUND(Ecritures[[#This Row],[Montant Devise]],2)</f>
        <v>6.48</v>
      </c>
      <c r="O2516" s="11" t="str">
        <f>IFERROR(LEFT(ECRITURES!$H2516,SEARCH("_",ECRITURES!$H2516)-1),"")</f>
        <v>COD21004</v>
      </c>
      <c r="P2516" s="11" t="str">
        <f>LEFT(ECRITURES!$G2516,LEN(O2516))</f>
        <v>COD21004</v>
      </c>
      <c r="Q2516" s="11" t="b">
        <f t="shared" si="79"/>
        <v>1</v>
      </c>
    </row>
    <row r="2517" spans="1:17" x14ac:dyDescent="0.3">
      <c r="A2517" s="12">
        <v>455200</v>
      </c>
      <c r="B2517" s="13" t="s">
        <v>10</v>
      </c>
      <c r="C2517" s="14">
        <v>-100</v>
      </c>
      <c r="D2517" s="25" t="s">
        <v>2996</v>
      </c>
      <c r="E2517" s="16">
        <v>45351</v>
      </c>
      <c r="F2517" s="17">
        <v>202402</v>
      </c>
      <c r="G2517" s="18" t="s">
        <v>34</v>
      </c>
      <c r="H2517" s="18"/>
      <c r="I2517" s="19">
        <v>53172</v>
      </c>
      <c r="J2517" s="13" t="s">
        <v>14</v>
      </c>
      <c r="K2517" s="13" t="s">
        <v>37</v>
      </c>
      <c r="L2517" s="20" t="str">
        <f t="shared" si="78"/>
        <v>53172455200ART9_EU</v>
      </c>
      <c r="M2517" s="21" t="str">
        <f>IF(OR(A2517=617105,A2517=617110,COUNTIF([3]DernMois!L:L,I2517&amp;A2517&amp;H2517&amp;K2517)&gt;=1),"","PBLA Changé/Nouveau")</f>
        <v/>
      </c>
      <c r="N2517" s="22">
        <f>ROUND(Ecritures[[#This Row],[Montant Devise]],2)</f>
        <v>-100</v>
      </c>
      <c r="O2517" s="11" t="str">
        <f>IFERROR(LEFT(ECRITURES!$H2517,SEARCH("_",ECRITURES!$H2517)-1),"")</f>
        <v/>
      </c>
      <c r="P2517" s="11" t="str">
        <f>LEFT(ECRITURES!$G2517,LEN(O2517))</f>
        <v/>
      </c>
      <c r="Q2517" s="11" t="b">
        <f t="shared" si="79"/>
        <v>1</v>
      </c>
    </row>
    <row r="2518" spans="1:17" x14ac:dyDescent="0.3">
      <c r="A2518" s="12">
        <v>455200</v>
      </c>
      <c r="B2518" s="13" t="s">
        <v>10</v>
      </c>
      <c r="C2518" s="14">
        <v>-819.72</v>
      </c>
      <c r="D2518" s="25" t="s">
        <v>2997</v>
      </c>
      <c r="E2518" s="16">
        <v>45351</v>
      </c>
      <c r="F2518" s="17">
        <v>202402</v>
      </c>
      <c r="G2518" s="18" t="s">
        <v>34</v>
      </c>
      <c r="H2518" s="18"/>
      <c r="I2518" s="19">
        <v>53172</v>
      </c>
      <c r="J2518" s="13" t="s">
        <v>14</v>
      </c>
      <c r="K2518" s="13" t="s">
        <v>37</v>
      </c>
      <c r="L2518" s="20" t="str">
        <f t="shared" si="78"/>
        <v>53172455200ART9_EU</v>
      </c>
      <c r="M2518" s="21" t="str">
        <f>IF(OR(A2518=617105,A2518=617110,COUNTIF([3]DernMois!L:L,I2518&amp;A2518&amp;H2518&amp;K2518)&gt;=1),"","PBLA Changé/Nouveau")</f>
        <v/>
      </c>
      <c r="N2518" s="22">
        <f>ROUND(Ecritures[[#This Row],[Montant Devise]],2)</f>
        <v>-819.72</v>
      </c>
      <c r="O2518" s="11" t="str">
        <f>IFERROR(LEFT(ECRITURES!$H2518,SEARCH("_",ECRITURES!$H2518)-1),"")</f>
        <v/>
      </c>
      <c r="P2518" s="11" t="str">
        <f>LEFT(ECRITURES!$G2518,LEN(O2518))</f>
        <v/>
      </c>
      <c r="Q2518" s="11" t="b">
        <f t="shared" si="79"/>
        <v>1</v>
      </c>
    </row>
    <row r="2519" spans="1:17" x14ac:dyDescent="0.3">
      <c r="A2519" s="12">
        <v>617101</v>
      </c>
      <c r="B2519" s="13" t="s">
        <v>10</v>
      </c>
      <c r="C2519" s="14">
        <v>648</v>
      </c>
      <c r="D2519" s="25" t="s">
        <v>2998</v>
      </c>
      <c r="E2519" s="16">
        <v>45351</v>
      </c>
      <c r="F2519" s="17">
        <v>202402</v>
      </c>
      <c r="G2519" s="18" t="s">
        <v>26</v>
      </c>
      <c r="H2519" s="18" t="s">
        <v>12</v>
      </c>
      <c r="I2519" s="19">
        <v>53174</v>
      </c>
      <c r="J2519" s="13" t="s">
        <v>14</v>
      </c>
      <c r="K2519" s="13" t="s">
        <v>15</v>
      </c>
      <c r="L2519" s="20" t="str">
        <f t="shared" si="78"/>
        <v>53174617101COD2299_Z010201ART5_MBA</v>
      </c>
      <c r="M2519" s="21" t="str">
        <f>IF(OR(A2519=617105,A2519=617110,COUNTIF([3]DernMois!L:L,I2519&amp;A2519&amp;H2519&amp;K2519)&gt;=1),"","PBLA Changé/Nouveau")</f>
        <v/>
      </c>
      <c r="N2519" s="22">
        <f>ROUND(Ecritures[[#This Row],[Montant Devise]],2)</f>
        <v>648</v>
      </c>
      <c r="O2519" s="11" t="str">
        <f>IFERROR(LEFT(ECRITURES!$H2519,SEARCH("_",ECRITURES!$H2519)-1),"")</f>
        <v>COD2299</v>
      </c>
      <c r="P2519" s="11" t="str">
        <f>LEFT(ECRITURES!$G2519,LEN(O2519))</f>
        <v>COD2299</v>
      </c>
      <c r="Q2519" s="11" t="b">
        <f t="shared" si="79"/>
        <v>1</v>
      </c>
    </row>
    <row r="2520" spans="1:17" x14ac:dyDescent="0.3">
      <c r="A2520" s="12">
        <v>617101</v>
      </c>
      <c r="B2520" s="13" t="s">
        <v>10</v>
      </c>
      <c r="C2520" s="14">
        <v>57.6</v>
      </c>
      <c r="D2520" s="25" t="s">
        <v>2999</v>
      </c>
      <c r="E2520" s="16">
        <v>45351</v>
      </c>
      <c r="F2520" s="17">
        <v>202402</v>
      </c>
      <c r="G2520" s="18" t="s">
        <v>26</v>
      </c>
      <c r="H2520" s="18" t="s">
        <v>12</v>
      </c>
      <c r="I2520" s="19">
        <v>53174</v>
      </c>
      <c r="J2520" s="13" t="s">
        <v>14</v>
      </c>
      <c r="K2520" s="13" t="s">
        <v>15</v>
      </c>
      <c r="L2520" s="20" t="str">
        <f t="shared" si="78"/>
        <v>53174617101COD2299_Z010201ART5_MBA</v>
      </c>
      <c r="M2520" s="21" t="str">
        <f>IF(OR(A2520=617105,A2520=617110,COUNTIF([3]DernMois!L:L,I2520&amp;A2520&amp;H2520&amp;K2520)&gt;=1),"","PBLA Changé/Nouveau")</f>
        <v/>
      </c>
      <c r="N2520" s="22">
        <f>ROUND(Ecritures[[#This Row],[Montant Devise]],2)</f>
        <v>57.6</v>
      </c>
      <c r="O2520" s="11" t="str">
        <f>IFERROR(LEFT(ECRITURES!$H2520,SEARCH("_",ECRITURES!$H2520)-1),"")</f>
        <v>COD2299</v>
      </c>
      <c r="P2520" s="11" t="str">
        <f>LEFT(ECRITURES!$G2520,LEN(O2520))</f>
        <v>COD2299</v>
      </c>
      <c r="Q2520" s="11" t="b">
        <f t="shared" si="79"/>
        <v>1</v>
      </c>
    </row>
    <row r="2521" spans="1:17" x14ac:dyDescent="0.3">
      <c r="A2521" s="12">
        <v>617108</v>
      </c>
      <c r="B2521" s="13" t="s">
        <v>10</v>
      </c>
      <c r="C2521" s="14">
        <v>194.4</v>
      </c>
      <c r="D2521" s="25" t="s">
        <v>3000</v>
      </c>
      <c r="E2521" s="16">
        <v>45351</v>
      </c>
      <c r="F2521" s="17">
        <v>202402</v>
      </c>
      <c r="G2521" s="18" t="s">
        <v>26</v>
      </c>
      <c r="H2521" s="18" t="s">
        <v>12</v>
      </c>
      <c r="I2521" s="19">
        <v>53174</v>
      </c>
      <c r="J2521" s="13" t="s">
        <v>14</v>
      </c>
      <c r="K2521" s="13" t="s">
        <v>15</v>
      </c>
      <c r="L2521" s="20" t="str">
        <f t="shared" si="78"/>
        <v>53174617108COD2299_Z010201ART5_MBA</v>
      </c>
      <c r="M2521" s="21" t="str">
        <f>IF(OR(A2521=617105,A2521=617110,COUNTIF([3]DernMois!L:L,I2521&amp;A2521&amp;H2521&amp;K2521)&gt;=1),"","PBLA Changé/Nouveau")</f>
        <v/>
      </c>
      <c r="N2521" s="22">
        <f>ROUND(Ecritures[[#This Row],[Montant Devise]],2)</f>
        <v>194.4</v>
      </c>
      <c r="O2521" s="11" t="str">
        <f>IFERROR(LEFT(ECRITURES!$H2521,SEARCH("_",ECRITURES!$H2521)-1),"")</f>
        <v>COD2299</v>
      </c>
      <c r="P2521" s="11" t="str">
        <f>LEFT(ECRITURES!$G2521,LEN(O2521))</f>
        <v>COD2299</v>
      </c>
      <c r="Q2521" s="11" t="b">
        <f t="shared" si="79"/>
        <v>1</v>
      </c>
    </row>
    <row r="2522" spans="1:17" x14ac:dyDescent="0.3">
      <c r="A2522" s="12">
        <v>617106</v>
      </c>
      <c r="B2522" s="13" t="s">
        <v>10</v>
      </c>
      <c r="C2522" s="14">
        <v>195</v>
      </c>
      <c r="D2522" s="25" t="s">
        <v>3001</v>
      </c>
      <c r="E2522" s="16">
        <v>45351</v>
      </c>
      <c r="F2522" s="17">
        <v>202402</v>
      </c>
      <c r="G2522" s="18" t="s">
        <v>26</v>
      </c>
      <c r="H2522" s="18" t="s">
        <v>12</v>
      </c>
      <c r="I2522" s="19">
        <v>53174</v>
      </c>
      <c r="J2522" s="13" t="s">
        <v>14</v>
      </c>
      <c r="K2522" s="13" t="s">
        <v>15</v>
      </c>
      <c r="L2522" s="20" t="str">
        <f t="shared" si="78"/>
        <v>53174617106COD2299_Z010201ART5_MBA</v>
      </c>
      <c r="M2522" s="21" t="str">
        <f>IF(OR(A2522=617105,A2522=617110,COUNTIF([3]DernMois!L:L,I2522&amp;A2522&amp;H2522&amp;K2522)&gt;=1),"","PBLA Changé/Nouveau")</f>
        <v/>
      </c>
      <c r="N2522" s="22">
        <f>ROUND(Ecritures[[#This Row],[Montant Devise]],2)</f>
        <v>195</v>
      </c>
      <c r="O2522" s="11" t="str">
        <f>IFERROR(LEFT(ECRITURES!$H2522,SEARCH("_",ECRITURES!$H2522)-1),"")</f>
        <v>COD2299</v>
      </c>
      <c r="P2522" s="11" t="str">
        <f>LEFT(ECRITURES!$G2522,LEN(O2522))</f>
        <v>COD2299</v>
      </c>
      <c r="Q2522" s="11" t="b">
        <f t="shared" si="79"/>
        <v>1</v>
      </c>
    </row>
    <row r="2523" spans="1:17" x14ac:dyDescent="0.3">
      <c r="A2523" s="12">
        <v>617103</v>
      </c>
      <c r="B2523" s="13" t="s">
        <v>10</v>
      </c>
      <c r="C2523" s="14">
        <v>78</v>
      </c>
      <c r="D2523" s="25" t="s">
        <v>3002</v>
      </c>
      <c r="E2523" s="16">
        <v>45351</v>
      </c>
      <c r="F2523" s="17">
        <v>202402</v>
      </c>
      <c r="G2523" s="18" t="s">
        <v>26</v>
      </c>
      <c r="H2523" s="18" t="s">
        <v>12</v>
      </c>
      <c r="I2523" s="19">
        <v>53174</v>
      </c>
      <c r="J2523" s="13" t="s">
        <v>14</v>
      </c>
      <c r="K2523" s="13" t="s">
        <v>15</v>
      </c>
      <c r="L2523" s="20" t="str">
        <f t="shared" si="78"/>
        <v>53174617103COD2299_Z010201ART5_MBA</v>
      </c>
      <c r="M2523" s="21" t="str">
        <f>IF(OR(A2523=617105,A2523=617110,COUNTIF([3]DernMois!L:L,I2523&amp;A2523&amp;H2523&amp;K2523)&gt;=1),"","PBLA Changé/Nouveau")</f>
        <v/>
      </c>
      <c r="N2523" s="22">
        <f>ROUND(Ecritures[[#This Row],[Montant Devise]],2)</f>
        <v>78</v>
      </c>
      <c r="O2523" s="11" t="str">
        <f>IFERROR(LEFT(ECRITURES!$H2523,SEARCH("_",ECRITURES!$H2523)-1),"")</f>
        <v>COD2299</v>
      </c>
      <c r="P2523" s="11" t="str">
        <f>LEFT(ECRITURES!$G2523,LEN(O2523))</f>
        <v>COD2299</v>
      </c>
      <c r="Q2523" s="11" t="b">
        <f t="shared" si="79"/>
        <v>1</v>
      </c>
    </row>
    <row r="2524" spans="1:17" x14ac:dyDescent="0.3">
      <c r="A2524" s="12">
        <v>617103</v>
      </c>
      <c r="B2524" s="13" t="s">
        <v>10</v>
      </c>
      <c r="C2524" s="14">
        <v>91.73</v>
      </c>
      <c r="D2524" s="25" t="s">
        <v>3003</v>
      </c>
      <c r="E2524" s="16">
        <v>45351</v>
      </c>
      <c r="F2524" s="17">
        <v>202402</v>
      </c>
      <c r="G2524" s="18" t="s">
        <v>26</v>
      </c>
      <c r="H2524" s="18" t="s">
        <v>12</v>
      </c>
      <c r="I2524" s="19">
        <v>53174</v>
      </c>
      <c r="J2524" s="13" t="s">
        <v>14</v>
      </c>
      <c r="K2524" s="13" t="s">
        <v>15</v>
      </c>
      <c r="L2524" s="20" t="str">
        <f t="shared" si="78"/>
        <v>53174617103COD2299_Z010201ART5_MBA</v>
      </c>
      <c r="M2524" s="21" t="str">
        <f>IF(OR(A2524=617105,A2524=617110,COUNTIF([3]DernMois!L:L,I2524&amp;A2524&amp;H2524&amp;K2524)&gt;=1),"","PBLA Changé/Nouveau")</f>
        <v/>
      </c>
      <c r="N2524" s="22">
        <f>ROUND(Ecritures[[#This Row],[Montant Devise]],2)</f>
        <v>91.73</v>
      </c>
      <c r="O2524" s="11" t="str">
        <f>IFERROR(LEFT(ECRITURES!$H2524,SEARCH("_",ECRITURES!$H2524)-1),"")</f>
        <v>COD2299</v>
      </c>
      <c r="P2524" s="11" t="str">
        <f>LEFT(ECRITURES!$G2524,LEN(O2524))</f>
        <v>COD2299</v>
      </c>
      <c r="Q2524" s="11" t="b">
        <f t="shared" si="79"/>
        <v>1</v>
      </c>
    </row>
    <row r="2525" spans="1:17" x14ac:dyDescent="0.3">
      <c r="A2525" s="12">
        <v>617190</v>
      </c>
      <c r="B2525" s="13" t="s">
        <v>10</v>
      </c>
      <c r="C2525" s="14">
        <v>1.41</v>
      </c>
      <c r="D2525" s="25" t="s">
        <v>3004</v>
      </c>
      <c r="E2525" s="16">
        <v>45351</v>
      </c>
      <c r="F2525" s="17">
        <v>202402</v>
      </c>
      <c r="G2525" s="18" t="s">
        <v>26</v>
      </c>
      <c r="H2525" s="18" t="s">
        <v>12</v>
      </c>
      <c r="I2525" s="19">
        <v>53174</v>
      </c>
      <c r="J2525" s="13" t="s">
        <v>14</v>
      </c>
      <c r="K2525" s="13" t="s">
        <v>15</v>
      </c>
      <c r="L2525" s="20" t="str">
        <f t="shared" si="78"/>
        <v>53174617190COD2299_Z010201ART5_MBA</v>
      </c>
      <c r="M2525" s="21" t="str">
        <f>IF(OR(A2525=617105,A2525=617110,COUNTIF([3]DernMois!L:L,I2525&amp;A2525&amp;H2525&amp;K2525)&gt;=1),"","PBLA Changé/Nouveau")</f>
        <v/>
      </c>
      <c r="N2525" s="22">
        <f>ROUND(Ecritures[[#This Row],[Montant Devise]],2)</f>
        <v>1.41</v>
      </c>
      <c r="O2525" s="11" t="str">
        <f>IFERROR(LEFT(ECRITURES!$H2525,SEARCH("_",ECRITURES!$H2525)-1),"")</f>
        <v>COD2299</v>
      </c>
      <c r="P2525" s="11" t="str">
        <f>LEFT(ECRITURES!$G2525,LEN(O2525))</f>
        <v>COD2299</v>
      </c>
      <c r="Q2525" s="11" t="b">
        <f t="shared" si="79"/>
        <v>1</v>
      </c>
    </row>
    <row r="2526" spans="1:17" x14ac:dyDescent="0.3">
      <c r="A2526" s="12">
        <v>617190</v>
      </c>
      <c r="B2526" s="13" t="s">
        <v>10</v>
      </c>
      <c r="C2526" s="14">
        <v>7.06</v>
      </c>
      <c r="D2526" s="25" t="s">
        <v>3005</v>
      </c>
      <c r="E2526" s="16">
        <v>45351</v>
      </c>
      <c r="F2526" s="17">
        <v>202402</v>
      </c>
      <c r="G2526" s="18" t="s">
        <v>26</v>
      </c>
      <c r="H2526" s="18" t="s">
        <v>12</v>
      </c>
      <c r="I2526" s="19">
        <v>53174</v>
      </c>
      <c r="J2526" s="13" t="s">
        <v>14</v>
      </c>
      <c r="K2526" s="13" t="s">
        <v>15</v>
      </c>
      <c r="L2526" s="20" t="str">
        <f t="shared" si="78"/>
        <v>53174617190COD2299_Z010201ART5_MBA</v>
      </c>
      <c r="M2526" s="21" t="str">
        <f>IF(OR(A2526=617105,A2526=617110,COUNTIF([3]DernMois!L:L,I2526&amp;A2526&amp;H2526&amp;K2526)&gt;=1),"","PBLA Changé/Nouveau")</f>
        <v/>
      </c>
      <c r="N2526" s="22">
        <f>ROUND(Ecritures[[#This Row],[Montant Devise]],2)</f>
        <v>7.06</v>
      </c>
      <c r="O2526" s="11" t="str">
        <f>IFERROR(LEFT(ECRITURES!$H2526,SEARCH("_",ECRITURES!$H2526)-1),"")</f>
        <v>COD2299</v>
      </c>
      <c r="P2526" s="11" t="str">
        <f>LEFT(ECRITURES!$G2526,LEN(O2526))</f>
        <v>COD2299</v>
      </c>
      <c r="Q2526" s="11" t="b">
        <f t="shared" si="79"/>
        <v>1</v>
      </c>
    </row>
    <row r="2527" spans="1:17" x14ac:dyDescent="0.3">
      <c r="A2527" s="12">
        <v>455200</v>
      </c>
      <c r="B2527" s="13" t="s">
        <v>10</v>
      </c>
      <c r="C2527" s="14">
        <v>-1051.32</v>
      </c>
      <c r="D2527" s="25" t="s">
        <v>3006</v>
      </c>
      <c r="E2527" s="16">
        <v>45351</v>
      </c>
      <c r="F2527" s="17">
        <v>202402</v>
      </c>
      <c r="G2527" s="18" t="s">
        <v>26</v>
      </c>
      <c r="H2527" s="18"/>
      <c r="I2527" s="19">
        <v>53174</v>
      </c>
      <c r="J2527" s="13" t="s">
        <v>14</v>
      </c>
      <c r="K2527" s="13" t="s">
        <v>15</v>
      </c>
      <c r="L2527" s="20" t="str">
        <f t="shared" si="78"/>
        <v>53174455200ART5_MBA</v>
      </c>
      <c r="M2527" s="21" t="str">
        <f>IF(OR(A2527=617105,A2527=617110,COUNTIF([3]DernMois!L:L,I2527&amp;A2527&amp;H2527&amp;K2527)&gt;=1),"","PBLA Changé/Nouveau")</f>
        <v/>
      </c>
      <c r="N2527" s="22">
        <f>ROUND(Ecritures[[#This Row],[Montant Devise]],2)</f>
        <v>-1051.32</v>
      </c>
      <c r="O2527" s="11" t="str">
        <f>IFERROR(LEFT(ECRITURES!$H2527,SEARCH("_",ECRITURES!$H2527)-1),"")</f>
        <v/>
      </c>
      <c r="P2527" s="11" t="str">
        <f>LEFT(ECRITURES!$G2527,LEN(O2527))</f>
        <v/>
      </c>
      <c r="Q2527" s="11" t="b">
        <f t="shared" si="79"/>
        <v>1</v>
      </c>
    </row>
    <row r="2528" spans="1:17" x14ac:dyDescent="0.3">
      <c r="A2528" s="12">
        <v>617101</v>
      </c>
      <c r="B2528" s="13" t="s">
        <v>10</v>
      </c>
      <c r="C2528" s="14">
        <v>648</v>
      </c>
      <c r="D2528" s="25" t="s">
        <v>3007</v>
      </c>
      <c r="E2528" s="16">
        <v>45351</v>
      </c>
      <c r="F2528" s="17">
        <v>202402</v>
      </c>
      <c r="G2528" s="18" t="s">
        <v>26</v>
      </c>
      <c r="H2528" s="18" t="s">
        <v>12</v>
      </c>
      <c r="I2528" s="19">
        <v>53190</v>
      </c>
      <c r="J2528" s="13" t="s">
        <v>14</v>
      </c>
      <c r="K2528" s="13" t="s">
        <v>15</v>
      </c>
      <c r="L2528" s="20" t="str">
        <f t="shared" si="78"/>
        <v>53190617101COD2299_Z010201ART5_MBA</v>
      </c>
      <c r="M2528" s="21" t="str">
        <f>IF(OR(A2528=617105,A2528=617110,COUNTIF([3]DernMois!L:L,I2528&amp;A2528&amp;H2528&amp;K2528)&gt;=1),"","PBLA Changé/Nouveau")</f>
        <v/>
      </c>
      <c r="N2528" s="22">
        <f>ROUND(Ecritures[[#This Row],[Montant Devise]],2)</f>
        <v>648</v>
      </c>
      <c r="O2528" s="11" t="str">
        <f>IFERROR(LEFT(ECRITURES!$H2528,SEARCH("_",ECRITURES!$H2528)-1),"")</f>
        <v>COD2299</v>
      </c>
      <c r="P2528" s="11" t="str">
        <f>LEFT(ECRITURES!$G2528,LEN(O2528))</f>
        <v>COD2299</v>
      </c>
      <c r="Q2528" s="11" t="b">
        <f t="shared" si="79"/>
        <v>1</v>
      </c>
    </row>
    <row r="2529" spans="1:17" x14ac:dyDescent="0.3">
      <c r="A2529" s="12">
        <v>617108</v>
      </c>
      <c r="B2529" s="13" t="s">
        <v>10</v>
      </c>
      <c r="C2529" s="14">
        <v>194.4</v>
      </c>
      <c r="D2529" s="25" t="s">
        <v>3008</v>
      </c>
      <c r="E2529" s="16">
        <v>45351</v>
      </c>
      <c r="F2529" s="17">
        <v>202402</v>
      </c>
      <c r="G2529" s="18" t="s">
        <v>26</v>
      </c>
      <c r="H2529" s="18" t="s">
        <v>12</v>
      </c>
      <c r="I2529" s="19">
        <v>53190</v>
      </c>
      <c r="J2529" s="13" t="s">
        <v>14</v>
      </c>
      <c r="K2529" s="13" t="s">
        <v>15</v>
      </c>
      <c r="L2529" s="20" t="str">
        <f t="shared" si="78"/>
        <v>53190617108COD2299_Z010201ART5_MBA</v>
      </c>
      <c r="M2529" s="21" t="str">
        <f>IF(OR(A2529=617105,A2529=617110,COUNTIF([3]DernMois!L:L,I2529&amp;A2529&amp;H2529&amp;K2529)&gt;=1),"","PBLA Changé/Nouveau")</f>
        <v/>
      </c>
      <c r="N2529" s="22">
        <f>ROUND(Ecritures[[#This Row],[Montant Devise]],2)</f>
        <v>194.4</v>
      </c>
      <c r="O2529" s="11" t="str">
        <f>IFERROR(LEFT(ECRITURES!$H2529,SEARCH("_",ECRITURES!$H2529)-1),"")</f>
        <v>COD2299</v>
      </c>
      <c r="P2529" s="11" t="str">
        <f>LEFT(ECRITURES!$G2529,LEN(O2529))</f>
        <v>COD2299</v>
      </c>
      <c r="Q2529" s="11" t="b">
        <f t="shared" si="79"/>
        <v>1</v>
      </c>
    </row>
    <row r="2530" spans="1:17" x14ac:dyDescent="0.3">
      <c r="A2530" s="12">
        <v>617106</v>
      </c>
      <c r="B2530" s="13" t="s">
        <v>10</v>
      </c>
      <c r="C2530" s="14">
        <v>195</v>
      </c>
      <c r="D2530" s="25" t="s">
        <v>3009</v>
      </c>
      <c r="E2530" s="16">
        <v>45351</v>
      </c>
      <c r="F2530" s="17">
        <v>202402</v>
      </c>
      <c r="G2530" s="18" t="s">
        <v>26</v>
      </c>
      <c r="H2530" s="18" t="s">
        <v>12</v>
      </c>
      <c r="I2530" s="19">
        <v>53190</v>
      </c>
      <c r="J2530" s="13" t="s">
        <v>14</v>
      </c>
      <c r="K2530" s="13" t="s">
        <v>15</v>
      </c>
      <c r="L2530" s="20" t="str">
        <f t="shared" si="78"/>
        <v>53190617106COD2299_Z010201ART5_MBA</v>
      </c>
      <c r="M2530" s="21" t="str">
        <f>IF(OR(A2530=617105,A2530=617110,COUNTIF([3]DernMois!L:L,I2530&amp;A2530&amp;H2530&amp;K2530)&gt;=1),"","PBLA Changé/Nouveau")</f>
        <v/>
      </c>
      <c r="N2530" s="22">
        <f>ROUND(Ecritures[[#This Row],[Montant Devise]],2)</f>
        <v>195</v>
      </c>
      <c r="O2530" s="11" t="str">
        <f>IFERROR(LEFT(ECRITURES!$H2530,SEARCH("_",ECRITURES!$H2530)-1),"")</f>
        <v>COD2299</v>
      </c>
      <c r="P2530" s="11" t="str">
        <f>LEFT(ECRITURES!$G2530,LEN(O2530))</f>
        <v>COD2299</v>
      </c>
      <c r="Q2530" s="11" t="b">
        <f t="shared" si="79"/>
        <v>1</v>
      </c>
    </row>
    <row r="2531" spans="1:17" x14ac:dyDescent="0.3">
      <c r="A2531" s="12">
        <v>617103</v>
      </c>
      <c r="B2531" s="13" t="s">
        <v>10</v>
      </c>
      <c r="C2531" s="14">
        <v>78</v>
      </c>
      <c r="D2531" s="25" t="s">
        <v>3010</v>
      </c>
      <c r="E2531" s="16">
        <v>45351</v>
      </c>
      <c r="F2531" s="17">
        <v>202402</v>
      </c>
      <c r="G2531" s="18" t="s">
        <v>26</v>
      </c>
      <c r="H2531" s="18" t="s">
        <v>12</v>
      </c>
      <c r="I2531" s="19">
        <v>53190</v>
      </c>
      <c r="J2531" s="13" t="s">
        <v>14</v>
      </c>
      <c r="K2531" s="13" t="s">
        <v>15</v>
      </c>
      <c r="L2531" s="20" t="str">
        <f t="shared" si="78"/>
        <v>53190617103COD2299_Z010201ART5_MBA</v>
      </c>
      <c r="M2531" s="21" t="str">
        <f>IF(OR(A2531=617105,A2531=617110,COUNTIF([3]DernMois!L:L,I2531&amp;A2531&amp;H2531&amp;K2531)&gt;=1),"","PBLA Changé/Nouveau")</f>
        <v/>
      </c>
      <c r="N2531" s="22">
        <f>ROUND(Ecritures[[#This Row],[Montant Devise]],2)</f>
        <v>78</v>
      </c>
      <c r="O2531" s="11" t="str">
        <f>IFERROR(LEFT(ECRITURES!$H2531,SEARCH("_",ECRITURES!$H2531)-1),"")</f>
        <v>COD2299</v>
      </c>
      <c r="P2531" s="11" t="str">
        <f>LEFT(ECRITURES!$G2531,LEN(O2531))</f>
        <v>COD2299</v>
      </c>
      <c r="Q2531" s="11" t="b">
        <f t="shared" si="79"/>
        <v>1</v>
      </c>
    </row>
    <row r="2532" spans="1:17" x14ac:dyDescent="0.3">
      <c r="A2532" s="12">
        <v>617103</v>
      </c>
      <c r="B2532" s="13" t="s">
        <v>10</v>
      </c>
      <c r="C2532" s="14">
        <v>84.24</v>
      </c>
      <c r="D2532" s="25" t="s">
        <v>3011</v>
      </c>
      <c r="E2532" s="16">
        <v>45351</v>
      </c>
      <c r="F2532" s="17">
        <v>202402</v>
      </c>
      <c r="G2532" s="18" t="s">
        <v>26</v>
      </c>
      <c r="H2532" s="18" t="s">
        <v>12</v>
      </c>
      <c r="I2532" s="19">
        <v>53190</v>
      </c>
      <c r="J2532" s="13" t="s">
        <v>14</v>
      </c>
      <c r="K2532" s="13" t="s">
        <v>15</v>
      </c>
      <c r="L2532" s="20" t="str">
        <f t="shared" si="78"/>
        <v>53190617103COD2299_Z010201ART5_MBA</v>
      </c>
      <c r="M2532" s="21" t="str">
        <f>IF(OR(A2532=617105,A2532=617110,COUNTIF([3]DernMois!L:L,I2532&amp;A2532&amp;H2532&amp;K2532)&gt;=1),"","PBLA Changé/Nouveau")</f>
        <v/>
      </c>
      <c r="N2532" s="22">
        <f>ROUND(Ecritures[[#This Row],[Montant Devise]],2)</f>
        <v>84.24</v>
      </c>
      <c r="O2532" s="11" t="str">
        <f>IFERROR(LEFT(ECRITURES!$H2532,SEARCH("_",ECRITURES!$H2532)-1),"")</f>
        <v>COD2299</v>
      </c>
      <c r="P2532" s="11" t="str">
        <f>LEFT(ECRITURES!$G2532,LEN(O2532))</f>
        <v>COD2299</v>
      </c>
      <c r="Q2532" s="11" t="b">
        <f t="shared" si="79"/>
        <v>1</v>
      </c>
    </row>
    <row r="2533" spans="1:17" x14ac:dyDescent="0.3">
      <c r="A2533" s="12">
        <v>617190</v>
      </c>
      <c r="B2533" s="13" t="s">
        <v>10</v>
      </c>
      <c r="C2533" s="14">
        <v>1.3</v>
      </c>
      <c r="D2533" s="25" t="s">
        <v>3012</v>
      </c>
      <c r="E2533" s="16">
        <v>45351</v>
      </c>
      <c r="F2533" s="17">
        <v>202402</v>
      </c>
      <c r="G2533" s="18" t="s">
        <v>26</v>
      </c>
      <c r="H2533" s="18" t="s">
        <v>12</v>
      </c>
      <c r="I2533" s="19">
        <v>53190</v>
      </c>
      <c r="J2533" s="13" t="s">
        <v>14</v>
      </c>
      <c r="K2533" s="13" t="s">
        <v>15</v>
      </c>
      <c r="L2533" s="20" t="str">
        <f t="shared" si="78"/>
        <v>53190617190COD2299_Z010201ART5_MBA</v>
      </c>
      <c r="M2533" s="21" t="str">
        <f>IF(OR(A2533=617105,A2533=617110,COUNTIF([3]DernMois!L:L,I2533&amp;A2533&amp;H2533&amp;K2533)&gt;=1),"","PBLA Changé/Nouveau")</f>
        <v/>
      </c>
      <c r="N2533" s="22">
        <f>ROUND(Ecritures[[#This Row],[Montant Devise]],2)</f>
        <v>1.3</v>
      </c>
      <c r="O2533" s="11" t="str">
        <f>IFERROR(LEFT(ECRITURES!$H2533,SEARCH("_",ECRITURES!$H2533)-1),"")</f>
        <v>COD2299</v>
      </c>
      <c r="P2533" s="11" t="str">
        <f>LEFT(ECRITURES!$G2533,LEN(O2533))</f>
        <v>COD2299</v>
      </c>
      <c r="Q2533" s="11" t="b">
        <f t="shared" si="79"/>
        <v>1</v>
      </c>
    </row>
    <row r="2534" spans="1:17" x14ac:dyDescent="0.3">
      <c r="A2534" s="12">
        <v>617190</v>
      </c>
      <c r="B2534" s="13" t="s">
        <v>10</v>
      </c>
      <c r="C2534" s="14">
        <v>6.48</v>
      </c>
      <c r="D2534" s="25" t="s">
        <v>3013</v>
      </c>
      <c r="E2534" s="16">
        <v>45351</v>
      </c>
      <c r="F2534" s="17">
        <v>202402</v>
      </c>
      <c r="G2534" s="18" t="s">
        <v>26</v>
      </c>
      <c r="H2534" s="18" t="s">
        <v>12</v>
      </c>
      <c r="I2534" s="19">
        <v>53190</v>
      </c>
      <c r="J2534" s="13" t="s">
        <v>14</v>
      </c>
      <c r="K2534" s="13" t="s">
        <v>15</v>
      </c>
      <c r="L2534" s="20" t="str">
        <f t="shared" si="78"/>
        <v>53190617190COD2299_Z010201ART5_MBA</v>
      </c>
      <c r="M2534" s="21" t="str">
        <f>IF(OR(A2534=617105,A2534=617110,COUNTIF([3]DernMois!L:L,I2534&amp;A2534&amp;H2534&amp;K2534)&gt;=1),"","PBLA Changé/Nouveau")</f>
        <v/>
      </c>
      <c r="N2534" s="22">
        <f>ROUND(Ecritures[[#This Row],[Montant Devise]],2)</f>
        <v>6.48</v>
      </c>
      <c r="O2534" s="11" t="str">
        <f>IFERROR(LEFT(ECRITURES!$H2534,SEARCH("_",ECRITURES!$H2534)-1),"")</f>
        <v>COD2299</v>
      </c>
      <c r="P2534" s="11" t="str">
        <f>LEFT(ECRITURES!$G2534,LEN(O2534))</f>
        <v>COD2299</v>
      </c>
      <c r="Q2534" s="11" t="b">
        <f t="shared" si="79"/>
        <v>1</v>
      </c>
    </row>
    <row r="2535" spans="1:17" x14ac:dyDescent="0.3">
      <c r="A2535" s="12">
        <v>455200</v>
      </c>
      <c r="B2535" s="13" t="s">
        <v>10</v>
      </c>
      <c r="C2535" s="14">
        <v>-1006.25</v>
      </c>
      <c r="D2535" s="25" t="s">
        <v>3014</v>
      </c>
      <c r="E2535" s="16">
        <v>45351</v>
      </c>
      <c r="F2535" s="17">
        <v>202402</v>
      </c>
      <c r="G2535" s="18" t="s">
        <v>26</v>
      </c>
      <c r="H2535" s="18"/>
      <c r="I2535" s="19">
        <v>53190</v>
      </c>
      <c r="J2535" s="13" t="s">
        <v>14</v>
      </c>
      <c r="K2535" s="13" t="s">
        <v>15</v>
      </c>
      <c r="L2535" s="20" t="str">
        <f t="shared" si="78"/>
        <v>53190455200ART5_MBA</v>
      </c>
      <c r="M2535" s="21" t="str">
        <f>IF(OR(A2535=617105,A2535=617110,COUNTIF([3]DernMois!L:L,I2535&amp;A2535&amp;H2535&amp;K2535)&gt;=1),"","PBLA Changé/Nouveau")</f>
        <v/>
      </c>
      <c r="N2535" s="22">
        <f>ROUND(Ecritures[[#This Row],[Montant Devise]],2)</f>
        <v>-1006.25</v>
      </c>
      <c r="O2535" s="11" t="str">
        <f>IFERROR(LEFT(ECRITURES!$H2535,SEARCH("_",ECRITURES!$H2535)-1),"")</f>
        <v/>
      </c>
      <c r="P2535" s="11" t="str">
        <f>LEFT(ECRITURES!$G2535,LEN(O2535))</f>
        <v/>
      </c>
      <c r="Q2535" s="11" t="b">
        <f t="shared" si="79"/>
        <v>1</v>
      </c>
    </row>
    <row r="2536" spans="1:17" x14ac:dyDescent="0.3">
      <c r="A2536" s="12">
        <v>617101</v>
      </c>
      <c r="B2536" s="13" t="s">
        <v>10</v>
      </c>
      <c r="C2536" s="14">
        <v>1780</v>
      </c>
      <c r="D2536" s="25" t="s">
        <v>3015</v>
      </c>
      <c r="E2536" s="16">
        <v>45351</v>
      </c>
      <c r="F2536" s="17">
        <v>202402</v>
      </c>
      <c r="G2536" s="18" t="s">
        <v>16</v>
      </c>
      <c r="H2536" s="18" t="s">
        <v>21</v>
      </c>
      <c r="I2536" s="19">
        <v>53191</v>
      </c>
      <c r="J2536" s="13" t="s">
        <v>14</v>
      </c>
      <c r="K2536" s="13" t="s">
        <v>15</v>
      </c>
      <c r="L2536" s="20" t="str">
        <f t="shared" si="78"/>
        <v>53191617101COD22021_Z010201ART5_MBA</v>
      </c>
      <c r="M2536" s="21" t="str">
        <f>IF(OR(A2536=617105,A2536=617110,COUNTIF([3]DernMois!L:L,I2536&amp;A2536&amp;H2536&amp;K2536)&gt;=1),"","PBLA Changé/Nouveau")</f>
        <v/>
      </c>
      <c r="N2536" s="22">
        <f>ROUND(Ecritures[[#This Row],[Montant Devise]],2)</f>
        <v>1780</v>
      </c>
      <c r="O2536" s="11" t="str">
        <f>IFERROR(LEFT(ECRITURES!$H2536,SEARCH("_",ECRITURES!$H2536)-1),"")</f>
        <v>COD22021</v>
      </c>
      <c r="P2536" s="11" t="str">
        <f>LEFT(ECRITURES!$G2536,LEN(O2536))</f>
        <v>COD22021</v>
      </c>
      <c r="Q2536" s="11" t="b">
        <f t="shared" si="79"/>
        <v>1</v>
      </c>
    </row>
    <row r="2537" spans="1:17" x14ac:dyDescent="0.3">
      <c r="A2537" s="12">
        <v>617108</v>
      </c>
      <c r="B2537" s="13" t="s">
        <v>10</v>
      </c>
      <c r="C2537" s="14">
        <v>534</v>
      </c>
      <c r="D2537" s="25" t="s">
        <v>3016</v>
      </c>
      <c r="E2537" s="16">
        <v>45351</v>
      </c>
      <c r="F2537" s="17">
        <v>202402</v>
      </c>
      <c r="G2537" s="18" t="s">
        <v>16</v>
      </c>
      <c r="H2537" s="18" t="s">
        <v>21</v>
      </c>
      <c r="I2537" s="19">
        <v>53191</v>
      </c>
      <c r="J2537" s="13" t="s">
        <v>14</v>
      </c>
      <c r="K2537" s="13" t="s">
        <v>15</v>
      </c>
      <c r="L2537" s="20" t="str">
        <f t="shared" si="78"/>
        <v>53191617108COD22021_Z010201ART5_MBA</v>
      </c>
      <c r="M2537" s="21" t="str">
        <f>IF(OR(A2537=617105,A2537=617110,COUNTIF([3]DernMois!L:L,I2537&amp;A2537&amp;H2537&amp;K2537)&gt;=1),"","PBLA Changé/Nouveau")</f>
        <v/>
      </c>
      <c r="N2537" s="22">
        <f>ROUND(Ecritures[[#This Row],[Montant Devise]],2)</f>
        <v>534</v>
      </c>
      <c r="O2537" s="11" t="str">
        <f>IFERROR(LEFT(ECRITURES!$H2537,SEARCH("_",ECRITURES!$H2537)-1),"")</f>
        <v>COD22021</v>
      </c>
      <c r="P2537" s="11" t="str">
        <f>LEFT(ECRITURES!$G2537,LEN(O2537))</f>
        <v>COD22021</v>
      </c>
      <c r="Q2537" s="11" t="b">
        <f t="shared" si="79"/>
        <v>1</v>
      </c>
    </row>
    <row r="2538" spans="1:17" x14ac:dyDescent="0.3">
      <c r="A2538" s="12">
        <v>617106</v>
      </c>
      <c r="B2538" s="13" t="s">
        <v>10</v>
      </c>
      <c r="C2538" s="14">
        <v>195</v>
      </c>
      <c r="D2538" s="25" t="s">
        <v>3017</v>
      </c>
      <c r="E2538" s="16">
        <v>45351</v>
      </c>
      <c r="F2538" s="17">
        <v>202402</v>
      </c>
      <c r="G2538" s="18" t="s">
        <v>16</v>
      </c>
      <c r="H2538" s="18" t="s">
        <v>21</v>
      </c>
      <c r="I2538" s="19">
        <v>53191</v>
      </c>
      <c r="J2538" s="13" t="s">
        <v>14</v>
      </c>
      <c r="K2538" s="13" t="s">
        <v>15</v>
      </c>
      <c r="L2538" s="20" t="str">
        <f t="shared" si="78"/>
        <v>53191617106COD22021_Z010201ART5_MBA</v>
      </c>
      <c r="M2538" s="21" t="str">
        <f>IF(OR(A2538=617105,A2538=617110,COUNTIF([3]DernMois!L:L,I2538&amp;A2538&amp;H2538&amp;K2538)&gt;=1),"","PBLA Changé/Nouveau")</f>
        <v/>
      </c>
      <c r="N2538" s="22">
        <f>ROUND(Ecritures[[#This Row],[Montant Devise]],2)</f>
        <v>195</v>
      </c>
      <c r="O2538" s="11" t="str">
        <f>IFERROR(LEFT(ECRITURES!$H2538,SEARCH("_",ECRITURES!$H2538)-1),"")</f>
        <v>COD22021</v>
      </c>
      <c r="P2538" s="11" t="str">
        <f>LEFT(ECRITURES!$G2538,LEN(O2538))</f>
        <v>COD22021</v>
      </c>
      <c r="Q2538" s="11" t="b">
        <f t="shared" si="79"/>
        <v>1</v>
      </c>
    </row>
    <row r="2539" spans="1:17" x14ac:dyDescent="0.3">
      <c r="A2539" s="12">
        <v>617103</v>
      </c>
      <c r="B2539" s="13" t="s">
        <v>10</v>
      </c>
      <c r="C2539" s="14">
        <v>136.5</v>
      </c>
      <c r="D2539" s="25" t="s">
        <v>3018</v>
      </c>
      <c r="E2539" s="16">
        <v>45351</v>
      </c>
      <c r="F2539" s="17">
        <v>202402</v>
      </c>
      <c r="G2539" s="18" t="s">
        <v>16</v>
      </c>
      <c r="H2539" s="18" t="s">
        <v>21</v>
      </c>
      <c r="I2539" s="19">
        <v>53191</v>
      </c>
      <c r="J2539" s="13" t="s">
        <v>14</v>
      </c>
      <c r="K2539" s="13" t="s">
        <v>15</v>
      </c>
      <c r="L2539" s="20" t="str">
        <f t="shared" si="78"/>
        <v>53191617103COD22021_Z010201ART5_MBA</v>
      </c>
      <c r="M2539" s="21" t="str">
        <f>IF(OR(A2539=617105,A2539=617110,COUNTIF([3]DernMois!L:L,I2539&amp;A2539&amp;H2539&amp;K2539)&gt;=1),"","PBLA Changé/Nouveau")</f>
        <v/>
      </c>
      <c r="N2539" s="22">
        <f>ROUND(Ecritures[[#This Row],[Montant Devise]],2)</f>
        <v>136.5</v>
      </c>
      <c r="O2539" s="11" t="str">
        <f>IFERROR(LEFT(ECRITURES!$H2539,SEARCH("_",ECRITURES!$H2539)-1),"")</f>
        <v>COD22021</v>
      </c>
      <c r="P2539" s="11" t="str">
        <f>LEFT(ECRITURES!$G2539,LEN(O2539))</f>
        <v>COD22021</v>
      </c>
      <c r="Q2539" s="11" t="b">
        <f t="shared" si="79"/>
        <v>1</v>
      </c>
    </row>
    <row r="2540" spans="1:17" x14ac:dyDescent="0.3">
      <c r="A2540" s="12">
        <v>617103</v>
      </c>
      <c r="B2540" s="13" t="s">
        <v>10</v>
      </c>
      <c r="C2540" s="14">
        <v>231.4</v>
      </c>
      <c r="D2540" s="25" t="s">
        <v>3019</v>
      </c>
      <c r="E2540" s="16">
        <v>45351</v>
      </c>
      <c r="F2540" s="17">
        <v>202402</v>
      </c>
      <c r="G2540" s="18" t="s">
        <v>16</v>
      </c>
      <c r="H2540" s="18" t="s">
        <v>21</v>
      </c>
      <c r="I2540" s="19">
        <v>53191</v>
      </c>
      <c r="J2540" s="13" t="s">
        <v>14</v>
      </c>
      <c r="K2540" s="13" t="s">
        <v>15</v>
      </c>
      <c r="L2540" s="20" t="str">
        <f t="shared" si="78"/>
        <v>53191617103COD22021_Z010201ART5_MBA</v>
      </c>
      <c r="M2540" s="21" t="str">
        <f>IF(OR(A2540=617105,A2540=617110,COUNTIF([3]DernMois!L:L,I2540&amp;A2540&amp;H2540&amp;K2540)&gt;=1),"","PBLA Changé/Nouveau")</f>
        <v/>
      </c>
      <c r="N2540" s="22">
        <f>ROUND(Ecritures[[#This Row],[Montant Devise]],2)</f>
        <v>231.4</v>
      </c>
      <c r="O2540" s="11" t="str">
        <f>IFERROR(LEFT(ECRITURES!$H2540,SEARCH("_",ECRITURES!$H2540)-1),"")</f>
        <v>COD22021</v>
      </c>
      <c r="P2540" s="11" t="str">
        <f>LEFT(ECRITURES!$G2540,LEN(O2540))</f>
        <v>COD22021</v>
      </c>
      <c r="Q2540" s="11" t="b">
        <f t="shared" si="79"/>
        <v>1</v>
      </c>
    </row>
    <row r="2541" spans="1:17" x14ac:dyDescent="0.3">
      <c r="A2541" s="12">
        <v>617190</v>
      </c>
      <c r="B2541" s="13" t="s">
        <v>10</v>
      </c>
      <c r="C2541" s="14">
        <v>3.56</v>
      </c>
      <c r="D2541" s="25" t="s">
        <v>3020</v>
      </c>
      <c r="E2541" s="16">
        <v>45351</v>
      </c>
      <c r="F2541" s="17">
        <v>202402</v>
      </c>
      <c r="G2541" s="18" t="s">
        <v>16</v>
      </c>
      <c r="H2541" s="18" t="s">
        <v>21</v>
      </c>
      <c r="I2541" s="19">
        <v>53191</v>
      </c>
      <c r="J2541" s="13" t="s">
        <v>14</v>
      </c>
      <c r="K2541" s="13" t="s">
        <v>15</v>
      </c>
      <c r="L2541" s="20" t="str">
        <f t="shared" si="78"/>
        <v>53191617190COD22021_Z010201ART5_MBA</v>
      </c>
      <c r="M2541" s="21" t="str">
        <f>IF(OR(A2541=617105,A2541=617110,COUNTIF([3]DernMois!L:L,I2541&amp;A2541&amp;H2541&amp;K2541)&gt;=1),"","PBLA Changé/Nouveau")</f>
        <v/>
      </c>
      <c r="N2541" s="22">
        <f>ROUND(Ecritures[[#This Row],[Montant Devise]],2)</f>
        <v>3.56</v>
      </c>
      <c r="O2541" s="11" t="str">
        <f>IFERROR(LEFT(ECRITURES!$H2541,SEARCH("_",ECRITURES!$H2541)-1),"")</f>
        <v>COD22021</v>
      </c>
      <c r="P2541" s="11" t="str">
        <f>LEFT(ECRITURES!$G2541,LEN(O2541))</f>
        <v>COD22021</v>
      </c>
      <c r="Q2541" s="11" t="b">
        <f t="shared" si="79"/>
        <v>1</v>
      </c>
    </row>
    <row r="2542" spans="1:17" x14ac:dyDescent="0.3">
      <c r="A2542" s="12">
        <v>617190</v>
      </c>
      <c r="B2542" s="13" t="s">
        <v>10</v>
      </c>
      <c r="C2542" s="14">
        <v>17.8</v>
      </c>
      <c r="D2542" s="25" t="s">
        <v>3021</v>
      </c>
      <c r="E2542" s="16">
        <v>45351</v>
      </c>
      <c r="F2542" s="17">
        <v>202402</v>
      </c>
      <c r="G2542" s="18" t="s">
        <v>16</v>
      </c>
      <c r="H2542" s="18" t="s">
        <v>21</v>
      </c>
      <c r="I2542" s="19">
        <v>53191</v>
      </c>
      <c r="J2542" s="13" t="s">
        <v>14</v>
      </c>
      <c r="K2542" s="13" t="s">
        <v>15</v>
      </c>
      <c r="L2542" s="20" t="str">
        <f t="shared" si="78"/>
        <v>53191617190COD22021_Z010201ART5_MBA</v>
      </c>
      <c r="M2542" s="21" t="str">
        <f>IF(OR(A2542=617105,A2542=617110,COUNTIF([3]DernMois!L:L,I2542&amp;A2542&amp;H2542&amp;K2542)&gt;=1),"","PBLA Changé/Nouveau")</f>
        <v/>
      </c>
      <c r="N2542" s="22">
        <f>ROUND(Ecritures[[#This Row],[Montant Devise]],2)</f>
        <v>17.8</v>
      </c>
      <c r="O2542" s="11" t="str">
        <f>IFERROR(LEFT(ECRITURES!$H2542,SEARCH("_",ECRITURES!$H2542)-1),"")</f>
        <v>COD22021</v>
      </c>
      <c r="P2542" s="11" t="str">
        <f>LEFT(ECRITURES!$G2542,LEN(O2542))</f>
        <v>COD22021</v>
      </c>
      <c r="Q2542" s="11" t="b">
        <f t="shared" si="79"/>
        <v>1</v>
      </c>
    </row>
    <row r="2543" spans="1:17" x14ac:dyDescent="0.3">
      <c r="A2543" s="12">
        <v>455200</v>
      </c>
      <c r="B2543" s="13" t="s">
        <v>10</v>
      </c>
      <c r="C2543" s="14">
        <v>-2186.41</v>
      </c>
      <c r="D2543" s="25" t="s">
        <v>3022</v>
      </c>
      <c r="E2543" s="16">
        <v>45351</v>
      </c>
      <c r="F2543" s="17">
        <v>202402</v>
      </c>
      <c r="G2543" s="18" t="s">
        <v>16</v>
      </c>
      <c r="H2543" s="18"/>
      <c r="I2543" s="19">
        <v>53191</v>
      </c>
      <c r="J2543" s="13" t="s">
        <v>14</v>
      </c>
      <c r="K2543" s="13" t="s">
        <v>15</v>
      </c>
      <c r="L2543" s="20" t="str">
        <f t="shared" si="78"/>
        <v>53191455200ART5_MBA</v>
      </c>
      <c r="M2543" s="21" t="str">
        <f>IF(OR(A2543=617105,A2543=617110,COUNTIF([3]DernMois!L:L,I2543&amp;A2543&amp;H2543&amp;K2543)&gt;=1),"","PBLA Changé/Nouveau")</f>
        <v/>
      </c>
      <c r="N2543" s="22">
        <f>ROUND(Ecritures[[#This Row],[Montant Devise]],2)</f>
        <v>-2186.41</v>
      </c>
      <c r="O2543" s="11" t="str">
        <f>IFERROR(LEFT(ECRITURES!$H2543,SEARCH("_",ECRITURES!$H2543)-1),"")</f>
        <v/>
      </c>
      <c r="P2543" s="11" t="str">
        <f>LEFT(ECRITURES!$G2543,LEN(O2543))</f>
        <v/>
      </c>
      <c r="Q2543" s="11" t="b">
        <f t="shared" si="79"/>
        <v>1</v>
      </c>
    </row>
    <row r="2544" spans="1:17" x14ac:dyDescent="0.3">
      <c r="A2544" s="12">
        <v>617101</v>
      </c>
      <c r="B2544" s="13" t="s">
        <v>10</v>
      </c>
      <c r="C2544" s="14">
        <v>330</v>
      </c>
      <c r="D2544" s="25" t="s">
        <v>3023</v>
      </c>
      <c r="E2544" s="16">
        <v>45351</v>
      </c>
      <c r="F2544" s="17">
        <v>202402</v>
      </c>
      <c r="G2544" s="18" t="s">
        <v>34</v>
      </c>
      <c r="H2544" s="18" t="s">
        <v>124</v>
      </c>
      <c r="I2544" s="19">
        <v>53193</v>
      </c>
      <c r="J2544" s="13" t="s">
        <v>14</v>
      </c>
      <c r="K2544" s="13" t="s">
        <v>37</v>
      </c>
      <c r="L2544" s="20" t="str">
        <f t="shared" si="78"/>
        <v>53193617101COD21004_Z010401ART9_EU</v>
      </c>
      <c r="M2544" s="21" t="str">
        <f>IF(OR(A2544=617105,A2544=617110,COUNTIF([3]DernMois!L:L,I2544&amp;A2544&amp;H2544&amp;K2544)&gt;=1),"","PBLA Changé/Nouveau")</f>
        <v/>
      </c>
      <c r="N2544" s="22">
        <f>ROUND(Ecritures[[#This Row],[Montant Devise]],2)</f>
        <v>330</v>
      </c>
      <c r="O2544" s="11" t="str">
        <f>IFERROR(LEFT(ECRITURES!$H2544,SEARCH("_",ECRITURES!$H2544)-1),"")</f>
        <v>COD21004</v>
      </c>
      <c r="P2544" s="11" t="str">
        <f>LEFT(ECRITURES!$G2544,LEN(O2544))</f>
        <v>COD21004</v>
      </c>
      <c r="Q2544" s="11" t="b">
        <f t="shared" si="79"/>
        <v>1</v>
      </c>
    </row>
    <row r="2545" spans="1:17" x14ac:dyDescent="0.3">
      <c r="A2545" s="12">
        <v>617101</v>
      </c>
      <c r="B2545" s="13" t="s">
        <v>10</v>
      </c>
      <c r="C2545" s="14">
        <v>171.82</v>
      </c>
      <c r="D2545" s="25" t="s">
        <v>3024</v>
      </c>
      <c r="E2545" s="16">
        <v>45351</v>
      </c>
      <c r="F2545" s="17">
        <v>202402</v>
      </c>
      <c r="G2545" s="18" t="s">
        <v>34</v>
      </c>
      <c r="H2545" s="18" t="s">
        <v>124</v>
      </c>
      <c r="I2545" s="19">
        <v>53193</v>
      </c>
      <c r="J2545" s="13" t="s">
        <v>14</v>
      </c>
      <c r="K2545" s="13" t="s">
        <v>37</v>
      </c>
      <c r="L2545" s="20" t="str">
        <f t="shared" si="78"/>
        <v>53193617101COD21004_Z010401ART9_EU</v>
      </c>
      <c r="M2545" s="21" t="str">
        <f>IF(OR(A2545=617105,A2545=617110,COUNTIF([3]DernMois!L:L,I2545&amp;A2545&amp;H2545&amp;K2545)&gt;=1),"","PBLA Changé/Nouveau")</f>
        <v/>
      </c>
      <c r="N2545" s="22">
        <f>ROUND(Ecritures[[#This Row],[Montant Devise]],2)</f>
        <v>171.82</v>
      </c>
      <c r="O2545" s="11" t="str">
        <f>IFERROR(LEFT(ECRITURES!$H2545,SEARCH("_",ECRITURES!$H2545)-1),"")</f>
        <v>COD21004</v>
      </c>
      <c r="P2545" s="11" t="str">
        <f>LEFT(ECRITURES!$G2545,LEN(O2545))</f>
        <v>COD21004</v>
      </c>
      <c r="Q2545" s="11" t="b">
        <f t="shared" si="79"/>
        <v>1</v>
      </c>
    </row>
    <row r="2546" spans="1:17" x14ac:dyDescent="0.3">
      <c r="A2546" s="12">
        <v>617108</v>
      </c>
      <c r="B2546" s="13" t="s">
        <v>10</v>
      </c>
      <c r="C2546" s="14">
        <v>99</v>
      </c>
      <c r="D2546" s="25" t="s">
        <v>3025</v>
      </c>
      <c r="E2546" s="16">
        <v>45351</v>
      </c>
      <c r="F2546" s="17">
        <v>202402</v>
      </c>
      <c r="G2546" s="18" t="s">
        <v>34</v>
      </c>
      <c r="H2546" s="18" t="s">
        <v>124</v>
      </c>
      <c r="I2546" s="19">
        <v>53193</v>
      </c>
      <c r="J2546" s="13" t="s">
        <v>14</v>
      </c>
      <c r="K2546" s="13" t="s">
        <v>37</v>
      </c>
      <c r="L2546" s="20" t="str">
        <f t="shared" si="78"/>
        <v>53193617108COD21004_Z010401ART9_EU</v>
      </c>
      <c r="M2546" s="21" t="str">
        <f>IF(OR(A2546=617105,A2546=617110,COUNTIF([3]DernMois!L:L,I2546&amp;A2546&amp;H2546&amp;K2546)&gt;=1),"","PBLA Changé/Nouveau")</f>
        <v/>
      </c>
      <c r="N2546" s="22">
        <f>ROUND(Ecritures[[#This Row],[Montant Devise]],2)</f>
        <v>99</v>
      </c>
      <c r="O2546" s="11" t="str">
        <f>IFERROR(LEFT(ECRITURES!$H2546,SEARCH("_",ECRITURES!$H2546)-1),"")</f>
        <v>COD21004</v>
      </c>
      <c r="P2546" s="11" t="str">
        <f>LEFT(ECRITURES!$G2546,LEN(O2546))</f>
        <v>COD21004</v>
      </c>
      <c r="Q2546" s="11" t="b">
        <f t="shared" si="79"/>
        <v>1</v>
      </c>
    </row>
    <row r="2547" spans="1:17" x14ac:dyDescent="0.3">
      <c r="A2547" s="12">
        <v>617106</v>
      </c>
      <c r="B2547" s="13" t="s">
        <v>10</v>
      </c>
      <c r="C2547" s="14">
        <v>195</v>
      </c>
      <c r="D2547" s="25" t="s">
        <v>3026</v>
      </c>
      <c r="E2547" s="16">
        <v>45351</v>
      </c>
      <c r="F2547" s="17">
        <v>202402</v>
      </c>
      <c r="G2547" s="18" t="s">
        <v>34</v>
      </c>
      <c r="H2547" s="18" t="s">
        <v>124</v>
      </c>
      <c r="I2547" s="19">
        <v>53193</v>
      </c>
      <c r="J2547" s="13" t="s">
        <v>14</v>
      </c>
      <c r="K2547" s="13" t="s">
        <v>37</v>
      </c>
      <c r="L2547" s="20" t="str">
        <f t="shared" si="78"/>
        <v>53193617106COD21004_Z010401ART9_EU</v>
      </c>
      <c r="M2547" s="21" t="str">
        <f>IF(OR(A2547=617105,A2547=617110,COUNTIF([3]DernMois!L:L,I2547&amp;A2547&amp;H2547&amp;K2547)&gt;=1),"","PBLA Changé/Nouveau")</f>
        <v/>
      </c>
      <c r="N2547" s="22">
        <f>ROUND(Ecritures[[#This Row],[Montant Devise]],2)</f>
        <v>195</v>
      </c>
      <c r="O2547" s="11" t="str">
        <f>IFERROR(LEFT(ECRITURES!$H2547,SEARCH("_",ECRITURES!$H2547)-1),"")</f>
        <v>COD21004</v>
      </c>
      <c r="P2547" s="11" t="str">
        <f>LEFT(ECRITURES!$G2547,LEN(O2547))</f>
        <v>COD21004</v>
      </c>
      <c r="Q2547" s="11" t="b">
        <f t="shared" si="79"/>
        <v>1</v>
      </c>
    </row>
    <row r="2548" spans="1:17" x14ac:dyDescent="0.3">
      <c r="A2548" s="12">
        <v>617103</v>
      </c>
      <c r="B2548" s="13" t="s">
        <v>10</v>
      </c>
      <c r="C2548" s="14">
        <v>97.5</v>
      </c>
      <c r="D2548" s="25" t="s">
        <v>3027</v>
      </c>
      <c r="E2548" s="16">
        <v>45351</v>
      </c>
      <c r="F2548" s="17">
        <v>202402</v>
      </c>
      <c r="G2548" s="18" t="s">
        <v>34</v>
      </c>
      <c r="H2548" s="18" t="s">
        <v>124</v>
      </c>
      <c r="I2548" s="19">
        <v>53193</v>
      </c>
      <c r="J2548" s="13" t="s">
        <v>14</v>
      </c>
      <c r="K2548" s="13" t="s">
        <v>37</v>
      </c>
      <c r="L2548" s="20" t="str">
        <f t="shared" si="78"/>
        <v>53193617103COD21004_Z010401ART9_EU</v>
      </c>
      <c r="M2548" s="21" t="str">
        <f>IF(OR(A2548=617105,A2548=617110,COUNTIF([3]DernMois!L:L,I2548&amp;A2548&amp;H2548&amp;K2548)&gt;=1),"","PBLA Changé/Nouveau")</f>
        <v/>
      </c>
      <c r="N2548" s="22">
        <f>ROUND(Ecritures[[#This Row],[Montant Devise]],2)</f>
        <v>97.5</v>
      </c>
      <c r="O2548" s="11" t="str">
        <f>IFERROR(LEFT(ECRITURES!$H2548,SEARCH("_",ECRITURES!$H2548)-1),"")</f>
        <v>COD21004</v>
      </c>
      <c r="P2548" s="11" t="str">
        <f>LEFT(ECRITURES!$G2548,LEN(O2548))</f>
        <v>COD21004</v>
      </c>
      <c r="Q2548" s="11" t="b">
        <f t="shared" si="79"/>
        <v>1</v>
      </c>
    </row>
    <row r="2549" spans="1:17" x14ac:dyDescent="0.3">
      <c r="A2549" s="12">
        <v>617103</v>
      </c>
      <c r="B2549" s="13" t="s">
        <v>10</v>
      </c>
      <c r="C2549" s="14">
        <v>65.239999999999995</v>
      </c>
      <c r="D2549" s="25" t="s">
        <v>3028</v>
      </c>
      <c r="E2549" s="16">
        <v>45351</v>
      </c>
      <c r="F2549" s="17">
        <v>202402</v>
      </c>
      <c r="G2549" s="18" t="s">
        <v>34</v>
      </c>
      <c r="H2549" s="18" t="s">
        <v>124</v>
      </c>
      <c r="I2549" s="19">
        <v>53193</v>
      </c>
      <c r="J2549" s="13" t="s">
        <v>14</v>
      </c>
      <c r="K2549" s="13" t="s">
        <v>37</v>
      </c>
      <c r="L2549" s="20" t="str">
        <f t="shared" si="78"/>
        <v>53193617103COD21004_Z010401ART9_EU</v>
      </c>
      <c r="M2549" s="21" t="str">
        <f>IF(OR(A2549=617105,A2549=617110,COUNTIF([3]DernMois!L:L,I2549&amp;A2549&amp;H2549&amp;K2549)&gt;=1),"","PBLA Changé/Nouveau")</f>
        <v/>
      </c>
      <c r="N2549" s="22">
        <f>ROUND(Ecritures[[#This Row],[Montant Devise]],2)</f>
        <v>65.239999999999995</v>
      </c>
      <c r="O2549" s="11" t="str">
        <f>IFERROR(LEFT(ECRITURES!$H2549,SEARCH("_",ECRITURES!$H2549)-1),"")</f>
        <v>COD21004</v>
      </c>
      <c r="P2549" s="11" t="str">
        <f>LEFT(ECRITURES!$G2549,LEN(O2549))</f>
        <v>COD21004</v>
      </c>
      <c r="Q2549" s="11" t="b">
        <f t="shared" si="79"/>
        <v>1</v>
      </c>
    </row>
    <row r="2550" spans="1:17" x14ac:dyDescent="0.3">
      <c r="A2550" s="12">
        <v>617190</v>
      </c>
      <c r="B2550" s="13" t="s">
        <v>10</v>
      </c>
      <c r="C2550" s="14">
        <v>1</v>
      </c>
      <c r="D2550" s="25" t="s">
        <v>3029</v>
      </c>
      <c r="E2550" s="16">
        <v>45351</v>
      </c>
      <c r="F2550" s="17">
        <v>202402</v>
      </c>
      <c r="G2550" s="18" t="s">
        <v>34</v>
      </c>
      <c r="H2550" s="18" t="s">
        <v>124</v>
      </c>
      <c r="I2550" s="19">
        <v>53193</v>
      </c>
      <c r="J2550" s="13" t="s">
        <v>14</v>
      </c>
      <c r="K2550" s="13" t="s">
        <v>37</v>
      </c>
      <c r="L2550" s="20" t="str">
        <f t="shared" si="78"/>
        <v>53193617190COD21004_Z010401ART9_EU</v>
      </c>
      <c r="M2550" s="21" t="str">
        <f>IF(OR(A2550=617105,A2550=617110,COUNTIF([3]DernMois!L:L,I2550&amp;A2550&amp;H2550&amp;K2550)&gt;=1),"","PBLA Changé/Nouveau")</f>
        <v/>
      </c>
      <c r="N2550" s="22">
        <f>ROUND(Ecritures[[#This Row],[Montant Devise]],2)</f>
        <v>1</v>
      </c>
      <c r="O2550" s="11" t="str">
        <f>IFERROR(LEFT(ECRITURES!$H2550,SEARCH("_",ECRITURES!$H2550)-1),"")</f>
        <v>COD21004</v>
      </c>
      <c r="P2550" s="11" t="str">
        <f>LEFT(ECRITURES!$G2550,LEN(O2550))</f>
        <v>COD21004</v>
      </c>
      <c r="Q2550" s="11" t="b">
        <f t="shared" si="79"/>
        <v>1</v>
      </c>
    </row>
    <row r="2551" spans="1:17" x14ac:dyDescent="0.3">
      <c r="A2551" s="12">
        <v>617190</v>
      </c>
      <c r="B2551" s="13" t="s">
        <v>10</v>
      </c>
      <c r="C2551" s="14">
        <v>5.0199999999999996</v>
      </c>
      <c r="D2551" s="25" t="s">
        <v>3030</v>
      </c>
      <c r="E2551" s="16">
        <v>45351</v>
      </c>
      <c r="F2551" s="17">
        <v>202402</v>
      </c>
      <c r="G2551" s="18" t="s">
        <v>34</v>
      </c>
      <c r="H2551" s="18" t="s">
        <v>124</v>
      </c>
      <c r="I2551" s="19">
        <v>53193</v>
      </c>
      <c r="J2551" s="13" t="s">
        <v>14</v>
      </c>
      <c r="K2551" s="13" t="s">
        <v>37</v>
      </c>
      <c r="L2551" s="20" t="str">
        <f t="shared" si="78"/>
        <v>53193617190COD21004_Z010401ART9_EU</v>
      </c>
      <c r="M2551" s="21" t="str">
        <f>IF(OR(A2551=617105,A2551=617110,COUNTIF([3]DernMois!L:L,I2551&amp;A2551&amp;H2551&amp;K2551)&gt;=1),"","PBLA Changé/Nouveau")</f>
        <v/>
      </c>
      <c r="N2551" s="22">
        <f>ROUND(Ecritures[[#This Row],[Montant Devise]],2)</f>
        <v>5.0199999999999996</v>
      </c>
      <c r="O2551" s="11" t="str">
        <f>IFERROR(LEFT(ECRITURES!$H2551,SEARCH("_",ECRITURES!$H2551)-1),"")</f>
        <v>COD21004</v>
      </c>
      <c r="P2551" s="11" t="str">
        <f>LEFT(ECRITURES!$G2551,LEN(O2551))</f>
        <v>COD21004</v>
      </c>
      <c r="Q2551" s="11" t="b">
        <f t="shared" si="79"/>
        <v>1</v>
      </c>
    </row>
    <row r="2552" spans="1:17" x14ac:dyDescent="0.3">
      <c r="A2552" s="12">
        <v>455200</v>
      </c>
      <c r="B2552" s="13" t="s">
        <v>10</v>
      </c>
      <c r="C2552" s="14">
        <v>-150</v>
      </c>
      <c r="D2552" s="25" t="s">
        <v>3031</v>
      </c>
      <c r="E2552" s="16">
        <v>45351</v>
      </c>
      <c r="F2552" s="17">
        <v>202402</v>
      </c>
      <c r="G2552" s="18" t="s">
        <v>34</v>
      </c>
      <c r="H2552" s="18"/>
      <c r="I2552" s="19">
        <v>53193</v>
      </c>
      <c r="J2552" s="13" t="s">
        <v>14</v>
      </c>
      <c r="K2552" s="13" t="s">
        <v>37</v>
      </c>
      <c r="L2552" s="20" t="str">
        <f t="shared" si="78"/>
        <v>53193455200ART9_EU</v>
      </c>
      <c r="M2552" s="21" t="str">
        <f>IF(OR(A2552=617105,A2552=617110,COUNTIF([3]DernMois!L:L,I2552&amp;A2552&amp;H2552&amp;K2552)&gt;=1),"","PBLA Changé/Nouveau")</f>
        <v/>
      </c>
      <c r="N2552" s="22">
        <f>ROUND(Ecritures[[#This Row],[Montant Devise]],2)</f>
        <v>-150</v>
      </c>
      <c r="O2552" s="11" t="str">
        <f>IFERROR(LEFT(ECRITURES!$H2552,SEARCH("_",ECRITURES!$H2552)-1),"")</f>
        <v/>
      </c>
      <c r="P2552" s="11" t="str">
        <f>LEFT(ECRITURES!$G2552,LEN(O2552))</f>
        <v/>
      </c>
      <c r="Q2552" s="11" t="b">
        <f t="shared" si="79"/>
        <v>1</v>
      </c>
    </row>
    <row r="2553" spans="1:17" x14ac:dyDescent="0.3">
      <c r="A2553" s="12">
        <v>455200</v>
      </c>
      <c r="B2553" s="13" t="s">
        <v>10</v>
      </c>
      <c r="C2553" s="14">
        <v>-661.51</v>
      </c>
      <c r="D2553" s="25" t="s">
        <v>3032</v>
      </c>
      <c r="E2553" s="16">
        <v>45351</v>
      </c>
      <c r="F2553" s="17">
        <v>202402</v>
      </c>
      <c r="G2553" s="18" t="s">
        <v>34</v>
      </c>
      <c r="H2553" s="18"/>
      <c r="I2553" s="19">
        <v>53193</v>
      </c>
      <c r="J2553" s="13" t="s">
        <v>14</v>
      </c>
      <c r="K2553" s="13" t="s">
        <v>37</v>
      </c>
      <c r="L2553" s="20" t="str">
        <f t="shared" si="78"/>
        <v>53193455200ART9_EU</v>
      </c>
      <c r="M2553" s="21" t="str">
        <f>IF(OR(A2553=617105,A2553=617110,COUNTIF([3]DernMois!L:L,I2553&amp;A2553&amp;H2553&amp;K2553)&gt;=1),"","PBLA Changé/Nouveau")</f>
        <v/>
      </c>
      <c r="N2553" s="22">
        <f>ROUND(Ecritures[[#This Row],[Montant Devise]],2)</f>
        <v>-661.51</v>
      </c>
      <c r="O2553" s="11" t="str">
        <f>IFERROR(LEFT(ECRITURES!$H2553,SEARCH("_",ECRITURES!$H2553)-1),"")</f>
        <v/>
      </c>
      <c r="P2553" s="11" t="str">
        <f>LEFT(ECRITURES!$G2553,LEN(O2553))</f>
        <v/>
      </c>
      <c r="Q2553" s="11" t="b">
        <f t="shared" si="79"/>
        <v>1</v>
      </c>
    </row>
    <row r="2554" spans="1:17" x14ac:dyDescent="0.3">
      <c r="A2554" s="12">
        <v>617101</v>
      </c>
      <c r="B2554" s="13" t="s">
        <v>10</v>
      </c>
      <c r="C2554" s="14">
        <v>1780</v>
      </c>
      <c r="D2554" s="25" t="s">
        <v>3033</v>
      </c>
      <c r="E2554" s="16">
        <v>45351</v>
      </c>
      <c r="F2554" s="17">
        <v>202402</v>
      </c>
      <c r="G2554" s="18" t="s">
        <v>26</v>
      </c>
      <c r="H2554" s="18" t="s">
        <v>12</v>
      </c>
      <c r="I2554" s="19">
        <v>53196</v>
      </c>
      <c r="J2554" s="13" t="s">
        <v>14</v>
      </c>
      <c r="K2554" s="13" t="s">
        <v>15</v>
      </c>
      <c r="L2554" s="20" t="str">
        <f t="shared" si="78"/>
        <v>53196617101COD2299_Z010201ART5_MBA</v>
      </c>
      <c r="M2554" s="21" t="str">
        <f>IF(OR(A2554=617105,A2554=617110,COUNTIF([3]DernMois!L:L,I2554&amp;A2554&amp;H2554&amp;K2554)&gt;=1),"","PBLA Changé/Nouveau")</f>
        <v/>
      </c>
      <c r="N2554" s="22">
        <f>ROUND(Ecritures[[#This Row],[Montant Devise]],2)</f>
        <v>1780</v>
      </c>
      <c r="O2554" s="11" t="str">
        <f>IFERROR(LEFT(ECRITURES!$H2554,SEARCH("_",ECRITURES!$H2554)-1),"")</f>
        <v>COD2299</v>
      </c>
      <c r="P2554" s="11" t="str">
        <f>LEFT(ECRITURES!$G2554,LEN(O2554))</f>
        <v>COD2299</v>
      </c>
      <c r="Q2554" s="11" t="b">
        <f t="shared" si="79"/>
        <v>1</v>
      </c>
    </row>
    <row r="2555" spans="1:17" x14ac:dyDescent="0.3">
      <c r="A2555" s="12">
        <v>617108</v>
      </c>
      <c r="B2555" s="13" t="s">
        <v>10</v>
      </c>
      <c r="C2555" s="14">
        <v>534</v>
      </c>
      <c r="D2555" s="25" t="s">
        <v>3034</v>
      </c>
      <c r="E2555" s="16">
        <v>45351</v>
      </c>
      <c r="F2555" s="17">
        <v>202402</v>
      </c>
      <c r="G2555" s="18" t="s">
        <v>26</v>
      </c>
      <c r="H2555" s="18" t="s">
        <v>12</v>
      </c>
      <c r="I2555" s="19">
        <v>53196</v>
      </c>
      <c r="J2555" s="13" t="s">
        <v>14</v>
      </c>
      <c r="K2555" s="13" t="s">
        <v>15</v>
      </c>
      <c r="L2555" s="20" t="str">
        <f t="shared" si="78"/>
        <v>53196617108COD2299_Z010201ART5_MBA</v>
      </c>
      <c r="M2555" s="21" t="str">
        <f>IF(OR(A2555=617105,A2555=617110,COUNTIF([3]DernMois!L:L,I2555&amp;A2555&amp;H2555&amp;K2555)&gt;=1),"","PBLA Changé/Nouveau")</f>
        <v/>
      </c>
      <c r="N2555" s="22">
        <f>ROUND(Ecritures[[#This Row],[Montant Devise]],2)</f>
        <v>534</v>
      </c>
      <c r="O2555" s="11" t="str">
        <f>IFERROR(LEFT(ECRITURES!$H2555,SEARCH("_",ECRITURES!$H2555)-1),"")</f>
        <v>COD2299</v>
      </c>
      <c r="P2555" s="11" t="str">
        <f>LEFT(ECRITURES!$G2555,LEN(O2555))</f>
        <v>COD2299</v>
      </c>
      <c r="Q2555" s="11" t="b">
        <f t="shared" si="79"/>
        <v>1</v>
      </c>
    </row>
    <row r="2556" spans="1:17" x14ac:dyDescent="0.3">
      <c r="A2556" s="12">
        <v>617106</v>
      </c>
      <c r="B2556" s="13" t="s">
        <v>10</v>
      </c>
      <c r="C2556" s="14">
        <v>195</v>
      </c>
      <c r="D2556" s="25" t="s">
        <v>3035</v>
      </c>
      <c r="E2556" s="16">
        <v>45351</v>
      </c>
      <c r="F2556" s="17">
        <v>202402</v>
      </c>
      <c r="G2556" s="18" t="s">
        <v>26</v>
      </c>
      <c r="H2556" s="18" t="s">
        <v>12</v>
      </c>
      <c r="I2556" s="19">
        <v>53196</v>
      </c>
      <c r="J2556" s="13" t="s">
        <v>14</v>
      </c>
      <c r="K2556" s="13" t="s">
        <v>15</v>
      </c>
      <c r="L2556" s="20" t="str">
        <f t="shared" si="78"/>
        <v>53196617106COD2299_Z010201ART5_MBA</v>
      </c>
      <c r="M2556" s="21" t="str">
        <f>IF(OR(A2556=617105,A2556=617110,COUNTIF([3]DernMois!L:L,I2556&amp;A2556&amp;H2556&amp;K2556)&gt;=1),"","PBLA Changé/Nouveau")</f>
        <v/>
      </c>
      <c r="N2556" s="22">
        <f>ROUND(Ecritures[[#This Row],[Montant Devise]],2)</f>
        <v>195</v>
      </c>
      <c r="O2556" s="11" t="str">
        <f>IFERROR(LEFT(ECRITURES!$H2556,SEARCH("_",ECRITURES!$H2556)-1),"")</f>
        <v>COD2299</v>
      </c>
      <c r="P2556" s="11" t="str">
        <f>LEFT(ECRITURES!$G2556,LEN(O2556))</f>
        <v>COD2299</v>
      </c>
      <c r="Q2556" s="11" t="b">
        <f t="shared" si="79"/>
        <v>1</v>
      </c>
    </row>
    <row r="2557" spans="1:17" x14ac:dyDescent="0.3">
      <c r="A2557" s="12">
        <v>617103</v>
      </c>
      <c r="B2557" s="13" t="s">
        <v>10</v>
      </c>
      <c r="C2557" s="14">
        <v>78</v>
      </c>
      <c r="D2557" s="25" t="s">
        <v>3036</v>
      </c>
      <c r="E2557" s="16">
        <v>45351</v>
      </c>
      <c r="F2557" s="17">
        <v>202402</v>
      </c>
      <c r="G2557" s="18" t="s">
        <v>26</v>
      </c>
      <c r="H2557" s="18" t="s">
        <v>12</v>
      </c>
      <c r="I2557" s="19">
        <v>53196</v>
      </c>
      <c r="J2557" s="13" t="s">
        <v>14</v>
      </c>
      <c r="K2557" s="13" t="s">
        <v>15</v>
      </c>
      <c r="L2557" s="20" t="str">
        <f t="shared" si="78"/>
        <v>53196617103COD2299_Z010201ART5_MBA</v>
      </c>
      <c r="M2557" s="21" t="str">
        <f>IF(OR(A2557=617105,A2557=617110,COUNTIF([3]DernMois!L:L,I2557&amp;A2557&amp;H2557&amp;K2557)&gt;=1),"","PBLA Changé/Nouveau")</f>
        <v/>
      </c>
      <c r="N2557" s="22">
        <f>ROUND(Ecritures[[#This Row],[Montant Devise]],2)</f>
        <v>78</v>
      </c>
      <c r="O2557" s="11" t="str">
        <f>IFERROR(LEFT(ECRITURES!$H2557,SEARCH("_",ECRITURES!$H2557)-1),"")</f>
        <v>COD2299</v>
      </c>
      <c r="P2557" s="11" t="str">
        <f>LEFT(ECRITURES!$G2557,LEN(O2557))</f>
        <v>COD2299</v>
      </c>
      <c r="Q2557" s="11" t="b">
        <f t="shared" si="79"/>
        <v>1</v>
      </c>
    </row>
    <row r="2558" spans="1:17" x14ac:dyDescent="0.3">
      <c r="A2558" s="12">
        <v>617103</v>
      </c>
      <c r="B2558" s="13" t="s">
        <v>10</v>
      </c>
      <c r="C2558" s="14">
        <v>231.4</v>
      </c>
      <c r="D2558" s="25" t="s">
        <v>3037</v>
      </c>
      <c r="E2558" s="16">
        <v>45351</v>
      </c>
      <c r="F2558" s="17">
        <v>202402</v>
      </c>
      <c r="G2558" s="18" t="s">
        <v>26</v>
      </c>
      <c r="H2558" s="18" t="s">
        <v>12</v>
      </c>
      <c r="I2558" s="19">
        <v>53196</v>
      </c>
      <c r="J2558" s="13" t="s">
        <v>14</v>
      </c>
      <c r="K2558" s="13" t="s">
        <v>15</v>
      </c>
      <c r="L2558" s="20" t="str">
        <f t="shared" si="78"/>
        <v>53196617103COD2299_Z010201ART5_MBA</v>
      </c>
      <c r="M2558" s="21" t="str">
        <f>IF(OR(A2558=617105,A2558=617110,COUNTIF([3]DernMois!L:L,I2558&amp;A2558&amp;H2558&amp;K2558)&gt;=1),"","PBLA Changé/Nouveau")</f>
        <v/>
      </c>
      <c r="N2558" s="22">
        <f>ROUND(Ecritures[[#This Row],[Montant Devise]],2)</f>
        <v>231.4</v>
      </c>
      <c r="O2558" s="11" t="str">
        <f>IFERROR(LEFT(ECRITURES!$H2558,SEARCH("_",ECRITURES!$H2558)-1),"")</f>
        <v>COD2299</v>
      </c>
      <c r="P2558" s="11" t="str">
        <f>LEFT(ECRITURES!$G2558,LEN(O2558))</f>
        <v>COD2299</v>
      </c>
      <c r="Q2558" s="11" t="b">
        <f t="shared" si="79"/>
        <v>1</v>
      </c>
    </row>
    <row r="2559" spans="1:17" x14ac:dyDescent="0.3">
      <c r="A2559" s="12">
        <v>617190</v>
      </c>
      <c r="B2559" s="13" t="s">
        <v>10</v>
      </c>
      <c r="C2559" s="14">
        <v>3.56</v>
      </c>
      <c r="D2559" s="25" t="s">
        <v>3038</v>
      </c>
      <c r="E2559" s="16">
        <v>45351</v>
      </c>
      <c r="F2559" s="17">
        <v>202402</v>
      </c>
      <c r="G2559" s="18" t="s">
        <v>26</v>
      </c>
      <c r="H2559" s="18" t="s">
        <v>12</v>
      </c>
      <c r="I2559" s="19">
        <v>53196</v>
      </c>
      <c r="J2559" s="13" t="s">
        <v>14</v>
      </c>
      <c r="K2559" s="13" t="s">
        <v>15</v>
      </c>
      <c r="L2559" s="20" t="str">
        <f t="shared" si="78"/>
        <v>53196617190COD2299_Z010201ART5_MBA</v>
      </c>
      <c r="M2559" s="21" t="str">
        <f>IF(OR(A2559=617105,A2559=617110,COUNTIF([3]DernMois!L:L,I2559&amp;A2559&amp;H2559&amp;K2559)&gt;=1),"","PBLA Changé/Nouveau")</f>
        <v/>
      </c>
      <c r="N2559" s="22">
        <f>ROUND(Ecritures[[#This Row],[Montant Devise]],2)</f>
        <v>3.56</v>
      </c>
      <c r="O2559" s="11" t="str">
        <f>IFERROR(LEFT(ECRITURES!$H2559,SEARCH("_",ECRITURES!$H2559)-1),"")</f>
        <v>COD2299</v>
      </c>
      <c r="P2559" s="11" t="str">
        <f>LEFT(ECRITURES!$G2559,LEN(O2559))</f>
        <v>COD2299</v>
      </c>
      <c r="Q2559" s="11" t="b">
        <f t="shared" si="79"/>
        <v>1</v>
      </c>
    </row>
    <row r="2560" spans="1:17" x14ac:dyDescent="0.3">
      <c r="A2560" s="12">
        <v>617190</v>
      </c>
      <c r="B2560" s="13" t="s">
        <v>10</v>
      </c>
      <c r="C2560" s="14">
        <v>17.8</v>
      </c>
      <c r="D2560" s="25" t="s">
        <v>3039</v>
      </c>
      <c r="E2560" s="16">
        <v>45351</v>
      </c>
      <c r="F2560" s="17">
        <v>202402</v>
      </c>
      <c r="G2560" s="18" t="s">
        <v>26</v>
      </c>
      <c r="H2560" s="18" t="s">
        <v>12</v>
      </c>
      <c r="I2560" s="19">
        <v>53196</v>
      </c>
      <c r="J2560" s="13" t="s">
        <v>14</v>
      </c>
      <c r="K2560" s="13" t="s">
        <v>15</v>
      </c>
      <c r="L2560" s="20" t="str">
        <f t="shared" si="78"/>
        <v>53196617190COD2299_Z010201ART5_MBA</v>
      </c>
      <c r="M2560" s="21" t="str">
        <f>IF(OR(A2560=617105,A2560=617110,COUNTIF([3]DernMois!L:L,I2560&amp;A2560&amp;H2560&amp;K2560)&gt;=1),"","PBLA Changé/Nouveau")</f>
        <v/>
      </c>
      <c r="N2560" s="22">
        <f>ROUND(Ecritures[[#This Row],[Montant Devise]],2)</f>
        <v>17.8</v>
      </c>
      <c r="O2560" s="11" t="str">
        <f>IFERROR(LEFT(ECRITURES!$H2560,SEARCH("_",ECRITURES!$H2560)-1),"")</f>
        <v>COD2299</v>
      </c>
      <c r="P2560" s="11" t="str">
        <f>LEFT(ECRITURES!$G2560,LEN(O2560))</f>
        <v>COD2299</v>
      </c>
      <c r="Q2560" s="11" t="b">
        <f t="shared" si="79"/>
        <v>1</v>
      </c>
    </row>
    <row r="2561" spans="1:17" x14ac:dyDescent="0.3">
      <c r="A2561" s="12">
        <v>455200</v>
      </c>
      <c r="B2561" s="13" t="s">
        <v>10</v>
      </c>
      <c r="C2561" s="14">
        <v>-2101.48</v>
      </c>
      <c r="D2561" s="25" t="s">
        <v>3040</v>
      </c>
      <c r="E2561" s="16">
        <v>45351</v>
      </c>
      <c r="F2561" s="17">
        <v>202402</v>
      </c>
      <c r="G2561" s="18" t="s">
        <v>26</v>
      </c>
      <c r="H2561" s="18"/>
      <c r="I2561" s="19">
        <v>53196</v>
      </c>
      <c r="J2561" s="13" t="s">
        <v>14</v>
      </c>
      <c r="K2561" s="13" t="s">
        <v>15</v>
      </c>
      <c r="L2561" s="20" t="str">
        <f t="shared" si="78"/>
        <v>53196455200ART5_MBA</v>
      </c>
      <c r="M2561" s="21" t="str">
        <f>IF(OR(A2561=617105,A2561=617110,COUNTIF([3]DernMois!L:L,I2561&amp;A2561&amp;H2561&amp;K2561)&gt;=1),"","PBLA Changé/Nouveau")</f>
        <v/>
      </c>
      <c r="N2561" s="22">
        <f>ROUND(Ecritures[[#This Row],[Montant Devise]],2)</f>
        <v>-2101.48</v>
      </c>
      <c r="O2561" s="11" t="str">
        <f>IFERROR(LEFT(ECRITURES!$H2561,SEARCH("_",ECRITURES!$H2561)-1),"")</f>
        <v/>
      </c>
      <c r="P2561" s="11" t="str">
        <f>LEFT(ECRITURES!$G2561,LEN(O2561))</f>
        <v/>
      </c>
      <c r="Q2561" s="11" t="b">
        <f t="shared" si="79"/>
        <v>1</v>
      </c>
    </row>
    <row r="2562" spans="1:17" x14ac:dyDescent="0.3">
      <c r="A2562" s="12">
        <v>617101</v>
      </c>
      <c r="B2562" s="13" t="s">
        <v>10</v>
      </c>
      <c r="C2562" s="14">
        <v>2823</v>
      </c>
      <c r="D2562" s="25" t="s">
        <v>3041</v>
      </c>
      <c r="E2562" s="16">
        <v>45351</v>
      </c>
      <c r="F2562" s="17">
        <v>202402</v>
      </c>
      <c r="G2562" s="18" t="s">
        <v>16</v>
      </c>
      <c r="H2562" s="18" t="s">
        <v>19</v>
      </c>
      <c r="I2562" s="19">
        <v>53197</v>
      </c>
      <c r="J2562" s="13" t="s">
        <v>14</v>
      </c>
      <c r="K2562" s="13" t="s">
        <v>15</v>
      </c>
      <c r="L2562" s="20" t="str">
        <f t="shared" ref="L2562:L2625" si="80">I2562&amp;A2562&amp;H2562&amp;K2562</f>
        <v>53197617101COD22021_A030601ART5_MBA</v>
      </c>
      <c r="M2562" s="21" t="str">
        <f>IF(OR(A2562=617105,A2562=617110,COUNTIF([3]DernMois!L:L,I2562&amp;A2562&amp;H2562&amp;K2562)&gt;=1),"","PBLA Changé/Nouveau")</f>
        <v/>
      </c>
      <c r="N2562" s="22">
        <f>ROUND(Ecritures[[#This Row],[Montant Devise]],2)</f>
        <v>2823</v>
      </c>
      <c r="O2562" s="11" t="str">
        <f>IFERROR(LEFT(ECRITURES!$H2562,SEARCH("_",ECRITURES!$H2562)-1),"")</f>
        <v>COD22021</v>
      </c>
      <c r="P2562" s="11" t="str">
        <f>LEFT(ECRITURES!$G2562,LEN(O2562))</f>
        <v>COD22021</v>
      </c>
      <c r="Q2562" s="11" t="b">
        <f t="shared" si="79"/>
        <v>1</v>
      </c>
    </row>
    <row r="2563" spans="1:17" x14ac:dyDescent="0.3">
      <c r="A2563" s="12">
        <v>617108</v>
      </c>
      <c r="B2563" s="13" t="s">
        <v>10</v>
      </c>
      <c r="C2563" s="14">
        <v>846.9</v>
      </c>
      <c r="D2563" s="25" t="s">
        <v>3042</v>
      </c>
      <c r="E2563" s="16">
        <v>45351</v>
      </c>
      <c r="F2563" s="17">
        <v>202402</v>
      </c>
      <c r="G2563" s="18" t="s">
        <v>16</v>
      </c>
      <c r="H2563" s="18" t="s">
        <v>19</v>
      </c>
      <c r="I2563" s="19">
        <v>53197</v>
      </c>
      <c r="J2563" s="13" t="s">
        <v>14</v>
      </c>
      <c r="K2563" s="13" t="s">
        <v>15</v>
      </c>
      <c r="L2563" s="20" t="str">
        <f t="shared" si="80"/>
        <v>53197617108COD22021_A030601ART5_MBA</v>
      </c>
      <c r="M2563" s="21" t="str">
        <f>IF(OR(A2563=617105,A2563=617110,COUNTIF([3]DernMois!L:L,I2563&amp;A2563&amp;H2563&amp;K2563)&gt;=1),"","PBLA Changé/Nouveau")</f>
        <v/>
      </c>
      <c r="N2563" s="22">
        <f>ROUND(Ecritures[[#This Row],[Montant Devise]],2)</f>
        <v>846.9</v>
      </c>
      <c r="O2563" s="11" t="str">
        <f>IFERROR(LEFT(ECRITURES!$H2563,SEARCH("_",ECRITURES!$H2563)-1),"")</f>
        <v>COD22021</v>
      </c>
      <c r="P2563" s="11" t="str">
        <f>LEFT(ECRITURES!$G2563,LEN(O2563))</f>
        <v>COD22021</v>
      </c>
      <c r="Q2563" s="11" t="b">
        <f t="shared" si="79"/>
        <v>1</v>
      </c>
    </row>
    <row r="2564" spans="1:17" x14ac:dyDescent="0.3">
      <c r="A2564" s="12">
        <v>617106</v>
      </c>
      <c r="B2564" s="13" t="s">
        <v>10</v>
      </c>
      <c r="C2564" s="14">
        <v>195</v>
      </c>
      <c r="D2564" s="25" t="s">
        <v>3043</v>
      </c>
      <c r="E2564" s="16">
        <v>45351</v>
      </c>
      <c r="F2564" s="17">
        <v>202402</v>
      </c>
      <c r="G2564" s="18" t="s">
        <v>16</v>
      </c>
      <c r="H2564" s="18" t="s">
        <v>19</v>
      </c>
      <c r="I2564" s="19">
        <v>53197</v>
      </c>
      <c r="J2564" s="13" t="s">
        <v>14</v>
      </c>
      <c r="K2564" s="13" t="s">
        <v>15</v>
      </c>
      <c r="L2564" s="20" t="str">
        <f t="shared" si="80"/>
        <v>53197617106COD22021_A030601ART5_MBA</v>
      </c>
      <c r="M2564" s="21" t="str">
        <f>IF(OR(A2564=617105,A2564=617110,COUNTIF([3]DernMois!L:L,I2564&amp;A2564&amp;H2564&amp;K2564)&gt;=1),"","PBLA Changé/Nouveau")</f>
        <v/>
      </c>
      <c r="N2564" s="22">
        <f>ROUND(Ecritures[[#This Row],[Montant Devise]],2)</f>
        <v>195</v>
      </c>
      <c r="O2564" s="11" t="str">
        <f>IFERROR(LEFT(ECRITURES!$H2564,SEARCH("_",ECRITURES!$H2564)-1),"")</f>
        <v>COD22021</v>
      </c>
      <c r="P2564" s="11" t="str">
        <f>LEFT(ECRITURES!$G2564,LEN(O2564))</f>
        <v>COD22021</v>
      </c>
      <c r="Q2564" s="11" t="b">
        <f t="shared" ref="Q2564:Q2627" si="81">EXACT(O2564,P2564)</f>
        <v>1</v>
      </c>
    </row>
    <row r="2565" spans="1:17" x14ac:dyDescent="0.3">
      <c r="A2565" s="12">
        <v>617103</v>
      </c>
      <c r="B2565" s="13" t="s">
        <v>10</v>
      </c>
      <c r="C2565" s="14">
        <v>366.99</v>
      </c>
      <c r="D2565" s="25" t="s">
        <v>3044</v>
      </c>
      <c r="E2565" s="16">
        <v>45351</v>
      </c>
      <c r="F2565" s="17">
        <v>202402</v>
      </c>
      <c r="G2565" s="18" t="s">
        <v>16</v>
      </c>
      <c r="H2565" s="18" t="s">
        <v>19</v>
      </c>
      <c r="I2565" s="19">
        <v>53197</v>
      </c>
      <c r="J2565" s="13" t="s">
        <v>14</v>
      </c>
      <c r="K2565" s="13" t="s">
        <v>15</v>
      </c>
      <c r="L2565" s="20" t="str">
        <f t="shared" si="80"/>
        <v>53197617103COD22021_A030601ART5_MBA</v>
      </c>
      <c r="M2565" s="21" t="str">
        <f>IF(OR(A2565=617105,A2565=617110,COUNTIF([3]DernMois!L:L,I2565&amp;A2565&amp;H2565&amp;K2565)&gt;=1),"","PBLA Changé/Nouveau")</f>
        <v/>
      </c>
      <c r="N2565" s="22">
        <f>ROUND(Ecritures[[#This Row],[Montant Devise]],2)</f>
        <v>366.99</v>
      </c>
      <c r="O2565" s="11" t="str">
        <f>IFERROR(LEFT(ECRITURES!$H2565,SEARCH("_",ECRITURES!$H2565)-1),"")</f>
        <v>COD22021</v>
      </c>
      <c r="P2565" s="11" t="str">
        <f>LEFT(ECRITURES!$G2565,LEN(O2565))</f>
        <v>COD22021</v>
      </c>
      <c r="Q2565" s="11" t="b">
        <f t="shared" si="81"/>
        <v>1</v>
      </c>
    </row>
    <row r="2566" spans="1:17" x14ac:dyDescent="0.3">
      <c r="A2566" s="12">
        <v>617190</v>
      </c>
      <c r="B2566" s="13" t="s">
        <v>10</v>
      </c>
      <c r="C2566" s="14">
        <v>5.65</v>
      </c>
      <c r="D2566" s="25" t="s">
        <v>3045</v>
      </c>
      <c r="E2566" s="16">
        <v>45351</v>
      </c>
      <c r="F2566" s="17">
        <v>202402</v>
      </c>
      <c r="G2566" s="18" t="s">
        <v>16</v>
      </c>
      <c r="H2566" s="18" t="s">
        <v>19</v>
      </c>
      <c r="I2566" s="19">
        <v>53197</v>
      </c>
      <c r="J2566" s="13" t="s">
        <v>14</v>
      </c>
      <c r="K2566" s="13" t="s">
        <v>15</v>
      </c>
      <c r="L2566" s="20" t="str">
        <f t="shared" si="80"/>
        <v>53197617190COD22021_A030601ART5_MBA</v>
      </c>
      <c r="M2566" s="21" t="str">
        <f>IF(OR(A2566=617105,A2566=617110,COUNTIF([3]DernMois!L:L,I2566&amp;A2566&amp;H2566&amp;K2566)&gt;=1),"","PBLA Changé/Nouveau")</f>
        <v/>
      </c>
      <c r="N2566" s="22">
        <f>ROUND(Ecritures[[#This Row],[Montant Devise]],2)</f>
        <v>5.65</v>
      </c>
      <c r="O2566" s="11" t="str">
        <f>IFERROR(LEFT(ECRITURES!$H2566,SEARCH("_",ECRITURES!$H2566)-1),"")</f>
        <v>COD22021</v>
      </c>
      <c r="P2566" s="11" t="str">
        <f>LEFT(ECRITURES!$G2566,LEN(O2566))</f>
        <v>COD22021</v>
      </c>
      <c r="Q2566" s="11" t="b">
        <f t="shared" si="81"/>
        <v>1</v>
      </c>
    </row>
    <row r="2567" spans="1:17" x14ac:dyDescent="0.3">
      <c r="A2567" s="12">
        <v>617190</v>
      </c>
      <c r="B2567" s="13" t="s">
        <v>10</v>
      </c>
      <c r="C2567" s="14">
        <v>28.23</v>
      </c>
      <c r="D2567" s="25" t="s">
        <v>3046</v>
      </c>
      <c r="E2567" s="16">
        <v>45351</v>
      </c>
      <c r="F2567" s="17">
        <v>202402</v>
      </c>
      <c r="G2567" s="18" t="s">
        <v>16</v>
      </c>
      <c r="H2567" s="18" t="s">
        <v>19</v>
      </c>
      <c r="I2567" s="19">
        <v>53197</v>
      </c>
      <c r="J2567" s="13" t="s">
        <v>14</v>
      </c>
      <c r="K2567" s="13" t="s">
        <v>15</v>
      </c>
      <c r="L2567" s="20" t="str">
        <f t="shared" si="80"/>
        <v>53197617190COD22021_A030601ART5_MBA</v>
      </c>
      <c r="M2567" s="21" t="str">
        <f>IF(OR(A2567=617105,A2567=617110,COUNTIF([3]DernMois!L:L,I2567&amp;A2567&amp;H2567&amp;K2567)&gt;=1),"","PBLA Changé/Nouveau")</f>
        <v/>
      </c>
      <c r="N2567" s="22">
        <f>ROUND(Ecritures[[#This Row],[Montant Devise]],2)</f>
        <v>28.23</v>
      </c>
      <c r="O2567" s="11" t="str">
        <f>IFERROR(LEFT(ECRITURES!$H2567,SEARCH("_",ECRITURES!$H2567)-1),"")</f>
        <v>COD22021</v>
      </c>
      <c r="P2567" s="11" t="str">
        <f>LEFT(ECRITURES!$G2567,LEN(O2567))</f>
        <v>COD22021</v>
      </c>
      <c r="Q2567" s="11" t="b">
        <f t="shared" si="81"/>
        <v>1</v>
      </c>
    </row>
    <row r="2568" spans="1:17" x14ac:dyDescent="0.3">
      <c r="A2568" s="12">
        <v>455200</v>
      </c>
      <c r="B2568" s="13" t="s">
        <v>10</v>
      </c>
      <c r="C2568" s="14">
        <v>-1300</v>
      </c>
      <c r="D2568" s="25" t="s">
        <v>3047</v>
      </c>
      <c r="E2568" s="16">
        <v>45351</v>
      </c>
      <c r="F2568" s="17">
        <v>202402</v>
      </c>
      <c r="G2568" s="18" t="s">
        <v>16</v>
      </c>
      <c r="H2568" s="18"/>
      <c r="I2568" s="19">
        <v>53197</v>
      </c>
      <c r="J2568" s="13" t="s">
        <v>14</v>
      </c>
      <c r="K2568" s="13" t="s">
        <v>15</v>
      </c>
      <c r="L2568" s="20" t="str">
        <f t="shared" si="80"/>
        <v>53197455200ART5_MBA</v>
      </c>
      <c r="M2568" s="21" t="str">
        <f>IF(OR(A2568=617105,A2568=617110,COUNTIF([3]DernMois!L:L,I2568&amp;A2568&amp;H2568&amp;K2568)&gt;=1),"","PBLA Changé/Nouveau")</f>
        <v/>
      </c>
      <c r="N2568" s="22">
        <f>ROUND(Ecritures[[#This Row],[Montant Devise]],2)</f>
        <v>-1300</v>
      </c>
      <c r="O2568" s="11" t="str">
        <f>IFERROR(LEFT(ECRITURES!$H2568,SEARCH("_",ECRITURES!$H2568)-1),"")</f>
        <v/>
      </c>
      <c r="P2568" s="11" t="str">
        <f>LEFT(ECRITURES!$G2568,LEN(O2568))</f>
        <v/>
      </c>
      <c r="Q2568" s="11" t="b">
        <f t="shared" si="81"/>
        <v>1</v>
      </c>
    </row>
    <row r="2569" spans="1:17" x14ac:dyDescent="0.3">
      <c r="A2569" s="12">
        <v>455200</v>
      </c>
      <c r="B2569" s="13" t="s">
        <v>10</v>
      </c>
      <c r="C2569" s="14">
        <v>-1619.2</v>
      </c>
      <c r="D2569" s="25" t="s">
        <v>3048</v>
      </c>
      <c r="E2569" s="16">
        <v>45351</v>
      </c>
      <c r="F2569" s="17">
        <v>202402</v>
      </c>
      <c r="G2569" s="18" t="s">
        <v>16</v>
      </c>
      <c r="H2569" s="18"/>
      <c r="I2569" s="19">
        <v>53197</v>
      </c>
      <c r="J2569" s="13" t="s">
        <v>14</v>
      </c>
      <c r="K2569" s="13" t="s">
        <v>15</v>
      </c>
      <c r="L2569" s="20" t="str">
        <f t="shared" si="80"/>
        <v>53197455200ART5_MBA</v>
      </c>
      <c r="M2569" s="21" t="str">
        <f>IF(OR(A2569=617105,A2569=617110,COUNTIF([3]DernMois!L:L,I2569&amp;A2569&amp;H2569&amp;K2569)&gt;=1),"","PBLA Changé/Nouveau")</f>
        <v/>
      </c>
      <c r="N2569" s="22">
        <f>ROUND(Ecritures[[#This Row],[Montant Devise]],2)</f>
        <v>-1619.2</v>
      </c>
      <c r="O2569" s="11" t="str">
        <f>IFERROR(LEFT(ECRITURES!$H2569,SEARCH("_",ECRITURES!$H2569)-1),"")</f>
        <v/>
      </c>
      <c r="P2569" s="11" t="str">
        <f>LEFT(ECRITURES!$G2569,LEN(O2569))</f>
        <v/>
      </c>
      <c r="Q2569" s="11" t="b">
        <f t="shared" si="81"/>
        <v>1</v>
      </c>
    </row>
    <row r="2570" spans="1:17" x14ac:dyDescent="0.3">
      <c r="A2570" s="12">
        <v>617101</v>
      </c>
      <c r="B2570" s="13" t="s">
        <v>10</v>
      </c>
      <c r="C2570" s="14">
        <v>2823</v>
      </c>
      <c r="D2570" s="25" t="s">
        <v>3049</v>
      </c>
      <c r="E2570" s="16">
        <v>45351</v>
      </c>
      <c r="F2570" s="17">
        <v>202402</v>
      </c>
      <c r="G2570" s="18" t="s">
        <v>11</v>
      </c>
      <c r="H2570" s="18" t="s">
        <v>12</v>
      </c>
      <c r="I2570" s="19">
        <v>53200</v>
      </c>
      <c r="J2570" s="13" t="s">
        <v>14</v>
      </c>
      <c r="K2570" s="13" t="s">
        <v>15</v>
      </c>
      <c r="L2570" s="20" t="str">
        <f t="shared" si="80"/>
        <v>53200617101COD2299_Z010201ART5_MBA</v>
      </c>
      <c r="M2570" s="21" t="str">
        <f>IF(OR(A2570=617105,A2570=617110,COUNTIF([3]DernMois!L:L,I2570&amp;A2570&amp;H2570&amp;K2570)&gt;=1),"","PBLA Changé/Nouveau")</f>
        <v/>
      </c>
      <c r="N2570" s="22">
        <f>ROUND(Ecritures[[#This Row],[Montant Devise]],2)</f>
        <v>2823</v>
      </c>
      <c r="O2570" s="11" t="str">
        <f>IFERROR(LEFT(ECRITURES!$H2570,SEARCH("_",ECRITURES!$H2570)-1),"")</f>
        <v>COD2299</v>
      </c>
      <c r="P2570" s="11" t="str">
        <f>LEFT(ECRITURES!$G2570,LEN(O2570))</f>
        <v>COD2299</v>
      </c>
      <c r="Q2570" s="11" t="b">
        <f t="shared" si="81"/>
        <v>1</v>
      </c>
    </row>
    <row r="2571" spans="1:17" x14ac:dyDescent="0.3">
      <c r="A2571" s="12">
        <v>617108</v>
      </c>
      <c r="B2571" s="13" t="s">
        <v>10</v>
      </c>
      <c r="C2571" s="14">
        <v>846.9</v>
      </c>
      <c r="D2571" s="25" t="s">
        <v>3050</v>
      </c>
      <c r="E2571" s="16">
        <v>45351</v>
      </c>
      <c r="F2571" s="17">
        <v>202402</v>
      </c>
      <c r="G2571" s="18" t="s">
        <v>11</v>
      </c>
      <c r="H2571" s="18" t="s">
        <v>12</v>
      </c>
      <c r="I2571" s="19">
        <v>53200</v>
      </c>
      <c r="J2571" s="13" t="s">
        <v>14</v>
      </c>
      <c r="K2571" s="13" t="s">
        <v>15</v>
      </c>
      <c r="L2571" s="20" t="str">
        <f t="shared" si="80"/>
        <v>53200617108COD2299_Z010201ART5_MBA</v>
      </c>
      <c r="M2571" s="21" t="str">
        <f>IF(OR(A2571=617105,A2571=617110,COUNTIF([3]DernMois!L:L,I2571&amp;A2571&amp;H2571&amp;K2571)&gt;=1),"","PBLA Changé/Nouveau")</f>
        <v/>
      </c>
      <c r="N2571" s="22">
        <f>ROUND(Ecritures[[#This Row],[Montant Devise]],2)</f>
        <v>846.9</v>
      </c>
      <c r="O2571" s="11" t="str">
        <f>IFERROR(LEFT(ECRITURES!$H2571,SEARCH("_",ECRITURES!$H2571)-1),"")</f>
        <v>COD2299</v>
      </c>
      <c r="P2571" s="11" t="str">
        <f>LEFT(ECRITURES!$G2571,LEN(O2571))</f>
        <v>COD2299</v>
      </c>
      <c r="Q2571" s="11" t="b">
        <f t="shared" si="81"/>
        <v>1</v>
      </c>
    </row>
    <row r="2572" spans="1:17" x14ac:dyDescent="0.3">
      <c r="A2572" s="12">
        <v>617106</v>
      </c>
      <c r="B2572" s="13" t="s">
        <v>10</v>
      </c>
      <c r="C2572" s="14">
        <v>195</v>
      </c>
      <c r="D2572" s="25" t="s">
        <v>3051</v>
      </c>
      <c r="E2572" s="16">
        <v>45351</v>
      </c>
      <c r="F2572" s="17">
        <v>202402</v>
      </c>
      <c r="G2572" s="18" t="s">
        <v>11</v>
      </c>
      <c r="H2572" s="18" t="s">
        <v>12</v>
      </c>
      <c r="I2572" s="19">
        <v>53200</v>
      </c>
      <c r="J2572" s="13" t="s">
        <v>14</v>
      </c>
      <c r="K2572" s="13" t="s">
        <v>15</v>
      </c>
      <c r="L2572" s="20" t="str">
        <f t="shared" si="80"/>
        <v>53200617106COD2299_Z010201ART5_MBA</v>
      </c>
      <c r="M2572" s="21" t="str">
        <f>IF(OR(A2572=617105,A2572=617110,COUNTIF([3]DernMois!L:L,I2572&amp;A2572&amp;H2572&amp;K2572)&gt;=1),"","PBLA Changé/Nouveau")</f>
        <v/>
      </c>
      <c r="N2572" s="22">
        <f>ROUND(Ecritures[[#This Row],[Montant Devise]],2)</f>
        <v>195</v>
      </c>
      <c r="O2572" s="11" t="str">
        <f>IFERROR(LEFT(ECRITURES!$H2572,SEARCH("_",ECRITURES!$H2572)-1),"")</f>
        <v>COD2299</v>
      </c>
      <c r="P2572" s="11" t="str">
        <f>LEFT(ECRITURES!$G2572,LEN(O2572))</f>
        <v>COD2299</v>
      </c>
      <c r="Q2572" s="11" t="b">
        <f t="shared" si="81"/>
        <v>1</v>
      </c>
    </row>
    <row r="2573" spans="1:17" x14ac:dyDescent="0.3">
      <c r="A2573" s="12">
        <v>617103</v>
      </c>
      <c r="B2573" s="13" t="s">
        <v>10</v>
      </c>
      <c r="C2573" s="14">
        <v>19.5</v>
      </c>
      <c r="D2573" s="25" t="s">
        <v>3052</v>
      </c>
      <c r="E2573" s="16">
        <v>45351</v>
      </c>
      <c r="F2573" s="17">
        <v>202402</v>
      </c>
      <c r="G2573" s="18" t="s">
        <v>11</v>
      </c>
      <c r="H2573" s="18" t="s">
        <v>12</v>
      </c>
      <c r="I2573" s="19">
        <v>53200</v>
      </c>
      <c r="J2573" s="13" t="s">
        <v>14</v>
      </c>
      <c r="K2573" s="13" t="s">
        <v>15</v>
      </c>
      <c r="L2573" s="20" t="str">
        <f t="shared" si="80"/>
        <v>53200617103COD2299_Z010201ART5_MBA</v>
      </c>
      <c r="M2573" s="21" t="str">
        <f>IF(OR(A2573=617105,A2573=617110,COUNTIF([3]DernMois!L:L,I2573&amp;A2573&amp;H2573&amp;K2573)&gt;=1),"","PBLA Changé/Nouveau")</f>
        <v/>
      </c>
      <c r="N2573" s="22">
        <f>ROUND(Ecritures[[#This Row],[Montant Devise]],2)</f>
        <v>19.5</v>
      </c>
      <c r="O2573" s="11" t="str">
        <f>IFERROR(LEFT(ECRITURES!$H2573,SEARCH("_",ECRITURES!$H2573)-1),"")</f>
        <v>COD2299</v>
      </c>
      <c r="P2573" s="11" t="str">
        <f>LEFT(ECRITURES!$G2573,LEN(O2573))</f>
        <v>COD2299</v>
      </c>
      <c r="Q2573" s="11" t="b">
        <f t="shared" si="81"/>
        <v>1</v>
      </c>
    </row>
    <row r="2574" spans="1:17" x14ac:dyDescent="0.3">
      <c r="A2574" s="12">
        <v>617103</v>
      </c>
      <c r="B2574" s="13" t="s">
        <v>10</v>
      </c>
      <c r="C2574" s="14">
        <v>366.99</v>
      </c>
      <c r="D2574" s="25" t="s">
        <v>3053</v>
      </c>
      <c r="E2574" s="16">
        <v>45351</v>
      </c>
      <c r="F2574" s="17">
        <v>202402</v>
      </c>
      <c r="G2574" s="18" t="s">
        <v>11</v>
      </c>
      <c r="H2574" s="18" t="s">
        <v>12</v>
      </c>
      <c r="I2574" s="19">
        <v>53200</v>
      </c>
      <c r="J2574" s="13" t="s">
        <v>14</v>
      </c>
      <c r="K2574" s="13" t="s">
        <v>15</v>
      </c>
      <c r="L2574" s="20" t="str">
        <f t="shared" si="80"/>
        <v>53200617103COD2299_Z010201ART5_MBA</v>
      </c>
      <c r="M2574" s="21" t="str">
        <f>IF(OR(A2574=617105,A2574=617110,COUNTIF([3]DernMois!L:L,I2574&amp;A2574&amp;H2574&amp;K2574)&gt;=1),"","PBLA Changé/Nouveau")</f>
        <v/>
      </c>
      <c r="N2574" s="22">
        <f>ROUND(Ecritures[[#This Row],[Montant Devise]],2)</f>
        <v>366.99</v>
      </c>
      <c r="O2574" s="11" t="str">
        <f>IFERROR(LEFT(ECRITURES!$H2574,SEARCH("_",ECRITURES!$H2574)-1),"")</f>
        <v>COD2299</v>
      </c>
      <c r="P2574" s="11" t="str">
        <f>LEFT(ECRITURES!$G2574,LEN(O2574))</f>
        <v>COD2299</v>
      </c>
      <c r="Q2574" s="11" t="b">
        <f t="shared" si="81"/>
        <v>1</v>
      </c>
    </row>
    <row r="2575" spans="1:17" x14ac:dyDescent="0.3">
      <c r="A2575" s="12">
        <v>617190</v>
      </c>
      <c r="B2575" s="13" t="s">
        <v>10</v>
      </c>
      <c r="C2575" s="14">
        <v>5.65</v>
      </c>
      <c r="D2575" s="25" t="s">
        <v>3054</v>
      </c>
      <c r="E2575" s="16">
        <v>45351</v>
      </c>
      <c r="F2575" s="17">
        <v>202402</v>
      </c>
      <c r="G2575" s="18" t="s">
        <v>11</v>
      </c>
      <c r="H2575" s="18" t="s">
        <v>12</v>
      </c>
      <c r="I2575" s="19">
        <v>53200</v>
      </c>
      <c r="J2575" s="13" t="s">
        <v>14</v>
      </c>
      <c r="K2575" s="13" t="s">
        <v>15</v>
      </c>
      <c r="L2575" s="20" t="str">
        <f t="shared" si="80"/>
        <v>53200617190COD2299_Z010201ART5_MBA</v>
      </c>
      <c r="M2575" s="21" t="str">
        <f>IF(OR(A2575=617105,A2575=617110,COUNTIF([3]DernMois!L:L,I2575&amp;A2575&amp;H2575&amp;K2575)&gt;=1),"","PBLA Changé/Nouveau")</f>
        <v/>
      </c>
      <c r="N2575" s="22">
        <f>ROUND(Ecritures[[#This Row],[Montant Devise]],2)</f>
        <v>5.65</v>
      </c>
      <c r="O2575" s="11" t="str">
        <f>IFERROR(LEFT(ECRITURES!$H2575,SEARCH("_",ECRITURES!$H2575)-1),"")</f>
        <v>COD2299</v>
      </c>
      <c r="P2575" s="11" t="str">
        <f>LEFT(ECRITURES!$G2575,LEN(O2575))</f>
        <v>COD2299</v>
      </c>
      <c r="Q2575" s="11" t="b">
        <f t="shared" si="81"/>
        <v>1</v>
      </c>
    </row>
    <row r="2576" spans="1:17" x14ac:dyDescent="0.3">
      <c r="A2576" s="12">
        <v>617190</v>
      </c>
      <c r="B2576" s="13" t="s">
        <v>10</v>
      </c>
      <c r="C2576" s="14">
        <v>28.23</v>
      </c>
      <c r="D2576" s="25" t="s">
        <v>3055</v>
      </c>
      <c r="E2576" s="16">
        <v>45351</v>
      </c>
      <c r="F2576" s="17">
        <v>202402</v>
      </c>
      <c r="G2576" s="18" t="s">
        <v>11</v>
      </c>
      <c r="H2576" s="18" t="s">
        <v>12</v>
      </c>
      <c r="I2576" s="19">
        <v>53200</v>
      </c>
      <c r="J2576" s="13" t="s">
        <v>14</v>
      </c>
      <c r="K2576" s="13" t="s">
        <v>15</v>
      </c>
      <c r="L2576" s="20" t="str">
        <f t="shared" si="80"/>
        <v>53200617190COD2299_Z010201ART5_MBA</v>
      </c>
      <c r="M2576" s="21" t="str">
        <f>IF(OR(A2576=617105,A2576=617110,COUNTIF([3]DernMois!L:L,I2576&amp;A2576&amp;H2576&amp;K2576)&gt;=1),"","PBLA Changé/Nouveau")</f>
        <v/>
      </c>
      <c r="N2576" s="22">
        <f>ROUND(Ecritures[[#This Row],[Montant Devise]],2)</f>
        <v>28.23</v>
      </c>
      <c r="O2576" s="11" t="str">
        <f>IFERROR(LEFT(ECRITURES!$H2576,SEARCH("_",ECRITURES!$H2576)-1),"")</f>
        <v>COD2299</v>
      </c>
      <c r="P2576" s="11" t="str">
        <f>LEFT(ECRITURES!$G2576,LEN(O2576))</f>
        <v>COD2299</v>
      </c>
      <c r="Q2576" s="11" t="b">
        <f t="shared" si="81"/>
        <v>1</v>
      </c>
    </row>
    <row r="2577" spans="1:17" x14ac:dyDescent="0.3">
      <c r="A2577" s="12">
        <v>455200</v>
      </c>
      <c r="B2577" s="13" t="s">
        <v>10</v>
      </c>
      <c r="C2577" s="14">
        <v>-2939.81</v>
      </c>
      <c r="D2577" s="25" t="s">
        <v>3056</v>
      </c>
      <c r="E2577" s="16">
        <v>45351</v>
      </c>
      <c r="F2577" s="17">
        <v>202402</v>
      </c>
      <c r="G2577" s="18" t="s">
        <v>11</v>
      </c>
      <c r="H2577" s="18"/>
      <c r="I2577" s="19">
        <v>53200</v>
      </c>
      <c r="J2577" s="13" t="s">
        <v>14</v>
      </c>
      <c r="K2577" s="13" t="s">
        <v>15</v>
      </c>
      <c r="L2577" s="20" t="str">
        <f t="shared" si="80"/>
        <v>53200455200ART5_MBA</v>
      </c>
      <c r="M2577" s="21" t="str">
        <f>IF(OR(A2577=617105,A2577=617110,COUNTIF([3]DernMois!L:L,I2577&amp;A2577&amp;H2577&amp;K2577)&gt;=1),"","PBLA Changé/Nouveau")</f>
        <v/>
      </c>
      <c r="N2577" s="22">
        <f>ROUND(Ecritures[[#This Row],[Montant Devise]],2)</f>
        <v>-2939.81</v>
      </c>
      <c r="O2577" s="11" t="str">
        <f>IFERROR(LEFT(ECRITURES!$H2577,SEARCH("_",ECRITURES!$H2577)-1),"")</f>
        <v/>
      </c>
      <c r="P2577" s="11" t="str">
        <f>LEFT(ECRITURES!$G2577,LEN(O2577))</f>
        <v/>
      </c>
      <c r="Q2577" s="11" t="b">
        <f t="shared" si="81"/>
        <v>1</v>
      </c>
    </row>
    <row r="2578" spans="1:17" x14ac:dyDescent="0.3">
      <c r="A2578" s="12">
        <v>617101</v>
      </c>
      <c r="B2578" s="13" t="s">
        <v>10</v>
      </c>
      <c r="C2578" s="14">
        <v>648</v>
      </c>
      <c r="D2578" s="25" t="s">
        <v>3057</v>
      </c>
      <c r="E2578" s="16">
        <v>45351</v>
      </c>
      <c r="F2578" s="17">
        <v>202402</v>
      </c>
      <c r="G2578" s="18" t="s">
        <v>250</v>
      </c>
      <c r="H2578" s="18" t="s">
        <v>251</v>
      </c>
      <c r="I2578" s="19">
        <v>53207</v>
      </c>
      <c r="J2578" s="13" t="s">
        <v>14</v>
      </c>
      <c r="K2578" s="13" t="s">
        <v>37</v>
      </c>
      <c r="L2578" s="20" t="str">
        <f t="shared" si="80"/>
        <v>53207617101COD22001_Z010101ART9_EU</v>
      </c>
      <c r="M2578" s="21" t="str">
        <f>IF(OR(A2578=617105,A2578=617110,COUNTIF([3]DernMois!L:L,I2578&amp;A2578&amp;H2578&amp;K2578)&gt;=1),"","PBLA Changé/Nouveau")</f>
        <v/>
      </c>
      <c r="N2578" s="22">
        <f>ROUND(Ecritures[[#This Row],[Montant Devise]],2)</f>
        <v>648</v>
      </c>
      <c r="O2578" s="11" t="str">
        <f>IFERROR(LEFT(ECRITURES!$H2578,SEARCH("_",ECRITURES!$H2578)-1),"")</f>
        <v>COD22001</v>
      </c>
      <c r="P2578" s="11" t="str">
        <f>LEFT(ECRITURES!$G2578,LEN(O2578))</f>
        <v>COD22001</v>
      </c>
      <c r="Q2578" s="11" t="b">
        <f t="shared" si="81"/>
        <v>1</v>
      </c>
    </row>
    <row r="2579" spans="1:17" x14ac:dyDescent="0.3">
      <c r="A2579" s="12">
        <v>617108</v>
      </c>
      <c r="B2579" s="13" t="s">
        <v>10</v>
      </c>
      <c r="C2579" s="14">
        <v>194.4</v>
      </c>
      <c r="D2579" s="25" t="s">
        <v>3058</v>
      </c>
      <c r="E2579" s="16">
        <v>45351</v>
      </c>
      <c r="F2579" s="17">
        <v>202402</v>
      </c>
      <c r="G2579" s="18" t="s">
        <v>250</v>
      </c>
      <c r="H2579" s="18" t="s">
        <v>251</v>
      </c>
      <c r="I2579" s="19">
        <v>53207</v>
      </c>
      <c r="J2579" s="13" t="s">
        <v>14</v>
      </c>
      <c r="K2579" s="13" t="s">
        <v>37</v>
      </c>
      <c r="L2579" s="20" t="str">
        <f t="shared" si="80"/>
        <v>53207617108COD22001_Z010101ART9_EU</v>
      </c>
      <c r="M2579" s="21" t="str">
        <f>IF(OR(A2579=617105,A2579=617110,COUNTIF([3]DernMois!L:L,I2579&amp;A2579&amp;H2579&amp;K2579)&gt;=1),"","PBLA Changé/Nouveau")</f>
        <v/>
      </c>
      <c r="N2579" s="22">
        <f>ROUND(Ecritures[[#This Row],[Montant Devise]],2)</f>
        <v>194.4</v>
      </c>
      <c r="O2579" s="11" t="str">
        <f>IFERROR(LEFT(ECRITURES!$H2579,SEARCH("_",ECRITURES!$H2579)-1),"")</f>
        <v>COD22001</v>
      </c>
      <c r="P2579" s="11" t="str">
        <f>LEFT(ECRITURES!$G2579,LEN(O2579))</f>
        <v>COD22001</v>
      </c>
      <c r="Q2579" s="11" t="b">
        <f t="shared" si="81"/>
        <v>1</v>
      </c>
    </row>
    <row r="2580" spans="1:17" x14ac:dyDescent="0.3">
      <c r="A2580" s="12">
        <v>617106</v>
      </c>
      <c r="B2580" s="13" t="s">
        <v>10</v>
      </c>
      <c r="C2580" s="14">
        <v>195</v>
      </c>
      <c r="D2580" s="25" t="s">
        <v>3059</v>
      </c>
      <c r="E2580" s="16">
        <v>45351</v>
      </c>
      <c r="F2580" s="17">
        <v>202402</v>
      </c>
      <c r="G2580" s="18" t="s">
        <v>250</v>
      </c>
      <c r="H2580" s="18" t="s">
        <v>251</v>
      </c>
      <c r="I2580" s="19">
        <v>53207</v>
      </c>
      <c r="J2580" s="13" t="s">
        <v>14</v>
      </c>
      <c r="K2580" s="13" t="s">
        <v>37</v>
      </c>
      <c r="L2580" s="20" t="str">
        <f t="shared" si="80"/>
        <v>53207617106COD22001_Z010101ART9_EU</v>
      </c>
      <c r="M2580" s="21" t="str">
        <f>IF(OR(A2580=617105,A2580=617110,COUNTIF([3]DernMois!L:L,I2580&amp;A2580&amp;H2580&amp;K2580)&gt;=1),"","PBLA Changé/Nouveau")</f>
        <v/>
      </c>
      <c r="N2580" s="22">
        <f>ROUND(Ecritures[[#This Row],[Montant Devise]],2)</f>
        <v>195</v>
      </c>
      <c r="O2580" s="11" t="str">
        <f>IFERROR(LEFT(ECRITURES!$H2580,SEARCH("_",ECRITURES!$H2580)-1),"")</f>
        <v>COD22001</v>
      </c>
      <c r="P2580" s="11" t="str">
        <f>LEFT(ECRITURES!$G2580,LEN(O2580))</f>
        <v>COD22001</v>
      </c>
      <c r="Q2580" s="11" t="b">
        <f t="shared" si="81"/>
        <v>1</v>
      </c>
    </row>
    <row r="2581" spans="1:17" x14ac:dyDescent="0.3">
      <c r="A2581" s="12">
        <v>617103</v>
      </c>
      <c r="B2581" s="13" t="s">
        <v>10</v>
      </c>
      <c r="C2581" s="14">
        <v>84.24</v>
      </c>
      <c r="D2581" s="25" t="s">
        <v>3060</v>
      </c>
      <c r="E2581" s="16">
        <v>45351</v>
      </c>
      <c r="F2581" s="17">
        <v>202402</v>
      </c>
      <c r="G2581" s="18" t="s">
        <v>250</v>
      </c>
      <c r="H2581" s="18" t="s">
        <v>251</v>
      </c>
      <c r="I2581" s="19">
        <v>53207</v>
      </c>
      <c r="J2581" s="13" t="s">
        <v>14</v>
      </c>
      <c r="K2581" s="13" t="s">
        <v>37</v>
      </c>
      <c r="L2581" s="20" t="str">
        <f t="shared" si="80"/>
        <v>53207617103COD22001_Z010101ART9_EU</v>
      </c>
      <c r="M2581" s="21" t="str">
        <f>IF(OR(A2581=617105,A2581=617110,COUNTIF([3]DernMois!L:L,I2581&amp;A2581&amp;H2581&amp;K2581)&gt;=1),"","PBLA Changé/Nouveau")</f>
        <v/>
      </c>
      <c r="N2581" s="22">
        <f>ROUND(Ecritures[[#This Row],[Montant Devise]],2)</f>
        <v>84.24</v>
      </c>
      <c r="O2581" s="11" t="str">
        <f>IFERROR(LEFT(ECRITURES!$H2581,SEARCH("_",ECRITURES!$H2581)-1),"")</f>
        <v>COD22001</v>
      </c>
      <c r="P2581" s="11" t="str">
        <f>LEFT(ECRITURES!$G2581,LEN(O2581))</f>
        <v>COD22001</v>
      </c>
      <c r="Q2581" s="11" t="b">
        <f t="shared" si="81"/>
        <v>1</v>
      </c>
    </row>
    <row r="2582" spans="1:17" x14ac:dyDescent="0.3">
      <c r="A2582" s="12">
        <v>617190</v>
      </c>
      <c r="B2582" s="13" t="s">
        <v>10</v>
      </c>
      <c r="C2582" s="14">
        <v>1.3</v>
      </c>
      <c r="D2582" s="25" t="s">
        <v>3061</v>
      </c>
      <c r="E2582" s="16">
        <v>45351</v>
      </c>
      <c r="F2582" s="17">
        <v>202402</v>
      </c>
      <c r="G2582" s="18" t="s">
        <v>250</v>
      </c>
      <c r="H2582" s="18" t="s">
        <v>251</v>
      </c>
      <c r="I2582" s="19">
        <v>53207</v>
      </c>
      <c r="J2582" s="13" t="s">
        <v>14</v>
      </c>
      <c r="K2582" s="13" t="s">
        <v>37</v>
      </c>
      <c r="L2582" s="20" t="str">
        <f t="shared" si="80"/>
        <v>53207617190COD22001_Z010101ART9_EU</v>
      </c>
      <c r="M2582" s="21" t="str">
        <f>IF(OR(A2582=617105,A2582=617110,COUNTIF([3]DernMois!L:L,I2582&amp;A2582&amp;H2582&amp;K2582)&gt;=1),"","PBLA Changé/Nouveau")</f>
        <v/>
      </c>
      <c r="N2582" s="22">
        <f>ROUND(Ecritures[[#This Row],[Montant Devise]],2)</f>
        <v>1.3</v>
      </c>
      <c r="O2582" s="11" t="str">
        <f>IFERROR(LEFT(ECRITURES!$H2582,SEARCH("_",ECRITURES!$H2582)-1),"")</f>
        <v>COD22001</v>
      </c>
      <c r="P2582" s="11" t="str">
        <f>LEFT(ECRITURES!$G2582,LEN(O2582))</f>
        <v>COD22001</v>
      </c>
      <c r="Q2582" s="11" t="b">
        <f t="shared" si="81"/>
        <v>1</v>
      </c>
    </row>
    <row r="2583" spans="1:17" x14ac:dyDescent="0.3">
      <c r="A2583" s="12">
        <v>617190</v>
      </c>
      <c r="B2583" s="13" t="s">
        <v>10</v>
      </c>
      <c r="C2583" s="14">
        <v>6.48</v>
      </c>
      <c r="D2583" s="25" t="s">
        <v>3062</v>
      </c>
      <c r="E2583" s="16">
        <v>45351</v>
      </c>
      <c r="F2583" s="17">
        <v>202402</v>
      </c>
      <c r="G2583" s="18" t="s">
        <v>250</v>
      </c>
      <c r="H2583" s="18" t="s">
        <v>251</v>
      </c>
      <c r="I2583" s="19">
        <v>53207</v>
      </c>
      <c r="J2583" s="13" t="s">
        <v>14</v>
      </c>
      <c r="K2583" s="13" t="s">
        <v>37</v>
      </c>
      <c r="L2583" s="20" t="str">
        <f t="shared" si="80"/>
        <v>53207617190COD22001_Z010101ART9_EU</v>
      </c>
      <c r="M2583" s="21" t="str">
        <f>IF(OR(A2583=617105,A2583=617110,COUNTIF([3]DernMois!L:L,I2583&amp;A2583&amp;H2583&amp;K2583)&gt;=1),"","PBLA Changé/Nouveau")</f>
        <v/>
      </c>
      <c r="N2583" s="22">
        <f>ROUND(Ecritures[[#This Row],[Montant Devise]],2)</f>
        <v>6.48</v>
      </c>
      <c r="O2583" s="11" t="str">
        <f>IFERROR(LEFT(ECRITURES!$H2583,SEARCH("_",ECRITURES!$H2583)-1),"")</f>
        <v>COD22001</v>
      </c>
      <c r="P2583" s="11" t="str">
        <f>LEFT(ECRITURES!$G2583,LEN(O2583))</f>
        <v>COD22001</v>
      </c>
      <c r="Q2583" s="11" t="b">
        <f t="shared" si="81"/>
        <v>1</v>
      </c>
    </row>
    <row r="2584" spans="1:17" x14ac:dyDescent="0.3">
      <c r="A2584" s="12">
        <v>455200</v>
      </c>
      <c r="B2584" s="13" t="s">
        <v>10</v>
      </c>
      <c r="C2584" s="14">
        <v>-919.72</v>
      </c>
      <c r="D2584" s="25" t="s">
        <v>3063</v>
      </c>
      <c r="E2584" s="16">
        <v>45351</v>
      </c>
      <c r="F2584" s="17">
        <v>202402</v>
      </c>
      <c r="G2584" s="18" t="s">
        <v>250</v>
      </c>
      <c r="H2584" s="18"/>
      <c r="I2584" s="19">
        <v>53207</v>
      </c>
      <c r="J2584" s="13" t="s">
        <v>14</v>
      </c>
      <c r="K2584" s="13" t="s">
        <v>37</v>
      </c>
      <c r="L2584" s="20" t="str">
        <f t="shared" si="80"/>
        <v>53207455200ART9_EU</v>
      </c>
      <c r="M2584" s="21" t="str">
        <f>IF(OR(A2584=617105,A2584=617110,COUNTIF([3]DernMois!L:L,I2584&amp;A2584&amp;H2584&amp;K2584)&gt;=1),"","PBLA Changé/Nouveau")</f>
        <v/>
      </c>
      <c r="N2584" s="22">
        <f>ROUND(Ecritures[[#This Row],[Montant Devise]],2)</f>
        <v>-919.72</v>
      </c>
      <c r="O2584" s="11" t="str">
        <f>IFERROR(LEFT(ECRITURES!$H2584,SEARCH("_",ECRITURES!$H2584)-1),"")</f>
        <v/>
      </c>
      <c r="P2584" s="11" t="str">
        <f>LEFT(ECRITURES!$G2584,LEN(O2584))</f>
        <v/>
      </c>
      <c r="Q2584" s="11" t="b">
        <f t="shared" si="81"/>
        <v>1</v>
      </c>
    </row>
    <row r="2585" spans="1:17" x14ac:dyDescent="0.3">
      <c r="A2585" s="12">
        <v>617101</v>
      </c>
      <c r="B2585" s="13" t="s">
        <v>10</v>
      </c>
      <c r="C2585" s="14">
        <v>1780</v>
      </c>
      <c r="D2585" s="25" t="s">
        <v>3064</v>
      </c>
      <c r="E2585" s="16">
        <v>45351</v>
      </c>
      <c r="F2585" s="17">
        <v>202402</v>
      </c>
      <c r="G2585" s="18" t="s">
        <v>11</v>
      </c>
      <c r="H2585" s="18" t="s">
        <v>12</v>
      </c>
      <c r="I2585" s="19">
        <v>53210</v>
      </c>
      <c r="J2585" s="13" t="s">
        <v>14</v>
      </c>
      <c r="K2585" s="13" t="s">
        <v>15</v>
      </c>
      <c r="L2585" s="20" t="str">
        <f t="shared" si="80"/>
        <v>53210617101COD2299_Z010201ART5_MBA</v>
      </c>
      <c r="M2585" s="21" t="str">
        <f>IF(OR(A2585=617105,A2585=617110,COUNTIF([3]DernMois!L:L,I2585&amp;A2585&amp;H2585&amp;K2585)&gt;=1),"","PBLA Changé/Nouveau")</f>
        <v/>
      </c>
      <c r="N2585" s="22">
        <f>ROUND(Ecritures[[#This Row],[Montant Devise]],2)</f>
        <v>1780</v>
      </c>
      <c r="O2585" s="11" t="str">
        <f>IFERROR(LEFT(ECRITURES!$H2585,SEARCH("_",ECRITURES!$H2585)-1),"")</f>
        <v>COD2299</v>
      </c>
      <c r="P2585" s="11" t="str">
        <f>LEFT(ECRITURES!$G2585,LEN(O2585))</f>
        <v>COD2299</v>
      </c>
      <c r="Q2585" s="11" t="b">
        <f t="shared" si="81"/>
        <v>1</v>
      </c>
    </row>
    <row r="2586" spans="1:17" x14ac:dyDescent="0.3">
      <c r="A2586" s="12">
        <v>617108</v>
      </c>
      <c r="B2586" s="13" t="s">
        <v>10</v>
      </c>
      <c r="C2586" s="14">
        <v>534</v>
      </c>
      <c r="D2586" s="25" t="s">
        <v>3065</v>
      </c>
      <c r="E2586" s="16">
        <v>45351</v>
      </c>
      <c r="F2586" s="17">
        <v>202402</v>
      </c>
      <c r="G2586" s="18" t="s">
        <v>11</v>
      </c>
      <c r="H2586" s="18" t="s">
        <v>12</v>
      </c>
      <c r="I2586" s="19">
        <v>53210</v>
      </c>
      <c r="J2586" s="13" t="s">
        <v>14</v>
      </c>
      <c r="K2586" s="13" t="s">
        <v>15</v>
      </c>
      <c r="L2586" s="20" t="str">
        <f t="shared" si="80"/>
        <v>53210617108COD2299_Z010201ART5_MBA</v>
      </c>
      <c r="M2586" s="21" t="str">
        <f>IF(OR(A2586=617105,A2586=617110,COUNTIF([3]DernMois!L:L,I2586&amp;A2586&amp;H2586&amp;K2586)&gt;=1),"","PBLA Changé/Nouveau")</f>
        <v/>
      </c>
      <c r="N2586" s="22">
        <f>ROUND(Ecritures[[#This Row],[Montant Devise]],2)</f>
        <v>534</v>
      </c>
      <c r="O2586" s="11" t="str">
        <f>IFERROR(LEFT(ECRITURES!$H2586,SEARCH("_",ECRITURES!$H2586)-1),"")</f>
        <v>COD2299</v>
      </c>
      <c r="P2586" s="11" t="str">
        <f>LEFT(ECRITURES!$G2586,LEN(O2586))</f>
        <v>COD2299</v>
      </c>
      <c r="Q2586" s="11" t="b">
        <f t="shared" si="81"/>
        <v>1</v>
      </c>
    </row>
    <row r="2587" spans="1:17" x14ac:dyDescent="0.3">
      <c r="A2587" s="12">
        <v>617106</v>
      </c>
      <c r="B2587" s="13" t="s">
        <v>10</v>
      </c>
      <c r="C2587" s="14">
        <v>195</v>
      </c>
      <c r="D2587" s="25" t="s">
        <v>3066</v>
      </c>
      <c r="E2587" s="16">
        <v>45351</v>
      </c>
      <c r="F2587" s="17">
        <v>202402</v>
      </c>
      <c r="G2587" s="18" t="s">
        <v>11</v>
      </c>
      <c r="H2587" s="18" t="s">
        <v>12</v>
      </c>
      <c r="I2587" s="19">
        <v>53210</v>
      </c>
      <c r="J2587" s="13" t="s">
        <v>14</v>
      </c>
      <c r="K2587" s="13" t="s">
        <v>15</v>
      </c>
      <c r="L2587" s="20" t="str">
        <f t="shared" si="80"/>
        <v>53210617106COD2299_Z010201ART5_MBA</v>
      </c>
      <c r="M2587" s="21" t="str">
        <f>IF(OR(A2587=617105,A2587=617110,COUNTIF([3]DernMois!L:L,I2587&amp;A2587&amp;H2587&amp;K2587)&gt;=1),"","PBLA Changé/Nouveau")</f>
        <v/>
      </c>
      <c r="N2587" s="22">
        <f>ROUND(Ecritures[[#This Row],[Montant Devise]],2)</f>
        <v>195</v>
      </c>
      <c r="O2587" s="11" t="str">
        <f>IFERROR(LEFT(ECRITURES!$H2587,SEARCH("_",ECRITURES!$H2587)-1),"")</f>
        <v>COD2299</v>
      </c>
      <c r="P2587" s="11" t="str">
        <f>LEFT(ECRITURES!$G2587,LEN(O2587))</f>
        <v>COD2299</v>
      </c>
      <c r="Q2587" s="11" t="b">
        <f t="shared" si="81"/>
        <v>1</v>
      </c>
    </row>
    <row r="2588" spans="1:17" x14ac:dyDescent="0.3">
      <c r="A2588" s="12">
        <v>617103</v>
      </c>
      <c r="B2588" s="13" t="s">
        <v>10</v>
      </c>
      <c r="C2588" s="14">
        <v>97.5</v>
      </c>
      <c r="D2588" s="25" t="s">
        <v>3067</v>
      </c>
      <c r="E2588" s="16">
        <v>45351</v>
      </c>
      <c r="F2588" s="17">
        <v>202402</v>
      </c>
      <c r="G2588" s="18" t="s">
        <v>11</v>
      </c>
      <c r="H2588" s="18" t="s">
        <v>12</v>
      </c>
      <c r="I2588" s="19">
        <v>53210</v>
      </c>
      <c r="J2588" s="13" t="s">
        <v>14</v>
      </c>
      <c r="K2588" s="13" t="s">
        <v>15</v>
      </c>
      <c r="L2588" s="20" t="str">
        <f t="shared" si="80"/>
        <v>53210617103COD2299_Z010201ART5_MBA</v>
      </c>
      <c r="M2588" s="21" t="str">
        <f>IF(OR(A2588=617105,A2588=617110,COUNTIF([3]DernMois!L:L,I2588&amp;A2588&amp;H2588&amp;K2588)&gt;=1),"","PBLA Changé/Nouveau")</f>
        <v/>
      </c>
      <c r="N2588" s="22">
        <f>ROUND(Ecritures[[#This Row],[Montant Devise]],2)</f>
        <v>97.5</v>
      </c>
      <c r="O2588" s="11" t="str">
        <f>IFERROR(LEFT(ECRITURES!$H2588,SEARCH("_",ECRITURES!$H2588)-1),"")</f>
        <v>COD2299</v>
      </c>
      <c r="P2588" s="11" t="str">
        <f>LEFT(ECRITURES!$G2588,LEN(O2588))</f>
        <v>COD2299</v>
      </c>
      <c r="Q2588" s="11" t="b">
        <f t="shared" si="81"/>
        <v>1</v>
      </c>
    </row>
    <row r="2589" spans="1:17" x14ac:dyDescent="0.3">
      <c r="A2589" s="12">
        <v>617103</v>
      </c>
      <c r="B2589" s="13" t="s">
        <v>10</v>
      </c>
      <c r="C2589" s="14">
        <v>231.4</v>
      </c>
      <c r="D2589" s="25" t="s">
        <v>3068</v>
      </c>
      <c r="E2589" s="16">
        <v>45351</v>
      </c>
      <c r="F2589" s="17">
        <v>202402</v>
      </c>
      <c r="G2589" s="18" t="s">
        <v>11</v>
      </c>
      <c r="H2589" s="18" t="s">
        <v>12</v>
      </c>
      <c r="I2589" s="19">
        <v>53210</v>
      </c>
      <c r="J2589" s="13" t="s">
        <v>14</v>
      </c>
      <c r="K2589" s="13" t="s">
        <v>15</v>
      </c>
      <c r="L2589" s="20" t="str">
        <f t="shared" si="80"/>
        <v>53210617103COD2299_Z010201ART5_MBA</v>
      </c>
      <c r="M2589" s="21" t="str">
        <f>IF(OR(A2589=617105,A2589=617110,COUNTIF([3]DernMois!L:L,I2589&amp;A2589&amp;H2589&amp;K2589)&gt;=1),"","PBLA Changé/Nouveau")</f>
        <v/>
      </c>
      <c r="N2589" s="22">
        <f>ROUND(Ecritures[[#This Row],[Montant Devise]],2)</f>
        <v>231.4</v>
      </c>
      <c r="O2589" s="11" t="str">
        <f>IFERROR(LEFT(ECRITURES!$H2589,SEARCH("_",ECRITURES!$H2589)-1),"")</f>
        <v>COD2299</v>
      </c>
      <c r="P2589" s="11" t="str">
        <f>LEFT(ECRITURES!$G2589,LEN(O2589))</f>
        <v>COD2299</v>
      </c>
      <c r="Q2589" s="11" t="b">
        <f t="shared" si="81"/>
        <v>1</v>
      </c>
    </row>
    <row r="2590" spans="1:17" x14ac:dyDescent="0.3">
      <c r="A2590" s="12">
        <v>617190</v>
      </c>
      <c r="B2590" s="13" t="s">
        <v>10</v>
      </c>
      <c r="C2590" s="14">
        <v>3.56</v>
      </c>
      <c r="D2590" s="25" t="s">
        <v>3069</v>
      </c>
      <c r="E2590" s="16">
        <v>45351</v>
      </c>
      <c r="F2590" s="17">
        <v>202402</v>
      </c>
      <c r="G2590" s="18" t="s">
        <v>11</v>
      </c>
      <c r="H2590" s="18" t="s">
        <v>12</v>
      </c>
      <c r="I2590" s="19">
        <v>53210</v>
      </c>
      <c r="J2590" s="13" t="s">
        <v>14</v>
      </c>
      <c r="K2590" s="13" t="s">
        <v>15</v>
      </c>
      <c r="L2590" s="20" t="str">
        <f t="shared" si="80"/>
        <v>53210617190COD2299_Z010201ART5_MBA</v>
      </c>
      <c r="M2590" s="21" t="str">
        <f>IF(OR(A2590=617105,A2590=617110,COUNTIF([3]DernMois!L:L,I2590&amp;A2590&amp;H2590&amp;K2590)&gt;=1),"","PBLA Changé/Nouveau")</f>
        <v/>
      </c>
      <c r="N2590" s="22">
        <f>ROUND(Ecritures[[#This Row],[Montant Devise]],2)</f>
        <v>3.56</v>
      </c>
      <c r="O2590" s="11" t="str">
        <f>IFERROR(LEFT(ECRITURES!$H2590,SEARCH("_",ECRITURES!$H2590)-1),"")</f>
        <v>COD2299</v>
      </c>
      <c r="P2590" s="11" t="str">
        <f>LEFT(ECRITURES!$G2590,LEN(O2590))</f>
        <v>COD2299</v>
      </c>
      <c r="Q2590" s="11" t="b">
        <f t="shared" si="81"/>
        <v>1</v>
      </c>
    </row>
    <row r="2591" spans="1:17" x14ac:dyDescent="0.3">
      <c r="A2591" s="12">
        <v>617190</v>
      </c>
      <c r="B2591" s="13" t="s">
        <v>10</v>
      </c>
      <c r="C2591" s="14">
        <v>17.8</v>
      </c>
      <c r="D2591" s="25" t="s">
        <v>3070</v>
      </c>
      <c r="E2591" s="16">
        <v>45351</v>
      </c>
      <c r="F2591" s="17">
        <v>202402</v>
      </c>
      <c r="G2591" s="18" t="s">
        <v>11</v>
      </c>
      <c r="H2591" s="18" t="s">
        <v>12</v>
      </c>
      <c r="I2591" s="19">
        <v>53210</v>
      </c>
      <c r="J2591" s="13" t="s">
        <v>14</v>
      </c>
      <c r="K2591" s="13" t="s">
        <v>15</v>
      </c>
      <c r="L2591" s="20" t="str">
        <f t="shared" si="80"/>
        <v>53210617190COD2299_Z010201ART5_MBA</v>
      </c>
      <c r="M2591" s="21" t="str">
        <f>IF(OR(A2591=617105,A2591=617110,COUNTIF([3]DernMois!L:L,I2591&amp;A2591&amp;H2591&amp;K2591)&gt;=1),"","PBLA Changé/Nouveau")</f>
        <v/>
      </c>
      <c r="N2591" s="22">
        <f>ROUND(Ecritures[[#This Row],[Montant Devise]],2)</f>
        <v>17.8</v>
      </c>
      <c r="O2591" s="11" t="str">
        <f>IFERROR(LEFT(ECRITURES!$H2591,SEARCH("_",ECRITURES!$H2591)-1),"")</f>
        <v>COD2299</v>
      </c>
      <c r="P2591" s="11" t="str">
        <f>LEFT(ECRITURES!$G2591,LEN(O2591))</f>
        <v>COD2299</v>
      </c>
      <c r="Q2591" s="11" t="b">
        <f t="shared" si="81"/>
        <v>1</v>
      </c>
    </row>
    <row r="2592" spans="1:17" x14ac:dyDescent="0.3">
      <c r="A2592" s="12">
        <v>455200</v>
      </c>
      <c r="B2592" s="13" t="s">
        <v>10</v>
      </c>
      <c r="C2592" s="14">
        <v>-500</v>
      </c>
      <c r="D2592" s="25" t="s">
        <v>3071</v>
      </c>
      <c r="E2592" s="16">
        <v>45351</v>
      </c>
      <c r="F2592" s="17">
        <v>202402</v>
      </c>
      <c r="G2592" s="18" t="s">
        <v>11</v>
      </c>
      <c r="H2592" s="18"/>
      <c r="I2592" s="19">
        <v>53210</v>
      </c>
      <c r="J2592" s="13" t="s">
        <v>14</v>
      </c>
      <c r="K2592" s="13" t="s">
        <v>15</v>
      </c>
      <c r="L2592" s="20" t="str">
        <f t="shared" si="80"/>
        <v>53210455200ART5_MBA</v>
      </c>
      <c r="M2592" s="21" t="str">
        <f>IF(OR(A2592=617105,A2592=617110,COUNTIF([3]DernMois!L:L,I2592&amp;A2592&amp;H2592&amp;K2592)&gt;=1),"","PBLA Changé/Nouveau")</f>
        <v/>
      </c>
      <c r="N2592" s="22">
        <f>ROUND(Ecritures[[#This Row],[Montant Devise]],2)</f>
        <v>-500</v>
      </c>
      <c r="O2592" s="11" t="str">
        <f>IFERROR(LEFT(ECRITURES!$H2592,SEARCH("_",ECRITURES!$H2592)-1),"")</f>
        <v/>
      </c>
      <c r="P2592" s="11" t="str">
        <f>LEFT(ECRITURES!$G2592,LEN(O2592))</f>
        <v/>
      </c>
      <c r="Q2592" s="11" t="b">
        <f t="shared" si="81"/>
        <v>1</v>
      </c>
    </row>
    <row r="2593" spans="1:17" x14ac:dyDescent="0.3">
      <c r="A2593" s="12">
        <v>455200</v>
      </c>
      <c r="B2593" s="13" t="s">
        <v>10</v>
      </c>
      <c r="C2593" s="14">
        <v>-1629.79</v>
      </c>
      <c r="D2593" s="25" t="s">
        <v>3072</v>
      </c>
      <c r="E2593" s="16">
        <v>45351</v>
      </c>
      <c r="F2593" s="17">
        <v>202402</v>
      </c>
      <c r="G2593" s="18" t="s">
        <v>11</v>
      </c>
      <c r="H2593" s="18"/>
      <c r="I2593" s="19">
        <v>53210</v>
      </c>
      <c r="J2593" s="13" t="s">
        <v>14</v>
      </c>
      <c r="K2593" s="13" t="s">
        <v>15</v>
      </c>
      <c r="L2593" s="20" t="str">
        <f t="shared" si="80"/>
        <v>53210455200ART5_MBA</v>
      </c>
      <c r="M2593" s="21" t="str">
        <f>IF(OR(A2593=617105,A2593=617110,COUNTIF([3]DernMois!L:L,I2593&amp;A2593&amp;H2593&amp;K2593)&gt;=1),"","PBLA Changé/Nouveau")</f>
        <v/>
      </c>
      <c r="N2593" s="22">
        <f>ROUND(Ecritures[[#This Row],[Montant Devise]],2)</f>
        <v>-1629.79</v>
      </c>
      <c r="O2593" s="11" t="str">
        <f>IFERROR(LEFT(ECRITURES!$H2593,SEARCH("_",ECRITURES!$H2593)-1),"")</f>
        <v/>
      </c>
      <c r="P2593" s="11" t="str">
        <f>LEFT(ECRITURES!$G2593,LEN(O2593))</f>
        <v/>
      </c>
      <c r="Q2593" s="11" t="b">
        <f t="shared" si="81"/>
        <v>1</v>
      </c>
    </row>
    <row r="2594" spans="1:17" x14ac:dyDescent="0.3">
      <c r="A2594" s="12">
        <v>617101</v>
      </c>
      <c r="B2594" s="13" t="s">
        <v>10</v>
      </c>
      <c r="C2594" s="14">
        <v>648</v>
      </c>
      <c r="D2594" s="25" t="s">
        <v>3073</v>
      </c>
      <c r="E2594" s="16">
        <v>45351</v>
      </c>
      <c r="F2594" s="17">
        <v>202402</v>
      </c>
      <c r="G2594" s="18" t="s">
        <v>34</v>
      </c>
      <c r="H2594" s="18" t="s">
        <v>35</v>
      </c>
      <c r="I2594" s="19">
        <v>53219</v>
      </c>
      <c r="J2594" s="13" t="s">
        <v>14</v>
      </c>
      <c r="K2594" s="13" t="s">
        <v>37</v>
      </c>
      <c r="L2594" s="20" t="str">
        <f t="shared" si="80"/>
        <v>53219617101COD21004_Z010301ART9_EU</v>
      </c>
      <c r="M2594" s="21" t="str">
        <f>IF(OR(A2594=617105,A2594=617110,COUNTIF([3]DernMois!L:L,I2594&amp;A2594&amp;H2594&amp;K2594)&gt;=1),"","PBLA Changé/Nouveau")</f>
        <v/>
      </c>
      <c r="N2594" s="22">
        <f>ROUND(Ecritures[[#This Row],[Montant Devise]],2)</f>
        <v>648</v>
      </c>
      <c r="O2594" s="11" t="str">
        <f>IFERROR(LEFT(ECRITURES!$H2594,SEARCH("_",ECRITURES!$H2594)-1),"")</f>
        <v>COD21004</v>
      </c>
      <c r="P2594" s="11" t="str">
        <f>LEFT(ECRITURES!$G2594,LEN(O2594))</f>
        <v>COD21004</v>
      </c>
      <c r="Q2594" s="11" t="b">
        <f t="shared" si="81"/>
        <v>1</v>
      </c>
    </row>
    <row r="2595" spans="1:17" x14ac:dyDescent="0.3">
      <c r="A2595" s="12">
        <v>617108</v>
      </c>
      <c r="B2595" s="13" t="s">
        <v>10</v>
      </c>
      <c r="C2595" s="14">
        <v>194.4</v>
      </c>
      <c r="D2595" s="25" t="s">
        <v>3074</v>
      </c>
      <c r="E2595" s="16">
        <v>45351</v>
      </c>
      <c r="F2595" s="17">
        <v>202402</v>
      </c>
      <c r="G2595" s="18" t="s">
        <v>34</v>
      </c>
      <c r="H2595" s="18" t="s">
        <v>35</v>
      </c>
      <c r="I2595" s="19">
        <v>53219</v>
      </c>
      <c r="J2595" s="13" t="s">
        <v>14</v>
      </c>
      <c r="K2595" s="13" t="s">
        <v>37</v>
      </c>
      <c r="L2595" s="20" t="str">
        <f t="shared" si="80"/>
        <v>53219617108COD21004_Z010301ART9_EU</v>
      </c>
      <c r="M2595" s="21" t="str">
        <f>IF(OR(A2595=617105,A2595=617110,COUNTIF([3]DernMois!L:L,I2595&amp;A2595&amp;H2595&amp;K2595)&gt;=1),"","PBLA Changé/Nouveau")</f>
        <v/>
      </c>
      <c r="N2595" s="22">
        <f>ROUND(Ecritures[[#This Row],[Montant Devise]],2)</f>
        <v>194.4</v>
      </c>
      <c r="O2595" s="11" t="str">
        <f>IFERROR(LEFT(ECRITURES!$H2595,SEARCH("_",ECRITURES!$H2595)-1),"")</f>
        <v>COD21004</v>
      </c>
      <c r="P2595" s="11" t="str">
        <f>LEFT(ECRITURES!$G2595,LEN(O2595))</f>
        <v>COD21004</v>
      </c>
      <c r="Q2595" s="11" t="b">
        <f t="shared" si="81"/>
        <v>1</v>
      </c>
    </row>
    <row r="2596" spans="1:17" x14ac:dyDescent="0.3">
      <c r="A2596" s="12">
        <v>617106</v>
      </c>
      <c r="B2596" s="13" t="s">
        <v>10</v>
      </c>
      <c r="C2596" s="14">
        <v>195</v>
      </c>
      <c r="D2596" s="25" t="s">
        <v>3075</v>
      </c>
      <c r="E2596" s="16">
        <v>45351</v>
      </c>
      <c r="F2596" s="17">
        <v>202402</v>
      </c>
      <c r="G2596" s="18" t="s">
        <v>34</v>
      </c>
      <c r="H2596" s="18" t="s">
        <v>35</v>
      </c>
      <c r="I2596" s="19">
        <v>53219</v>
      </c>
      <c r="J2596" s="13" t="s">
        <v>14</v>
      </c>
      <c r="K2596" s="13" t="s">
        <v>37</v>
      </c>
      <c r="L2596" s="20" t="str">
        <f t="shared" si="80"/>
        <v>53219617106COD21004_Z010301ART9_EU</v>
      </c>
      <c r="M2596" s="21" t="str">
        <f>IF(OR(A2596=617105,A2596=617110,COUNTIF([3]DernMois!L:L,I2596&amp;A2596&amp;H2596&amp;K2596)&gt;=1),"","PBLA Changé/Nouveau")</f>
        <v/>
      </c>
      <c r="N2596" s="22">
        <f>ROUND(Ecritures[[#This Row],[Montant Devise]],2)</f>
        <v>195</v>
      </c>
      <c r="O2596" s="11" t="str">
        <f>IFERROR(LEFT(ECRITURES!$H2596,SEARCH("_",ECRITURES!$H2596)-1),"")</f>
        <v>COD21004</v>
      </c>
      <c r="P2596" s="11" t="str">
        <f>LEFT(ECRITURES!$G2596,LEN(O2596))</f>
        <v>COD21004</v>
      </c>
      <c r="Q2596" s="11" t="b">
        <f t="shared" si="81"/>
        <v>1</v>
      </c>
    </row>
    <row r="2597" spans="1:17" x14ac:dyDescent="0.3">
      <c r="A2597" s="12">
        <v>617103</v>
      </c>
      <c r="B2597" s="13" t="s">
        <v>10</v>
      </c>
      <c r="C2597" s="14">
        <v>78</v>
      </c>
      <c r="D2597" s="25" t="s">
        <v>3076</v>
      </c>
      <c r="E2597" s="16">
        <v>45351</v>
      </c>
      <c r="F2597" s="17">
        <v>202402</v>
      </c>
      <c r="G2597" s="18" t="s">
        <v>34</v>
      </c>
      <c r="H2597" s="18" t="s">
        <v>35</v>
      </c>
      <c r="I2597" s="19">
        <v>53219</v>
      </c>
      <c r="J2597" s="13" t="s">
        <v>14</v>
      </c>
      <c r="K2597" s="13" t="s">
        <v>37</v>
      </c>
      <c r="L2597" s="20" t="str">
        <f t="shared" si="80"/>
        <v>53219617103COD21004_Z010301ART9_EU</v>
      </c>
      <c r="M2597" s="21" t="str">
        <f>IF(OR(A2597=617105,A2597=617110,COUNTIF([3]DernMois!L:L,I2597&amp;A2597&amp;H2597&amp;K2597)&gt;=1),"","PBLA Changé/Nouveau")</f>
        <v/>
      </c>
      <c r="N2597" s="22">
        <f>ROUND(Ecritures[[#This Row],[Montant Devise]],2)</f>
        <v>78</v>
      </c>
      <c r="O2597" s="11" t="str">
        <f>IFERROR(LEFT(ECRITURES!$H2597,SEARCH("_",ECRITURES!$H2597)-1),"")</f>
        <v>COD21004</v>
      </c>
      <c r="P2597" s="11" t="str">
        <f>LEFT(ECRITURES!$G2597,LEN(O2597))</f>
        <v>COD21004</v>
      </c>
      <c r="Q2597" s="11" t="b">
        <f t="shared" si="81"/>
        <v>1</v>
      </c>
    </row>
    <row r="2598" spans="1:17" x14ac:dyDescent="0.3">
      <c r="A2598" s="12">
        <v>617103</v>
      </c>
      <c r="B2598" s="13" t="s">
        <v>10</v>
      </c>
      <c r="C2598" s="14">
        <v>84.24</v>
      </c>
      <c r="D2598" s="25" t="s">
        <v>3077</v>
      </c>
      <c r="E2598" s="16">
        <v>45351</v>
      </c>
      <c r="F2598" s="17">
        <v>202402</v>
      </c>
      <c r="G2598" s="18" t="s">
        <v>34</v>
      </c>
      <c r="H2598" s="18" t="s">
        <v>35</v>
      </c>
      <c r="I2598" s="19">
        <v>53219</v>
      </c>
      <c r="J2598" s="13" t="s">
        <v>14</v>
      </c>
      <c r="K2598" s="13" t="s">
        <v>37</v>
      </c>
      <c r="L2598" s="20" t="str">
        <f t="shared" si="80"/>
        <v>53219617103COD21004_Z010301ART9_EU</v>
      </c>
      <c r="M2598" s="21" t="str">
        <f>IF(OR(A2598=617105,A2598=617110,COUNTIF([3]DernMois!L:L,I2598&amp;A2598&amp;H2598&amp;K2598)&gt;=1),"","PBLA Changé/Nouveau")</f>
        <v/>
      </c>
      <c r="N2598" s="22">
        <f>ROUND(Ecritures[[#This Row],[Montant Devise]],2)</f>
        <v>84.24</v>
      </c>
      <c r="O2598" s="11" t="str">
        <f>IFERROR(LEFT(ECRITURES!$H2598,SEARCH("_",ECRITURES!$H2598)-1),"")</f>
        <v>COD21004</v>
      </c>
      <c r="P2598" s="11" t="str">
        <f>LEFT(ECRITURES!$G2598,LEN(O2598))</f>
        <v>COD21004</v>
      </c>
      <c r="Q2598" s="11" t="b">
        <f t="shared" si="81"/>
        <v>1</v>
      </c>
    </row>
    <row r="2599" spans="1:17" x14ac:dyDescent="0.3">
      <c r="A2599" s="12">
        <v>617190</v>
      </c>
      <c r="B2599" s="13" t="s">
        <v>10</v>
      </c>
      <c r="C2599" s="14">
        <v>1.3</v>
      </c>
      <c r="D2599" s="25" t="s">
        <v>3078</v>
      </c>
      <c r="E2599" s="16">
        <v>45351</v>
      </c>
      <c r="F2599" s="17">
        <v>202402</v>
      </c>
      <c r="G2599" s="18" t="s">
        <v>34</v>
      </c>
      <c r="H2599" s="18" t="s">
        <v>35</v>
      </c>
      <c r="I2599" s="19">
        <v>53219</v>
      </c>
      <c r="J2599" s="13" t="s">
        <v>14</v>
      </c>
      <c r="K2599" s="13" t="s">
        <v>37</v>
      </c>
      <c r="L2599" s="20" t="str">
        <f t="shared" si="80"/>
        <v>53219617190COD21004_Z010301ART9_EU</v>
      </c>
      <c r="M2599" s="21" t="str">
        <f>IF(OR(A2599=617105,A2599=617110,COUNTIF([3]DernMois!L:L,I2599&amp;A2599&amp;H2599&amp;K2599)&gt;=1),"","PBLA Changé/Nouveau")</f>
        <v/>
      </c>
      <c r="N2599" s="22">
        <f>ROUND(Ecritures[[#This Row],[Montant Devise]],2)</f>
        <v>1.3</v>
      </c>
      <c r="O2599" s="11" t="str">
        <f>IFERROR(LEFT(ECRITURES!$H2599,SEARCH("_",ECRITURES!$H2599)-1),"")</f>
        <v>COD21004</v>
      </c>
      <c r="P2599" s="11" t="str">
        <f>LEFT(ECRITURES!$G2599,LEN(O2599))</f>
        <v>COD21004</v>
      </c>
      <c r="Q2599" s="11" t="b">
        <f t="shared" si="81"/>
        <v>1</v>
      </c>
    </row>
    <row r="2600" spans="1:17" x14ac:dyDescent="0.3">
      <c r="A2600" s="12">
        <v>617190</v>
      </c>
      <c r="B2600" s="13" t="s">
        <v>10</v>
      </c>
      <c r="C2600" s="14">
        <v>6.48</v>
      </c>
      <c r="D2600" s="25" t="s">
        <v>3079</v>
      </c>
      <c r="E2600" s="16">
        <v>45351</v>
      </c>
      <c r="F2600" s="17">
        <v>202402</v>
      </c>
      <c r="G2600" s="18" t="s">
        <v>34</v>
      </c>
      <c r="H2600" s="18" t="s">
        <v>35</v>
      </c>
      <c r="I2600" s="19">
        <v>53219</v>
      </c>
      <c r="J2600" s="13" t="s">
        <v>14</v>
      </c>
      <c r="K2600" s="13" t="s">
        <v>37</v>
      </c>
      <c r="L2600" s="20" t="str">
        <f t="shared" si="80"/>
        <v>53219617190COD21004_Z010301ART9_EU</v>
      </c>
      <c r="M2600" s="21" t="str">
        <f>IF(OR(A2600=617105,A2600=617110,COUNTIF([3]DernMois!L:L,I2600&amp;A2600&amp;H2600&amp;K2600)&gt;=1),"","PBLA Changé/Nouveau")</f>
        <v/>
      </c>
      <c r="N2600" s="22">
        <f>ROUND(Ecritures[[#This Row],[Montant Devise]],2)</f>
        <v>6.48</v>
      </c>
      <c r="O2600" s="11" t="str">
        <f>IFERROR(LEFT(ECRITURES!$H2600,SEARCH("_",ECRITURES!$H2600)-1),"")</f>
        <v>COD21004</v>
      </c>
      <c r="P2600" s="11" t="str">
        <f>LEFT(ECRITURES!$G2600,LEN(O2600))</f>
        <v>COD21004</v>
      </c>
      <c r="Q2600" s="11" t="b">
        <f t="shared" si="81"/>
        <v>1</v>
      </c>
    </row>
    <row r="2601" spans="1:17" x14ac:dyDescent="0.3">
      <c r="A2601" s="12">
        <v>455200</v>
      </c>
      <c r="B2601" s="13" t="s">
        <v>10</v>
      </c>
      <c r="C2601" s="14">
        <v>-1006.25</v>
      </c>
      <c r="D2601" s="25" t="s">
        <v>3080</v>
      </c>
      <c r="E2601" s="16">
        <v>45351</v>
      </c>
      <c r="F2601" s="17">
        <v>202402</v>
      </c>
      <c r="G2601" s="18" t="s">
        <v>34</v>
      </c>
      <c r="H2601" s="18"/>
      <c r="I2601" s="19">
        <v>53219</v>
      </c>
      <c r="J2601" s="13" t="s">
        <v>14</v>
      </c>
      <c r="K2601" s="13" t="s">
        <v>37</v>
      </c>
      <c r="L2601" s="20" t="str">
        <f t="shared" si="80"/>
        <v>53219455200ART9_EU</v>
      </c>
      <c r="M2601" s="21" t="str">
        <f>IF(OR(A2601=617105,A2601=617110,COUNTIF([3]DernMois!L:L,I2601&amp;A2601&amp;H2601&amp;K2601)&gt;=1),"","PBLA Changé/Nouveau")</f>
        <v/>
      </c>
      <c r="N2601" s="22">
        <f>ROUND(Ecritures[[#This Row],[Montant Devise]],2)</f>
        <v>-1006.25</v>
      </c>
      <c r="O2601" s="11" t="str">
        <f>IFERROR(LEFT(ECRITURES!$H2601,SEARCH("_",ECRITURES!$H2601)-1),"")</f>
        <v/>
      </c>
      <c r="P2601" s="11" t="str">
        <f>LEFT(ECRITURES!$G2601,LEN(O2601))</f>
        <v/>
      </c>
      <c r="Q2601" s="11" t="b">
        <f t="shared" si="81"/>
        <v>1</v>
      </c>
    </row>
    <row r="2602" spans="1:17" x14ac:dyDescent="0.3">
      <c r="A2602" s="12">
        <v>617101</v>
      </c>
      <c r="B2602" s="13" t="s">
        <v>10</v>
      </c>
      <c r="C2602" s="14">
        <v>1780</v>
      </c>
      <c r="D2602" s="25" t="s">
        <v>3081</v>
      </c>
      <c r="E2602" s="16">
        <v>45351</v>
      </c>
      <c r="F2602" s="17">
        <v>202402</v>
      </c>
      <c r="G2602" s="18" t="s">
        <v>11</v>
      </c>
      <c r="H2602" s="18" t="s">
        <v>12</v>
      </c>
      <c r="I2602" s="19">
        <v>53223</v>
      </c>
      <c r="J2602" s="13" t="s">
        <v>14</v>
      </c>
      <c r="K2602" s="13" t="s">
        <v>15</v>
      </c>
      <c r="L2602" s="20" t="str">
        <f t="shared" si="80"/>
        <v>53223617101COD2299_Z010201ART5_MBA</v>
      </c>
      <c r="M2602" s="21" t="str">
        <f>IF(OR(A2602=617105,A2602=617110,COUNTIF([3]DernMois!L:L,I2602&amp;A2602&amp;H2602&amp;K2602)&gt;=1),"","PBLA Changé/Nouveau")</f>
        <v/>
      </c>
      <c r="N2602" s="22">
        <f>ROUND(Ecritures[[#This Row],[Montant Devise]],2)</f>
        <v>1780</v>
      </c>
      <c r="O2602" s="11" t="str">
        <f>IFERROR(LEFT(ECRITURES!$H2602,SEARCH("_",ECRITURES!$H2602)-1),"")</f>
        <v>COD2299</v>
      </c>
      <c r="P2602" s="11" t="str">
        <f>LEFT(ECRITURES!$G2602,LEN(O2602))</f>
        <v>COD2299</v>
      </c>
      <c r="Q2602" s="11" t="b">
        <f t="shared" si="81"/>
        <v>1</v>
      </c>
    </row>
    <row r="2603" spans="1:17" x14ac:dyDescent="0.3">
      <c r="A2603" s="12">
        <v>617108</v>
      </c>
      <c r="B2603" s="13" t="s">
        <v>10</v>
      </c>
      <c r="C2603" s="14">
        <v>534</v>
      </c>
      <c r="D2603" s="25" t="s">
        <v>3082</v>
      </c>
      <c r="E2603" s="16">
        <v>45351</v>
      </c>
      <c r="F2603" s="17">
        <v>202402</v>
      </c>
      <c r="G2603" s="18" t="s">
        <v>11</v>
      </c>
      <c r="H2603" s="18" t="s">
        <v>12</v>
      </c>
      <c r="I2603" s="19">
        <v>53223</v>
      </c>
      <c r="J2603" s="13" t="s">
        <v>14</v>
      </c>
      <c r="K2603" s="13" t="s">
        <v>15</v>
      </c>
      <c r="L2603" s="20" t="str">
        <f t="shared" si="80"/>
        <v>53223617108COD2299_Z010201ART5_MBA</v>
      </c>
      <c r="M2603" s="21" t="str">
        <f>IF(OR(A2603=617105,A2603=617110,COUNTIF([3]DernMois!L:L,I2603&amp;A2603&amp;H2603&amp;K2603)&gt;=1),"","PBLA Changé/Nouveau")</f>
        <v/>
      </c>
      <c r="N2603" s="22">
        <f>ROUND(Ecritures[[#This Row],[Montant Devise]],2)</f>
        <v>534</v>
      </c>
      <c r="O2603" s="11" t="str">
        <f>IFERROR(LEFT(ECRITURES!$H2603,SEARCH("_",ECRITURES!$H2603)-1),"")</f>
        <v>COD2299</v>
      </c>
      <c r="P2603" s="11" t="str">
        <f>LEFT(ECRITURES!$G2603,LEN(O2603))</f>
        <v>COD2299</v>
      </c>
      <c r="Q2603" s="11" t="b">
        <f t="shared" si="81"/>
        <v>1</v>
      </c>
    </row>
    <row r="2604" spans="1:17" x14ac:dyDescent="0.3">
      <c r="A2604" s="12">
        <v>617106</v>
      </c>
      <c r="B2604" s="13" t="s">
        <v>10</v>
      </c>
      <c r="C2604" s="14">
        <v>195</v>
      </c>
      <c r="D2604" s="25" t="s">
        <v>3083</v>
      </c>
      <c r="E2604" s="16">
        <v>45351</v>
      </c>
      <c r="F2604" s="17">
        <v>202402</v>
      </c>
      <c r="G2604" s="18" t="s">
        <v>11</v>
      </c>
      <c r="H2604" s="18" t="s">
        <v>12</v>
      </c>
      <c r="I2604" s="19">
        <v>53223</v>
      </c>
      <c r="J2604" s="13" t="s">
        <v>14</v>
      </c>
      <c r="K2604" s="13" t="s">
        <v>15</v>
      </c>
      <c r="L2604" s="20" t="str">
        <f t="shared" si="80"/>
        <v>53223617106COD2299_Z010201ART5_MBA</v>
      </c>
      <c r="M2604" s="21" t="str">
        <f>IF(OR(A2604=617105,A2604=617110,COUNTIF([3]DernMois!L:L,I2604&amp;A2604&amp;H2604&amp;K2604)&gt;=1),"","PBLA Changé/Nouveau")</f>
        <v/>
      </c>
      <c r="N2604" s="22">
        <f>ROUND(Ecritures[[#This Row],[Montant Devise]],2)</f>
        <v>195</v>
      </c>
      <c r="O2604" s="11" t="str">
        <f>IFERROR(LEFT(ECRITURES!$H2604,SEARCH("_",ECRITURES!$H2604)-1),"")</f>
        <v>COD2299</v>
      </c>
      <c r="P2604" s="11" t="str">
        <f>LEFT(ECRITURES!$G2604,LEN(O2604))</f>
        <v>COD2299</v>
      </c>
      <c r="Q2604" s="11" t="b">
        <f t="shared" si="81"/>
        <v>1</v>
      </c>
    </row>
    <row r="2605" spans="1:17" x14ac:dyDescent="0.3">
      <c r="A2605" s="12">
        <v>617103</v>
      </c>
      <c r="B2605" s="13" t="s">
        <v>10</v>
      </c>
      <c r="C2605" s="14">
        <v>58.5</v>
      </c>
      <c r="D2605" s="25" t="s">
        <v>3084</v>
      </c>
      <c r="E2605" s="16">
        <v>45351</v>
      </c>
      <c r="F2605" s="17">
        <v>202402</v>
      </c>
      <c r="G2605" s="18" t="s">
        <v>11</v>
      </c>
      <c r="H2605" s="18" t="s">
        <v>12</v>
      </c>
      <c r="I2605" s="19">
        <v>53223</v>
      </c>
      <c r="J2605" s="13" t="s">
        <v>14</v>
      </c>
      <c r="K2605" s="13" t="s">
        <v>15</v>
      </c>
      <c r="L2605" s="20" t="str">
        <f t="shared" si="80"/>
        <v>53223617103COD2299_Z010201ART5_MBA</v>
      </c>
      <c r="M2605" s="21" t="str">
        <f>IF(OR(A2605=617105,A2605=617110,COUNTIF([3]DernMois!L:L,I2605&amp;A2605&amp;H2605&amp;K2605)&gt;=1),"","PBLA Changé/Nouveau")</f>
        <v/>
      </c>
      <c r="N2605" s="22">
        <f>ROUND(Ecritures[[#This Row],[Montant Devise]],2)</f>
        <v>58.5</v>
      </c>
      <c r="O2605" s="11" t="str">
        <f>IFERROR(LEFT(ECRITURES!$H2605,SEARCH("_",ECRITURES!$H2605)-1),"")</f>
        <v>COD2299</v>
      </c>
      <c r="P2605" s="11" t="str">
        <f>LEFT(ECRITURES!$G2605,LEN(O2605))</f>
        <v>COD2299</v>
      </c>
      <c r="Q2605" s="11" t="b">
        <f t="shared" si="81"/>
        <v>1</v>
      </c>
    </row>
    <row r="2606" spans="1:17" x14ac:dyDescent="0.3">
      <c r="A2606" s="12">
        <v>617103</v>
      </c>
      <c r="B2606" s="13" t="s">
        <v>10</v>
      </c>
      <c r="C2606" s="14">
        <v>231.4</v>
      </c>
      <c r="D2606" s="25" t="s">
        <v>3085</v>
      </c>
      <c r="E2606" s="16">
        <v>45351</v>
      </c>
      <c r="F2606" s="17">
        <v>202402</v>
      </c>
      <c r="G2606" s="18" t="s">
        <v>11</v>
      </c>
      <c r="H2606" s="18" t="s">
        <v>12</v>
      </c>
      <c r="I2606" s="19">
        <v>53223</v>
      </c>
      <c r="J2606" s="13" t="s">
        <v>14</v>
      </c>
      <c r="K2606" s="13" t="s">
        <v>15</v>
      </c>
      <c r="L2606" s="20" t="str">
        <f t="shared" si="80"/>
        <v>53223617103COD2299_Z010201ART5_MBA</v>
      </c>
      <c r="M2606" s="21" t="str">
        <f>IF(OR(A2606=617105,A2606=617110,COUNTIF([3]DernMois!L:L,I2606&amp;A2606&amp;H2606&amp;K2606)&gt;=1),"","PBLA Changé/Nouveau")</f>
        <v/>
      </c>
      <c r="N2606" s="22">
        <f>ROUND(Ecritures[[#This Row],[Montant Devise]],2)</f>
        <v>231.4</v>
      </c>
      <c r="O2606" s="11" t="str">
        <f>IFERROR(LEFT(ECRITURES!$H2606,SEARCH("_",ECRITURES!$H2606)-1),"")</f>
        <v>COD2299</v>
      </c>
      <c r="P2606" s="11" t="str">
        <f>LEFT(ECRITURES!$G2606,LEN(O2606))</f>
        <v>COD2299</v>
      </c>
      <c r="Q2606" s="11" t="b">
        <f t="shared" si="81"/>
        <v>1</v>
      </c>
    </row>
    <row r="2607" spans="1:17" x14ac:dyDescent="0.3">
      <c r="A2607" s="12">
        <v>617190</v>
      </c>
      <c r="B2607" s="13" t="s">
        <v>10</v>
      </c>
      <c r="C2607" s="14">
        <v>3.56</v>
      </c>
      <c r="D2607" s="25" t="s">
        <v>3086</v>
      </c>
      <c r="E2607" s="16">
        <v>45351</v>
      </c>
      <c r="F2607" s="17">
        <v>202402</v>
      </c>
      <c r="G2607" s="18" t="s">
        <v>11</v>
      </c>
      <c r="H2607" s="18" t="s">
        <v>12</v>
      </c>
      <c r="I2607" s="19">
        <v>53223</v>
      </c>
      <c r="J2607" s="13" t="s">
        <v>14</v>
      </c>
      <c r="K2607" s="13" t="s">
        <v>15</v>
      </c>
      <c r="L2607" s="20" t="str">
        <f t="shared" si="80"/>
        <v>53223617190COD2299_Z010201ART5_MBA</v>
      </c>
      <c r="M2607" s="21" t="str">
        <f>IF(OR(A2607=617105,A2607=617110,COUNTIF([3]DernMois!L:L,I2607&amp;A2607&amp;H2607&amp;K2607)&gt;=1),"","PBLA Changé/Nouveau")</f>
        <v/>
      </c>
      <c r="N2607" s="22">
        <f>ROUND(Ecritures[[#This Row],[Montant Devise]],2)</f>
        <v>3.56</v>
      </c>
      <c r="O2607" s="11" t="str">
        <f>IFERROR(LEFT(ECRITURES!$H2607,SEARCH("_",ECRITURES!$H2607)-1),"")</f>
        <v>COD2299</v>
      </c>
      <c r="P2607" s="11" t="str">
        <f>LEFT(ECRITURES!$G2607,LEN(O2607))</f>
        <v>COD2299</v>
      </c>
      <c r="Q2607" s="11" t="b">
        <f t="shared" si="81"/>
        <v>1</v>
      </c>
    </row>
    <row r="2608" spans="1:17" x14ac:dyDescent="0.3">
      <c r="A2608" s="12">
        <v>617190</v>
      </c>
      <c r="B2608" s="13" t="s">
        <v>10</v>
      </c>
      <c r="C2608" s="14">
        <v>17.8</v>
      </c>
      <c r="D2608" s="25" t="s">
        <v>3087</v>
      </c>
      <c r="E2608" s="16">
        <v>45351</v>
      </c>
      <c r="F2608" s="17">
        <v>202402</v>
      </c>
      <c r="G2608" s="18" t="s">
        <v>11</v>
      </c>
      <c r="H2608" s="18" t="s">
        <v>12</v>
      </c>
      <c r="I2608" s="19">
        <v>53223</v>
      </c>
      <c r="J2608" s="13" t="s">
        <v>14</v>
      </c>
      <c r="K2608" s="13" t="s">
        <v>15</v>
      </c>
      <c r="L2608" s="20" t="str">
        <f t="shared" si="80"/>
        <v>53223617190COD2299_Z010201ART5_MBA</v>
      </c>
      <c r="M2608" s="21" t="str">
        <f>IF(OR(A2608=617105,A2608=617110,COUNTIF([3]DernMois!L:L,I2608&amp;A2608&amp;H2608&amp;K2608)&gt;=1),"","PBLA Changé/Nouveau")</f>
        <v/>
      </c>
      <c r="N2608" s="22">
        <f>ROUND(Ecritures[[#This Row],[Montant Devise]],2)</f>
        <v>17.8</v>
      </c>
      <c r="O2608" s="11" t="str">
        <f>IFERROR(LEFT(ECRITURES!$H2608,SEARCH("_",ECRITURES!$H2608)-1),"")</f>
        <v>COD2299</v>
      </c>
      <c r="P2608" s="11" t="str">
        <f>LEFT(ECRITURES!$G2608,LEN(O2608))</f>
        <v>COD2299</v>
      </c>
      <c r="Q2608" s="11" t="b">
        <f t="shared" si="81"/>
        <v>1</v>
      </c>
    </row>
    <row r="2609" spans="1:17" x14ac:dyDescent="0.3">
      <c r="A2609" s="12">
        <v>455200</v>
      </c>
      <c r="B2609" s="13" t="s">
        <v>10</v>
      </c>
      <c r="C2609" s="14">
        <v>-1000</v>
      </c>
      <c r="D2609" s="25" t="s">
        <v>3088</v>
      </c>
      <c r="E2609" s="16">
        <v>45351</v>
      </c>
      <c r="F2609" s="17">
        <v>202402</v>
      </c>
      <c r="G2609" s="18" t="s">
        <v>11</v>
      </c>
      <c r="H2609" s="18"/>
      <c r="I2609" s="19">
        <v>53223</v>
      </c>
      <c r="J2609" s="13" t="s">
        <v>14</v>
      </c>
      <c r="K2609" s="13" t="s">
        <v>15</v>
      </c>
      <c r="L2609" s="20" t="str">
        <f t="shared" si="80"/>
        <v>53223455200ART5_MBA</v>
      </c>
      <c r="M2609" s="21" t="str">
        <f>IF(OR(A2609=617105,A2609=617110,COUNTIF([3]DernMois!L:L,I2609&amp;A2609&amp;H2609&amp;K2609)&gt;=1),"","PBLA Changé/Nouveau")</f>
        <v/>
      </c>
      <c r="N2609" s="22">
        <f>ROUND(Ecritures[[#This Row],[Montant Devise]],2)</f>
        <v>-1000</v>
      </c>
      <c r="O2609" s="11" t="str">
        <f>IFERROR(LEFT(ECRITURES!$H2609,SEARCH("_",ECRITURES!$H2609)-1),"")</f>
        <v/>
      </c>
      <c r="P2609" s="11" t="str">
        <f>LEFT(ECRITURES!$G2609,LEN(O2609))</f>
        <v/>
      </c>
      <c r="Q2609" s="11" t="b">
        <f t="shared" si="81"/>
        <v>1</v>
      </c>
    </row>
    <row r="2610" spans="1:17" x14ac:dyDescent="0.3">
      <c r="A2610" s="12">
        <v>455200</v>
      </c>
      <c r="B2610" s="13" t="s">
        <v>10</v>
      </c>
      <c r="C2610" s="14">
        <v>-1073.17</v>
      </c>
      <c r="D2610" s="25" t="s">
        <v>3089</v>
      </c>
      <c r="E2610" s="16">
        <v>45351</v>
      </c>
      <c r="F2610" s="17">
        <v>202402</v>
      </c>
      <c r="G2610" s="18" t="s">
        <v>11</v>
      </c>
      <c r="H2610" s="18"/>
      <c r="I2610" s="19">
        <v>53223</v>
      </c>
      <c r="J2610" s="13" t="s">
        <v>14</v>
      </c>
      <c r="K2610" s="13" t="s">
        <v>15</v>
      </c>
      <c r="L2610" s="20" t="str">
        <f t="shared" si="80"/>
        <v>53223455200ART5_MBA</v>
      </c>
      <c r="M2610" s="21" t="str">
        <f>IF(OR(A2610=617105,A2610=617110,COUNTIF([3]DernMois!L:L,I2610&amp;A2610&amp;H2610&amp;K2610)&gt;=1),"","PBLA Changé/Nouveau")</f>
        <v/>
      </c>
      <c r="N2610" s="22">
        <f>ROUND(Ecritures[[#This Row],[Montant Devise]],2)</f>
        <v>-1073.17</v>
      </c>
      <c r="O2610" s="11" t="str">
        <f>IFERROR(LEFT(ECRITURES!$H2610,SEARCH("_",ECRITURES!$H2610)-1),"")</f>
        <v/>
      </c>
      <c r="P2610" s="11" t="str">
        <f>LEFT(ECRITURES!$G2610,LEN(O2610))</f>
        <v/>
      </c>
      <c r="Q2610" s="11" t="b">
        <f t="shared" si="81"/>
        <v>1</v>
      </c>
    </row>
    <row r="2611" spans="1:17" x14ac:dyDescent="0.3">
      <c r="A2611" s="12">
        <v>617101</v>
      </c>
      <c r="B2611" s="13" t="s">
        <v>10</v>
      </c>
      <c r="C2611" s="14">
        <v>1040</v>
      </c>
      <c r="D2611" s="25" t="s">
        <v>3090</v>
      </c>
      <c r="E2611" s="16">
        <v>45351</v>
      </c>
      <c r="F2611" s="17">
        <v>202402</v>
      </c>
      <c r="G2611" s="18" t="s">
        <v>53</v>
      </c>
      <c r="H2611" s="18" t="s">
        <v>12</v>
      </c>
      <c r="I2611" s="19">
        <v>53224</v>
      </c>
      <c r="J2611" s="13" t="s">
        <v>14</v>
      </c>
      <c r="K2611" s="13" t="s">
        <v>15</v>
      </c>
      <c r="L2611" s="20" t="str">
        <f t="shared" si="80"/>
        <v>53224617101COD2299_Z010201ART5_MBA</v>
      </c>
      <c r="M2611" s="21" t="str">
        <f>IF(OR(A2611=617105,A2611=617110,COUNTIF([3]DernMois!L:L,I2611&amp;A2611&amp;H2611&amp;K2611)&gt;=1),"","PBLA Changé/Nouveau")</f>
        <v/>
      </c>
      <c r="N2611" s="22">
        <f>ROUND(Ecritures[[#This Row],[Montant Devise]],2)</f>
        <v>1040</v>
      </c>
      <c r="O2611" s="11" t="str">
        <f>IFERROR(LEFT(ECRITURES!$H2611,SEARCH("_",ECRITURES!$H2611)-1),"")</f>
        <v>COD2299</v>
      </c>
      <c r="P2611" s="11" t="str">
        <f>LEFT(ECRITURES!$G2611,LEN(O2611))</f>
        <v>COD2299</v>
      </c>
      <c r="Q2611" s="11" t="b">
        <f t="shared" si="81"/>
        <v>1</v>
      </c>
    </row>
    <row r="2612" spans="1:17" x14ac:dyDescent="0.3">
      <c r="A2612" s="12">
        <v>617108</v>
      </c>
      <c r="B2612" s="13" t="s">
        <v>10</v>
      </c>
      <c r="C2612" s="14">
        <v>312</v>
      </c>
      <c r="D2612" s="25" t="s">
        <v>3091</v>
      </c>
      <c r="E2612" s="16">
        <v>45351</v>
      </c>
      <c r="F2612" s="17">
        <v>202402</v>
      </c>
      <c r="G2612" s="18" t="s">
        <v>53</v>
      </c>
      <c r="H2612" s="18" t="s">
        <v>12</v>
      </c>
      <c r="I2612" s="19">
        <v>53224</v>
      </c>
      <c r="J2612" s="13" t="s">
        <v>14</v>
      </c>
      <c r="K2612" s="13" t="s">
        <v>15</v>
      </c>
      <c r="L2612" s="20" t="str">
        <f t="shared" si="80"/>
        <v>53224617108COD2299_Z010201ART5_MBA</v>
      </c>
      <c r="M2612" s="21" t="str">
        <f>IF(OR(A2612=617105,A2612=617110,COUNTIF([3]DernMois!L:L,I2612&amp;A2612&amp;H2612&amp;K2612)&gt;=1),"","PBLA Changé/Nouveau")</f>
        <v/>
      </c>
      <c r="N2612" s="22">
        <f>ROUND(Ecritures[[#This Row],[Montant Devise]],2)</f>
        <v>312</v>
      </c>
      <c r="O2612" s="11" t="str">
        <f>IFERROR(LEFT(ECRITURES!$H2612,SEARCH("_",ECRITURES!$H2612)-1),"")</f>
        <v>COD2299</v>
      </c>
      <c r="P2612" s="11" t="str">
        <f>LEFT(ECRITURES!$G2612,LEN(O2612))</f>
        <v>COD2299</v>
      </c>
      <c r="Q2612" s="11" t="b">
        <f t="shared" si="81"/>
        <v>1</v>
      </c>
    </row>
    <row r="2613" spans="1:17" x14ac:dyDescent="0.3">
      <c r="A2613" s="12">
        <v>617106</v>
      </c>
      <c r="B2613" s="13" t="s">
        <v>10</v>
      </c>
      <c r="C2613" s="14">
        <v>195</v>
      </c>
      <c r="D2613" s="25" t="s">
        <v>3092</v>
      </c>
      <c r="E2613" s="16">
        <v>45351</v>
      </c>
      <c r="F2613" s="17">
        <v>202402</v>
      </c>
      <c r="G2613" s="18" t="s">
        <v>53</v>
      </c>
      <c r="H2613" s="18" t="s">
        <v>12</v>
      </c>
      <c r="I2613" s="19">
        <v>53224</v>
      </c>
      <c r="J2613" s="13" t="s">
        <v>14</v>
      </c>
      <c r="K2613" s="13" t="s">
        <v>15</v>
      </c>
      <c r="L2613" s="20" t="str">
        <f t="shared" si="80"/>
        <v>53224617106COD2299_Z010201ART5_MBA</v>
      </c>
      <c r="M2613" s="21" t="str">
        <f>IF(OR(A2613=617105,A2613=617110,COUNTIF([3]DernMois!L:L,I2613&amp;A2613&amp;H2613&amp;K2613)&gt;=1),"","PBLA Changé/Nouveau")</f>
        <v/>
      </c>
      <c r="N2613" s="22">
        <f>ROUND(Ecritures[[#This Row],[Montant Devise]],2)</f>
        <v>195</v>
      </c>
      <c r="O2613" s="11" t="str">
        <f>IFERROR(LEFT(ECRITURES!$H2613,SEARCH("_",ECRITURES!$H2613)-1),"")</f>
        <v>COD2299</v>
      </c>
      <c r="P2613" s="11" t="str">
        <f>LEFT(ECRITURES!$G2613,LEN(O2613))</f>
        <v>COD2299</v>
      </c>
      <c r="Q2613" s="11" t="b">
        <f t="shared" si="81"/>
        <v>1</v>
      </c>
    </row>
    <row r="2614" spans="1:17" x14ac:dyDescent="0.3">
      <c r="A2614" s="12">
        <v>617103</v>
      </c>
      <c r="B2614" s="13" t="s">
        <v>10</v>
      </c>
      <c r="C2614" s="14">
        <v>58.5</v>
      </c>
      <c r="D2614" s="25" t="s">
        <v>3093</v>
      </c>
      <c r="E2614" s="16">
        <v>45351</v>
      </c>
      <c r="F2614" s="17">
        <v>202402</v>
      </c>
      <c r="G2614" s="18" t="s">
        <v>53</v>
      </c>
      <c r="H2614" s="18" t="s">
        <v>12</v>
      </c>
      <c r="I2614" s="19">
        <v>53224</v>
      </c>
      <c r="J2614" s="13" t="s">
        <v>14</v>
      </c>
      <c r="K2614" s="13" t="s">
        <v>15</v>
      </c>
      <c r="L2614" s="20" t="str">
        <f t="shared" si="80"/>
        <v>53224617103COD2299_Z010201ART5_MBA</v>
      </c>
      <c r="M2614" s="21" t="str">
        <f>IF(OR(A2614=617105,A2614=617110,COUNTIF([3]DernMois!L:L,I2614&amp;A2614&amp;H2614&amp;K2614)&gt;=1),"","PBLA Changé/Nouveau")</f>
        <v/>
      </c>
      <c r="N2614" s="22">
        <f>ROUND(Ecritures[[#This Row],[Montant Devise]],2)</f>
        <v>58.5</v>
      </c>
      <c r="O2614" s="11" t="str">
        <f>IFERROR(LEFT(ECRITURES!$H2614,SEARCH("_",ECRITURES!$H2614)-1),"")</f>
        <v>COD2299</v>
      </c>
      <c r="P2614" s="11" t="str">
        <f>LEFT(ECRITURES!$G2614,LEN(O2614))</f>
        <v>COD2299</v>
      </c>
      <c r="Q2614" s="11" t="b">
        <f t="shared" si="81"/>
        <v>1</v>
      </c>
    </row>
    <row r="2615" spans="1:17" x14ac:dyDescent="0.3">
      <c r="A2615" s="12">
        <v>617103</v>
      </c>
      <c r="B2615" s="13" t="s">
        <v>10</v>
      </c>
      <c r="C2615" s="14">
        <v>135.19999999999999</v>
      </c>
      <c r="D2615" s="25" t="s">
        <v>3094</v>
      </c>
      <c r="E2615" s="16">
        <v>45351</v>
      </c>
      <c r="F2615" s="17">
        <v>202402</v>
      </c>
      <c r="G2615" s="18" t="s">
        <v>53</v>
      </c>
      <c r="H2615" s="18" t="s">
        <v>12</v>
      </c>
      <c r="I2615" s="19">
        <v>53224</v>
      </c>
      <c r="J2615" s="13" t="s">
        <v>14</v>
      </c>
      <c r="K2615" s="13" t="s">
        <v>15</v>
      </c>
      <c r="L2615" s="20" t="str">
        <f t="shared" si="80"/>
        <v>53224617103COD2299_Z010201ART5_MBA</v>
      </c>
      <c r="M2615" s="21" t="str">
        <f>IF(OR(A2615=617105,A2615=617110,COUNTIF([3]DernMois!L:L,I2615&amp;A2615&amp;H2615&amp;K2615)&gt;=1),"","PBLA Changé/Nouveau")</f>
        <v/>
      </c>
      <c r="N2615" s="22">
        <f>ROUND(Ecritures[[#This Row],[Montant Devise]],2)</f>
        <v>135.19999999999999</v>
      </c>
      <c r="O2615" s="11" t="str">
        <f>IFERROR(LEFT(ECRITURES!$H2615,SEARCH("_",ECRITURES!$H2615)-1),"")</f>
        <v>COD2299</v>
      </c>
      <c r="P2615" s="11" t="str">
        <f>LEFT(ECRITURES!$G2615,LEN(O2615))</f>
        <v>COD2299</v>
      </c>
      <c r="Q2615" s="11" t="b">
        <f t="shared" si="81"/>
        <v>1</v>
      </c>
    </row>
    <row r="2616" spans="1:17" x14ac:dyDescent="0.3">
      <c r="A2616" s="12">
        <v>617190</v>
      </c>
      <c r="B2616" s="13" t="s">
        <v>10</v>
      </c>
      <c r="C2616" s="14">
        <v>2.08</v>
      </c>
      <c r="D2616" s="25" t="s">
        <v>3095</v>
      </c>
      <c r="E2616" s="16">
        <v>45351</v>
      </c>
      <c r="F2616" s="17">
        <v>202402</v>
      </c>
      <c r="G2616" s="18" t="s">
        <v>53</v>
      </c>
      <c r="H2616" s="18" t="s">
        <v>12</v>
      </c>
      <c r="I2616" s="19">
        <v>53224</v>
      </c>
      <c r="J2616" s="13" t="s">
        <v>14</v>
      </c>
      <c r="K2616" s="13" t="s">
        <v>15</v>
      </c>
      <c r="L2616" s="20" t="str">
        <f t="shared" si="80"/>
        <v>53224617190COD2299_Z010201ART5_MBA</v>
      </c>
      <c r="M2616" s="21" t="str">
        <f>IF(OR(A2616=617105,A2616=617110,COUNTIF([3]DernMois!L:L,I2616&amp;A2616&amp;H2616&amp;K2616)&gt;=1),"","PBLA Changé/Nouveau")</f>
        <v/>
      </c>
      <c r="N2616" s="22">
        <f>ROUND(Ecritures[[#This Row],[Montant Devise]],2)</f>
        <v>2.08</v>
      </c>
      <c r="O2616" s="11" t="str">
        <f>IFERROR(LEFT(ECRITURES!$H2616,SEARCH("_",ECRITURES!$H2616)-1),"")</f>
        <v>COD2299</v>
      </c>
      <c r="P2616" s="11" t="str">
        <f>LEFT(ECRITURES!$G2616,LEN(O2616))</f>
        <v>COD2299</v>
      </c>
      <c r="Q2616" s="11" t="b">
        <f t="shared" si="81"/>
        <v>1</v>
      </c>
    </row>
    <row r="2617" spans="1:17" x14ac:dyDescent="0.3">
      <c r="A2617" s="12">
        <v>617190</v>
      </c>
      <c r="B2617" s="13" t="s">
        <v>10</v>
      </c>
      <c r="C2617" s="14">
        <v>10.4</v>
      </c>
      <c r="D2617" s="25" t="s">
        <v>3096</v>
      </c>
      <c r="E2617" s="16">
        <v>45351</v>
      </c>
      <c r="F2617" s="17">
        <v>202402</v>
      </c>
      <c r="G2617" s="18" t="s">
        <v>53</v>
      </c>
      <c r="H2617" s="18" t="s">
        <v>12</v>
      </c>
      <c r="I2617" s="19">
        <v>53224</v>
      </c>
      <c r="J2617" s="13" t="s">
        <v>14</v>
      </c>
      <c r="K2617" s="13" t="s">
        <v>15</v>
      </c>
      <c r="L2617" s="20" t="str">
        <f t="shared" si="80"/>
        <v>53224617190COD2299_Z010201ART5_MBA</v>
      </c>
      <c r="M2617" s="21" t="str">
        <f>IF(OR(A2617=617105,A2617=617110,COUNTIF([3]DernMois!L:L,I2617&amp;A2617&amp;H2617&amp;K2617)&gt;=1),"","PBLA Changé/Nouveau")</f>
        <v/>
      </c>
      <c r="N2617" s="22">
        <f>ROUND(Ecritures[[#This Row],[Montant Devise]],2)</f>
        <v>10.4</v>
      </c>
      <c r="O2617" s="11" t="str">
        <f>IFERROR(LEFT(ECRITURES!$H2617,SEARCH("_",ECRITURES!$H2617)-1),"")</f>
        <v>COD2299</v>
      </c>
      <c r="P2617" s="11" t="str">
        <f>LEFT(ECRITURES!$G2617,LEN(O2617))</f>
        <v>COD2299</v>
      </c>
      <c r="Q2617" s="11" t="b">
        <f t="shared" si="81"/>
        <v>1</v>
      </c>
    </row>
    <row r="2618" spans="1:17" x14ac:dyDescent="0.3">
      <c r="A2618" s="12">
        <v>455200</v>
      </c>
      <c r="B2618" s="13" t="s">
        <v>10</v>
      </c>
      <c r="C2618" s="14">
        <v>-1377.5</v>
      </c>
      <c r="D2618" s="25" t="s">
        <v>3097</v>
      </c>
      <c r="E2618" s="16">
        <v>45351</v>
      </c>
      <c r="F2618" s="17">
        <v>202402</v>
      </c>
      <c r="G2618" s="18" t="s">
        <v>53</v>
      </c>
      <c r="H2618" s="18"/>
      <c r="I2618" s="19">
        <v>53224</v>
      </c>
      <c r="J2618" s="13" t="s">
        <v>14</v>
      </c>
      <c r="K2618" s="13" t="s">
        <v>15</v>
      </c>
      <c r="L2618" s="20" t="str">
        <f t="shared" si="80"/>
        <v>53224455200ART5_MBA</v>
      </c>
      <c r="M2618" s="21" t="str">
        <f>IF(OR(A2618=617105,A2618=617110,COUNTIF([3]DernMois!L:L,I2618&amp;A2618&amp;H2618&amp;K2618)&gt;=1),"","PBLA Changé/Nouveau")</f>
        <v/>
      </c>
      <c r="N2618" s="22">
        <f>ROUND(Ecritures[[#This Row],[Montant Devise]],2)</f>
        <v>-1377.5</v>
      </c>
      <c r="O2618" s="11" t="str">
        <f>IFERROR(LEFT(ECRITURES!$H2618,SEARCH("_",ECRITURES!$H2618)-1),"")</f>
        <v/>
      </c>
      <c r="P2618" s="11" t="str">
        <f>LEFT(ECRITURES!$G2618,LEN(O2618))</f>
        <v/>
      </c>
      <c r="Q2618" s="11" t="b">
        <f t="shared" si="81"/>
        <v>1</v>
      </c>
    </row>
    <row r="2619" spans="1:17" x14ac:dyDescent="0.3">
      <c r="A2619" s="12">
        <v>617101</v>
      </c>
      <c r="B2619" s="13" t="s">
        <v>10</v>
      </c>
      <c r="C2619" s="14">
        <v>2823</v>
      </c>
      <c r="D2619" s="25" t="s">
        <v>3098</v>
      </c>
      <c r="E2619" s="16">
        <v>45351</v>
      </c>
      <c r="F2619" s="17">
        <v>202402</v>
      </c>
      <c r="G2619" s="18" t="s">
        <v>2500</v>
      </c>
      <c r="H2619" s="18" t="s">
        <v>38</v>
      </c>
      <c r="I2619" s="19">
        <v>53236</v>
      </c>
      <c r="J2619" s="13" t="s">
        <v>14</v>
      </c>
      <c r="K2619" s="13" t="s">
        <v>15</v>
      </c>
      <c r="L2619" s="20" t="str">
        <f t="shared" si="80"/>
        <v>53236617101COD22003_A020301ART5_MBA</v>
      </c>
      <c r="M2619" s="21" t="str">
        <f>IF(OR(A2619=617105,A2619=617110,COUNTIF([3]DernMois!L:L,I2619&amp;A2619&amp;H2619&amp;K2619)&gt;=1),"","PBLA Changé/Nouveau")</f>
        <v/>
      </c>
      <c r="N2619" s="22">
        <f>ROUND(Ecritures[[#This Row],[Montant Devise]],2)</f>
        <v>2823</v>
      </c>
      <c r="O2619" s="11" t="str">
        <f>IFERROR(LEFT(ECRITURES!$H2619,SEARCH("_",ECRITURES!$H2619)-1),"")</f>
        <v>COD22003</v>
      </c>
      <c r="P2619" s="11" t="str">
        <f>LEFT(ECRITURES!$G2619,LEN(O2619))</f>
        <v>COD22003</v>
      </c>
      <c r="Q2619" s="11" t="b">
        <f t="shared" si="81"/>
        <v>1</v>
      </c>
    </row>
    <row r="2620" spans="1:17" x14ac:dyDescent="0.3">
      <c r="A2620" s="12">
        <v>617108</v>
      </c>
      <c r="B2620" s="13" t="s">
        <v>10</v>
      </c>
      <c r="C2620" s="14">
        <v>846.9</v>
      </c>
      <c r="D2620" s="25" t="s">
        <v>3099</v>
      </c>
      <c r="E2620" s="16">
        <v>45351</v>
      </c>
      <c r="F2620" s="17">
        <v>202402</v>
      </c>
      <c r="G2620" s="18" t="s">
        <v>2500</v>
      </c>
      <c r="H2620" s="18" t="s">
        <v>38</v>
      </c>
      <c r="I2620" s="19">
        <v>53236</v>
      </c>
      <c r="J2620" s="13" t="s">
        <v>14</v>
      </c>
      <c r="K2620" s="13" t="s">
        <v>15</v>
      </c>
      <c r="L2620" s="20" t="str">
        <f t="shared" si="80"/>
        <v>53236617108COD22003_A020301ART5_MBA</v>
      </c>
      <c r="M2620" s="21" t="str">
        <f>IF(OR(A2620=617105,A2620=617110,COUNTIF([3]DernMois!L:L,I2620&amp;A2620&amp;H2620&amp;K2620)&gt;=1),"","PBLA Changé/Nouveau")</f>
        <v/>
      </c>
      <c r="N2620" s="22">
        <f>ROUND(Ecritures[[#This Row],[Montant Devise]],2)</f>
        <v>846.9</v>
      </c>
      <c r="O2620" s="11" t="str">
        <f>IFERROR(LEFT(ECRITURES!$H2620,SEARCH("_",ECRITURES!$H2620)-1),"")</f>
        <v>COD22003</v>
      </c>
      <c r="P2620" s="11" t="str">
        <f>LEFT(ECRITURES!$G2620,LEN(O2620))</f>
        <v>COD22003</v>
      </c>
      <c r="Q2620" s="11" t="b">
        <f t="shared" si="81"/>
        <v>1</v>
      </c>
    </row>
    <row r="2621" spans="1:17" x14ac:dyDescent="0.3">
      <c r="A2621" s="12">
        <v>617106</v>
      </c>
      <c r="B2621" s="13" t="s">
        <v>10</v>
      </c>
      <c r="C2621" s="14">
        <v>195</v>
      </c>
      <c r="D2621" s="25" t="s">
        <v>3100</v>
      </c>
      <c r="E2621" s="16">
        <v>45351</v>
      </c>
      <c r="F2621" s="17">
        <v>202402</v>
      </c>
      <c r="G2621" s="18" t="s">
        <v>2500</v>
      </c>
      <c r="H2621" s="18" t="s">
        <v>38</v>
      </c>
      <c r="I2621" s="19">
        <v>53236</v>
      </c>
      <c r="J2621" s="13" t="s">
        <v>14</v>
      </c>
      <c r="K2621" s="13" t="s">
        <v>15</v>
      </c>
      <c r="L2621" s="20" t="str">
        <f t="shared" si="80"/>
        <v>53236617106COD22003_A020301ART5_MBA</v>
      </c>
      <c r="M2621" s="21" t="str">
        <f>IF(OR(A2621=617105,A2621=617110,COUNTIF([3]DernMois!L:L,I2621&amp;A2621&amp;H2621&amp;K2621)&gt;=1),"","PBLA Changé/Nouveau")</f>
        <v/>
      </c>
      <c r="N2621" s="22">
        <f>ROUND(Ecritures[[#This Row],[Montant Devise]],2)</f>
        <v>195</v>
      </c>
      <c r="O2621" s="11" t="str">
        <f>IFERROR(LEFT(ECRITURES!$H2621,SEARCH("_",ECRITURES!$H2621)-1),"")</f>
        <v>COD22003</v>
      </c>
      <c r="P2621" s="11" t="str">
        <f>LEFT(ECRITURES!$G2621,LEN(O2621))</f>
        <v>COD22003</v>
      </c>
      <c r="Q2621" s="11" t="b">
        <f t="shared" si="81"/>
        <v>1</v>
      </c>
    </row>
    <row r="2622" spans="1:17" x14ac:dyDescent="0.3">
      <c r="A2622" s="12">
        <v>617103</v>
      </c>
      <c r="B2622" s="13" t="s">
        <v>10</v>
      </c>
      <c r="C2622" s="14">
        <v>58.5</v>
      </c>
      <c r="D2622" s="25" t="s">
        <v>3101</v>
      </c>
      <c r="E2622" s="16">
        <v>45351</v>
      </c>
      <c r="F2622" s="17">
        <v>202402</v>
      </c>
      <c r="G2622" s="18" t="s">
        <v>2500</v>
      </c>
      <c r="H2622" s="18" t="s">
        <v>38</v>
      </c>
      <c r="I2622" s="19">
        <v>53236</v>
      </c>
      <c r="J2622" s="13" t="s">
        <v>14</v>
      </c>
      <c r="K2622" s="13" t="s">
        <v>15</v>
      </c>
      <c r="L2622" s="20" t="str">
        <f t="shared" si="80"/>
        <v>53236617103COD22003_A020301ART5_MBA</v>
      </c>
      <c r="M2622" s="21" t="str">
        <f>IF(OR(A2622=617105,A2622=617110,COUNTIF([3]DernMois!L:L,I2622&amp;A2622&amp;H2622&amp;K2622)&gt;=1),"","PBLA Changé/Nouveau")</f>
        <v/>
      </c>
      <c r="N2622" s="22">
        <f>ROUND(Ecritures[[#This Row],[Montant Devise]],2)</f>
        <v>58.5</v>
      </c>
      <c r="O2622" s="11" t="str">
        <f>IFERROR(LEFT(ECRITURES!$H2622,SEARCH("_",ECRITURES!$H2622)-1),"")</f>
        <v>COD22003</v>
      </c>
      <c r="P2622" s="11" t="str">
        <f>LEFT(ECRITURES!$G2622,LEN(O2622))</f>
        <v>COD22003</v>
      </c>
      <c r="Q2622" s="11" t="b">
        <f t="shared" si="81"/>
        <v>1</v>
      </c>
    </row>
    <row r="2623" spans="1:17" x14ac:dyDescent="0.3">
      <c r="A2623" s="12">
        <v>617103</v>
      </c>
      <c r="B2623" s="13" t="s">
        <v>10</v>
      </c>
      <c r="C2623" s="14">
        <v>366.99</v>
      </c>
      <c r="D2623" s="25" t="s">
        <v>3102</v>
      </c>
      <c r="E2623" s="16">
        <v>45351</v>
      </c>
      <c r="F2623" s="17">
        <v>202402</v>
      </c>
      <c r="G2623" s="18" t="s">
        <v>2500</v>
      </c>
      <c r="H2623" s="18" t="s">
        <v>38</v>
      </c>
      <c r="I2623" s="19">
        <v>53236</v>
      </c>
      <c r="J2623" s="13" t="s">
        <v>14</v>
      </c>
      <c r="K2623" s="13" t="s">
        <v>15</v>
      </c>
      <c r="L2623" s="20" t="str">
        <f t="shared" si="80"/>
        <v>53236617103COD22003_A020301ART5_MBA</v>
      </c>
      <c r="M2623" s="21" t="str">
        <f>IF(OR(A2623=617105,A2623=617110,COUNTIF([3]DernMois!L:L,I2623&amp;A2623&amp;H2623&amp;K2623)&gt;=1),"","PBLA Changé/Nouveau")</f>
        <v/>
      </c>
      <c r="N2623" s="22">
        <f>ROUND(Ecritures[[#This Row],[Montant Devise]],2)</f>
        <v>366.99</v>
      </c>
      <c r="O2623" s="11" t="str">
        <f>IFERROR(LEFT(ECRITURES!$H2623,SEARCH("_",ECRITURES!$H2623)-1),"")</f>
        <v>COD22003</v>
      </c>
      <c r="P2623" s="11" t="str">
        <f>LEFT(ECRITURES!$G2623,LEN(O2623))</f>
        <v>COD22003</v>
      </c>
      <c r="Q2623" s="11" t="b">
        <f t="shared" si="81"/>
        <v>1</v>
      </c>
    </row>
    <row r="2624" spans="1:17" x14ac:dyDescent="0.3">
      <c r="A2624" s="12">
        <v>617190</v>
      </c>
      <c r="B2624" s="13" t="s">
        <v>10</v>
      </c>
      <c r="C2624" s="14">
        <v>5.65</v>
      </c>
      <c r="D2624" s="25" t="s">
        <v>3103</v>
      </c>
      <c r="E2624" s="16">
        <v>45351</v>
      </c>
      <c r="F2624" s="17">
        <v>202402</v>
      </c>
      <c r="G2624" s="18" t="s">
        <v>2500</v>
      </c>
      <c r="H2624" s="18" t="s">
        <v>38</v>
      </c>
      <c r="I2624" s="19">
        <v>53236</v>
      </c>
      <c r="J2624" s="13" t="s">
        <v>14</v>
      </c>
      <c r="K2624" s="13" t="s">
        <v>15</v>
      </c>
      <c r="L2624" s="20" t="str">
        <f t="shared" si="80"/>
        <v>53236617190COD22003_A020301ART5_MBA</v>
      </c>
      <c r="M2624" s="21" t="str">
        <f>IF(OR(A2624=617105,A2624=617110,COUNTIF([3]DernMois!L:L,I2624&amp;A2624&amp;H2624&amp;K2624)&gt;=1),"","PBLA Changé/Nouveau")</f>
        <v/>
      </c>
      <c r="N2624" s="22">
        <f>ROUND(Ecritures[[#This Row],[Montant Devise]],2)</f>
        <v>5.65</v>
      </c>
      <c r="O2624" s="11" t="str">
        <f>IFERROR(LEFT(ECRITURES!$H2624,SEARCH("_",ECRITURES!$H2624)-1),"")</f>
        <v>COD22003</v>
      </c>
      <c r="P2624" s="11" t="str">
        <f>LEFT(ECRITURES!$G2624,LEN(O2624))</f>
        <v>COD22003</v>
      </c>
      <c r="Q2624" s="11" t="b">
        <f t="shared" si="81"/>
        <v>1</v>
      </c>
    </row>
    <row r="2625" spans="1:17" x14ac:dyDescent="0.3">
      <c r="A2625" s="12">
        <v>617190</v>
      </c>
      <c r="B2625" s="13" t="s">
        <v>10</v>
      </c>
      <c r="C2625" s="14">
        <v>28.23</v>
      </c>
      <c r="D2625" s="25" t="s">
        <v>3104</v>
      </c>
      <c r="E2625" s="16">
        <v>45351</v>
      </c>
      <c r="F2625" s="17">
        <v>202402</v>
      </c>
      <c r="G2625" s="18" t="s">
        <v>2500</v>
      </c>
      <c r="H2625" s="18" t="s">
        <v>38</v>
      </c>
      <c r="I2625" s="19">
        <v>53236</v>
      </c>
      <c r="J2625" s="13" t="s">
        <v>14</v>
      </c>
      <c r="K2625" s="13" t="s">
        <v>15</v>
      </c>
      <c r="L2625" s="20" t="str">
        <f t="shared" si="80"/>
        <v>53236617190COD22003_A020301ART5_MBA</v>
      </c>
      <c r="M2625" s="21" t="str">
        <f>IF(OR(A2625=617105,A2625=617110,COUNTIF([3]DernMois!L:L,I2625&amp;A2625&amp;H2625&amp;K2625)&gt;=1),"","PBLA Changé/Nouveau")</f>
        <v/>
      </c>
      <c r="N2625" s="22">
        <f>ROUND(Ecritures[[#This Row],[Montant Devise]],2)</f>
        <v>28.23</v>
      </c>
      <c r="O2625" s="11" t="str">
        <f>IFERROR(LEFT(ECRITURES!$H2625,SEARCH("_",ECRITURES!$H2625)-1),"")</f>
        <v>COD22003</v>
      </c>
      <c r="P2625" s="11" t="str">
        <f>LEFT(ECRITURES!$G2625,LEN(O2625))</f>
        <v>COD22003</v>
      </c>
      <c r="Q2625" s="11" t="b">
        <f t="shared" si="81"/>
        <v>1</v>
      </c>
    </row>
    <row r="2626" spans="1:17" x14ac:dyDescent="0.3">
      <c r="A2626" s="12">
        <v>455200</v>
      </c>
      <c r="B2626" s="13" t="s">
        <v>10</v>
      </c>
      <c r="C2626" s="14">
        <v>-3012.28</v>
      </c>
      <c r="D2626" s="25" t="s">
        <v>3105</v>
      </c>
      <c r="E2626" s="16">
        <v>45351</v>
      </c>
      <c r="F2626" s="17">
        <v>202402</v>
      </c>
      <c r="G2626" s="18" t="s">
        <v>2500</v>
      </c>
      <c r="H2626" s="18"/>
      <c r="I2626" s="19">
        <v>53236</v>
      </c>
      <c r="J2626" s="13" t="s">
        <v>14</v>
      </c>
      <c r="K2626" s="13" t="s">
        <v>15</v>
      </c>
      <c r="L2626" s="20" t="str">
        <f t="shared" ref="L2626:L2689" si="82">I2626&amp;A2626&amp;H2626&amp;K2626</f>
        <v>53236455200ART5_MBA</v>
      </c>
      <c r="M2626" s="21" t="str">
        <f>IF(OR(A2626=617105,A2626=617110,COUNTIF([3]DernMois!L:L,I2626&amp;A2626&amp;H2626&amp;K2626)&gt;=1),"","PBLA Changé/Nouveau")</f>
        <v/>
      </c>
      <c r="N2626" s="22">
        <f>ROUND(Ecritures[[#This Row],[Montant Devise]],2)</f>
        <v>-3012.28</v>
      </c>
      <c r="O2626" s="11" t="str">
        <f>IFERROR(LEFT(ECRITURES!$H2626,SEARCH("_",ECRITURES!$H2626)-1),"")</f>
        <v/>
      </c>
      <c r="P2626" s="11" t="str">
        <f>LEFT(ECRITURES!$G2626,LEN(O2626))</f>
        <v/>
      </c>
      <c r="Q2626" s="11" t="b">
        <f t="shared" si="81"/>
        <v>1</v>
      </c>
    </row>
    <row r="2627" spans="1:17" x14ac:dyDescent="0.3">
      <c r="A2627" s="12">
        <v>617101</v>
      </c>
      <c r="B2627" s="13" t="s">
        <v>10</v>
      </c>
      <c r="C2627" s="14">
        <v>648</v>
      </c>
      <c r="D2627" s="25" t="s">
        <v>3106</v>
      </c>
      <c r="E2627" s="16">
        <v>45351</v>
      </c>
      <c r="F2627" s="17">
        <v>202402</v>
      </c>
      <c r="G2627" s="18" t="s">
        <v>147</v>
      </c>
      <c r="H2627" s="18" t="s">
        <v>275</v>
      </c>
      <c r="I2627" s="19">
        <v>53237</v>
      </c>
      <c r="J2627" s="13" t="s">
        <v>14</v>
      </c>
      <c r="K2627" s="13" t="s">
        <v>15</v>
      </c>
      <c r="L2627" s="20" t="str">
        <f t="shared" si="82"/>
        <v>53237617101COD22024_Z010201ART5_MBA</v>
      </c>
      <c r="M2627" s="21" t="str">
        <f>IF(OR(A2627=617105,A2627=617110,COUNTIF([3]DernMois!L:L,I2627&amp;A2627&amp;H2627&amp;K2627)&gt;=1),"","PBLA Changé/Nouveau")</f>
        <v/>
      </c>
      <c r="N2627" s="22">
        <f>ROUND(Ecritures[[#This Row],[Montant Devise]],2)</f>
        <v>648</v>
      </c>
      <c r="O2627" s="11" t="str">
        <f>IFERROR(LEFT(ECRITURES!$H2627,SEARCH("_",ECRITURES!$H2627)-1),"")</f>
        <v>COD22024</v>
      </c>
      <c r="P2627" s="11" t="str">
        <f>LEFT(ECRITURES!$G2627,LEN(O2627))</f>
        <v>COD22024</v>
      </c>
      <c r="Q2627" s="11" t="b">
        <f t="shared" si="81"/>
        <v>1</v>
      </c>
    </row>
    <row r="2628" spans="1:17" x14ac:dyDescent="0.3">
      <c r="A2628" s="12">
        <v>617108</v>
      </c>
      <c r="B2628" s="13" t="s">
        <v>10</v>
      </c>
      <c r="C2628" s="14">
        <v>194.4</v>
      </c>
      <c r="D2628" s="25" t="s">
        <v>3107</v>
      </c>
      <c r="E2628" s="16">
        <v>45351</v>
      </c>
      <c r="F2628" s="17">
        <v>202402</v>
      </c>
      <c r="G2628" s="18" t="s">
        <v>147</v>
      </c>
      <c r="H2628" s="18" t="s">
        <v>275</v>
      </c>
      <c r="I2628" s="19">
        <v>53237</v>
      </c>
      <c r="J2628" s="13" t="s">
        <v>14</v>
      </c>
      <c r="K2628" s="13" t="s">
        <v>15</v>
      </c>
      <c r="L2628" s="20" t="str">
        <f t="shared" si="82"/>
        <v>53237617108COD22024_Z010201ART5_MBA</v>
      </c>
      <c r="M2628" s="21" t="str">
        <f>IF(OR(A2628=617105,A2628=617110,COUNTIF([3]DernMois!L:L,I2628&amp;A2628&amp;H2628&amp;K2628)&gt;=1),"","PBLA Changé/Nouveau")</f>
        <v/>
      </c>
      <c r="N2628" s="22">
        <f>ROUND(Ecritures[[#This Row],[Montant Devise]],2)</f>
        <v>194.4</v>
      </c>
      <c r="O2628" s="11" t="str">
        <f>IFERROR(LEFT(ECRITURES!$H2628,SEARCH("_",ECRITURES!$H2628)-1),"")</f>
        <v>COD22024</v>
      </c>
      <c r="P2628" s="11" t="str">
        <f>LEFT(ECRITURES!$G2628,LEN(O2628))</f>
        <v>COD22024</v>
      </c>
      <c r="Q2628" s="11" t="b">
        <f t="shared" ref="Q2628:Q2691" si="83">EXACT(O2628,P2628)</f>
        <v>1</v>
      </c>
    </row>
    <row r="2629" spans="1:17" x14ac:dyDescent="0.3">
      <c r="A2629" s="12">
        <v>617106</v>
      </c>
      <c r="B2629" s="13" t="s">
        <v>10</v>
      </c>
      <c r="C2629" s="14">
        <v>195</v>
      </c>
      <c r="D2629" s="25" t="s">
        <v>3108</v>
      </c>
      <c r="E2629" s="16">
        <v>45351</v>
      </c>
      <c r="F2629" s="17">
        <v>202402</v>
      </c>
      <c r="G2629" s="18" t="s">
        <v>147</v>
      </c>
      <c r="H2629" s="18" t="s">
        <v>275</v>
      </c>
      <c r="I2629" s="19">
        <v>53237</v>
      </c>
      <c r="J2629" s="13" t="s">
        <v>14</v>
      </c>
      <c r="K2629" s="13" t="s">
        <v>15</v>
      </c>
      <c r="L2629" s="20" t="str">
        <f t="shared" si="82"/>
        <v>53237617106COD22024_Z010201ART5_MBA</v>
      </c>
      <c r="M2629" s="21" t="str">
        <f>IF(OR(A2629=617105,A2629=617110,COUNTIF([3]DernMois!L:L,I2629&amp;A2629&amp;H2629&amp;K2629)&gt;=1),"","PBLA Changé/Nouveau")</f>
        <v/>
      </c>
      <c r="N2629" s="22">
        <f>ROUND(Ecritures[[#This Row],[Montant Devise]],2)</f>
        <v>195</v>
      </c>
      <c r="O2629" s="11" t="str">
        <f>IFERROR(LEFT(ECRITURES!$H2629,SEARCH("_",ECRITURES!$H2629)-1),"")</f>
        <v>COD22024</v>
      </c>
      <c r="P2629" s="11" t="str">
        <f>LEFT(ECRITURES!$G2629,LEN(O2629))</f>
        <v>COD22024</v>
      </c>
      <c r="Q2629" s="11" t="b">
        <f t="shared" si="83"/>
        <v>1</v>
      </c>
    </row>
    <row r="2630" spans="1:17" x14ac:dyDescent="0.3">
      <c r="A2630" s="12">
        <v>617103</v>
      </c>
      <c r="B2630" s="13" t="s">
        <v>10</v>
      </c>
      <c r="C2630" s="14">
        <v>84.24</v>
      </c>
      <c r="D2630" s="25" t="s">
        <v>3109</v>
      </c>
      <c r="E2630" s="16">
        <v>45351</v>
      </c>
      <c r="F2630" s="17">
        <v>202402</v>
      </c>
      <c r="G2630" s="18" t="s">
        <v>147</v>
      </c>
      <c r="H2630" s="18" t="s">
        <v>275</v>
      </c>
      <c r="I2630" s="19">
        <v>53237</v>
      </c>
      <c r="J2630" s="13" t="s">
        <v>14</v>
      </c>
      <c r="K2630" s="13" t="s">
        <v>15</v>
      </c>
      <c r="L2630" s="20" t="str">
        <f t="shared" si="82"/>
        <v>53237617103COD22024_Z010201ART5_MBA</v>
      </c>
      <c r="M2630" s="21" t="str">
        <f>IF(OR(A2630=617105,A2630=617110,COUNTIF([3]DernMois!L:L,I2630&amp;A2630&amp;H2630&amp;K2630)&gt;=1),"","PBLA Changé/Nouveau")</f>
        <v/>
      </c>
      <c r="N2630" s="22">
        <f>ROUND(Ecritures[[#This Row],[Montant Devise]],2)</f>
        <v>84.24</v>
      </c>
      <c r="O2630" s="11" t="str">
        <f>IFERROR(LEFT(ECRITURES!$H2630,SEARCH("_",ECRITURES!$H2630)-1),"")</f>
        <v>COD22024</v>
      </c>
      <c r="P2630" s="11" t="str">
        <f>LEFT(ECRITURES!$G2630,LEN(O2630))</f>
        <v>COD22024</v>
      </c>
      <c r="Q2630" s="11" t="b">
        <f t="shared" si="83"/>
        <v>1</v>
      </c>
    </row>
    <row r="2631" spans="1:17" x14ac:dyDescent="0.3">
      <c r="A2631" s="12">
        <v>617190</v>
      </c>
      <c r="B2631" s="13" t="s">
        <v>10</v>
      </c>
      <c r="C2631" s="14">
        <v>1.3</v>
      </c>
      <c r="D2631" s="25" t="s">
        <v>3110</v>
      </c>
      <c r="E2631" s="16">
        <v>45351</v>
      </c>
      <c r="F2631" s="17">
        <v>202402</v>
      </c>
      <c r="G2631" s="18" t="s">
        <v>147</v>
      </c>
      <c r="H2631" s="18" t="s">
        <v>275</v>
      </c>
      <c r="I2631" s="19">
        <v>53237</v>
      </c>
      <c r="J2631" s="13" t="s">
        <v>14</v>
      </c>
      <c r="K2631" s="13" t="s">
        <v>15</v>
      </c>
      <c r="L2631" s="20" t="str">
        <f t="shared" si="82"/>
        <v>53237617190COD22024_Z010201ART5_MBA</v>
      </c>
      <c r="M2631" s="21" t="str">
        <f>IF(OR(A2631=617105,A2631=617110,COUNTIF([3]DernMois!L:L,I2631&amp;A2631&amp;H2631&amp;K2631)&gt;=1),"","PBLA Changé/Nouveau")</f>
        <v/>
      </c>
      <c r="N2631" s="22">
        <f>ROUND(Ecritures[[#This Row],[Montant Devise]],2)</f>
        <v>1.3</v>
      </c>
      <c r="O2631" s="11" t="str">
        <f>IFERROR(LEFT(ECRITURES!$H2631,SEARCH("_",ECRITURES!$H2631)-1),"")</f>
        <v>COD22024</v>
      </c>
      <c r="P2631" s="11" t="str">
        <f>LEFT(ECRITURES!$G2631,LEN(O2631))</f>
        <v>COD22024</v>
      </c>
      <c r="Q2631" s="11" t="b">
        <f t="shared" si="83"/>
        <v>1</v>
      </c>
    </row>
    <row r="2632" spans="1:17" x14ac:dyDescent="0.3">
      <c r="A2632" s="12">
        <v>617190</v>
      </c>
      <c r="B2632" s="13" t="s">
        <v>10</v>
      </c>
      <c r="C2632" s="14">
        <v>6.48</v>
      </c>
      <c r="D2632" s="25" t="s">
        <v>3111</v>
      </c>
      <c r="E2632" s="16">
        <v>45351</v>
      </c>
      <c r="F2632" s="17">
        <v>202402</v>
      </c>
      <c r="G2632" s="18" t="s">
        <v>147</v>
      </c>
      <c r="H2632" s="18" t="s">
        <v>275</v>
      </c>
      <c r="I2632" s="19">
        <v>53237</v>
      </c>
      <c r="J2632" s="13" t="s">
        <v>14</v>
      </c>
      <c r="K2632" s="13" t="s">
        <v>15</v>
      </c>
      <c r="L2632" s="20" t="str">
        <f t="shared" si="82"/>
        <v>53237617190COD22024_Z010201ART5_MBA</v>
      </c>
      <c r="M2632" s="21" t="str">
        <f>IF(OR(A2632=617105,A2632=617110,COUNTIF([3]DernMois!L:L,I2632&amp;A2632&amp;H2632&amp;K2632)&gt;=1),"","PBLA Changé/Nouveau")</f>
        <v/>
      </c>
      <c r="N2632" s="22">
        <f>ROUND(Ecritures[[#This Row],[Montant Devise]],2)</f>
        <v>6.48</v>
      </c>
      <c r="O2632" s="11" t="str">
        <f>IFERROR(LEFT(ECRITURES!$H2632,SEARCH("_",ECRITURES!$H2632)-1),"")</f>
        <v>COD22024</v>
      </c>
      <c r="P2632" s="11" t="str">
        <f>LEFT(ECRITURES!$G2632,LEN(O2632))</f>
        <v>COD22024</v>
      </c>
      <c r="Q2632" s="11" t="b">
        <f t="shared" si="83"/>
        <v>1</v>
      </c>
    </row>
    <row r="2633" spans="1:17" x14ac:dyDescent="0.3">
      <c r="A2633" s="12">
        <v>455200</v>
      </c>
      <c r="B2633" s="13" t="s">
        <v>10</v>
      </c>
      <c r="C2633" s="14">
        <v>-919.72</v>
      </c>
      <c r="D2633" s="25" t="s">
        <v>3112</v>
      </c>
      <c r="E2633" s="16">
        <v>45351</v>
      </c>
      <c r="F2633" s="17">
        <v>202402</v>
      </c>
      <c r="G2633" s="18" t="s">
        <v>147</v>
      </c>
      <c r="H2633" s="18"/>
      <c r="I2633" s="19">
        <v>53237</v>
      </c>
      <c r="J2633" s="13" t="s">
        <v>14</v>
      </c>
      <c r="K2633" s="13" t="s">
        <v>15</v>
      </c>
      <c r="L2633" s="20" t="str">
        <f t="shared" si="82"/>
        <v>53237455200ART5_MBA</v>
      </c>
      <c r="M2633" s="21" t="str">
        <f>IF(OR(A2633=617105,A2633=617110,COUNTIF([3]DernMois!L:L,I2633&amp;A2633&amp;H2633&amp;K2633)&gt;=1),"","PBLA Changé/Nouveau")</f>
        <v/>
      </c>
      <c r="N2633" s="22">
        <f>ROUND(Ecritures[[#This Row],[Montant Devise]],2)</f>
        <v>-919.72</v>
      </c>
      <c r="O2633" s="11" t="str">
        <f>IFERROR(LEFT(ECRITURES!$H2633,SEARCH("_",ECRITURES!$H2633)-1),"")</f>
        <v/>
      </c>
      <c r="P2633" s="11" t="str">
        <f>LEFT(ECRITURES!$G2633,LEN(O2633))</f>
        <v/>
      </c>
      <c r="Q2633" s="11" t="b">
        <f t="shared" si="83"/>
        <v>1</v>
      </c>
    </row>
    <row r="2634" spans="1:17" x14ac:dyDescent="0.3">
      <c r="A2634" s="12">
        <v>617101</v>
      </c>
      <c r="B2634" s="13" t="s">
        <v>10</v>
      </c>
      <c r="C2634" s="14">
        <v>2823</v>
      </c>
      <c r="D2634" s="25" t="s">
        <v>3113</v>
      </c>
      <c r="E2634" s="16">
        <v>45351</v>
      </c>
      <c r="F2634" s="17">
        <v>202402</v>
      </c>
      <c r="G2634" s="18" t="s">
        <v>26</v>
      </c>
      <c r="H2634" s="18" t="s">
        <v>45</v>
      </c>
      <c r="I2634" s="19">
        <v>53238</v>
      </c>
      <c r="J2634" s="13" t="s">
        <v>14</v>
      </c>
      <c r="K2634" s="13" t="s">
        <v>15</v>
      </c>
      <c r="L2634" s="20" t="str">
        <f t="shared" si="82"/>
        <v>53238617101COD2299_Z010301ART5_MBA</v>
      </c>
      <c r="M2634" s="21" t="str">
        <f>IF(OR(A2634=617105,A2634=617110,COUNTIF([3]DernMois!L:L,I2634&amp;A2634&amp;H2634&amp;K2634)&gt;=1),"","PBLA Changé/Nouveau")</f>
        <v/>
      </c>
      <c r="N2634" s="22">
        <f>ROUND(Ecritures[[#This Row],[Montant Devise]],2)</f>
        <v>2823</v>
      </c>
      <c r="O2634" s="11" t="str">
        <f>IFERROR(LEFT(ECRITURES!$H2634,SEARCH("_",ECRITURES!$H2634)-1),"")</f>
        <v>COD2299</v>
      </c>
      <c r="P2634" s="11" t="str">
        <f>LEFT(ECRITURES!$G2634,LEN(O2634))</f>
        <v>COD2299</v>
      </c>
      <c r="Q2634" s="11" t="b">
        <f t="shared" si="83"/>
        <v>1</v>
      </c>
    </row>
    <row r="2635" spans="1:17" x14ac:dyDescent="0.3">
      <c r="A2635" s="12">
        <v>617108</v>
      </c>
      <c r="B2635" s="13" t="s">
        <v>10</v>
      </c>
      <c r="C2635" s="14">
        <v>846.9</v>
      </c>
      <c r="D2635" s="25" t="s">
        <v>3114</v>
      </c>
      <c r="E2635" s="16">
        <v>45351</v>
      </c>
      <c r="F2635" s="17">
        <v>202402</v>
      </c>
      <c r="G2635" s="18" t="s">
        <v>26</v>
      </c>
      <c r="H2635" s="18" t="s">
        <v>45</v>
      </c>
      <c r="I2635" s="19">
        <v>53238</v>
      </c>
      <c r="J2635" s="13" t="s">
        <v>14</v>
      </c>
      <c r="K2635" s="13" t="s">
        <v>15</v>
      </c>
      <c r="L2635" s="20" t="str">
        <f t="shared" si="82"/>
        <v>53238617108COD2299_Z010301ART5_MBA</v>
      </c>
      <c r="M2635" s="21" t="str">
        <f>IF(OR(A2635=617105,A2635=617110,COUNTIF([3]DernMois!L:L,I2635&amp;A2635&amp;H2635&amp;K2635)&gt;=1),"","PBLA Changé/Nouveau")</f>
        <v/>
      </c>
      <c r="N2635" s="22">
        <f>ROUND(Ecritures[[#This Row],[Montant Devise]],2)</f>
        <v>846.9</v>
      </c>
      <c r="O2635" s="11" t="str">
        <f>IFERROR(LEFT(ECRITURES!$H2635,SEARCH("_",ECRITURES!$H2635)-1),"")</f>
        <v>COD2299</v>
      </c>
      <c r="P2635" s="11" t="str">
        <f>LEFT(ECRITURES!$G2635,LEN(O2635))</f>
        <v>COD2299</v>
      </c>
      <c r="Q2635" s="11" t="b">
        <f t="shared" si="83"/>
        <v>1</v>
      </c>
    </row>
    <row r="2636" spans="1:17" x14ac:dyDescent="0.3">
      <c r="A2636" s="12">
        <v>617106</v>
      </c>
      <c r="B2636" s="13" t="s">
        <v>10</v>
      </c>
      <c r="C2636" s="14">
        <v>195</v>
      </c>
      <c r="D2636" s="25" t="s">
        <v>3115</v>
      </c>
      <c r="E2636" s="16">
        <v>45351</v>
      </c>
      <c r="F2636" s="17">
        <v>202402</v>
      </c>
      <c r="G2636" s="18" t="s">
        <v>26</v>
      </c>
      <c r="H2636" s="18" t="s">
        <v>45</v>
      </c>
      <c r="I2636" s="19">
        <v>53238</v>
      </c>
      <c r="J2636" s="13" t="s">
        <v>14</v>
      </c>
      <c r="K2636" s="13" t="s">
        <v>15</v>
      </c>
      <c r="L2636" s="20" t="str">
        <f t="shared" si="82"/>
        <v>53238617106COD2299_Z010301ART5_MBA</v>
      </c>
      <c r="M2636" s="21" t="str">
        <f>IF(OR(A2636=617105,A2636=617110,COUNTIF([3]DernMois!L:L,I2636&amp;A2636&amp;H2636&amp;K2636)&gt;=1),"","PBLA Changé/Nouveau")</f>
        <v/>
      </c>
      <c r="N2636" s="22">
        <f>ROUND(Ecritures[[#This Row],[Montant Devise]],2)</f>
        <v>195</v>
      </c>
      <c r="O2636" s="11" t="str">
        <f>IFERROR(LEFT(ECRITURES!$H2636,SEARCH("_",ECRITURES!$H2636)-1),"")</f>
        <v>COD2299</v>
      </c>
      <c r="P2636" s="11" t="str">
        <f>LEFT(ECRITURES!$G2636,LEN(O2636))</f>
        <v>COD2299</v>
      </c>
      <c r="Q2636" s="11" t="b">
        <f t="shared" si="83"/>
        <v>1</v>
      </c>
    </row>
    <row r="2637" spans="1:17" x14ac:dyDescent="0.3">
      <c r="A2637" s="12">
        <v>617103</v>
      </c>
      <c r="B2637" s="13" t="s">
        <v>10</v>
      </c>
      <c r="C2637" s="14">
        <v>58.5</v>
      </c>
      <c r="D2637" s="25" t="s">
        <v>3116</v>
      </c>
      <c r="E2637" s="16">
        <v>45351</v>
      </c>
      <c r="F2637" s="17">
        <v>202402</v>
      </c>
      <c r="G2637" s="18" t="s">
        <v>26</v>
      </c>
      <c r="H2637" s="18" t="s">
        <v>45</v>
      </c>
      <c r="I2637" s="19">
        <v>53238</v>
      </c>
      <c r="J2637" s="13" t="s">
        <v>14</v>
      </c>
      <c r="K2637" s="13" t="s">
        <v>15</v>
      </c>
      <c r="L2637" s="20" t="str">
        <f t="shared" si="82"/>
        <v>53238617103COD2299_Z010301ART5_MBA</v>
      </c>
      <c r="M2637" s="21" t="str">
        <f>IF(OR(A2637=617105,A2637=617110,COUNTIF([3]DernMois!L:L,I2637&amp;A2637&amp;H2637&amp;K2637)&gt;=1),"","PBLA Changé/Nouveau")</f>
        <v/>
      </c>
      <c r="N2637" s="22">
        <f>ROUND(Ecritures[[#This Row],[Montant Devise]],2)</f>
        <v>58.5</v>
      </c>
      <c r="O2637" s="11" t="str">
        <f>IFERROR(LEFT(ECRITURES!$H2637,SEARCH("_",ECRITURES!$H2637)-1),"")</f>
        <v>COD2299</v>
      </c>
      <c r="P2637" s="11" t="str">
        <f>LEFT(ECRITURES!$G2637,LEN(O2637))</f>
        <v>COD2299</v>
      </c>
      <c r="Q2637" s="11" t="b">
        <f t="shared" si="83"/>
        <v>1</v>
      </c>
    </row>
    <row r="2638" spans="1:17" x14ac:dyDescent="0.3">
      <c r="A2638" s="12">
        <v>617103</v>
      </c>
      <c r="B2638" s="13" t="s">
        <v>10</v>
      </c>
      <c r="C2638" s="14">
        <v>366.99</v>
      </c>
      <c r="D2638" s="25" t="s">
        <v>3117</v>
      </c>
      <c r="E2638" s="16">
        <v>45351</v>
      </c>
      <c r="F2638" s="17">
        <v>202402</v>
      </c>
      <c r="G2638" s="18" t="s">
        <v>26</v>
      </c>
      <c r="H2638" s="18" t="s">
        <v>45</v>
      </c>
      <c r="I2638" s="19">
        <v>53238</v>
      </c>
      <c r="J2638" s="13" t="s">
        <v>14</v>
      </c>
      <c r="K2638" s="13" t="s">
        <v>15</v>
      </c>
      <c r="L2638" s="20" t="str">
        <f t="shared" si="82"/>
        <v>53238617103COD2299_Z010301ART5_MBA</v>
      </c>
      <c r="M2638" s="21" t="str">
        <f>IF(OR(A2638=617105,A2638=617110,COUNTIF([3]DernMois!L:L,I2638&amp;A2638&amp;H2638&amp;K2638)&gt;=1),"","PBLA Changé/Nouveau")</f>
        <v/>
      </c>
      <c r="N2638" s="22">
        <f>ROUND(Ecritures[[#This Row],[Montant Devise]],2)</f>
        <v>366.99</v>
      </c>
      <c r="O2638" s="11" t="str">
        <f>IFERROR(LEFT(ECRITURES!$H2638,SEARCH("_",ECRITURES!$H2638)-1),"")</f>
        <v>COD2299</v>
      </c>
      <c r="P2638" s="11" t="str">
        <f>LEFT(ECRITURES!$G2638,LEN(O2638))</f>
        <v>COD2299</v>
      </c>
      <c r="Q2638" s="11" t="b">
        <f t="shared" si="83"/>
        <v>1</v>
      </c>
    </row>
    <row r="2639" spans="1:17" x14ac:dyDescent="0.3">
      <c r="A2639" s="12">
        <v>617190</v>
      </c>
      <c r="B2639" s="13" t="s">
        <v>10</v>
      </c>
      <c r="C2639" s="14">
        <v>5.65</v>
      </c>
      <c r="D2639" s="25" t="s">
        <v>3118</v>
      </c>
      <c r="E2639" s="16">
        <v>45351</v>
      </c>
      <c r="F2639" s="17">
        <v>202402</v>
      </c>
      <c r="G2639" s="18" t="s">
        <v>26</v>
      </c>
      <c r="H2639" s="18" t="s">
        <v>45</v>
      </c>
      <c r="I2639" s="19">
        <v>53238</v>
      </c>
      <c r="J2639" s="13" t="s">
        <v>14</v>
      </c>
      <c r="K2639" s="13" t="s">
        <v>15</v>
      </c>
      <c r="L2639" s="20" t="str">
        <f t="shared" si="82"/>
        <v>53238617190COD2299_Z010301ART5_MBA</v>
      </c>
      <c r="M2639" s="21" t="str">
        <f>IF(OR(A2639=617105,A2639=617110,COUNTIF([3]DernMois!L:L,I2639&amp;A2639&amp;H2639&amp;K2639)&gt;=1),"","PBLA Changé/Nouveau")</f>
        <v/>
      </c>
      <c r="N2639" s="22">
        <f>ROUND(Ecritures[[#This Row],[Montant Devise]],2)</f>
        <v>5.65</v>
      </c>
      <c r="O2639" s="11" t="str">
        <f>IFERROR(LEFT(ECRITURES!$H2639,SEARCH("_",ECRITURES!$H2639)-1),"")</f>
        <v>COD2299</v>
      </c>
      <c r="P2639" s="11" t="str">
        <f>LEFT(ECRITURES!$G2639,LEN(O2639))</f>
        <v>COD2299</v>
      </c>
      <c r="Q2639" s="11" t="b">
        <f t="shared" si="83"/>
        <v>1</v>
      </c>
    </row>
    <row r="2640" spans="1:17" x14ac:dyDescent="0.3">
      <c r="A2640" s="12">
        <v>617190</v>
      </c>
      <c r="B2640" s="13" t="s">
        <v>10</v>
      </c>
      <c r="C2640" s="14">
        <v>28.23</v>
      </c>
      <c r="D2640" s="25" t="s">
        <v>3119</v>
      </c>
      <c r="E2640" s="16">
        <v>45351</v>
      </c>
      <c r="F2640" s="17">
        <v>202402</v>
      </c>
      <c r="G2640" s="18" t="s">
        <v>26</v>
      </c>
      <c r="H2640" s="18" t="s">
        <v>45</v>
      </c>
      <c r="I2640" s="19">
        <v>53238</v>
      </c>
      <c r="J2640" s="13" t="s">
        <v>14</v>
      </c>
      <c r="K2640" s="13" t="s">
        <v>15</v>
      </c>
      <c r="L2640" s="20" t="str">
        <f t="shared" si="82"/>
        <v>53238617190COD2299_Z010301ART5_MBA</v>
      </c>
      <c r="M2640" s="21" t="str">
        <f>IF(OR(A2640=617105,A2640=617110,COUNTIF([3]DernMois!L:L,I2640&amp;A2640&amp;H2640&amp;K2640)&gt;=1),"","PBLA Changé/Nouveau")</f>
        <v/>
      </c>
      <c r="N2640" s="22">
        <f>ROUND(Ecritures[[#This Row],[Montant Devise]],2)</f>
        <v>28.23</v>
      </c>
      <c r="O2640" s="11" t="str">
        <f>IFERROR(LEFT(ECRITURES!$H2640,SEARCH("_",ECRITURES!$H2640)-1),"")</f>
        <v>COD2299</v>
      </c>
      <c r="P2640" s="11" t="str">
        <f>LEFT(ECRITURES!$G2640,LEN(O2640))</f>
        <v>COD2299</v>
      </c>
      <c r="Q2640" s="11" t="b">
        <f t="shared" si="83"/>
        <v>1</v>
      </c>
    </row>
    <row r="2641" spans="1:17" x14ac:dyDescent="0.3">
      <c r="A2641" s="12">
        <v>455200</v>
      </c>
      <c r="B2641" s="13" t="s">
        <v>10</v>
      </c>
      <c r="C2641" s="14">
        <v>-3012.28</v>
      </c>
      <c r="D2641" s="25" t="s">
        <v>3120</v>
      </c>
      <c r="E2641" s="16">
        <v>45351</v>
      </c>
      <c r="F2641" s="17">
        <v>202402</v>
      </c>
      <c r="G2641" s="18" t="s">
        <v>26</v>
      </c>
      <c r="H2641" s="18"/>
      <c r="I2641" s="19">
        <v>53238</v>
      </c>
      <c r="J2641" s="13" t="s">
        <v>14</v>
      </c>
      <c r="K2641" s="13" t="s">
        <v>15</v>
      </c>
      <c r="L2641" s="20" t="str">
        <f t="shared" si="82"/>
        <v>53238455200ART5_MBA</v>
      </c>
      <c r="M2641" s="21" t="str">
        <f>IF(OR(A2641=617105,A2641=617110,COUNTIF([3]DernMois!L:L,I2641&amp;A2641&amp;H2641&amp;K2641)&gt;=1),"","PBLA Changé/Nouveau")</f>
        <v/>
      </c>
      <c r="N2641" s="22">
        <f>ROUND(Ecritures[[#This Row],[Montant Devise]],2)</f>
        <v>-3012.28</v>
      </c>
      <c r="O2641" s="11" t="str">
        <f>IFERROR(LEFT(ECRITURES!$H2641,SEARCH("_",ECRITURES!$H2641)-1),"")</f>
        <v/>
      </c>
      <c r="P2641" s="11" t="str">
        <f>LEFT(ECRITURES!$G2641,LEN(O2641))</f>
        <v/>
      </c>
      <c r="Q2641" s="11" t="b">
        <f t="shared" si="83"/>
        <v>1</v>
      </c>
    </row>
    <row r="2642" spans="1:17" x14ac:dyDescent="0.3">
      <c r="A2642" s="12">
        <v>617101</v>
      </c>
      <c r="B2642" s="13" t="s">
        <v>10</v>
      </c>
      <c r="C2642" s="14">
        <v>1040</v>
      </c>
      <c r="D2642" s="25" t="s">
        <v>3121</v>
      </c>
      <c r="E2642" s="16">
        <v>45351</v>
      </c>
      <c r="F2642" s="17">
        <v>202402</v>
      </c>
      <c r="G2642" s="18" t="s">
        <v>2500</v>
      </c>
      <c r="H2642" s="18" t="s">
        <v>38</v>
      </c>
      <c r="I2642" s="19">
        <v>53239</v>
      </c>
      <c r="J2642" s="13" t="s">
        <v>14</v>
      </c>
      <c r="K2642" s="13" t="s">
        <v>15</v>
      </c>
      <c r="L2642" s="20" t="str">
        <f t="shared" si="82"/>
        <v>53239617101COD22003_A020301ART5_MBA</v>
      </c>
      <c r="M2642" s="21" t="str">
        <f>IF(OR(A2642=617105,A2642=617110,COUNTIF([3]DernMois!L:L,I2642&amp;A2642&amp;H2642&amp;K2642)&gt;=1),"","PBLA Changé/Nouveau")</f>
        <v/>
      </c>
      <c r="N2642" s="22">
        <f>ROUND(Ecritures[[#This Row],[Montant Devise]],2)</f>
        <v>1040</v>
      </c>
      <c r="O2642" s="11" t="str">
        <f>IFERROR(LEFT(ECRITURES!$H2642,SEARCH("_",ECRITURES!$H2642)-1),"")</f>
        <v>COD22003</v>
      </c>
      <c r="P2642" s="11" t="str">
        <f>LEFT(ECRITURES!$G2642,LEN(O2642))</f>
        <v>COD22003</v>
      </c>
      <c r="Q2642" s="11" t="b">
        <f t="shared" si="83"/>
        <v>1</v>
      </c>
    </row>
    <row r="2643" spans="1:17" x14ac:dyDescent="0.3">
      <c r="A2643" s="12">
        <v>617108</v>
      </c>
      <c r="B2643" s="13" t="s">
        <v>10</v>
      </c>
      <c r="C2643" s="14">
        <v>312</v>
      </c>
      <c r="D2643" s="25" t="s">
        <v>3122</v>
      </c>
      <c r="E2643" s="16">
        <v>45351</v>
      </c>
      <c r="F2643" s="17">
        <v>202402</v>
      </c>
      <c r="G2643" s="18" t="s">
        <v>2500</v>
      </c>
      <c r="H2643" s="18" t="s">
        <v>38</v>
      </c>
      <c r="I2643" s="19">
        <v>53239</v>
      </c>
      <c r="J2643" s="13" t="s">
        <v>14</v>
      </c>
      <c r="K2643" s="13" t="s">
        <v>15</v>
      </c>
      <c r="L2643" s="20" t="str">
        <f t="shared" si="82"/>
        <v>53239617108COD22003_A020301ART5_MBA</v>
      </c>
      <c r="M2643" s="21" t="str">
        <f>IF(OR(A2643=617105,A2643=617110,COUNTIF([3]DernMois!L:L,I2643&amp;A2643&amp;H2643&amp;K2643)&gt;=1),"","PBLA Changé/Nouveau")</f>
        <v/>
      </c>
      <c r="N2643" s="22">
        <f>ROUND(Ecritures[[#This Row],[Montant Devise]],2)</f>
        <v>312</v>
      </c>
      <c r="O2643" s="11" t="str">
        <f>IFERROR(LEFT(ECRITURES!$H2643,SEARCH("_",ECRITURES!$H2643)-1),"")</f>
        <v>COD22003</v>
      </c>
      <c r="P2643" s="11" t="str">
        <f>LEFT(ECRITURES!$G2643,LEN(O2643))</f>
        <v>COD22003</v>
      </c>
      <c r="Q2643" s="11" t="b">
        <f t="shared" si="83"/>
        <v>1</v>
      </c>
    </row>
    <row r="2644" spans="1:17" x14ac:dyDescent="0.3">
      <c r="A2644" s="12">
        <v>617106</v>
      </c>
      <c r="B2644" s="13" t="s">
        <v>10</v>
      </c>
      <c r="C2644" s="14">
        <v>195</v>
      </c>
      <c r="D2644" s="25" t="s">
        <v>3123</v>
      </c>
      <c r="E2644" s="16">
        <v>45351</v>
      </c>
      <c r="F2644" s="17">
        <v>202402</v>
      </c>
      <c r="G2644" s="18" t="s">
        <v>2500</v>
      </c>
      <c r="H2644" s="18" t="s">
        <v>38</v>
      </c>
      <c r="I2644" s="19">
        <v>53239</v>
      </c>
      <c r="J2644" s="13" t="s">
        <v>14</v>
      </c>
      <c r="K2644" s="13" t="s">
        <v>15</v>
      </c>
      <c r="L2644" s="20" t="str">
        <f t="shared" si="82"/>
        <v>53239617106COD22003_A020301ART5_MBA</v>
      </c>
      <c r="M2644" s="21" t="str">
        <f>IF(OR(A2644=617105,A2644=617110,COUNTIF([3]DernMois!L:L,I2644&amp;A2644&amp;H2644&amp;K2644)&gt;=1),"","PBLA Changé/Nouveau")</f>
        <v/>
      </c>
      <c r="N2644" s="22">
        <f>ROUND(Ecritures[[#This Row],[Montant Devise]],2)</f>
        <v>195</v>
      </c>
      <c r="O2644" s="11" t="str">
        <f>IFERROR(LEFT(ECRITURES!$H2644,SEARCH("_",ECRITURES!$H2644)-1),"")</f>
        <v>COD22003</v>
      </c>
      <c r="P2644" s="11" t="str">
        <f>LEFT(ECRITURES!$G2644,LEN(O2644))</f>
        <v>COD22003</v>
      </c>
      <c r="Q2644" s="11" t="b">
        <f t="shared" si="83"/>
        <v>1</v>
      </c>
    </row>
    <row r="2645" spans="1:17" x14ac:dyDescent="0.3">
      <c r="A2645" s="12">
        <v>617103</v>
      </c>
      <c r="B2645" s="13" t="s">
        <v>10</v>
      </c>
      <c r="C2645" s="14">
        <v>19.5</v>
      </c>
      <c r="D2645" s="25" t="s">
        <v>3124</v>
      </c>
      <c r="E2645" s="16">
        <v>45351</v>
      </c>
      <c r="F2645" s="17">
        <v>202402</v>
      </c>
      <c r="G2645" s="18" t="s">
        <v>2500</v>
      </c>
      <c r="H2645" s="18" t="s">
        <v>38</v>
      </c>
      <c r="I2645" s="19">
        <v>53239</v>
      </c>
      <c r="J2645" s="13" t="s">
        <v>14</v>
      </c>
      <c r="K2645" s="13" t="s">
        <v>15</v>
      </c>
      <c r="L2645" s="20" t="str">
        <f t="shared" si="82"/>
        <v>53239617103COD22003_A020301ART5_MBA</v>
      </c>
      <c r="M2645" s="21" t="str">
        <f>IF(OR(A2645=617105,A2645=617110,COUNTIF([3]DernMois!L:L,I2645&amp;A2645&amp;H2645&amp;K2645)&gt;=1),"","PBLA Changé/Nouveau")</f>
        <v/>
      </c>
      <c r="N2645" s="22">
        <f>ROUND(Ecritures[[#This Row],[Montant Devise]],2)</f>
        <v>19.5</v>
      </c>
      <c r="O2645" s="11" t="str">
        <f>IFERROR(LEFT(ECRITURES!$H2645,SEARCH("_",ECRITURES!$H2645)-1),"")</f>
        <v>COD22003</v>
      </c>
      <c r="P2645" s="11" t="str">
        <f>LEFT(ECRITURES!$G2645,LEN(O2645))</f>
        <v>COD22003</v>
      </c>
      <c r="Q2645" s="11" t="b">
        <f t="shared" si="83"/>
        <v>1</v>
      </c>
    </row>
    <row r="2646" spans="1:17" x14ac:dyDescent="0.3">
      <c r="A2646" s="12">
        <v>617103</v>
      </c>
      <c r="B2646" s="13" t="s">
        <v>10</v>
      </c>
      <c r="C2646" s="14">
        <v>135.19999999999999</v>
      </c>
      <c r="D2646" s="25" t="s">
        <v>3125</v>
      </c>
      <c r="E2646" s="16">
        <v>45351</v>
      </c>
      <c r="F2646" s="17">
        <v>202402</v>
      </c>
      <c r="G2646" s="18" t="s">
        <v>2500</v>
      </c>
      <c r="H2646" s="18" t="s">
        <v>38</v>
      </c>
      <c r="I2646" s="19">
        <v>53239</v>
      </c>
      <c r="J2646" s="13" t="s">
        <v>14</v>
      </c>
      <c r="K2646" s="13" t="s">
        <v>15</v>
      </c>
      <c r="L2646" s="20" t="str">
        <f t="shared" si="82"/>
        <v>53239617103COD22003_A020301ART5_MBA</v>
      </c>
      <c r="M2646" s="21" t="str">
        <f>IF(OR(A2646=617105,A2646=617110,COUNTIF([3]DernMois!L:L,I2646&amp;A2646&amp;H2646&amp;K2646)&gt;=1),"","PBLA Changé/Nouveau")</f>
        <v/>
      </c>
      <c r="N2646" s="22">
        <f>ROUND(Ecritures[[#This Row],[Montant Devise]],2)</f>
        <v>135.19999999999999</v>
      </c>
      <c r="O2646" s="11" t="str">
        <f>IFERROR(LEFT(ECRITURES!$H2646,SEARCH("_",ECRITURES!$H2646)-1),"")</f>
        <v>COD22003</v>
      </c>
      <c r="P2646" s="11" t="str">
        <f>LEFT(ECRITURES!$G2646,LEN(O2646))</f>
        <v>COD22003</v>
      </c>
      <c r="Q2646" s="11" t="b">
        <f t="shared" si="83"/>
        <v>1</v>
      </c>
    </row>
    <row r="2647" spans="1:17" x14ac:dyDescent="0.3">
      <c r="A2647" s="12">
        <v>617190</v>
      </c>
      <c r="B2647" s="13" t="s">
        <v>10</v>
      </c>
      <c r="C2647" s="14">
        <v>2.08</v>
      </c>
      <c r="D2647" s="25" t="s">
        <v>3126</v>
      </c>
      <c r="E2647" s="16">
        <v>45351</v>
      </c>
      <c r="F2647" s="17">
        <v>202402</v>
      </c>
      <c r="G2647" s="18" t="s">
        <v>2500</v>
      </c>
      <c r="H2647" s="18" t="s">
        <v>38</v>
      </c>
      <c r="I2647" s="19">
        <v>53239</v>
      </c>
      <c r="J2647" s="13" t="s">
        <v>14</v>
      </c>
      <c r="K2647" s="13" t="s">
        <v>15</v>
      </c>
      <c r="L2647" s="20" t="str">
        <f t="shared" si="82"/>
        <v>53239617190COD22003_A020301ART5_MBA</v>
      </c>
      <c r="M2647" s="21" t="str">
        <f>IF(OR(A2647=617105,A2647=617110,COUNTIF([3]DernMois!L:L,I2647&amp;A2647&amp;H2647&amp;K2647)&gt;=1),"","PBLA Changé/Nouveau")</f>
        <v/>
      </c>
      <c r="N2647" s="22">
        <f>ROUND(Ecritures[[#This Row],[Montant Devise]],2)</f>
        <v>2.08</v>
      </c>
      <c r="O2647" s="11" t="str">
        <f>IFERROR(LEFT(ECRITURES!$H2647,SEARCH("_",ECRITURES!$H2647)-1),"")</f>
        <v>COD22003</v>
      </c>
      <c r="P2647" s="11" t="str">
        <f>LEFT(ECRITURES!$G2647,LEN(O2647))</f>
        <v>COD22003</v>
      </c>
      <c r="Q2647" s="11" t="b">
        <f t="shared" si="83"/>
        <v>1</v>
      </c>
    </row>
    <row r="2648" spans="1:17" x14ac:dyDescent="0.3">
      <c r="A2648" s="12">
        <v>617190</v>
      </c>
      <c r="B2648" s="13" t="s">
        <v>10</v>
      </c>
      <c r="C2648" s="14">
        <v>10.4</v>
      </c>
      <c r="D2648" s="25" t="s">
        <v>3127</v>
      </c>
      <c r="E2648" s="16">
        <v>45351</v>
      </c>
      <c r="F2648" s="17">
        <v>202402</v>
      </c>
      <c r="G2648" s="18" t="s">
        <v>2500</v>
      </c>
      <c r="H2648" s="18" t="s">
        <v>38</v>
      </c>
      <c r="I2648" s="19">
        <v>53239</v>
      </c>
      <c r="J2648" s="13" t="s">
        <v>14</v>
      </c>
      <c r="K2648" s="13" t="s">
        <v>15</v>
      </c>
      <c r="L2648" s="20" t="str">
        <f t="shared" si="82"/>
        <v>53239617190COD22003_A020301ART5_MBA</v>
      </c>
      <c r="M2648" s="21" t="str">
        <f>IF(OR(A2648=617105,A2648=617110,COUNTIF([3]DernMois!L:L,I2648&amp;A2648&amp;H2648&amp;K2648)&gt;=1),"","PBLA Changé/Nouveau")</f>
        <v/>
      </c>
      <c r="N2648" s="22">
        <f>ROUND(Ecritures[[#This Row],[Montant Devise]],2)</f>
        <v>10.4</v>
      </c>
      <c r="O2648" s="11" t="str">
        <f>IFERROR(LEFT(ECRITURES!$H2648,SEARCH("_",ECRITURES!$H2648)-1),"")</f>
        <v>COD22003</v>
      </c>
      <c r="P2648" s="11" t="str">
        <f>LEFT(ECRITURES!$G2648,LEN(O2648))</f>
        <v>COD22003</v>
      </c>
      <c r="Q2648" s="11" t="b">
        <f t="shared" si="83"/>
        <v>1</v>
      </c>
    </row>
    <row r="2649" spans="1:17" x14ac:dyDescent="0.3">
      <c r="A2649" s="12">
        <v>455200</v>
      </c>
      <c r="B2649" s="13" t="s">
        <v>10</v>
      </c>
      <c r="C2649" s="14">
        <v>-1330.85</v>
      </c>
      <c r="D2649" s="25" t="s">
        <v>3128</v>
      </c>
      <c r="E2649" s="16">
        <v>45351</v>
      </c>
      <c r="F2649" s="17">
        <v>202402</v>
      </c>
      <c r="G2649" s="18" t="s">
        <v>2500</v>
      </c>
      <c r="H2649" s="18"/>
      <c r="I2649" s="19">
        <v>53239</v>
      </c>
      <c r="J2649" s="13" t="s">
        <v>14</v>
      </c>
      <c r="K2649" s="13" t="s">
        <v>15</v>
      </c>
      <c r="L2649" s="20" t="str">
        <f t="shared" si="82"/>
        <v>53239455200ART5_MBA</v>
      </c>
      <c r="M2649" s="21" t="str">
        <f>IF(OR(A2649=617105,A2649=617110,COUNTIF([3]DernMois!L:L,I2649&amp;A2649&amp;H2649&amp;K2649)&gt;=1),"","PBLA Changé/Nouveau")</f>
        <v/>
      </c>
      <c r="N2649" s="22">
        <f>ROUND(Ecritures[[#This Row],[Montant Devise]],2)</f>
        <v>-1330.85</v>
      </c>
      <c r="O2649" s="11" t="str">
        <f>IFERROR(LEFT(ECRITURES!$H2649,SEARCH("_",ECRITURES!$H2649)-1),"")</f>
        <v/>
      </c>
      <c r="P2649" s="11" t="str">
        <f>LEFT(ECRITURES!$G2649,LEN(O2649))</f>
        <v/>
      </c>
      <c r="Q2649" s="11" t="b">
        <f t="shared" si="83"/>
        <v>1</v>
      </c>
    </row>
    <row r="2650" spans="1:17" x14ac:dyDescent="0.3">
      <c r="A2650" s="12">
        <v>617101</v>
      </c>
      <c r="B2650" s="13" t="s">
        <v>10</v>
      </c>
      <c r="C2650" s="14">
        <v>1040</v>
      </c>
      <c r="D2650" s="25" t="s">
        <v>3129</v>
      </c>
      <c r="E2650" s="16">
        <v>45351</v>
      </c>
      <c r="F2650" s="17">
        <v>202402</v>
      </c>
      <c r="G2650" s="18" t="s">
        <v>28</v>
      </c>
      <c r="H2650" s="18" t="s">
        <v>12</v>
      </c>
      <c r="I2650" s="19">
        <v>53240</v>
      </c>
      <c r="J2650" s="13" t="s">
        <v>14</v>
      </c>
      <c r="K2650" s="13" t="s">
        <v>15</v>
      </c>
      <c r="L2650" s="20" t="str">
        <f t="shared" si="82"/>
        <v>53240617101COD2299_Z010201ART5_MBA</v>
      </c>
      <c r="M2650" s="21" t="str">
        <f>IF(OR(A2650=617105,A2650=617110,COUNTIF([3]DernMois!L:L,I2650&amp;A2650&amp;H2650&amp;K2650)&gt;=1),"","PBLA Changé/Nouveau")</f>
        <v/>
      </c>
      <c r="N2650" s="22">
        <f>ROUND(Ecritures[[#This Row],[Montant Devise]],2)</f>
        <v>1040</v>
      </c>
      <c r="O2650" s="11" t="str">
        <f>IFERROR(LEFT(ECRITURES!$H2650,SEARCH("_",ECRITURES!$H2650)-1),"")</f>
        <v>COD2299</v>
      </c>
      <c r="P2650" s="11" t="str">
        <f>LEFT(ECRITURES!$G2650,LEN(O2650))</f>
        <v>COD2299</v>
      </c>
      <c r="Q2650" s="11" t="b">
        <f t="shared" si="83"/>
        <v>1</v>
      </c>
    </row>
    <row r="2651" spans="1:17" x14ac:dyDescent="0.3">
      <c r="A2651" s="12">
        <v>617108</v>
      </c>
      <c r="B2651" s="13" t="s">
        <v>10</v>
      </c>
      <c r="C2651" s="14">
        <v>312</v>
      </c>
      <c r="D2651" s="25" t="s">
        <v>3130</v>
      </c>
      <c r="E2651" s="16">
        <v>45351</v>
      </c>
      <c r="F2651" s="17">
        <v>202402</v>
      </c>
      <c r="G2651" s="18" t="s">
        <v>28</v>
      </c>
      <c r="H2651" s="18" t="s">
        <v>12</v>
      </c>
      <c r="I2651" s="19">
        <v>53240</v>
      </c>
      <c r="J2651" s="13" t="s">
        <v>14</v>
      </c>
      <c r="K2651" s="13" t="s">
        <v>15</v>
      </c>
      <c r="L2651" s="20" t="str">
        <f t="shared" si="82"/>
        <v>53240617108COD2299_Z010201ART5_MBA</v>
      </c>
      <c r="M2651" s="21" t="str">
        <f>IF(OR(A2651=617105,A2651=617110,COUNTIF([3]DernMois!L:L,I2651&amp;A2651&amp;H2651&amp;K2651)&gt;=1),"","PBLA Changé/Nouveau")</f>
        <v/>
      </c>
      <c r="N2651" s="22">
        <f>ROUND(Ecritures[[#This Row],[Montant Devise]],2)</f>
        <v>312</v>
      </c>
      <c r="O2651" s="11" t="str">
        <f>IFERROR(LEFT(ECRITURES!$H2651,SEARCH("_",ECRITURES!$H2651)-1),"")</f>
        <v>COD2299</v>
      </c>
      <c r="P2651" s="11" t="str">
        <f>LEFT(ECRITURES!$G2651,LEN(O2651))</f>
        <v>COD2299</v>
      </c>
      <c r="Q2651" s="11" t="b">
        <f t="shared" si="83"/>
        <v>1</v>
      </c>
    </row>
    <row r="2652" spans="1:17" x14ac:dyDescent="0.3">
      <c r="A2652" s="12">
        <v>617106</v>
      </c>
      <c r="B2652" s="13" t="s">
        <v>10</v>
      </c>
      <c r="C2652" s="14">
        <v>195</v>
      </c>
      <c r="D2652" s="25" t="s">
        <v>3131</v>
      </c>
      <c r="E2652" s="16">
        <v>45351</v>
      </c>
      <c r="F2652" s="17">
        <v>202402</v>
      </c>
      <c r="G2652" s="18" t="s">
        <v>28</v>
      </c>
      <c r="H2652" s="18" t="s">
        <v>12</v>
      </c>
      <c r="I2652" s="19">
        <v>53240</v>
      </c>
      <c r="J2652" s="13" t="s">
        <v>14</v>
      </c>
      <c r="K2652" s="13" t="s">
        <v>15</v>
      </c>
      <c r="L2652" s="20" t="str">
        <f t="shared" si="82"/>
        <v>53240617106COD2299_Z010201ART5_MBA</v>
      </c>
      <c r="M2652" s="21" t="str">
        <f>IF(OR(A2652=617105,A2652=617110,COUNTIF([3]DernMois!L:L,I2652&amp;A2652&amp;H2652&amp;K2652)&gt;=1),"","PBLA Changé/Nouveau")</f>
        <v/>
      </c>
      <c r="N2652" s="22">
        <f>ROUND(Ecritures[[#This Row],[Montant Devise]],2)</f>
        <v>195</v>
      </c>
      <c r="O2652" s="11" t="str">
        <f>IFERROR(LEFT(ECRITURES!$H2652,SEARCH("_",ECRITURES!$H2652)-1),"")</f>
        <v>COD2299</v>
      </c>
      <c r="P2652" s="11" t="str">
        <f>LEFT(ECRITURES!$G2652,LEN(O2652))</f>
        <v>COD2299</v>
      </c>
      <c r="Q2652" s="11" t="b">
        <f t="shared" si="83"/>
        <v>1</v>
      </c>
    </row>
    <row r="2653" spans="1:17" x14ac:dyDescent="0.3">
      <c r="A2653" s="12">
        <v>617103</v>
      </c>
      <c r="B2653" s="13" t="s">
        <v>10</v>
      </c>
      <c r="C2653" s="14">
        <v>117</v>
      </c>
      <c r="D2653" s="25" t="s">
        <v>3132</v>
      </c>
      <c r="E2653" s="16">
        <v>45351</v>
      </c>
      <c r="F2653" s="17">
        <v>202402</v>
      </c>
      <c r="G2653" s="18" t="s">
        <v>28</v>
      </c>
      <c r="H2653" s="18" t="s">
        <v>12</v>
      </c>
      <c r="I2653" s="19">
        <v>53240</v>
      </c>
      <c r="J2653" s="13" t="s">
        <v>14</v>
      </c>
      <c r="K2653" s="13" t="s">
        <v>15</v>
      </c>
      <c r="L2653" s="20" t="str">
        <f t="shared" si="82"/>
        <v>53240617103COD2299_Z010201ART5_MBA</v>
      </c>
      <c r="M2653" s="21" t="str">
        <f>IF(OR(A2653=617105,A2653=617110,COUNTIF([3]DernMois!L:L,I2653&amp;A2653&amp;H2653&amp;K2653)&gt;=1),"","PBLA Changé/Nouveau")</f>
        <v/>
      </c>
      <c r="N2653" s="22">
        <f>ROUND(Ecritures[[#This Row],[Montant Devise]],2)</f>
        <v>117</v>
      </c>
      <c r="O2653" s="11" t="str">
        <f>IFERROR(LEFT(ECRITURES!$H2653,SEARCH("_",ECRITURES!$H2653)-1),"")</f>
        <v>COD2299</v>
      </c>
      <c r="P2653" s="11" t="str">
        <f>LEFT(ECRITURES!$G2653,LEN(O2653))</f>
        <v>COD2299</v>
      </c>
      <c r="Q2653" s="11" t="b">
        <f t="shared" si="83"/>
        <v>1</v>
      </c>
    </row>
    <row r="2654" spans="1:17" x14ac:dyDescent="0.3">
      <c r="A2654" s="12">
        <v>617103</v>
      </c>
      <c r="B2654" s="13" t="s">
        <v>10</v>
      </c>
      <c r="C2654" s="14">
        <v>135.19999999999999</v>
      </c>
      <c r="D2654" s="25" t="s">
        <v>3133</v>
      </c>
      <c r="E2654" s="16">
        <v>45351</v>
      </c>
      <c r="F2654" s="17">
        <v>202402</v>
      </c>
      <c r="G2654" s="18" t="s">
        <v>28</v>
      </c>
      <c r="H2654" s="18" t="s">
        <v>12</v>
      </c>
      <c r="I2654" s="19">
        <v>53240</v>
      </c>
      <c r="J2654" s="13" t="s">
        <v>14</v>
      </c>
      <c r="K2654" s="13" t="s">
        <v>15</v>
      </c>
      <c r="L2654" s="20" t="str">
        <f t="shared" si="82"/>
        <v>53240617103COD2299_Z010201ART5_MBA</v>
      </c>
      <c r="M2654" s="21" t="str">
        <f>IF(OR(A2654=617105,A2654=617110,COUNTIF([3]DernMois!L:L,I2654&amp;A2654&amp;H2654&amp;K2654)&gt;=1),"","PBLA Changé/Nouveau")</f>
        <v/>
      </c>
      <c r="N2654" s="22">
        <f>ROUND(Ecritures[[#This Row],[Montant Devise]],2)</f>
        <v>135.19999999999999</v>
      </c>
      <c r="O2654" s="11" t="str">
        <f>IFERROR(LEFT(ECRITURES!$H2654,SEARCH("_",ECRITURES!$H2654)-1),"")</f>
        <v>COD2299</v>
      </c>
      <c r="P2654" s="11" t="str">
        <f>LEFT(ECRITURES!$G2654,LEN(O2654))</f>
        <v>COD2299</v>
      </c>
      <c r="Q2654" s="11" t="b">
        <f t="shared" si="83"/>
        <v>1</v>
      </c>
    </row>
    <row r="2655" spans="1:17" x14ac:dyDescent="0.3">
      <c r="A2655" s="12">
        <v>617190</v>
      </c>
      <c r="B2655" s="13" t="s">
        <v>10</v>
      </c>
      <c r="C2655" s="14">
        <v>2.08</v>
      </c>
      <c r="D2655" s="25" t="s">
        <v>3134</v>
      </c>
      <c r="E2655" s="16">
        <v>45351</v>
      </c>
      <c r="F2655" s="17">
        <v>202402</v>
      </c>
      <c r="G2655" s="18" t="s">
        <v>28</v>
      </c>
      <c r="H2655" s="18" t="s">
        <v>12</v>
      </c>
      <c r="I2655" s="19">
        <v>53240</v>
      </c>
      <c r="J2655" s="13" t="s">
        <v>14</v>
      </c>
      <c r="K2655" s="13" t="s">
        <v>15</v>
      </c>
      <c r="L2655" s="20" t="str">
        <f t="shared" si="82"/>
        <v>53240617190COD2299_Z010201ART5_MBA</v>
      </c>
      <c r="M2655" s="21" t="str">
        <f>IF(OR(A2655=617105,A2655=617110,COUNTIF([3]DernMois!L:L,I2655&amp;A2655&amp;H2655&amp;K2655)&gt;=1),"","PBLA Changé/Nouveau")</f>
        <v/>
      </c>
      <c r="N2655" s="22">
        <f>ROUND(Ecritures[[#This Row],[Montant Devise]],2)</f>
        <v>2.08</v>
      </c>
      <c r="O2655" s="11" t="str">
        <f>IFERROR(LEFT(ECRITURES!$H2655,SEARCH("_",ECRITURES!$H2655)-1),"")</f>
        <v>COD2299</v>
      </c>
      <c r="P2655" s="11" t="str">
        <f>LEFT(ECRITURES!$G2655,LEN(O2655))</f>
        <v>COD2299</v>
      </c>
      <c r="Q2655" s="11" t="b">
        <f t="shared" si="83"/>
        <v>1</v>
      </c>
    </row>
    <row r="2656" spans="1:17" x14ac:dyDescent="0.3">
      <c r="A2656" s="12">
        <v>617190</v>
      </c>
      <c r="B2656" s="13" t="s">
        <v>10</v>
      </c>
      <c r="C2656" s="14">
        <v>10.4</v>
      </c>
      <c r="D2656" s="25" t="s">
        <v>3135</v>
      </c>
      <c r="E2656" s="16">
        <v>45351</v>
      </c>
      <c r="F2656" s="17">
        <v>202402</v>
      </c>
      <c r="G2656" s="18" t="s">
        <v>28</v>
      </c>
      <c r="H2656" s="18" t="s">
        <v>12</v>
      </c>
      <c r="I2656" s="19">
        <v>53240</v>
      </c>
      <c r="J2656" s="13" t="s">
        <v>14</v>
      </c>
      <c r="K2656" s="13" t="s">
        <v>15</v>
      </c>
      <c r="L2656" s="20" t="str">
        <f t="shared" si="82"/>
        <v>53240617190COD2299_Z010201ART5_MBA</v>
      </c>
      <c r="M2656" s="21" t="str">
        <f>IF(OR(A2656=617105,A2656=617110,COUNTIF([3]DernMois!L:L,I2656&amp;A2656&amp;H2656&amp;K2656)&gt;=1),"","PBLA Changé/Nouveau")</f>
        <v/>
      </c>
      <c r="N2656" s="22">
        <f>ROUND(Ecritures[[#This Row],[Montant Devise]],2)</f>
        <v>10.4</v>
      </c>
      <c r="O2656" s="11" t="str">
        <f>IFERROR(LEFT(ECRITURES!$H2656,SEARCH("_",ECRITURES!$H2656)-1),"")</f>
        <v>COD2299</v>
      </c>
      <c r="P2656" s="11" t="str">
        <f>LEFT(ECRITURES!$G2656,LEN(O2656))</f>
        <v>COD2299</v>
      </c>
      <c r="Q2656" s="11" t="b">
        <f t="shared" si="83"/>
        <v>1</v>
      </c>
    </row>
    <row r="2657" spans="1:17" x14ac:dyDescent="0.3">
      <c r="A2657" s="12">
        <v>455200</v>
      </c>
      <c r="B2657" s="13" t="s">
        <v>10</v>
      </c>
      <c r="C2657" s="14">
        <v>-1447.48</v>
      </c>
      <c r="D2657" s="25" t="s">
        <v>3136</v>
      </c>
      <c r="E2657" s="16">
        <v>45351</v>
      </c>
      <c r="F2657" s="17">
        <v>202402</v>
      </c>
      <c r="G2657" s="18" t="s">
        <v>28</v>
      </c>
      <c r="H2657" s="18"/>
      <c r="I2657" s="19">
        <v>53240</v>
      </c>
      <c r="J2657" s="13" t="s">
        <v>14</v>
      </c>
      <c r="K2657" s="13" t="s">
        <v>15</v>
      </c>
      <c r="L2657" s="20" t="str">
        <f t="shared" si="82"/>
        <v>53240455200ART5_MBA</v>
      </c>
      <c r="M2657" s="21" t="str">
        <f>IF(OR(A2657=617105,A2657=617110,COUNTIF([3]DernMois!L:L,I2657&amp;A2657&amp;H2657&amp;K2657)&gt;=1),"","PBLA Changé/Nouveau")</f>
        <v/>
      </c>
      <c r="N2657" s="22">
        <f>ROUND(Ecritures[[#This Row],[Montant Devise]],2)</f>
        <v>-1447.48</v>
      </c>
      <c r="O2657" s="11" t="str">
        <f>IFERROR(LEFT(ECRITURES!$H2657,SEARCH("_",ECRITURES!$H2657)-1),"")</f>
        <v/>
      </c>
      <c r="P2657" s="11" t="str">
        <f>LEFT(ECRITURES!$G2657,LEN(O2657))</f>
        <v/>
      </c>
      <c r="Q2657" s="11" t="b">
        <f t="shared" si="83"/>
        <v>1</v>
      </c>
    </row>
    <row r="2658" spans="1:17" x14ac:dyDescent="0.3">
      <c r="A2658" s="12">
        <v>617101</v>
      </c>
      <c r="B2658" s="13" t="s">
        <v>10</v>
      </c>
      <c r="C2658" s="14">
        <v>890</v>
      </c>
      <c r="D2658" s="25" t="s">
        <v>3137</v>
      </c>
      <c r="E2658" s="16">
        <v>45351</v>
      </c>
      <c r="F2658" s="17">
        <v>202402</v>
      </c>
      <c r="G2658" s="18" t="s">
        <v>16</v>
      </c>
      <c r="H2658" s="18" t="s">
        <v>21</v>
      </c>
      <c r="I2658" s="19">
        <v>53259</v>
      </c>
      <c r="J2658" s="13" t="s">
        <v>14</v>
      </c>
      <c r="K2658" s="13" t="s">
        <v>15</v>
      </c>
      <c r="L2658" s="20" t="str">
        <f t="shared" si="82"/>
        <v>53259617101COD22021_Z010201ART5_MBA</v>
      </c>
      <c r="M2658" s="21" t="str">
        <f>IF(OR(A2658=617105,A2658=617110,COUNTIF([3]DernMois!L:L,I2658&amp;A2658&amp;H2658&amp;K2658)&gt;=1),"","PBLA Changé/Nouveau")</f>
        <v/>
      </c>
      <c r="N2658" s="22">
        <f>ROUND(Ecritures[[#This Row],[Montant Devise]],2)</f>
        <v>890</v>
      </c>
      <c r="O2658" s="11" t="str">
        <f>IFERROR(LEFT(ECRITURES!$H2658,SEARCH("_",ECRITURES!$H2658)-1),"")</f>
        <v>COD22021</v>
      </c>
      <c r="P2658" s="11" t="str">
        <f>LEFT(ECRITURES!$G2658,LEN(O2658))</f>
        <v>COD22021</v>
      </c>
      <c r="Q2658" s="11" t="b">
        <f t="shared" si="83"/>
        <v>1</v>
      </c>
    </row>
    <row r="2659" spans="1:17" x14ac:dyDescent="0.3">
      <c r="A2659" s="12">
        <v>617108</v>
      </c>
      <c r="B2659" s="13" t="s">
        <v>10</v>
      </c>
      <c r="C2659" s="14">
        <v>267</v>
      </c>
      <c r="D2659" s="25" t="s">
        <v>3138</v>
      </c>
      <c r="E2659" s="16">
        <v>45351</v>
      </c>
      <c r="F2659" s="17">
        <v>202402</v>
      </c>
      <c r="G2659" s="18" t="s">
        <v>16</v>
      </c>
      <c r="H2659" s="18" t="s">
        <v>21</v>
      </c>
      <c r="I2659" s="19">
        <v>53259</v>
      </c>
      <c r="J2659" s="13" t="s">
        <v>14</v>
      </c>
      <c r="K2659" s="13" t="s">
        <v>15</v>
      </c>
      <c r="L2659" s="20" t="str">
        <f t="shared" si="82"/>
        <v>53259617108COD22021_Z010201ART5_MBA</v>
      </c>
      <c r="M2659" s="21" t="str">
        <f>IF(OR(A2659=617105,A2659=617110,COUNTIF([3]DernMois!L:L,I2659&amp;A2659&amp;H2659&amp;K2659)&gt;=1),"","PBLA Changé/Nouveau")</f>
        <v/>
      </c>
      <c r="N2659" s="22">
        <f>ROUND(Ecritures[[#This Row],[Montant Devise]],2)</f>
        <v>267</v>
      </c>
      <c r="O2659" s="11" t="str">
        <f>IFERROR(LEFT(ECRITURES!$H2659,SEARCH("_",ECRITURES!$H2659)-1),"")</f>
        <v>COD22021</v>
      </c>
      <c r="P2659" s="11" t="str">
        <f>LEFT(ECRITURES!$G2659,LEN(O2659))</f>
        <v>COD22021</v>
      </c>
      <c r="Q2659" s="11" t="b">
        <f t="shared" si="83"/>
        <v>1</v>
      </c>
    </row>
    <row r="2660" spans="1:17" x14ac:dyDescent="0.3">
      <c r="A2660" s="12">
        <v>617106</v>
      </c>
      <c r="B2660" s="13" t="s">
        <v>10</v>
      </c>
      <c r="C2660" s="14">
        <v>97.5</v>
      </c>
      <c r="D2660" s="25" t="s">
        <v>3139</v>
      </c>
      <c r="E2660" s="16">
        <v>45351</v>
      </c>
      <c r="F2660" s="17">
        <v>202402</v>
      </c>
      <c r="G2660" s="18" t="s">
        <v>16</v>
      </c>
      <c r="H2660" s="18" t="s">
        <v>21</v>
      </c>
      <c r="I2660" s="19">
        <v>53259</v>
      </c>
      <c r="J2660" s="13" t="s">
        <v>14</v>
      </c>
      <c r="K2660" s="13" t="s">
        <v>15</v>
      </c>
      <c r="L2660" s="20" t="str">
        <f t="shared" si="82"/>
        <v>53259617106COD22021_Z010201ART5_MBA</v>
      </c>
      <c r="M2660" s="21" t="str">
        <f>IF(OR(A2660=617105,A2660=617110,COUNTIF([3]DernMois!L:L,I2660&amp;A2660&amp;H2660&amp;K2660)&gt;=1),"","PBLA Changé/Nouveau")</f>
        <v/>
      </c>
      <c r="N2660" s="22">
        <f>ROUND(Ecritures[[#This Row],[Montant Devise]],2)</f>
        <v>97.5</v>
      </c>
      <c r="O2660" s="11" t="str">
        <f>IFERROR(LEFT(ECRITURES!$H2660,SEARCH("_",ECRITURES!$H2660)-1),"")</f>
        <v>COD22021</v>
      </c>
      <c r="P2660" s="11" t="str">
        <f>LEFT(ECRITURES!$G2660,LEN(O2660))</f>
        <v>COD22021</v>
      </c>
      <c r="Q2660" s="11" t="b">
        <f t="shared" si="83"/>
        <v>1</v>
      </c>
    </row>
    <row r="2661" spans="1:17" x14ac:dyDescent="0.3">
      <c r="A2661" s="12">
        <v>617103</v>
      </c>
      <c r="B2661" s="13" t="s">
        <v>10</v>
      </c>
      <c r="C2661" s="14">
        <v>48.75</v>
      </c>
      <c r="D2661" s="25" t="s">
        <v>3140</v>
      </c>
      <c r="E2661" s="16">
        <v>45351</v>
      </c>
      <c r="F2661" s="17">
        <v>202402</v>
      </c>
      <c r="G2661" s="18" t="s">
        <v>16</v>
      </c>
      <c r="H2661" s="18" t="s">
        <v>21</v>
      </c>
      <c r="I2661" s="19">
        <v>53259</v>
      </c>
      <c r="J2661" s="13" t="s">
        <v>14</v>
      </c>
      <c r="K2661" s="13" t="s">
        <v>15</v>
      </c>
      <c r="L2661" s="20" t="str">
        <f t="shared" si="82"/>
        <v>53259617103COD22021_Z010201ART5_MBA</v>
      </c>
      <c r="M2661" s="21" t="str">
        <f>IF(OR(A2661=617105,A2661=617110,COUNTIF([3]DernMois!L:L,I2661&amp;A2661&amp;H2661&amp;K2661)&gt;=1),"","PBLA Changé/Nouveau")</f>
        <v/>
      </c>
      <c r="N2661" s="22">
        <f>ROUND(Ecritures[[#This Row],[Montant Devise]],2)</f>
        <v>48.75</v>
      </c>
      <c r="O2661" s="11" t="str">
        <f>IFERROR(LEFT(ECRITURES!$H2661,SEARCH("_",ECRITURES!$H2661)-1),"")</f>
        <v>COD22021</v>
      </c>
      <c r="P2661" s="11" t="str">
        <f>LEFT(ECRITURES!$G2661,LEN(O2661))</f>
        <v>COD22021</v>
      </c>
      <c r="Q2661" s="11" t="b">
        <f t="shared" si="83"/>
        <v>1</v>
      </c>
    </row>
    <row r="2662" spans="1:17" x14ac:dyDescent="0.3">
      <c r="A2662" s="12">
        <v>617103</v>
      </c>
      <c r="B2662" s="13" t="s">
        <v>10</v>
      </c>
      <c r="C2662" s="14">
        <v>115.7</v>
      </c>
      <c r="D2662" s="25" t="s">
        <v>3141</v>
      </c>
      <c r="E2662" s="16">
        <v>45351</v>
      </c>
      <c r="F2662" s="17">
        <v>202402</v>
      </c>
      <c r="G2662" s="18" t="s">
        <v>16</v>
      </c>
      <c r="H2662" s="18" t="s">
        <v>21</v>
      </c>
      <c r="I2662" s="19">
        <v>53259</v>
      </c>
      <c r="J2662" s="13" t="s">
        <v>14</v>
      </c>
      <c r="K2662" s="13" t="s">
        <v>15</v>
      </c>
      <c r="L2662" s="20" t="str">
        <f t="shared" si="82"/>
        <v>53259617103COD22021_Z010201ART5_MBA</v>
      </c>
      <c r="M2662" s="21" t="str">
        <f>IF(OR(A2662=617105,A2662=617110,COUNTIF([3]DernMois!L:L,I2662&amp;A2662&amp;H2662&amp;K2662)&gt;=1),"","PBLA Changé/Nouveau")</f>
        <v/>
      </c>
      <c r="N2662" s="22">
        <f>ROUND(Ecritures[[#This Row],[Montant Devise]],2)</f>
        <v>115.7</v>
      </c>
      <c r="O2662" s="11" t="str">
        <f>IFERROR(LEFT(ECRITURES!$H2662,SEARCH("_",ECRITURES!$H2662)-1),"")</f>
        <v>COD22021</v>
      </c>
      <c r="P2662" s="11" t="str">
        <f>LEFT(ECRITURES!$G2662,LEN(O2662))</f>
        <v>COD22021</v>
      </c>
      <c r="Q2662" s="11" t="b">
        <f t="shared" si="83"/>
        <v>1</v>
      </c>
    </row>
    <row r="2663" spans="1:17" x14ac:dyDescent="0.3">
      <c r="A2663" s="12">
        <v>617190</v>
      </c>
      <c r="B2663" s="13" t="s">
        <v>10</v>
      </c>
      <c r="C2663" s="14">
        <v>1.78</v>
      </c>
      <c r="D2663" s="25" t="s">
        <v>3142</v>
      </c>
      <c r="E2663" s="16">
        <v>45351</v>
      </c>
      <c r="F2663" s="17">
        <v>202402</v>
      </c>
      <c r="G2663" s="18" t="s">
        <v>16</v>
      </c>
      <c r="H2663" s="18" t="s">
        <v>21</v>
      </c>
      <c r="I2663" s="19">
        <v>53259</v>
      </c>
      <c r="J2663" s="13" t="s">
        <v>14</v>
      </c>
      <c r="K2663" s="13" t="s">
        <v>15</v>
      </c>
      <c r="L2663" s="20" t="str">
        <f t="shared" si="82"/>
        <v>53259617190COD22021_Z010201ART5_MBA</v>
      </c>
      <c r="M2663" s="21" t="str">
        <f>IF(OR(A2663=617105,A2663=617110,COUNTIF([3]DernMois!L:L,I2663&amp;A2663&amp;H2663&amp;K2663)&gt;=1),"","PBLA Changé/Nouveau")</f>
        <v/>
      </c>
      <c r="N2663" s="22">
        <f>ROUND(Ecritures[[#This Row],[Montant Devise]],2)</f>
        <v>1.78</v>
      </c>
      <c r="O2663" s="11" t="str">
        <f>IFERROR(LEFT(ECRITURES!$H2663,SEARCH("_",ECRITURES!$H2663)-1),"")</f>
        <v>COD22021</v>
      </c>
      <c r="P2663" s="11" t="str">
        <f>LEFT(ECRITURES!$G2663,LEN(O2663))</f>
        <v>COD22021</v>
      </c>
      <c r="Q2663" s="11" t="b">
        <f t="shared" si="83"/>
        <v>1</v>
      </c>
    </row>
    <row r="2664" spans="1:17" x14ac:dyDescent="0.3">
      <c r="A2664" s="12">
        <v>617190</v>
      </c>
      <c r="B2664" s="13" t="s">
        <v>10</v>
      </c>
      <c r="C2664" s="14">
        <v>8.9</v>
      </c>
      <c r="D2664" s="25" t="s">
        <v>3143</v>
      </c>
      <c r="E2664" s="16">
        <v>45351</v>
      </c>
      <c r="F2664" s="17">
        <v>202402</v>
      </c>
      <c r="G2664" s="18" t="s">
        <v>16</v>
      </c>
      <c r="H2664" s="18" t="s">
        <v>21</v>
      </c>
      <c r="I2664" s="19">
        <v>53259</v>
      </c>
      <c r="J2664" s="13" t="s">
        <v>14</v>
      </c>
      <c r="K2664" s="13" t="s">
        <v>15</v>
      </c>
      <c r="L2664" s="20" t="str">
        <f t="shared" si="82"/>
        <v>53259617190COD22021_Z010201ART5_MBA</v>
      </c>
      <c r="M2664" s="21" t="str">
        <f>IF(OR(A2664=617105,A2664=617110,COUNTIF([3]DernMois!L:L,I2664&amp;A2664&amp;H2664&amp;K2664)&gt;=1),"","PBLA Changé/Nouveau")</f>
        <v/>
      </c>
      <c r="N2664" s="22">
        <f>ROUND(Ecritures[[#This Row],[Montant Devise]],2)</f>
        <v>8.9</v>
      </c>
      <c r="O2664" s="11" t="str">
        <f>IFERROR(LEFT(ECRITURES!$H2664,SEARCH("_",ECRITURES!$H2664)-1),"")</f>
        <v>COD22021</v>
      </c>
      <c r="P2664" s="11" t="str">
        <f>LEFT(ECRITURES!$G2664,LEN(O2664))</f>
        <v>COD22021</v>
      </c>
      <c r="Q2664" s="11" t="b">
        <f t="shared" si="83"/>
        <v>1</v>
      </c>
    </row>
    <row r="2665" spans="1:17" x14ac:dyDescent="0.3">
      <c r="A2665" s="12">
        <v>455200</v>
      </c>
      <c r="B2665" s="13" t="s">
        <v>10</v>
      </c>
      <c r="C2665" s="14">
        <v>-2129.79</v>
      </c>
      <c r="D2665" s="25" t="s">
        <v>3144</v>
      </c>
      <c r="E2665" s="16">
        <v>45351</v>
      </c>
      <c r="F2665" s="17">
        <v>202402</v>
      </c>
      <c r="G2665" s="18" t="s">
        <v>16</v>
      </c>
      <c r="H2665" s="18"/>
      <c r="I2665" s="19">
        <v>53259</v>
      </c>
      <c r="J2665" s="13" t="s">
        <v>14</v>
      </c>
      <c r="K2665" s="13" t="s">
        <v>15</v>
      </c>
      <c r="L2665" s="20" t="str">
        <f t="shared" si="82"/>
        <v>53259455200ART5_MBA</v>
      </c>
      <c r="M2665" s="21" t="str">
        <f>IF(OR(A2665=617105,A2665=617110,COUNTIF([3]DernMois!L:L,I2665&amp;A2665&amp;H2665&amp;K2665)&gt;=1),"","PBLA Changé/Nouveau")</f>
        <v/>
      </c>
      <c r="N2665" s="22">
        <f>ROUND(Ecritures[[#This Row],[Montant Devise]],2)</f>
        <v>-2129.79</v>
      </c>
      <c r="O2665" s="11" t="str">
        <f>IFERROR(LEFT(ECRITURES!$H2665,SEARCH("_",ECRITURES!$H2665)-1),"")</f>
        <v/>
      </c>
      <c r="P2665" s="11" t="str">
        <f>LEFT(ECRITURES!$G2665,LEN(O2665))</f>
        <v/>
      </c>
      <c r="Q2665" s="11" t="b">
        <f t="shared" si="83"/>
        <v>1</v>
      </c>
    </row>
    <row r="2666" spans="1:17" x14ac:dyDescent="0.3">
      <c r="A2666" s="12">
        <v>617101</v>
      </c>
      <c r="B2666" s="13" t="s">
        <v>10</v>
      </c>
      <c r="C2666" s="14">
        <v>890</v>
      </c>
      <c r="D2666" s="25" t="s">
        <v>3137</v>
      </c>
      <c r="E2666" s="16">
        <v>45351</v>
      </c>
      <c r="F2666" s="17">
        <v>202402</v>
      </c>
      <c r="G2666" s="18" t="s">
        <v>34</v>
      </c>
      <c r="H2666" s="18" t="s">
        <v>35</v>
      </c>
      <c r="I2666" s="19">
        <v>53259</v>
      </c>
      <c r="J2666" s="13" t="s">
        <v>14</v>
      </c>
      <c r="K2666" s="13" t="s">
        <v>37</v>
      </c>
      <c r="L2666" s="20" t="str">
        <f t="shared" si="82"/>
        <v>53259617101COD21004_Z010301ART9_EU</v>
      </c>
      <c r="M2666" s="21" t="str">
        <f>IF(OR(A2666=617105,A2666=617110,COUNTIF([3]DernMois!L:L,I2666&amp;A2666&amp;H2666&amp;K2666)&gt;=1),"","PBLA Changé/Nouveau")</f>
        <v/>
      </c>
      <c r="N2666" s="22">
        <f>ROUND(Ecritures[[#This Row],[Montant Devise]],2)</f>
        <v>890</v>
      </c>
      <c r="O2666" s="11" t="str">
        <f>IFERROR(LEFT(ECRITURES!$H2666,SEARCH("_",ECRITURES!$H2666)-1),"")</f>
        <v>COD21004</v>
      </c>
      <c r="P2666" s="11" t="str">
        <f>LEFT(ECRITURES!$G2666,LEN(O2666))</f>
        <v>COD21004</v>
      </c>
      <c r="Q2666" s="11" t="b">
        <f t="shared" si="83"/>
        <v>1</v>
      </c>
    </row>
    <row r="2667" spans="1:17" x14ac:dyDescent="0.3">
      <c r="A2667" s="12">
        <v>617108</v>
      </c>
      <c r="B2667" s="13" t="s">
        <v>10</v>
      </c>
      <c r="C2667" s="14">
        <v>267</v>
      </c>
      <c r="D2667" s="25" t="s">
        <v>3138</v>
      </c>
      <c r="E2667" s="16">
        <v>45351</v>
      </c>
      <c r="F2667" s="17">
        <v>202402</v>
      </c>
      <c r="G2667" s="18" t="s">
        <v>34</v>
      </c>
      <c r="H2667" s="18" t="s">
        <v>35</v>
      </c>
      <c r="I2667" s="19">
        <v>53259</v>
      </c>
      <c r="J2667" s="13" t="s">
        <v>14</v>
      </c>
      <c r="K2667" s="13" t="s">
        <v>37</v>
      </c>
      <c r="L2667" s="20" t="str">
        <f t="shared" si="82"/>
        <v>53259617108COD21004_Z010301ART9_EU</v>
      </c>
      <c r="M2667" s="21" t="str">
        <f>IF(OR(A2667=617105,A2667=617110,COUNTIF([3]DernMois!L:L,I2667&amp;A2667&amp;H2667&amp;K2667)&gt;=1),"","PBLA Changé/Nouveau")</f>
        <v/>
      </c>
      <c r="N2667" s="22">
        <f>ROUND(Ecritures[[#This Row],[Montant Devise]],2)</f>
        <v>267</v>
      </c>
      <c r="O2667" s="11" t="str">
        <f>IFERROR(LEFT(ECRITURES!$H2667,SEARCH("_",ECRITURES!$H2667)-1),"")</f>
        <v>COD21004</v>
      </c>
      <c r="P2667" s="11" t="str">
        <f>LEFT(ECRITURES!$G2667,LEN(O2667))</f>
        <v>COD21004</v>
      </c>
      <c r="Q2667" s="11" t="b">
        <f t="shared" si="83"/>
        <v>1</v>
      </c>
    </row>
    <row r="2668" spans="1:17" x14ac:dyDescent="0.3">
      <c r="A2668" s="12">
        <v>617106</v>
      </c>
      <c r="B2668" s="13" t="s">
        <v>10</v>
      </c>
      <c r="C2668" s="14">
        <v>97.5</v>
      </c>
      <c r="D2668" s="25" t="s">
        <v>3139</v>
      </c>
      <c r="E2668" s="16">
        <v>45351</v>
      </c>
      <c r="F2668" s="17">
        <v>202402</v>
      </c>
      <c r="G2668" s="18" t="s">
        <v>34</v>
      </c>
      <c r="H2668" s="18" t="s">
        <v>35</v>
      </c>
      <c r="I2668" s="19">
        <v>53259</v>
      </c>
      <c r="J2668" s="13" t="s">
        <v>14</v>
      </c>
      <c r="K2668" s="13" t="s">
        <v>37</v>
      </c>
      <c r="L2668" s="20" t="str">
        <f t="shared" si="82"/>
        <v>53259617106COD21004_Z010301ART9_EU</v>
      </c>
      <c r="M2668" s="21" t="str">
        <f>IF(OR(A2668=617105,A2668=617110,COUNTIF([3]DernMois!L:L,I2668&amp;A2668&amp;H2668&amp;K2668)&gt;=1),"","PBLA Changé/Nouveau")</f>
        <v/>
      </c>
      <c r="N2668" s="22">
        <f>ROUND(Ecritures[[#This Row],[Montant Devise]],2)</f>
        <v>97.5</v>
      </c>
      <c r="O2668" s="11" t="str">
        <f>IFERROR(LEFT(ECRITURES!$H2668,SEARCH("_",ECRITURES!$H2668)-1),"")</f>
        <v>COD21004</v>
      </c>
      <c r="P2668" s="11" t="str">
        <f>LEFT(ECRITURES!$G2668,LEN(O2668))</f>
        <v>COD21004</v>
      </c>
      <c r="Q2668" s="11" t="b">
        <f t="shared" si="83"/>
        <v>1</v>
      </c>
    </row>
    <row r="2669" spans="1:17" x14ac:dyDescent="0.3">
      <c r="A2669" s="12">
        <v>617103</v>
      </c>
      <c r="B2669" s="13" t="s">
        <v>10</v>
      </c>
      <c r="C2669" s="14">
        <v>48.75</v>
      </c>
      <c r="D2669" s="25" t="s">
        <v>3140</v>
      </c>
      <c r="E2669" s="16">
        <v>45351</v>
      </c>
      <c r="F2669" s="17">
        <v>202402</v>
      </c>
      <c r="G2669" s="18" t="s">
        <v>34</v>
      </c>
      <c r="H2669" s="18" t="s">
        <v>35</v>
      </c>
      <c r="I2669" s="19">
        <v>53259</v>
      </c>
      <c r="J2669" s="13" t="s">
        <v>14</v>
      </c>
      <c r="K2669" s="13" t="s">
        <v>37</v>
      </c>
      <c r="L2669" s="20" t="str">
        <f t="shared" si="82"/>
        <v>53259617103COD21004_Z010301ART9_EU</v>
      </c>
      <c r="M2669" s="21" t="str">
        <f>IF(OR(A2669=617105,A2669=617110,COUNTIF([3]DernMois!L:L,I2669&amp;A2669&amp;H2669&amp;K2669)&gt;=1),"","PBLA Changé/Nouveau")</f>
        <v/>
      </c>
      <c r="N2669" s="22">
        <f>ROUND(Ecritures[[#This Row],[Montant Devise]],2)</f>
        <v>48.75</v>
      </c>
      <c r="O2669" s="11" t="str">
        <f>IFERROR(LEFT(ECRITURES!$H2669,SEARCH("_",ECRITURES!$H2669)-1),"")</f>
        <v>COD21004</v>
      </c>
      <c r="P2669" s="11" t="str">
        <f>LEFT(ECRITURES!$G2669,LEN(O2669))</f>
        <v>COD21004</v>
      </c>
      <c r="Q2669" s="11" t="b">
        <f t="shared" si="83"/>
        <v>1</v>
      </c>
    </row>
    <row r="2670" spans="1:17" x14ac:dyDescent="0.3">
      <c r="A2670" s="12">
        <v>617103</v>
      </c>
      <c r="B2670" s="13" t="s">
        <v>10</v>
      </c>
      <c r="C2670" s="14">
        <v>115.7</v>
      </c>
      <c r="D2670" s="25" t="s">
        <v>3141</v>
      </c>
      <c r="E2670" s="16">
        <v>45351</v>
      </c>
      <c r="F2670" s="17">
        <v>202402</v>
      </c>
      <c r="G2670" s="18" t="s">
        <v>34</v>
      </c>
      <c r="H2670" s="18" t="s">
        <v>35</v>
      </c>
      <c r="I2670" s="19">
        <v>53259</v>
      </c>
      <c r="J2670" s="13" t="s">
        <v>14</v>
      </c>
      <c r="K2670" s="13" t="s">
        <v>37</v>
      </c>
      <c r="L2670" s="20" t="str">
        <f t="shared" si="82"/>
        <v>53259617103COD21004_Z010301ART9_EU</v>
      </c>
      <c r="M2670" s="21" t="str">
        <f>IF(OR(A2670=617105,A2670=617110,COUNTIF([3]DernMois!L:L,I2670&amp;A2670&amp;H2670&amp;K2670)&gt;=1),"","PBLA Changé/Nouveau")</f>
        <v/>
      </c>
      <c r="N2670" s="22">
        <f>ROUND(Ecritures[[#This Row],[Montant Devise]],2)</f>
        <v>115.7</v>
      </c>
      <c r="O2670" s="11" t="str">
        <f>IFERROR(LEFT(ECRITURES!$H2670,SEARCH("_",ECRITURES!$H2670)-1),"")</f>
        <v>COD21004</v>
      </c>
      <c r="P2670" s="11" t="str">
        <f>LEFT(ECRITURES!$G2670,LEN(O2670))</f>
        <v>COD21004</v>
      </c>
      <c r="Q2670" s="11" t="b">
        <f t="shared" si="83"/>
        <v>1</v>
      </c>
    </row>
    <row r="2671" spans="1:17" x14ac:dyDescent="0.3">
      <c r="A2671" s="12">
        <v>617190</v>
      </c>
      <c r="B2671" s="13" t="s">
        <v>10</v>
      </c>
      <c r="C2671" s="14">
        <v>1.78</v>
      </c>
      <c r="D2671" s="25" t="s">
        <v>3142</v>
      </c>
      <c r="E2671" s="16">
        <v>45351</v>
      </c>
      <c r="F2671" s="17">
        <v>202402</v>
      </c>
      <c r="G2671" s="18" t="s">
        <v>34</v>
      </c>
      <c r="H2671" s="18" t="s">
        <v>35</v>
      </c>
      <c r="I2671" s="19">
        <v>53259</v>
      </c>
      <c r="J2671" s="13" t="s">
        <v>14</v>
      </c>
      <c r="K2671" s="13" t="s">
        <v>37</v>
      </c>
      <c r="L2671" s="20" t="str">
        <f t="shared" si="82"/>
        <v>53259617190COD21004_Z010301ART9_EU</v>
      </c>
      <c r="M2671" s="21" t="str">
        <f>IF(OR(A2671=617105,A2671=617110,COUNTIF([3]DernMois!L:L,I2671&amp;A2671&amp;H2671&amp;K2671)&gt;=1),"","PBLA Changé/Nouveau")</f>
        <v/>
      </c>
      <c r="N2671" s="22">
        <f>ROUND(Ecritures[[#This Row],[Montant Devise]],2)</f>
        <v>1.78</v>
      </c>
      <c r="O2671" s="11" t="str">
        <f>IFERROR(LEFT(ECRITURES!$H2671,SEARCH("_",ECRITURES!$H2671)-1),"")</f>
        <v>COD21004</v>
      </c>
      <c r="P2671" s="11" t="str">
        <f>LEFT(ECRITURES!$G2671,LEN(O2671))</f>
        <v>COD21004</v>
      </c>
      <c r="Q2671" s="11" t="b">
        <f t="shared" si="83"/>
        <v>1</v>
      </c>
    </row>
    <row r="2672" spans="1:17" x14ac:dyDescent="0.3">
      <c r="A2672" s="12">
        <v>617190</v>
      </c>
      <c r="B2672" s="13" t="s">
        <v>10</v>
      </c>
      <c r="C2672" s="14">
        <v>8.9</v>
      </c>
      <c r="D2672" s="25" t="s">
        <v>3143</v>
      </c>
      <c r="E2672" s="16">
        <v>45351</v>
      </c>
      <c r="F2672" s="17">
        <v>202402</v>
      </c>
      <c r="G2672" s="18" t="s">
        <v>34</v>
      </c>
      <c r="H2672" s="18" t="s">
        <v>35</v>
      </c>
      <c r="I2672" s="19">
        <v>53259</v>
      </c>
      <c r="J2672" s="13" t="s">
        <v>14</v>
      </c>
      <c r="K2672" s="13" t="s">
        <v>37</v>
      </c>
      <c r="L2672" s="20" t="str">
        <f t="shared" si="82"/>
        <v>53259617190COD21004_Z010301ART9_EU</v>
      </c>
      <c r="M2672" s="21" t="str">
        <f>IF(OR(A2672=617105,A2672=617110,COUNTIF([3]DernMois!L:L,I2672&amp;A2672&amp;H2672&amp;K2672)&gt;=1),"","PBLA Changé/Nouveau")</f>
        <v/>
      </c>
      <c r="N2672" s="22">
        <f>ROUND(Ecritures[[#This Row],[Montant Devise]],2)</f>
        <v>8.9</v>
      </c>
      <c r="O2672" s="11" t="str">
        <f>IFERROR(LEFT(ECRITURES!$H2672,SEARCH("_",ECRITURES!$H2672)-1),"")</f>
        <v>COD21004</v>
      </c>
      <c r="P2672" s="11" t="str">
        <f>LEFT(ECRITURES!$G2672,LEN(O2672))</f>
        <v>COD21004</v>
      </c>
      <c r="Q2672" s="11" t="b">
        <f t="shared" si="83"/>
        <v>1</v>
      </c>
    </row>
    <row r="2673" spans="1:17" x14ac:dyDescent="0.3">
      <c r="A2673" s="12">
        <v>617101</v>
      </c>
      <c r="B2673" s="13" t="s">
        <v>10</v>
      </c>
      <c r="C2673" s="14">
        <v>2823</v>
      </c>
      <c r="D2673" s="25" t="s">
        <v>3145</v>
      </c>
      <c r="E2673" s="16">
        <v>45351</v>
      </c>
      <c r="F2673" s="17">
        <v>202402</v>
      </c>
      <c r="G2673" s="18" t="s">
        <v>53</v>
      </c>
      <c r="H2673" s="18" t="s">
        <v>45</v>
      </c>
      <c r="I2673" s="19">
        <v>53260</v>
      </c>
      <c r="J2673" s="13" t="s">
        <v>14</v>
      </c>
      <c r="K2673" s="13" t="s">
        <v>15</v>
      </c>
      <c r="L2673" s="20" t="str">
        <f t="shared" si="82"/>
        <v>53260617101COD2299_Z010301ART5_MBA</v>
      </c>
      <c r="M2673" s="21" t="str">
        <f>IF(OR(A2673=617105,A2673=617110,COUNTIF([3]DernMois!L:L,I2673&amp;A2673&amp;H2673&amp;K2673)&gt;=1),"","PBLA Changé/Nouveau")</f>
        <v/>
      </c>
      <c r="N2673" s="22">
        <f>ROUND(Ecritures[[#This Row],[Montant Devise]],2)</f>
        <v>2823</v>
      </c>
      <c r="O2673" s="11" t="str">
        <f>IFERROR(LEFT(ECRITURES!$H2673,SEARCH("_",ECRITURES!$H2673)-1),"")</f>
        <v>COD2299</v>
      </c>
      <c r="P2673" s="11" t="str">
        <f>LEFT(ECRITURES!$G2673,LEN(O2673))</f>
        <v>COD2299</v>
      </c>
      <c r="Q2673" s="11" t="b">
        <f t="shared" si="83"/>
        <v>1</v>
      </c>
    </row>
    <row r="2674" spans="1:17" x14ac:dyDescent="0.3">
      <c r="A2674" s="12">
        <v>617108</v>
      </c>
      <c r="B2674" s="13" t="s">
        <v>10</v>
      </c>
      <c r="C2674" s="14">
        <v>846.9</v>
      </c>
      <c r="D2674" s="25" t="s">
        <v>3146</v>
      </c>
      <c r="E2674" s="16">
        <v>45351</v>
      </c>
      <c r="F2674" s="17">
        <v>202402</v>
      </c>
      <c r="G2674" s="18" t="s">
        <v>53</v>
      </c>
      <c r="H2674" s="18" t="s">
        <v>45</v>
      </c>
      <c r="I2674" s="19">
        <v>53260</v>
      </c>
      <c r="J2674" s="13" t="s">
        <v>14</v>
      </c>
      <c r="K2674" s="13" t="s">
        <v>15</v>
      </c>
      <c r="L2674" s="20" t="str">
        <f t="shared" si="82"/>
        <v>53260617108COD2299_Z010301ART5_MBA</v>
      </c>
      <c r="M2674" s="21" t="str">
        <f>IF(OR(A2674=617105,A2674=617110,COUNTIF([3]DernMois!L:L,I2674&amp;A2674&amp;H2674&amp;K2674)&gt;=1),"","PBLA Changé/Nouveau")</f>
        <v/>
      </c>
      <c r="N2674" s="22">
        <f>ROUND(Ecritures[[#This Row],[Montant Devise]],2)</f>
        <v>846.9</v>
      </c>
      <c r="O2674" s="11" t="str">
        <f>IFERROR(LEFT(ECRITURES!$H2674,SEARCH("_",ECRITURES!$H2674)-1),"")</f>
        <v>COD2299</v>
      </c>
      <c r="P2674" s="11" t="str">
        <f>LEFT(ECRITURES!$G2674,LEN(O2674))</f>
        <v>COD2299</v>
      </c>
      <c r="Q2674" s="11" t="b">
        <f t="shared" si="83"/>
        <v>1</v>
      </c>
    </row>
    <row r="2675" spans="1:17" x14ac:dyDescent="0.3">
      <c r="A2675" s="12">
        <v>617106</v>
      </c>
      <c r="B2675" s="13" t="s">
        <v>10</v>
      </c>
      <c r="C2675" s="14">
        <v>195</v>
      </c>
      <c r="D2675" s="25" t="s">
        <v>3147</v>
      </c>
      <c r="E2675" s="16">
        <v>45351</v>
      </c>
      <c r="F2675" s="17">
        <v>202402</v>
      </c>
      <c r="G2675" s="18" t="s">
        <v>53</v>
      </c>
      <c r="H2675" s="18" t="s">
        <v>45</v>
      </c>
      <c r="I2675" s="19">
        <v>53260</v>
      </c>
      <c r="J2675" s="13" t="s">
        <v>14</v>
      </c>
      <c r="K2675" s="13" t="s">
        <v>15</v>
      </c>
      <c r="L2675" s="20" t="str">
        <f t="shared" si="82"/>
        <v>53260617106COD2299_Z010301ART5_MBA</v>
      </c>
      <c r="M2675" s="21" t="str">
        <f>IF(OR(A2675=617105,A2675=617110,COUNTIF([3]DernMois!L:L,I2675&amp;A2675&amp;H2675&amp;K2675)&gt;=1),"","PBLA Changé/Nouveau")</f>
        <v/>
      </c>
      <c r="N2675" s="22">
        <f>ROUND(Ecritures[[#This Row],[Montant Devise]],2)</f>
        <v>195</v>
      </c>
      <c r="O2675" s="11" t="str">
        <f>IFERROR(LEFT(ECRITURES!$H2675,SEARCH("_",ECRITURES!$H2675)-1),"")</f>
        <v>COD2299</v>
      </c>
      <c r="P2675" s="11" t="str">
        <f>LEFT(ECRITURES!$G2675,LEN(O2675))</f>
        <v>COD2299</v>
      </c>
      <c r="Q2675" s="11" t="b">
        <f t="shared" si="83"/>
        <v>1</v>
      </c>
    </row>
    <row r="2676" spans="1:17" x14ac:dyDescent="0.3">
      <c r="A2676" s="12">
        <v>617103</v>
      </c>
      <c r="B2676" s="13" t="s">
        <v>10</v>
      </c>
      <c r="C2676" s="14">
        <v>39</v>
      </c>
      <c r="D2676" s="25" t="s">
        <v>3148</v>
      </c>
      <c r="E2676" s="16">
        <v>45351</v>
      </c>
      <c r="F2676" s="17">
        <v>202402</v>
      </c>
      <c r="G2676" s="18" t="s">
        <v>53</v>
      </c>
      <c r="H2676" s="18" t="s">
        <v>45</v>
      </c>
      <c r="I2676" s="19">
        <v>53260</v>
      </c>
      <c r="J2676" s="13" t="s">
        <v>14</v>
      </c>
      <c r="K2676" s="13" t="s">
        <v>15</v>
      </c>
      <c r="L2676" s="20" t="str">
        <f t="shared" si="82"/>
        <v>53260617103COD2299_Z010301ART5_MBA</v>
      </c>
      <c r="M2676" s="21" t="str">
        <f>IF(OR(A2676=617105,A2676=617110,COUNTIF([3]DernMois!L:L,I2676&amp;A2676&amp;H2676&amp;K2676)&gt;=1),"","PBLA Changé/Nouveau")</f>
        <v/>
      </c>
      <c r="N2676" s="22">
        <f>ROUND(Ecritures[[#This Row],[Montant Devise]],2)</f>
        <v>39</v>
      </c>
      <c r="O2676" s="11" t="str">
        <f>IFERROR(LEFT(ECRITURES!$H2676,SEARCH("_",ECRITURES!$H2676)-1),"")</f>
        <v>COD2299</v>
      </c>
      <c r="P2676" s="11" t="str">
        <f>LEFT(ECRITURES!$G2676,LEN(O2676))</f>
        <v>COD2299</v>
      </c>
      <c r="Q2676" s="11" t="b">
        <f t="shared" si="83"/>
        <v>1</v>
      </c>
    </row>
    <row r="2677" spans="1:17" x14ac:dyDescent="0.3">
      <c r="A2677" s="12">
        <v>617103</v>
      </c>
      <c r="B2677" s="13" t="s">
        <v>10</v>
      </c>
      <c r="C2677" s="14">
        <v>366.99</v>
      </c>
      <c r="D2677" s="25" t="s">
        <v>3149</v>
      </c>
      <c r="E2677" s="16">
        <v>45351</v>
      </c>
      <c r="F2677" s="17">
        <v>202402</v>
      </c>
      <c r="G2677" s="18" t="s">
        <v>53</v>
      </c>
      <c r="H2677" s="18" t="s">
        <v>45</v>
      </c>
      <c r="I2677" s="19">
        <v>53260</v>
      </c>
      <c r="J2677" s="13" t="s">
        <v>14</v>
      </c>
      <c r="K2677" s="13" t="s">
        <v>15</v>
      </c>
      <c r="L2677" s="20" t="str">
        <f t="shared" si="82"/>
        <v>53260617103COD2299_Z010301ART5_MBA</v>
      </c>
      <c r="M2677" s="21" t="str">
        <f>IF(OR(A2677=617105,A2677=617110,COUNTIF([3]DernMois!L:L,I2677&amp;A2677&amp;H2677&amp;K2677)&gt;=1),"","PBLA Changé/Nouveau")</f>
        <v/>
      </c>
      <c r="N2677" s="22">
        <f>ROUND(Ecritures[[#This Row],[Montant Devise]],2)</f>
        <v>366.99</v>
      </c>
      <c r="O2677" s="11" t="str">
        <f>IFERROR(LEFT(ECRITURES!$H2677,SEARCH("_",ECRITURES!$H2677)-1),"")</f>
        <v>COD2299</v>
      </c>
      <c r="P2677" s="11" t="str">
        <f>LEFT(ECRITURES!$G2677,LEN(O2677))</f>
        <v>COD2299</v>
      </c>
      <c r="Q2677" s="11" t="b">
        <f t="shared" si="83"/>
        <v>1</v>
      </c>
    </row>
    <row r="2678" spans="1:17" x14ac:dyDescent="0.3">
      <c r="A2678" s="12">
        <v>617190</v>
      </c>
      <c r="B2678" s="13" t="s">
        <v>10</v>
      </c>
      <c r="C2678" s="14">
        <v>5.65</v>
      </c>
      <c r="D2678" s="25" t="s">
        <v>3150</v>
      </c>
      <c r="E2678" s="16">
        <v>45351</v>
      </c>
      <c r="F2678" s="17">
        <v>202402</v>
      </c>
      <c r="G2678" s="18" t="s">
        <v>53</v>
      </c>
      <c r="H2678" s="18" t="s">
        <v>45</v>
      </c>
      <c r="I2678" s="19">
        <v>53260</v>
      </c>
      <c r="J2678" s="13" t="s">
        <v>14</v>
      </c>
      <c r="K2678" s="13" t="s">
        <v>15</v>
      </c>
      <c r="L2678" s="20" t="str">
        <f t="shared" si="82"/>
        <v>53260617190COD2299_Z010301ART5_MBA</v>
      </c>
      <c r="M2678" s="21" t="str">
        <f>IF(OR(A2678=617105,A2678=617110,COUNTIF([3]DernMois!L:L,I2678&amp;A2678&amp;H2678&amp;K2678)&gt;=1),"","PBLA Changé/Nouveau")</f>
        <v/>
      </c>
      <c r="N2678" s="22">
        <f>ROUND(Ecritures[[#This Row],[Montant Devise]],2)</f>
        <v>5.65</v>
      </c>
      <c r="O2678" s="11" t="str">
        <f>IFERROR(LEFT(ECRITURES!$H2678,SEARCH("_",ECRITURES!$H2678)-1),"")</f>
        <v>COD2299</v>
      </c>
      <c r="P2678" s="11" t="str">
        <f>LEFT(ECRITURES!$G2678,LEN(O2678))</f>
        <v>COD2299</v>
      </c>
      <c r="Q2678" s="11" t="b">
        <f t="shared" si="83"/>
        <v>1</v>
      </c>
    </row>
    <row r="2679" spans="1:17" x14ac:dyDescent="0.3">
      <c r="A2679" s="12">
        <v>617190</v>
      </c>
      <c r="B2679" s="13" t="s">
        <v>10</v>
      </c>
      <c r="C2679" s="14">
        <v>28.23</v>
      </c>
      <c r="D2679" s="25" t="s">
        <v>3151</v>
      </c>
      <c r="E2679" s="16">
        <v>45351</v>
      </c>
      <c r="F2679" s="17">
        <v>202402</v>
      </c>
      <c r="G2679" s="18" t="s">
        <v>53</v>
      </c>
      <c r="H2679" s="18" t="s">
        <v>45</v>
      </c>
      <c r="I2679" s="19">
        <v>53260</v>
      </c>
      <c r="J2679" s="13" t="s">
        <v>14</v>
      </c>
      <c r="K2679" s="13" t="s">
        <v>15</v>
      </c>
      <c r="L2679" s="20" t="str">
        <f t="shared" si="82"/>
        <v>53260617190COD2299_Z010301ART5_MBA</v>
      </c>
      <c r="M2679" s="21" t="str">
        <f>IF(OR(A2679=617105,A2679=617110,COUNTIF([3]DernMois!L:L,I2679&amp;A2679&amp;H2679&amp;K2679)&gt;=1),"","PBLA Changé/Nouveau")</f>
        <v/>
      </c>
      <c r="N2679" s="22">
        <f>ROUND(Ecritures[[#This Row],[Montant Devise]],2)</f>
        <v>28.23</v>
      </c>
      <c r="O2679" s="11" t="str">
        <f>IFERROR(LEFT(ECRITURES!$H2679,SEARCH("_",ECRITURES!$H2679)-1),"")</f>
        <v>COD2299</v>
      </c>
      <c r="P2679" s="11" t="str">
        <f>LEFT(ECRITURES!$G2679,LEN(O2679))</f>
        <v>COD2299</v>
      </c>
      <c r="Q2679" s="11" t="b">
        <f t="shared" si="83"/>
        <v>1</v>
      </c>
    </row>
    <row r="2680" spans="1:17" x14ac:dyDescent="0.3">
      <c r="A2680" s="12">
        <v>455200</v>
      </c>
      <c r="B2680" s="13" t="s">
        <v>10</v>
      </c>
      <c r="C2680" s="14">
        <v>-2976.04</v>
      </c>
      <c r="D2680" s="25" t="s">
        <v>3152</v>
      </c>
      <c r="E2680" s="16">
        <v>45351</v>
      </c>
      <c r="F2680" s="17">
        <v>202402</v>
      </c>
      <c r="G2680" s="18" t="s">
        <v>53</v>
      </c>
      <c r="H2680" s="18"/>
      <c r="I2680" s="19">
        <v>53260</v>
      </c>
      <c r="J2680" s="13" t="s">
        <v>14</v>
      </c>
      <c r="K2680" s="13" t="s">
        <v>15</v>
      </c>
      <c r="L2680" s="20" t="str">
        <f t="shared" si="82"/>
        <v>53260455200ART5_MBA</v>
      </c>
      <c r="M2680" s="21" t="str">
        <f>IF(OR(A2680=617105,A2680=617110,COUNTIF([3]DernMois!L:L,I2680&amp;A2680&amp;H2680&amp;K2680)&gt;=1),"","PBLA Changé/Nouveau")</f>
        <v/>
      </c>
      <c r="N2680" s="22">
        <f>ROUND(Ecritures[[#This Row],[Montant Devise]],2)</f>
        <v>-2976.04</v>
      </c>
      <c r="O2680" s="11" t="str">
        <f>IFERROR(LEFT(ECRITURES!$H2680,SEARCH("_",ECRITURES!$H2680)-1),"")</f>
        <v/>
      </c>
      <c r="P2680" s="11" t="str">
        <f>LEFT(ECRITURES!$G2680,LEN(O2680))</f>
        <v/>
      </c>
      <c r="Q2680" s="11" t="b">
        <f t="shared" si="83"/>
        <v>1</v>
      </c>
    </row>
    <row r="2681" spans="1:17" x14ac:dyDescent="0.3">
      <c r="A2681" s="12">
        <v>617101</v>
      </c>
      <c r="B2681" s="13" t="s">
        <v>10</v>
      </c>
      <c r="C2681" s="14">
        <v>1780</v>
      </c>
      <c r="D2681" s="25" t="s">
        <v>3153</v>
      </c>
      <c r="E2681" s="16">
        <v>45351</v>
      </c>
      <c r="F2681" s="17">
        <v>202402</v>
      </c>
      <c r="G2681" s="18" t="s">
        <v>40</v>
      </c>
      <c r="H2681" s="18" t="s">
        <v>12</v>
      </c>
      <c r="I2681" s="19">
        <v>53267</v>
      </c>
      <c r="J2681" s="13" t="s">
        <v>14</v>
      </c>
      <c r="K2681" s="13" t="s">
        <v>15</v>
      </c>
      <c r="L2681" s="20" t="str">
        <f t="shared" si="82"/>
        <v>53267617101COD2299_Z010201ART5_MBA</v>
      </c>
      <c r="M2681" s="21" t="str">
        <f>IF(OR(A2681=617105,A2681=617110,COUNTIF([3]DernMois!L:L,I2681&amp;A2681&amp;H2681&amp;K2681)&gt;=1),"","PBLA Changé/Nouveau")</f>
        <v/>
      </c>
      <c r="N2681" s="22">
        <f>ROUND(Ecritures[[#This Row],[Montant Devise]],2)</f>
        <v>1780</v>
      </c>
      <c r="O2681" s="11" t="str">
        <f>IFERROR(LEFT(ECRITURES!$H2681,SEARCH("_",ECRITURES!$H2681)-1),"")</f>
        <v>COD2299</v>
      </c>
      <c r="P2681" s="11" t="str">
        <f>LEFT(ECRITURES!$G2681,LEN(O2681))</f>
        <v>COD2299</v>
      </c>
      <c r="Q2681" s="11" t="b">
        <f t="shared" si="83"/>
        <v>1</v>
      </c>
    </row>
    <row r="2682" spans="1:17" x14ac:dyDescent="0.3">
      <c r="A2682" s="12">
        <v>617108</v>
      </c>
      <c r="B2682" s="13" t="s">
        <v>10</v>
      </c>
      <c r="C2682" s="14">
        <v>534</v>
      </c>
      <c r="D2682" s="25" t="s">
        <v>3154</v>
      </c>
      <c r="E2682" s="16">
        <v>45351</v>
      </c>
      <c r="F2682" s="17">
        <v>202402</v>
      </c>
      <c r="G2682" s="18" t="s">
        <v>40</v>
      </c>
      <c r="H2682" s="18" t="s">
        <v>12</v>
      </c>
      <c r="I2682" s="19">
        <v>53267</v>
      </c>
      <c r="J2682" s="13" t="s">
        <v>14</v>
      </c>
      <c r="K2682" s="13" t="s">
        <v>15</v>
      </c>
      <c r="L2682" s="20" t="str">
        <f t="shared" si="82"/>
        <v>53267617108COD2299_Z010201ART5_MBA</v>
      </c>
      <c r="M2682" s="21" t="str">
        <f>IF(OR(A2682=617105,A2682=617110,COUNTIF([3]DernMois!L:L,I2682&amp;A2682&amp;H2682&amp;K2682)&gt;=1),"","PBLA Changé/Nouveau")</f>
        <v/>
      </c>
      <c r="N2682" s="22">
        <f>ROUND(Ecritures[[#This Row],[Montant Devise]],2)</f>
        <v>534</v>
      </c>
      <c r="O2682" s="11" t="str">
        <f>IFERROR(LEFT(ECRITURES!$H2682,SEARCH("_",ECRITURES!$H2682)-1),"")</f>
        <v>COD2299</v>
      </c>
      <c r="P2682" s="11" t="str">
        <f>LEFT(ECRITURES!$G2682,LEN(O2682))</f>
        <v>COD2299</v>
      </c>
      <c r="Q2682" s="11" t="b">
        <f t="shared" si="83"/>
        <v>1</v>
      </c>
    </row>
    <row r="2683" spans="1:17" x14ac:dyDescent="0.3">
      <c r="A2683" s="12">
        <v>617106</v>
      </c>
      <c r="B2683" s="13" t="s">
        <v>10</v>
      </c>
      <c r="C2683" s="14">
        <v>195</v>
      </c>
      <c r="D2683" s="25" t="s">
        <v>3155</v>
      </c>
      <c r="E2683" s="16">
        <v>45351</v>
      </c>
      <c r="F2683" s="17">
        <v>202402</v>
      </c>
      <c r="G2683" s="18" t="s">
        <v>40</v>
      </c>
      <c r="H2683" s="18" t="s">
        <v>12</v>
      </c>
      <c r="I2683" s="19">
        <v>53267</v>
      </c>
      <c r="J2683" s="13" t="s">
        <v>14</v>
      </c>
      <c r="K2683" s="13" t="s">
        <v>15</v>
      </c>
      <c r="L2683" s="20" t="str">
        <f t="shared" si="82"/>
        <v>53267617106COD2299_Z010201ART5_MBA</v>
      </c>
      <c r="M2683" s="21" t="str">
        <f>IF(OR(A2683=617105,A2683=617110,COUNTIF([3]DernMois!L:L,I2683&amp;A2683&amp;H2683&amp;K2683)&gt;=1),"","PBLA Changé/Nouveau")</f>
        <v/>
      </c>
      <c r="N2683" s="22">
        <f>ROUND(Ecritures[[#This Row],[Montant Devise]],2)</f>
        <v>195</v>
      </c>
      <c r="O2683" s="11" t="str">
        <f>IFERROR(LEFT(ECRITURES!$H2683,SEARCH("_",ECRITURES!$H2683)-1),"")</f>
        <v>COD2299</v>
      </c>
      <c r="P2683" s="11" t="str">
        <f>LEFT(ECRITURES!$G2683,LEN(O2683))</f>
        <v>COD2299</v>
      </c>
      <c r="Q2683" s="11" t="b">
        <f t="shared" si="83"/>
        <v>1</v>
      </c>
    </row>
    <row r="2684" spans="1:17" x14ac:dyDescent="0.3">
      <c r="A2684" s="12">
        <v>617103</v>
      </c>
      <c r="B2684" s="13" t="s">
        <v>10</v>
      </c>
      <c r="C2684" s="14">
        <v>78</v>
      </c>
      <c r="D2684" s="25" t="s">
        <v>3156</v>
      </c>
      <c r="E2684" s="16">
        <v>45351</v>
      </c>
      <c r="F2684" s="17">
        <v>202402</v>
      </c>
      <c r="G2684" s="18" t="s">
        <v>40</v>
      </c>
      <c r="H2684" s="18" t="s">
        <v>12</v>
      </c>
      <c r="I2684" s="19">
        <v>53267</v>
      </c>
      <c r="J2684" s="13" t="s">
        <v>14</v>
      </c>
      <c r="K2684" s="13" t="s">
        <v>15</v>
      </c>
      <c r="L2684" s="20" t="str">
        <f t="shared" si="82"/>
        <v>53267617103COD2299_Z010201ART5_MBA</v>
      </c>
      <c r="M2684" s="21" t="str">
        <f>IF(OR(A2684=617105,A2684=617110,COUNTIF([3]DernMois!L:L,I2684&amp;A2684&amp;H2684&amp;K2684)&gt;=1),"","PBLA Changé/Nouveau")</f>
        <v/>
      </c>
      <c r="N2684" s="22">
        <f>ROUND(Ecritures[[#This Row],[Montant Devise]],2)</f>
        <v>78</v>
      </c>
      <c r="O2684" s="11" t="str">
        <f>IFERROR(LEFT(ECRITURES!$H2684,SEARCH("_",ECRITURES!$H2684)-1),"")</f>
        <v>COD2299</v>
      </c>
      <c r="P2684" s="11" t="str">
        <f>LEFT(ECRITURES!$G2684,LEN(O2684))</f>
        <v>COD2299</v>
      </c>
      <c r="Q2684" s="11" t="b">
        <f t="shared" si="83"/>
        <v>1</v>
      </c>
    </row>
    <row r="2685" spans="1:17" x14ac:dyDescent="0.3">
      <c r="A2685" s="12">
        <v>617103</v>
      </c>
      <c r="B2685" s="13" t="s">
        <v>10</v>
      </c>
      <c r="C2685" s="14">
        <v>231.4</v>
      </c>
      <c r="D2685" s="25" t="s">
        <v>3157</v>
      </c>
      <c r="E2685" s="16">
        <v>45351</v>
      </c>
      <c r="F2685" s="17">
        <v>202402</v>
      </c>
      <c r="G2685" s="18" t="s">
        <v>40</v>
      </c>
      <c r="H2685" s="18" t="s">
        <v>12</v>
      </c>
      <c r="I2685" s="19">
        <v>53267</v>
      </c>
      <c r="J2685" s="13" t="s">
        <v>14</v>
      </c>
      <c r="K2685" s="13" t="s">
        <v>15</v>
      </c>
      <c r="L2685" s="20" t="str">
        <f t="shared" si="82"/>
        <v>53267617103COD2299_Z010201ART5_MBA</v>
      </c>
      <c r="M2685" s="21" t="str">
        <f>IF(OR(A2685=617105,A2685=617110,COUNTIF([3]DernMois!L:L,I2685&amp;A2685&amp;H2685&amp;K2685)&gt;=1),"","PBLA Changé/Nouveau")</f>
        <v/>
      </c>
      <c r="N2685" s="22">
        <f>ROUND(Ecritures[[#This Row],[Montant Devise]],2)</f>
        <v>231.4</v>
      </c>
      <c r="O2685" s="11" t="str">
        <f>IFERROR(LEFT(ECRITURES!$H2685,SEARCH("_",ECRITURES!$H2685)-1),"")</f>
        <v>COD2299</v>
      </c>
      <c r="P2685" s="11" t="str">
        <f>LEFT(ECRITURES!$G2685,LEN(O2685))</f>
        <v>COD2299</v>
      </c>
      <c r="Q2685" s="11" t="b">
        <f t="shared" si="83"/>
        <v>1</v>
      </c>
    </row>
    <row r="2686" spans="1:17" x14ac:dyDescent="0.3">
      <c r="A2686" s="12">
        <v>617190</v>
      </c>
      <c r="B2686" s="13" t="s">
        <v>10</v>
      </c>
      <c r="C2686" s="14">
        <v>3.56</v>
      </c>
      <c r="D2686" s="25" t="s">
        <v>3158</v>
      </c>
      <c r="E2686" s="16">
        <v>45351</v>
      </c>
      <c r="F2686" s="17">
        <v>202402</v>
      </c>
      <c r="G2686" s="18" t="s">
        <v>40</v>
      </c>
      <c r="H2686" s="18" t="s">
        <v>12</v>
      </c>
      <c r="I2686" s="19">
        <v>53267</v>
      </c>
      <c r="J2686" s="13" t="s">
        <v>14</v>
      </c>
      <c r="K2686" s="13" t="s">
        <v>15</v>
      </c>
      <c r="L2686" s="20" t="str">
        <f t="shared" si="82"/>
        <v>53267617190COD2299_Z010201ART5_MBA</v>
      </c>
      <c r="M2686" s="21" t="str">
        <f>IF(OR(A2686=617105,A2686=617110,COUNTIF([3]DernMois!L:L,I2686&amp;A2686&amp;H2686&amp;K2686)&gt;=1),"","PBLA Changé/Nouveau")</f>
        <v/>
      </c>
      <c r="N2686" s="22">
        <f>ROUND(Ecritures[[#This Row],[Montant Devise]],2)</f>
        <v>3.56</v>
      </c>
      <c r="O2686" s="11" t="str">
        <f>IFERROR(LEFT(ECRITURES!$H2686,SEARCH("_",ECRITURES!$H2686)-1),"")</f>
        <v>COD2299</v>
      </c>
      <c r="P2686" s="11" t="str">
        <f>LEFT(ECRITURES!$G2686,LEN(O2686))</f>
        <v>COD2299</v>
      </c>
      <c r="Q2686" s="11" t="b">
        <f t="shared" si="83"/>
        <v>1</v>
      </c>
    </row>
    <row r="2687" spans="1:17" x14ac:dyDescent="0.3">
      <c r="A2687" s="12">
        <v>617190</v>
      </c>
      <c r="B2687" s="13" t="s">
        <v>10</v>
      </c>
      <c r="C2687" s="14">
        <v>17.8</v>
      </c>
      <c r="D2687" s="25" t="s">
        <v>3159</v>
      </c>
      <c r="E2687" s="16">
        <v>45351</v>
      </c>
      <c r="F2687" s="17">
        <v>202402</v>
      </c>
      <c r="G2687" s="18" t="s">
        <v>40</v>
      </c>
      <c r="H2687" s="18" t="s">
        <v>12</v>
      </c>
      <c r="I2687" s="19">
        <v>53267</v>
      </c>
      <c r="J2687" s="13" t="s">
        <v>14</v>
      </c>
      <c r="K2687" s="13" t="s">
        <v>15</v>
      </c>
      <c r="L2687" s="20" t="str">
        <f t="shared" si="82"/>
        <v>53267617190COD2299_Z010201ART5_MBA</v>
      </c>
      <c r="M2687" s="21" t="str">
        <f>IF(OR(A2687=617105,A2687=617110,COUNTIF([3]DernMois!L:L,I2687&amp;A2687&amp;H2687&amp;K2687)&gt;=1),"","PBLA Changé/Nouveau")</f>
        <v/>
      </c>
      <c r="N2687" s="22">
        <f>ROUND(Ecritures[[#This Row],[Montant Devise]],2)</f>
        <v>17.8</v>
      </c>
      <c r="O2687" s="11" t="str">
        <f>IFERROR(LEFT(ECRITURES!$H2687,SEARCH("_",ECRITURES!$H2687)-1),"")</f>
        <v>COD2299</v>
      </c>
      <c r="P2687" s="11" t="str">
        <f>LEFT(ECRITURES!$G2687,LEN(O2687))</f>
        <v>COD2299</v>
      </c>
      <c r="Q2687" s="11" t="b">
        <f t="shared" si="83"/>
        <v>1</v>
      </c>
    </row>
    <row r="2688" spans="1:17" x14ac:dyDescent="0.3">
      <c r="A2688" s="12">
        <v>455200</v>
      </c>
      <c r="B2688" s="13" t="s">
        <v>10</v>
      </c>
      <c r="C2688" s="14">
        <v>-2101.48</v>
      </c>
      <c r="D2688" s="25" t="s">
        <v>3160</v>
      </c>
      <c r="E2688" s="16">
        <v>45351</v>
      </c>
      <c r="F2688" s="17">
        <v>202402</v>
      </c>
      <c r="G2688" s="18" t="s">
        <v>40</v>
      </c>
      <c r="H2688" s="18"/>
      <c r="I2688" s="19">
        <v>53267</v>
      </c>
      <c r="J2688" s="13" t="s">
        <v>14</v>
      </c>
      <c r="K2688" s="13" t="s">
        <v>15</v>
      </c>
      <c r="L2688" s="20" t="str">
        <f t="shared" si="82"/>
        <v>53267455200ART5_MBA</v>
      </c>
      <c r="M2688" s="21" t="str">
        <f>IF(OR(A2688=617105,A2688=617110,COUNTIF([3]DernMois!L:L,I2688&amp;A2688&amp;H2688&amp;K2688)&gt;=1),"","PBLA Changé/Nouveau")</f>
        <v/>
      </c>
      <c r="N2688" s="22">
        <f>ROUND(Ecritures[[#This Row],[Montant Devise]],2)</f>
        <v>-2101.48</v>
      </c>
      <c r="O2688" s="11" t="str">
        <f>IFERROR(LEFT(ECRITURES!$H2688,SEARCH("_",ECRITURES!$H2688)-1),"")</f>
        <v/>
      </c>
      <c r="P2688" s="11" t="str">
        <f>LEFT(ECRITURES!$G2688,LEN(O2688))</f>
        <v/>
      </c>
      <c r="Q2688" s="11" t="b">
        <f t="shared" si="83"/>
        <v>1</v>
      </c>
    </row>
    <row r="2689" spans="1:17" x14ac:dyDescent="0.3">
      <c r="A2689" s="12">
        <v>617101</v>
      </c>
      <c r="B2689" s="13" t="s">
        <v>10</v>
      </c>
      <c r="C2689" s="14">
        <v>1780</v>
      </c>
      <c r="D2689" s="25" t="s">
        <v>3161</v>
      </c>
      <c r="E2689" s="16">
        <v>45351</v>
      </c>
      <c r="F2689" s="17">
        <v>202402</v>
      </c>
      <c r="G2689" s="18" t="s">
        <v>98</v>
      </c>
      <c r="H2689" s="18" t="s">
        <v>99</v>
      </c>
      <c r="I2689" s="19">
        <v>53275</v>
      </c>
      <c r="J2689" s="13" t="s">
        <v>14</v>
      </c>
      <c r="K2689" s="13" t="s">
        <v>15</v>
      </c>
      <c r="L2689" s="20" t="str">
        <f t="shared" si="82"/>
        <v>53275617101COD22023_A020401ART5_MBA</v>
      </c>
      <c r="M2689" s="21" t="str">
        <f>IF(OR(A2689=617105,A2689=617110,COUNTIF([3]DernMois!L:L,I2689&amp;A2689&amp;H2689&amp;K2689)&gt;=1),"","PBLA Changé/Nouveau")</f>
        <v/>
      </c>
      <c r="N2689" s="22">
        <f>ROUND(Ecritures[[#This Row],[Montant Devise]],2)</f>
        <v>1780</v>
      </c>
      <c r="O2689" s="11" t="str">
        <f>IFERROR(LEFT(ECRITURES!$H2689,SEARCH("_",ECRITURES!$H2689)-1),"")</f>
        <v>COD22023</v>
      </c>
      <c r="P2689" s="11" t="str">
        <f>LEFT(ECRITURES!$G2689,LEN(O2689))</f>
        <v>COD22023</v>
      </c>
      <c r="Q2689" s="11" t="b">
        <f t="shared" si="83"/>
        <v>1</v>
      </c>
    </row>
    <row r="2690" spans="1:17" x14ac:dyDescent="0.3">
      <c r="A2690" s="12">
        <v>617108</v>
      </c>
      <c r="B2690" s="13" t="s">
        <v>10</v>
      </c>
      <c r="C2690" s="14">
        <v>534</v>
      </c>
      <c r="D2690" s="25" t="s">
        <v>3162</v>
      </c>
      <c r="E2690" s="16">
        <v>45351</v>
      </c>
      <c r="F2690" s="17">
        <v>202402</v>
      </c>
      <c r="G2690" s="18" t="s">
        <v>98</v>
      </c>
      <c r="H2690" s="18" t="s">
        <v>99</v>
      </c>
      <c r="I2690" s="19">
        <v>53275</v>
      </c>
      <c r="J2690" s="13" t="s">
        <v>14</v>
      </c>
      <c r="K2690" s="13" t="s">
        <v>15</v>
      </c>
      <c r="L2690" s="20" t="str">
        <f t="shared" ref="L2690:L2753" si="84">I2690&amp;A2690&amp;H2690&amp;K2690</f>
        <v>53275617108COD22023_A020401ART5_MBA</v>
      </c>
      <c r="M2690" s="21" t="str">
        <f>IF(OR(A2690=617105,A2690=617110,COUNTIF([3]DernMois!L:L,I2690&amp;A2690&amp;H2690&amp;K2690)&gt;=1),"","PBLA Changé/Nouveau")</f>
        <v/>
      </c>
      <c r="N2690" s="22">
        <f>ROUND(Ecritures[[#This Row],[Montant Devise]],2)</f>
        <v>534</v>
      </c>
      <c r="O2690" s="11" t="str">
        <f>IFERROR(LEFT(ECRITURES!$H2690,SEARCH("_",ECRITURES!$H2690)-1),"")</f>
        <v>COD22023</v>
      </c>
      <c r="P2690" s="11" t="str">
        <f>LEFT(ECRITURES!$G2690,LEN(O2690))</f>
        <v>COD22023</v>
      </c>
      <c r="Q2690" s="11" t="b">
        <f t="shared" si="83"/>
        <v>1</v>
      </c>
    </row>
    <row r="2691" spans="1:17" x14ac:dyDescent="0.3">
      <c r="A2691" s="12">
        <v>617106</v>
      </c>
      <c r="B2691" s="13" t="s">
        <v>10</v>
      </c>
      <c r="C2691" s="14">
        <v>195</v>
      </c>
      <c r="D2691" s="25" t="s">
        <v>3163</v>
      </c>
      <c r="E2691" s="16">
        <v>45351</v>
      </c>
      <c r="F2691" s="17">
        <v>202402</v>
      </c>
      <c r="G2691" s="18" t="s">
        <v>98</v>
      </c>
      <c r="H2691" s="18" t="s">
        <v>99</v>
      </c>
      <c r="I2691" s="19">
        <v>53275</v>
      </c>
      <c r="J2691" s="13" t="s">
        <v>14</v>
      </c>
      <c r="K2691" s="13" t="s">
        <v>15</v>
      </c>
      <c r="L2691" s="20" t="str">
        <f t="shared" si="84"/>
        <v>53275617106COD22023_A020401ART5_MBA</v>
      </c>
      <c r="M2691" s="21" t="str">
        <f>IF(OR(A2691=617105,A2691=617110,COUNTIF([3]DernMois!L:L,I2691&amp;A2691&amp;H2691&amp;K2691)&gt;=1),"","PBLA Changé/Nouveau")</f>
        <v/>
      </c>
      <c r="N2691" s="22">
        <f>ROUND(Ecritures[[#This Row],[Montant Devise]],2)</f>
        <v>195</v>
      </c>
      <c r="O2691" s="11" t="str">
        <f>IFERROR(LEFT(ECRITURES!$H2691,SEARCH("_",ECRITURES!$H2691)-1),"")</f>
        <v>COD22023</v>
      </c>
      <c r="P2691" s="11" t="str">
        <f>LEFT(ECRITURES!$G2691,LEN(O2691))</f>
        <v>COD22023</v>
      </c>
      <c r="Q2691" s="11" t="b">
        <f t="shared" si="83"/>
        <v>1</v>
      </c>
    </row>
    <row r="2692" spans="1:17" x14ac:dyDescent="0.3">
      <c r="A2692" s="12">
        <v>617103</v>
      </c>
      <c r="B2692" s="13" t="s">
        <v>10</v>
      </c>
      <c r="C2692" s="14">
        <v>231.4</v>
      </c>
      <c r="D2692" s="25" t="s">
        <v>3164</v>
      </c>
      <c r="E2692" s="16">
        <v>45351</v>
      </c>
      <c r="F2692" s="17">
        <v>202402</v>
      </c>
      <c r="G2692" s="18" t="s">
        <v>98</v>
      </c>
      <c r="H2692" s="18" t="s">
        <v>99</v>
      </c>
      <c r="I2692" s="19">
        <v>53275</v>
      </c>
      <c r="J2692" s="13" t="s">
        <v>14</v>
      </c>
      <c r="K2692" s="13" t="s">
        <v>15</v>
      </c>
      <c r="L2692" s="20" t="str">
        <f t="shared" si="84"/>
        <v>53275617103COD22023_A020401ART5_MBA</v>
      </c>
      <c r="M2692" s="21" t="str">
        <f>IF(OR(A2692=617105,A2692=617110,COUNTIF([3]DernMois!L:L,I2692&amp;A2692&amp;H2692&amp;K2692)&gt;=1),"","PBLA Changé/Nouveau")</f>
        <v/>
      </c>
      <c r="N2692" s="22">
        <f>ROUND(Ecritures[[#This Row],[Montant Devise]],2)</f>
        <v>231.4</v>
      </c>
      <c r="O2692" s="11" t="str">
        <f>IFERROR(LEFT(ECRITURES!$H2692,SEARCH("_",ECRITURES!$H2692)-1),"")</f>
        <v>COD22023</v>
      </c>
      <c r="P2692" s="11" t="str">
        <f>LEFT(ECRITURES!$G2692,LEN(O2692))</f>
        <v>COD22023</v>
      </c>
      <c r="Q2692" s="11" t="b">
        <f t="shared" ref="Q2692:Q2755" si="85">EXACT(O2692,P2692)</f>
        <v>1</v>
      </c>
    </row>
    <row r="2693" spans="1:17" x14ac:dyDescent="0.3">
      <c r="A2693" s="12">
        <v>617190</v>
      </c>
      <c r="B2693" s="13" t="s">
        <v>10</v>
      </c>
      <c r="C2693" s="14">
        <v>3.56</v>
      </c>
      <c r="D2693" s="25" t="s">
        <v>3165</v>
      </c>
      <c r="E2693" s="16">
        <v>45351</v>
      </c>
      <c r="F2693" s="17">
        <v>202402</v>
      </c>
      <c r="G2693" s="18" t="s">
        <v>98</v>
      </c>
      <c r="H2693" s="18" t="s">
        <v>99</v>
      </c>
      <c r="I2693" s="19">
        <v>53275</v>
      </c>
      <c r="J2693" s="13" t="s">
        <v>14</v>
      </c>
      <c r="K2693" s="13" t="s">
        <v>15</v>
      </c>
      <c r="L2693" s="20" t="str">
        <f t="shared" si="84"/>
        <v>53275617190COD22023_A020401ART5_MBA</v>
      </c>
      <c r="M2693" s="21" t="str">
        <f>IF(OR(A2693=617105,A2693=617110,COUNTIF([3]DernMois!L:L,I2693&amp;A2693&amp;H2693&amp;K2693)&gt;=1),"","PBLA Changé/Nouveau")</f>
        <v/>
      </c>
      <c r="N2693" s="22">
        <f>ROUND(Ecritures[[#This Row],[Montant Devise]],2)</f>
        <v>3.56</v>
      </c>
      <c r="O2693" s="11" t="str">
        <f>IFERROR(LEFT(ECRITURES!$H2693,SEARCH("_",ECRITURES!$H2693)-1),"")</f>
        <v>COD22023</v>
      </c>
      <c r="P2693" s="11" t="str">
        <f>LEFT(ECRITURES!$G2693,LEN(O2693))</f>
        <v>COD22023</v>
      </c>
      <c r="Q2693" s="11" t="b">
        <f t="shared" si="85"/>
        <v>1</v>
      </c>
    </row>
    <row r="2694" spans="1:17" x14ac:dyDescent="0.3">
      <c r="A2694" s="12">
        <v>617190</v>
      </c>
      <c r="B2694" s="13" t="s">
        <v>10</v>
      </c>
      <c r="C2694" s="14">
        <v>17.8</v>
      </c>
      <c r="D2694" s="25" t="s">
        <v>3166</v>
      </c>
      <c r="E2694" s="16">
        <v>45351</v>
      </c>
      <c r="F2694" s="17">
        <v>202402</v>
      </c>
      <c r="G2694" s="18" t="s">
        <v>98</v>
      </c>
      <c r="H2694" s="18" t="s">
        <v>99</v>
      </c>
      <c r="I2694" s="19">
        <v>53275</v>
      </c>
      <c r="J2694" s="13" t="s">
        <v>14</v>
      </c>
      <c r="K2694" s="13" t="s">
        <v>15</v>
      </c>
      <c r="L2694" s="20" t="str">
        <f t="shared" si="84"/>
        <v>53275617190COD22023_A020401ART5_MBA</v>
      </c>
      <c r="M2694" s="21" t="str">
        <f>IF(OR(A2694=617105,A2694=617110,COUNTIF([3]DernMois!L:L,I2694&amp;A2694&amp;H2694&amp;K2694)&gt;=1),"","PBLA Changé/Nouveau")</f>
        <v/>
      </c>
      <c r="N2694" s="22">
        <f>ROUND(Ecritures[[#This Row],[Montant Devise]],2)</f>
        <v>17.8</v>
      </c>
      <c r="O2694" s="11" t="str">
        <f>IFERROR(LEFT(ECRITURES!$H2694,SEARCH("_",ECRITURES!$H2694)-1),"")</f>
        <v>COD22023</v>
      </c>
      <c r="P2694" s="11" t="str">
        <f>LEFT(ECRITURES!$G2694,LEN(O2694))</f>
        <v>COD22023</v>
      </c>
      <c r="Q2694" s="11" t="b">
        <f t="shared" si="85"/>
        <v>1</v>
      </c>
    </row>
    <row r="2695" spans="1:17" x14ac:dyDescent="0.3">
      <c r="A2695" s="12">
        <v>455200</v>
      </c>
      <c r="B2695" s="13" t="s">
        <v>10</v>
      </c>
      <c r="C2695" s="14">
        <v>-1000</v>
      </c>
      <c r="D2695" s="25" t="s">
        <v>3167</v>
      </c>
      <c r="E2695" s="16">
        <v>45351</v>
      </c>
      <c r="F2695" s="17">
        <v>202402</v>
      </c>
      <c r="G2695" s="18" t="s">
        <v>98</v>
      </c>
      <c r="H2695" s="18"/>
      <c r="I2695" s="19">
        <v>53275</v>
      </c>
      <c r="J2695" s="13" t="s">
        <v>14</v>
      </c>
      <c r="K2695" s="13" t="s">
        <v>15</v>
      </c>
      <c r="L2695" s="20" t="str">
        <f t="shared" si="84"/>
        <v>53275455200ART5_MBA</v>
      </c>
      <c r="M2695" s="21" t="str">
        <f>IF(OR(A2695=617105,A2695=617110,COUNTIF([3]DernMois!L:L,I2695&amp;A2695&amp;H2695&amp;K2695)&gt;=1),"","PBLA Changé/Nouveau")</f>
        <v/>
      </c>
      <c r="N2695" s="22">
        <f>ROUND(Ecritures[[#This Row],[Montant Devise]],2)</f>
        <v>-1000</v>
      </c>
      <c r="O2695" s="11" t="str">
        <f>IFERROR(LEFT(ECRITURES!$H2695,SEARCH("_",ECRITURES!$H2695)-1),"")</f>
        <v/>
      </c>
      <c r="P2695" s="11" t="str">
        <f>LEFT(ECRITURES!$G2695,LEN(O2695))</f>
        <v/>
      </c>
      <c r="Q2695" s="11" t="b">
        <f t="shared" si="85"/>
        <v>1</v>
      </c>
    </row>
    <row r="2696" spans="1:17" x14ac:dyDescent="0.3">
      <c r="A2696" s="12">
        <v>455200</v>
      </c>
      <c r="B2696" s="13" t="s">
        <v>10</v>
      </c>
      <c r="C2696" s="14">
        <v>-979.42</v>
      </c>
      <c r="D2696" s="25" t="s">
        <v>3168</v>
      </c>
      <c r="E2696" s="16">
        <v>45351</v>
      </c>
      <c r="F2696" s="17">
        <v>202402</v>
      </c>
      <c r="G2696" s="18" t="s">
        <v>98</v>
      </c>
      <c r="H2696" s="18"/>
      <c r="I2696" s="19">
        <v>53275</v>
      </c>
      <c r="J2696" s="13" t="s">
        <v>14</v>
      </c>
      <c r="K2696" s="13" t="s">
        <v>15</v>
      </c>
      <c r="L2696" s="20" t="str">
        <f t="shared" si="84"/>
        <v>53275455200ART5_MBA</v>
      </c>
      <c r="M2696" s="21" t="str">
        <f>IF(OR(A2696=617105,A2696=617110,COUNTIF([3]DernMois!L:L,I2696&amp;A2696&amp;H2696&amp;K2696)&gt;=1),"","PBLA Changé/Nouveau")</f>
        <v/>
      </c>
      <c r="N2696" s="22">
        <f>ROUND(Ecritures[[#This Row],[Montant Devise]],2)</f>
        <v>-979.42</v>
      </c>
      <c r="O2696" s="11" t="str">
        <f>IFERROR(LEFT(ECRITURES!$H2696,SEARCH("_",ECRITURES!$H2696)-1),"")</f>
        <v/>
      </c>
      <c r="P2696" s="11" t="str">
        <f>LEFT(ECRITURES!$G2696,LEN(O2696))</f>
        <v/>
      </c>
      <c r="Q2696" s="11" t="b">
        <f t="shared" si="85"/>
        <v>1</v>
      </c>
    </row>
    <row r="2697" spans="1:17" x14ac:dyDescent="0.3">
      <c r="A2697" s="12">
        <v>617101</v>
      </c>
      <c r="B2697" s="13" t="s">
        <v>10</v>
      </c>
      <c r="C2697" s="14">
        <v>1040</v>
      </c>
      <c r="D2697" s="25" t="s">
        <v>3169</v>
      </c>
      <c r="E2697" s="16">
        <v>45351</v>
      </c>
      <c r="F2697" s="17">
        <v>202402</v>
      </c>
      <c r="G2697" s="18" t="s">
        <v>23</v>
      </c>
      <c r="H2697" s="18" t="s">
        <v>94</v>
      </c>
      <c r="I2697" s="19">
        <v>53279</v>
      </c>
      <c r="J2697" s="13" t="s">
        <v>14</v>
      </c>
      <c r="K2697" s="13" t="s">
        <v>15</v>
      </c>
      <c r="L2697" s="20" t="str">
        <f t="shared" si="84"/>
        <v>53279617101COD21005_Z010201ART5_MBA</v>
      </c>
      <c r="M2697" s="21" t="str">
        <f>IF(OR(A2697=617105,A2697=617110,COUNTIF([3]DernMois!L:L,I2697&amp;A2697&amp;H2697&amp;K2697)&gt;=1),"","PBLA Changé/Nouveau")</f>
        <v/>
      </c>
      <c r="N2697" s="22">
        <f>ROUND(Ecritures[[#This Row],[Montant Devise]],2)</f>
        <v>1040</v>
      </c>
      <c r="O2697" s="11" t="str">
        <f>IFERROR(LEFT(ECRITURES!$H2697,SEARCH("_",ECRITURES!$H2697)-1),"")</f>
        <v>COD21005</v>
      </c>
      <c r="P2697" s="11" t="str">
        <f>LEFT(ECRITURES!$G2697,LEN(O2697))</f>
        <v>COD21005</v>
      </c>
      <c r="Q2697" s="11" t="b">
        <f t="shared" si="85"/>
        <v>1</v>
      </c>
    </row>
    <row r="2698" spans="1:17" x14ac:dyDescent="0.3">
      <c r="A2698" s="12">
        <v>617108</v>
      </c>
      <c r="B2698" s="13" t="s">
        <v>10</v>
      </c>
      <c r="C2698" s="14">
        <v>312</v>
      </c>
      <c r="D2698" s="25" t="s">
        <v>3170</v>
      </c>
      <c r="E2698" s="16">
        <v>45351</v>
      </c>
      <c r="F2698" s="17">
        <v>202402</v>
      </c>
      <c r="G2698" s="18" t="s">
        <v>23</v>
      </c>
      <c r="H2698" s="18" t="s">
        <v>94</v>
      </c>
      <c r="I2698" s="19">
        <v>53279</v>
      </c>
      <c r="J2698" s="13" t="s">
        <v>14</v>
      </c>
      <c r="K2698" s="13" t="s">
        <v>15</v>
      </c>
      <c r="L2698" s="20" t="str">
        <f t="shared" si="84"/>
        <v>53279617108COD21005_Z010201ART5_MBA</v>
      </c>
      <c r="M2698" s="21" t="str">
        <f>IF(OR(A2698=617105,A2698=617110,COUNTIF([3]DernMois!L:L,I2698&amp;A2698&amp;H2698&amp;K2698)&gt;=1),"","PBLA Changé/Nouveau")</f>
        <v/>
      </c>
      <c r="N2698" s="22">
        <f>ROUND(Ecritures[[#This Row],[Montant Devise]],2)</f>
        <v>312</v>
      </c>
      <c r="O2698" s="11" t="str">
        <f>IFERROR(LEFT(ECRITURES!$H2698,SEARCH("_",ECRITURES!$H2698)-1),"")</f>
        <v>COD21005</v>
      </c>
      <c r="P2698" s="11" t="str">
        <f>LEFT(ECRITURES!$G2698,LEN(O2698))</f>
        <v>COD21005</v>
      </c>
      <c r="Q2698" s="11" t="b">
        <f t="shared" si="85"/>
        <v>1</v>
      </c>
    </row>
    <row r="2699" spans="1:17" x14ac:dyDescent="0.3">
      <c r="A2699" s="12">
        <v>617106</v>
      </c>
      <c r="B2699" s="13" t="s">
        <v>10</v>
      </c>
      <c r="C2699" s="14">
        <v>195</v>
      </c>
      <c r="D2699" s="25" t="s">
        <v>3171</v>
      </c>
      <c r="E2699" s="16">
        <v>45351</v>
      </c>
      <c r="F2699" s="17">
        <v>202402</v>
      </c>
      <c r="G2699" s="18" t="s">
        <v>23</v>
      </c>
      <c r="H2699" s="18" t="s">
        <v>94</v>
      </c>
      <c r="I2699" s="19">
        <v>53279</v>
      </c>
      <c r="J2699" s="13" t="s">
        <v>14</v>
      </c>
      <c r="K2699" s="13" t="s">
        <v>15</v>
      </c>
      <c r="L2699" s="20" t="str">
        <f t="shared" si="84"/>
        <v>53279617106COD21005_Z010201ART5_MBA</v>
      </c>
      <c r="M2699" s="21" t="str">
        <f>IF(OR(A2699=617105,A2699=617110,COUNTIF([3]DernMois!L:L,I2699&amp;A2699&amp;H2699&amp;K2699)&gt;=1),"","PBLA Changé/Nouveau")</f>
        <v/>
      </c>
      <c r="N2699" s="22">
        <f>ROUND(Ecritures[[#This Row],[Montant Devise]],2)</f>
        <v>195</v>
      </c>
      <c r="O2699" s="11" t="str">
        <f>IFERROR(LEFT(ECRITURES!$H2699,SEARCH("_",ECRITURES!$H2699)-1),"")</f>
        <v>COD21005</v>
      </c>
      <c r="P2699" s="11" t="str">
        <f>LEFT(ECRITURES!$G2699,LEN(O2699))</f>
        <v>COD21005</v>
      </c>
      <c r="Q2699" s="11" t="b">
        <f t="shared" si="85"/>
        <v>1</v>
      </c>
    </row>
    <row r="2700" spans="1:17" x14ac:dyDescent="0.3">
      <c r="A2700" s="12">
        <v>617103</v>
      </c>
      <c r="B2700" s="13" t="s">
        <v>10</v>
      </c>
      <c r="C2700" s="14">
        <v>78</v>
      </c>
      <c r="D2700" s="25" t="s">
        <v>3172</v>
      </c>
      <c r="E2700" s="16">
        <v>45351</v>
      </c>
      <c r="F2700" s="17">
        <v>202402</v>
      </c>
      <c r="G2700" s="18" t="s">
        <v>23</v>
      </c>
      <c r="H2700" s="18" t="s">
        <v>94</v>
      </c>
      <c r="I2700" s="19">
        <v>53279</v>
      </c>
      <c r="J2700" s="13" t="s">
        <v>14</v>
      </c>
      <c r="K2700" s="13" t="s">
        <v>15</v>
      </c>
      <c r="L2700" s="20" t="str">
        <f t="shared" si="84"/>
        <v>53279617103COD21005_Z010201ART5_MBA</v>
      </c>
      <c r="M2700" s="21" t="str">
        <f>IF(OR(A2700=617105,A2700=617110,COUNTIF([3]DernMois!L:L,I2700&amp;A2700&amp;H2700&amp;K2700)&gt;=1),"","PBLA Changé/Nouveau")</f>
        <v/>
      </c>
      <c r="N2700" s="22">
        <f>ROUND(Ecritures[[#This Row],[Montant Devise]],2)</f>
        <v>78</v>
      </c>
      <c r="O2700" s="11" t="str">
        <f>IFERROR(LEFT(ECRITURES!$H2700,SEARCH("_",ECRITURES!$H2700)-1),"")</f>
        <v>COD21005</v>
      </c>
      <c r="P2700" s="11" t="str">
        <f>LEFT(ECRITURES!$G2700,LEN(O2700))</f>
        <v>COD21005</v>
      </c>
      <c r="Q2700" s="11" t="b">
        <f t="shared" si="85"/>
        <v>1</v>
      </c>
    </row>
    <row r="2701" spans="1:17" x14ac:dyDescent="0.3">
      <c r="A2701" s="12">
        <v>617103</v>
      </c>
      <c r="B2701" s="13" t="s">
        <v>10</v>
      </c>
      <c r="C2701" s="14">
        <v>135.19999999999999</v>
      </c>
      <c r="D2701" s="25" t="s">
        <v>3173</v>
      </c>
      <c r="E2701" s="16">
        <v>45351</v>
      </c>
      <c r="F2701" s="17">
        <v>202402</v>
      </c>
      <c r="G2701" s="18" t="s">
        <v>23</v>
      </c>
      <c r="H2701" s="18" t="s">
        <v>94</v>
      </c>
      <c r="I2701" s="19">
        <v>53279</v>
      </c>
      <c r="J2701" s="13" t="s">
        <v>14</v>
      </c>
      <c r="K2701" s="13" t="s">
        <v>15</v>
      </c>
      <c r="L2701" s="20" t="str">
        <f t="shared" si="84"/>
        <v>53279617103COD21005_Z010201ART5_MBA</v>
      </c>
      <c r="M2701" s="21" t="str">
        <f>IF(OR(A2701=617105,A2701=617110,COUNTIF([3]DernMois!L:L,I2701&amp;A2701&amp;H2701&amp;K2701)&gt;=1),"","PBLA Changé/Nouveau")</f>
        <v/>
      </c>
      <c r="N2701" s="22">
        <f>ROUND(Ecritures[[#This Row],[Montant Devise]],2)</f>
        <v>135.19999999999999</v>
      </c>
      <c r="O2701" s="11" t="str">
        <f>IFERROR(LEFT(ECRITURES!$H2701,SEARCH("_",ECRITURES!$H2701)-1),"")</f>
        <v>COD21005</v>
      </c>
      <c r="P2701" s="11" t="str">
        <f>LEFT(ECRITURES!$G2701,LEN(O2701))</f>
        <v>COD21005</v>
      </c>
      <c r="Q2701" s="11" t="b">
        <f t="shared" si="85"/>
        <v>1</v>
      </c>
    </row>
    <row r="2702" spans="1:17" x14ac:dyDescent="0.3">
      <c r="A2702" s="12">
        <v>617190</v>
      </c>
      <c r="B2702" s="13" t="s">
        <v>10</v>
      </c>
      <c r="C2702" s="14">
        <v>2.08</v>
      </c>
      <c r="D2702" s="25" t="s">
        <v>3174</v>
      </c>
      <c r="E2702" s="16">
        <v>45351</v>
      </c>
      <c r="F2702" s="17">
        <v>202402</v>
      </c>
      <c r="G2702" s="18" t="s">
        <v>23</v>
      </c>
      <c r="H2702" s="18" t="s">
        <v>94</v>
      </c>
      <c r="I2702" s="19">
        <v>53279</v>
      </c>
      <c r="J2702" s="13" t="s">
        <v>14</v>
      </c>
      <c r="K2702" s="13" t="s">
        <v>15</v>
      </c>
      <c r="L2702" s="20" t="str">
        <f t="shared" si="84"/>
        <v>53279617190COD21005_Z010201ART5_MBA</v>
      </c>
      <c r="M2702" s="21" t="str">
        <f>IF(OR(A2702=617105,A2702=617110,COUNTIF([3]DernMois!L:L,I2702&amp;A2702&amp;H2702&amp;K2702)&gt;=1),"","PBLA Changé/Nouveau")</f>
        <v/>
      </c>
      <c r="N2702" s="22">
        <f>ROUND(Ecritures[[#This Row],[Montant Devise]],2)</f>
        <v>2.08</v>
      </c>
      <c r="O2702" s="11" t="str">
        <f>IFERROR(LEFT(ECRITURES!$H2702,SEARCH("_",ECRITURES!$H2702)-1),"")</f>
        <v>COD21005</v>
      </c>
      <c r="P2702" s="11" t="str">
        <f>LEFT(ECRITURES!$G2702,LEN(O2702))</f>
        <v>COD21005</v>
      </c>
      <c r="Q2702" s="11" t="b">
        <f t="shared" si="85"/>
        <v>1</v>
      </c>
    </row>
    <row r="2703" spans="1:17" x14ac:dyDescent="0.3">
      <c r="A2703" s="12">
        <v>617190</v>
      </c>
      <c r="B2703" s="13" t="s">
        <v>10</v>
      </c>
      <c r="C2703" s="14">
        <v>10.4</v>
      </c>
      <c r="D2703" s="25" t="s">
        <v>3175</v>
      </c>
      <c r="E2703" s="16">
        <v>45351</v>
      </c>
      <c r="F2703" s="17">
        <v>202402</v>
      </c>
      <c r="G2703" s="18" t="s">
        <v>23</v>
      </c>
      <c r="H2703" s="18" t="s">
        <v>94</v>
      </c>
      <c r="I2703" s="19">
        <v>53279</v>
      </c>
      <c r="J2703" s="13" t="s">
        <v>14</v>
      </c>
      <c r="K2703" s="13" t="s">
        <v>15</v>
      </c>
      <c r="L2703" s="20" t="str">
        <f t="shared" si="84"/>
        <v>53279617190COD21005_Z010201ART5_MBA</v>
      </c>
      <c r="M2703" s="21" t="str">
        <f>IF(OR(A2703=617105,A2703=617110,COUNTIF([3]DernMois!L:L,I2703&amp;A2703&amp;H2703&amp;K2703)&gt;=1),"","PBLA Changé/Nouveau")</f>
        <v/>
      </c>
      <c r="N2703" s="22">
        <f>ROUND(Ecritures[[#This Row],[Montant Devise]],2)</f>
        <v>10.4</v>
      </c>
      <c r="O2703" s="11" t="str">
        <f>IFERROR(LEFT(ECRITURES!$H2703,SEARCH("_",ECRITURES!$H2703)-1),"")</f>
        <v>COD21005</v>
      </c>
      <c r="P2703" s="11" t="str">
        <f>LEFT(ECRITURES!$G2703,LEN(O2703))</f>
        <v>COD21005</v>
      </c>
      <c r="Q2703" s="11" t="b">
        <f t="shared" si="85"/>
        <v>1</v>
      </c>
    </row>
    <row r="2704" spans="1:17" x14ac:dyDescent="0.3">
      <c r="A2704" s="12">
        <v>455200</v>
      </c>
      <c r="B2704" s="13" t="s">
        <v>10</v>
      </c>
      <c r="C2704" s="14">
        <v>-1400.83</v>
      </c>
      <c r="D2704" s="25" t="s">
        <v>3176</v>
      </c>
      <c r="E2704" s="16">
        <v>45351</v>
      </c>
      <c r="F2704" s="17">
        <v>202402</v>
      </c>
      <c r="G2704" s="18" t="s">
        <v>23</v>
      </c>
      <c r="H2704" s="18"/>
      <c r="I2704" s="19">
        <v>53279</v>
      </c>
      <c r="J2704" s="13" t="s">
        <v>14</v>
      </c>
      <c r="K2704" s="13" t="s">
        <v>15</v>
      </c>
      <c r="L2704" s="20" t="str">
        <f t="shared" si="84"/>
        <v>53279455200ART5_MBA</v>
      </c>
      <c r="M2704" s="21" t="str">
        <f>IF(OR(A2704=617105,A2704=617110,COUNTIF([3]DernMois!L:L,I2704&amp;A2704&amp;H2704&amp;K2704)&gt;=1),"","PBLA Changé/Nouveau")</f>
        <v/>
      </c>
      <c r="N2704" s="22">
        <f>ROUND(Ecritures[[#This Row],[Montant Devise]],2)</f>
        <v>-1400.83</v>
      </c>
      <c r="O2704" s="11" t="str">
        <f>IFERROR(LEFT(ECRITURES!$H2704,SEARCH("_",ECRITURES!$H2704)-1),"")</f>
        <v/>
      </c>
      <c r="P2704" s="11" t="str">
        <f>LEFT(ECRITURES!$G2704,LEN(O2704))</f>
        <v/>
      </c>
      <c r="Q2704" s="11" t="b">
        <f t="shared" si="85"/>
        <v>1</v>
      </c>
    </row>
    <row r="2705" spans="1:17" x14ac:dyDescent="0.3">
      <c r="A2705" s="12">
        <v>617101</v>
      </c>
      <c r="B2705" s="13" t="s">
        <v>10</v>
      </c>
      <c r="C2705" s="14">
        <v>1780</v>
      </c>
      <c r="D2705" s="25" t="s">
        <v>3177</v>
      </c>
      <c r="E2705" s="16">
        <v>45351</v>
      </c>
      <c r="F2705" s="17">
        <v>202402</v>
      </c>
      <c r="G2705" s="18" t="s">
        <v>98</v>
      </c>
      <c r="H2705" s="18" t="s">
        <v>99</v>
      </c>
      <c r="I2705" s="19">
        <v>53289</v>
      </c>
      <c r="J2705" s="13" t="s">
        <v>14</v>
      </c>
      <c r="K2705" s="13" t="s">
        <v>15</v>
      </c>
      <c r="L2705" s="20" t="str">
        <f t="shared" si="84"/>
        <v>53289617101COD22023_A020401ART5_MBA</v>
      </c>
      <c r="M2705" s="21" t="str">
        <f>IF(OR(A2705=617105,A2705=617110,COUNTIF([3]DernMois!L:L,I2705&amp;A2705&amp;H2705&amp;K2705)&gt;=1),"","PBLA Changé/Nouveau")</f>
        <v/>
      </c>
      <c r="N2705" s="22">
        <f>ROUND(Ecritures[[#This Row],[Montant Devise]],2)</f>
        <v>1780</v>
      </c>
      <c r="O2705" s="11" t="str">
        <f>IFERROR(LEFT(ECRITURES!$H2705,SEARCH("_",ECRITURES!$H2705)-1),"")</f>
        <v>COD22023</v>
      </c>
      <c r="P2705" s="11" t="str">
        <f>LEFT(ECRITURES!$G2705,LEN(O2705))</f>
        <v>COD22023</v>
      </c>
      <c r="Q2705" s="11" t="b">
        <f t="shared" si="85"/>
        <v>1</v>
      </c>
    </row>
    <row r="2706" spans="1:17" x14ac:dyDescent="0.3">
      <c r="A2706" s="12">
        <v>617108</v>
      </c>
      <c r="B2706" s="13" t="s">
        <v>10</v>
      </c>
      <c r="C2706" s="14">
        <v>534</v>
      </c>
      <c r="D2706" s="25" t="s">
        <v>3178</v>
      </c>
      <c r="E2706" s="16">
        <v>45351</v>
      </c>
      <c r="F2706" s="17">
        <v>202402</v>
      </c>
      <c r="G2706" s="18" t="s">
        <v>98</v>
      </c>
      <c r="H2706" s="18" t="s">
        <v>99</v>
      </c>
      <c r="I2706" s="19">
        <v>53289</v>
      </c>
      <c r="J2706" s="13" t="s">
        <v>14</v>
      </c>
      <c r="K2706" s="13" t="s">
        <v>15</v>
      </c>
      <c r="L2706" s="20" t="str">
        <f t="shared" si="84"/>
        <v>53289617108COD22023_A020401ART5_MBA</v>
      </c>
      <c r="M2706" s="21" t="str">
        <f>IF(OR(A2706=617105,A2706=617110,COUNTIF([3]DernMois!L:L,I2706&amp;A2706&amp;H2706&amp;K2706)&gt;=1),"","PBLA Changé/Nouveau")</f>
        <v/>
      </c>
      <c r="N2706" s="22">
        <f>ROUND(Ecritures[[#This Row],[Montant Devise]],2)</f>
        <v>534</v>
      </c>
      <c r="O2706" s="11" t="str">
        <f>IFERROR(LEFT(ECRITURES!$H2706,SEARCH("_",ECRITURES!$H2706)-1),"")</f>
        <v>COD22023</v>
      </c>
      <c r="P2706" s="11" t="str">
        <f>LEFT(ECRITURES!$G2706,LEN(O2706))</f>
        <v>COD22023</v>
      </c>
      <c r="Q2706" s="11" t="b">
        <f t="shared" si="85"/>
        <v>1</v>
      </c>
    </row>
    <row r="2707" spans="1:17" x14ac:dyDescent="0.3">
      <c r="A2707" s="12">
        <v>617106</v>
      </c>
      <c r="B2707" s="13" t="s">
        <v>10</v>
      </c>
      <c r="C2707" s="14">
        <v>195</v>
      </c>
      <c r="D2707" s="25" t="s">
        <v>3179</v>
      </c>
      <c r="E2707" s="16">
        <v>45351</v>
      </c>
      <c r="F2707" s="17">
        <v>202402</v>
      </c>
      <c r="G2707" s="18" t="s">
        <v>98</v>
      </c>
      <c r="H2707" s="18" t="s">
        <v>99</v>
      </c>
      <c r="I2707" s="19">
        <v>53289</v>
      </c>
      <c r="J2707" s="13" t="s">
        <v>14</v>
      </c>
      <c r="K2707" s="13" t="s">
        <v>15</v>
      </c>
      <c r="L2707" s="20" t="str">
        <f t="shared" si="84"/>
        <v>53289617106COD22023_A020401ART5_MBA</v>
      </c>
      <c r="M2707" s="21" t="str">
        <f>IF(OR(A2707=617105,A2707=617110,COUNTIF([3]DernMois!L:L,I2707&amp;A2707&amp;H2707&amp;K2707)&gt;=1),"","PBLA Changé/Nouveau")</f>
        <v/>
      </c>
      <c r="N2707" s="22">
        <f>ROUND(Ecritures[[#This Row],[Montant Devise]],2)</f>
        <v>195</v>
      </c>
      <c r="O2707" s="11" t="str">
        <f>IFERROR(LEFT(ECRITURES!$H2707,SEARCH("_",ECRITURES!$H2707)-1),"")</f>
        <v>COD22023</v>
      </c>
      <c r="P2707" s="11" t="str">
        <f>LEFT(ECRITURES!$G2707,LEN(O2707))</f>
        <v>COD22023</v>
      </c>
      <c r="Q2707" s="11" t="b">
        <f t="shared" si="85"/>
        <v>1</v>
      </c>
    </row>
    <row r="2708" spans="1:17" x14ac:dyDescent="0.3">
      <c r="A2708" s="12">
        <v>617103</v>
      </c>
      <c r="B2708" s="13" t="s">
        <v>10</v>
      </c>
      <c r="C2708" s="14">
        <v>39</v>
      </c>
      <c r="D2708" s="25" t="s">
        <v>3180</v>
      </c>
      <c r="E2708" s="16">
        <v>45351</v>
      </c>
      <c r="F2708" s="17">
        <v>202402</v>
      </c>
      <c r="G2708" s="18" t="s">
        <v>98</v>
      </c>
      <c r="H2708" s="18" t="s">
        <v>99</v>
      </c>
      <c r="I2708" s="19">
        <v>53289</v>
      </c>
      <c r="J2708" s="13" t="s">
        <v>14</v>
      </c>
      <c r="K2708" s="13" t="s">
        <v>15</v>
      </c>
      <c r="L2708" s="20" t="str">
        <f t="shared" si="84"/>
        <v>53289617103COD22023_A020401ART5_MBA</v>
      </c>
      <c r="M2708" s="21" t="str">
        <f>IF(OR(A2708=617105,A2708=617110,COUNTIF([3]DernMois!L:L,I2708&amp;A2708&amp;H2708&amp;K2708)&gt;=1),"","PBLA Changé/Nouveau")</f>
        <v/>
      </c>
      <c r="N2708" s="22">
        <f>ROUND(Ecritures[[#This Row],[Montant Devise]],2)</f>
        <v>39</v>
      </c>
      <c r="O2708" s="11" t="str">
        <f>IFERROR(LEFT(ECRITURES!$H2708,SEARCH("_",ECRITURES!$H2708)-1),"")</f>
        <v>COD22023</v>
      </c>
      <c r="P2708" s="11" t="str">
        <f>LEFT(ECRITURES!$G2708,LEN(O2708))</f>
        <v>COD22023</v>
      </c>
      <c r="Q2708" s="11" t="b">
        <f t="shared" si="85"/>
        <v>1</v>
      </c>
    </row>
    <row r="2709" spans="1:17" x14ac:dyDescent="0.3">
      <c r="A2709" s="12">
        <v>617103</v>
      </c>
      <c r="B2709" s="13" t="s">
        <v>10</v>
      </c>
      <c r="C2709" s="14">
        <v>231.4</v>
      </c>
      <c r="D2709" s="25" t="s">
        <v>3181</v>
      </c>
      <c r="E2709" s="16">
        <v>45351</v>
      </c>
      <c r="F2709" s="17">
        <v>202402</v>
      </c>
      <c r="G2709" s="18" t="s">
        <v>98</v>
      </c>
      <c r="H2709" s="18" t="s">
        <v>99</v>
      </c>
      <c r="I2709" s="19">
        <v>53289</v>
      </c>
      <c r="J2709" s="13" t="s">
        <v>14</v>
      </c>
      <c r="K2709" s="13" t="s">
        <v>15</v>
      </c>
      <c r="L2709" s="20" t="str">
        <f t="shared" si="84"/>
        <v>53289617103COD22023_A020401ART5_MBA</v>
      </c>
      <c r="M2709" s="21" t="str">
        <f>IF(OR(A2709=617105,A2709=617110,COUNTIF([3]DernMois!L:L,I2709&amp;A2709&amp;H2709&amp;K2709)&gt;=1),"","PBLA Changé/Nouveau")</f>
        <v/>
      </c>
      <c r="N2709" s="22">
        <f>ROUND(Ecritures[[#This Row],[Montant Devise]],2)</f>
        <v>231.4</v>
      </c>
      <c r="O2709" s="11" t="str">
        <f>IFERROR(LEFT(ECRITURES!$H2709,SEARCH("_",ECRITURES!$H2709)-1),"")</f>
        <v>COD22023</v>
      </c>
      <c r="P2709" s="11" t="str">
        <f>LEFT(ECRITURES!$G2709,LEN(O2709))</f>
        <v>COD22023</v>
      </c>
      <c r="Q2709" s="11" t="b">
        <f t="shared" si="85"/>
        <v>1</v>
      </c>
    </row>
    <row r="2710" spans="1:17" x14ac:dyDescent="0.3">
      <c r="A2710" s="12">
        <v>617190</v>
      </c>
      <c r="B2710" s="13" t="s">
        <v>10</v>
      </c>
      <c r="C2710" s="14">
        <v>3.56</v>
      </c>
      <c r="D2710" s="25" t="s">
        <v>3182</v>
      </c>
      <c r="E2710" s="16">
        <v>45351</v>
      </c>
      <c r="F2710" s="17">
        <v>202402</v>
      </c>
      <c r="G2710" s="18" t="s">
        <v>98</v>
      </c>
      <c r="H2710" s="18" t="s">
        <v>99</v>
      </c>
      <c r="I2710" s="19">
        <v>53289</v>
      </c>
      <c r="J2710" s="13" t="s">
        <v>14</v>
      </c>
      <c r="K2710" s="13" t="s">
        <v>15</v>
      </c>
      <c r="L2710" s="20" t="str">
        <f t="shared" si="84"/>
        <v>53289617190COD22023_A020401ART5_MBA</v>
      </c>
      <c r="M2710" s="21" t="str">
        <f>IF(OR(A2710=617105,A2710=617110,COUNTIF([3]DernMois!L:L,I2710&amp;A2710&amp;H2710&amp;K2710)&gt;=1),"","PBLA Changé/Nouveau")</f>
        <v/>
      </c>
      <c r="N2710" s="22">
        <f>ROUND(Ecritures[[#This Row],[Montant Devise]],2)</f>
        <v>3.56</v>
      </c>
      <c r="O2710" s="11" t="str">
        <f>IFERROR(LEFT(ECRITURES!$H2710,SEARCH("_",ECRITURES!$H2710)-1),"")</f>
        <v>COD22023</v>
      </c>
      <c r="P2710" s="11" t="str">
        <f>LEFT(ECRITURES!$G2710,LEN(O2710))</f>
        <v>COD22023</v>
      </c>
      <c r="Q2710" s="11" t="b">
        <f t="shared" si="85"/>
        <v>1</v>
      </c>
    </row>
    <row r="2711" spans="1:17" x14ac:dyDescent="0.3">
      <c r="A2711" s="12">
        <v>617190</v>
      </c>
      <c r="B2711" s="13" t="s">
        <v>10</v>
      </c>
      <c r="C2711" s="14">
        <v>17.8</v>
      </c>
      <c r="D2711" s="25" t="s">
        <v>3183</v>
      </c>
      <c r="E2711" s="16">
        <v>45351</v>
      </c>
      <c r="F2711" s="17">
        <v>202402</v>
      </c>
      <c r="G2711" s="18" t="s">
        <v>98</v>
      </c>
      <c r="H2711" s="18" t="s">
        <v>99</v>
      </c>
      <c r="I2711" s="19">
        <v>53289</v>
      </c>
      <c r="J2711" s="13" t="s">
        <v>14</v>
      </c>
      <c r="K2711" s="13" t="s">
        <v>15</v>
      </c>
      <c r="L2711" s="20" t="str">
        <f t="shared" si="84"/>
        <v>53289617190COD22023_A020401ART5_MBA</v>
      </c>
      <c r="M2711" s="21" t="str">
        <f>IF(OR(A2711=617105,A2711=617110,COUNTIF([3]DernMois!L:L,I2711&amp;A2711&amp;H2711&amp;K2711)&gt;=1),"","PBLA Changé/Nouveau")</f>
        <v/>
      </c>
      <c r="N2711" s="22">
        <f>ROUND(Ecritures[[#This Row],[Montant Devise]],2)</f>
        <v>17.8</v>
      </c>
      <c r="O2711" s="11" t="str">
        <f>IFERROR(LEFT(ECRITURES!$H2711,SEARCH("_",ECRITURES!$H2711)-1),"")</f>
        <v>COD22023</v>
      </c>
      <c r="P2711" s="11" t="str">
        <f>LEFT(ECRITURES!$G2711,LEN(O2711))</f>
        <v>COD22023</v>
      </c>
      <c r="Q2711" s="11" t="b">
        <f t="shared" si="85"/>
        <v>1</v>
      </c>
    </row>
    <row r="2712" spans="1:17" x14ac:dyDescent="0.3">
      <c r="A2712" s="12">
        <v>455200</v>
      </c>
      <c r="B2712" s="13" t="s">
        <v>10</v>
      </c>
      <c r="C2712" s="14">
        <v>-2044.85</v>
      </c>
      <c r="D2712" s="25" t="s">
        <v>3184</v>
      </c>
      <c r="E2712" s="16">
        <v>45351</v>
      </c>
      <c r="F2712" s="17">
        <v>202402</v>
      </c>
      <c r="G2712" s="18" t="s">
        <v>98</v>
      </c>
      <c r="H2712" s="18"/>
      <c r="I2712" s="19">
        <v>53289</v>
      </c>
      <c r="J2712" s="13" t="s">
        <v>14</v>
      </c>
      <c r="K2712" s="13" t="s">
        <v>15</v>
      </c>
      <c r="L2712" s="20" t="str">
        <f t="shared" si="84"/>
        <v>53289455200ART5_MBA</v>
      </c>
      <c r="M2712" s="21" t="str">
        <f>IF(OR(A2712=617105,A2712=617110,COUNTIF([3]DernMois!L:L,I2712&amp;A2712&amp;H2712&amp;K2712)&gt;=1),"","PBLA Changé/Nouveau")</f>
        <v/>
      </c>
      <c r="N2712" s="22">
        <f>ROUND(Ecritures[[#This Row],[Montant Devise]],2)</f>
        <v>-2044.85</v>
      </c>
      <c r="O2712" s="11" t="str">
        <f>IFERROR(LEFT(ECRITURES!$H2712,SEARCH("_",ECRITURES!$H2712)-1),"")</f>
        <v/>
      </c>
      <c r="P2712" s="11" t="str">
        <f>LEFT(ECRITURES!$G2712,LEN(O2712))</f>
        <v/>
      </c>
      <c r="Q2712" s="11" t="b">
        <f t="shared" si="85"/>
        <v>1</v>
      </c>
    </row>
    <row r="2713" spans="1:17" x14ac:dyDescent="0.3">
      <c r="A2713" s="12">
        <v>617101</v>
      </c>
      <c r="B2713" s="13" t="s">
        <v>10</v>
      </c>
      <c r="C2713" s="14">
        <v>2823</v>
      </c>
      <c r="D2713" s="25" t="s">
        <v>3185</v>
      </c>
      <c r="E2713" s="16">
        <v>45351</v>
      </c>
      <c r="F2713" s="17">
        <v>202402</v>
      </c>
      <c r="G2713" s="18" t="s">
        <v>490</v>
      </c>
      <c r="H2713" s="18" t="s">
        <v>143</v>
      </c>
      <c r="I2713" s="19">
        <v>53290</v>
      </c>
      <c r="J2713" s="13" t="s">
        <v>14</v>
      </c>
      <c r="K2713" s="13" t="s">
        <v>15</v>
      </c>
      <c r="L2713" s="20" t="str">
        <f t="shared" si="84"/>
        <v>53290617101COD22013_A030501ART5_MBA</v>
      </c>
      <c r="M2713" s="21" t="str">
        <f>IF(OR(A2713=617105,A2713=617110,COUNTIF([3]DernMois!L:L,I2713&amp;A2713&amp;H2713&amp;K2713)&gt;=1),"","PBLA Changé/Nouveau")</f>
        <v/>
      </c>
      <c r="N2713" s="22">
        <f>ROUND(Ecritures[[#This Row],[Montant Devise]],2)</f>
        <v>2823</v>
      </c>
      <c r="O2713" s="11" t="str">
        <f>IFERROR(LEFT(ECRITURES!$H2713,SEARCH("_",ECRITURES!$H2713)-1),"")</f>
        <v>COD22013</v>
      </c>
      <c r="P2713" s="11" t="str">
        <f>LEFT(ECRITURES!$G2713,LEN(O2713))</f>
        <v>COD22013</v>
      </c>
      <c r="Q2713" s="11" t="b">
        <f t="shared" si="85"/>
        <v>1</v>
      </c>
    </row>
    <row r="2714" spans="1:17" x14ac:dyDescent="0.3">
      <c r="A2714" s="12">
        <v>617108</v>
      </c>
      <c r="B2714" s="13" t="s">
        <v>10</v>
      </c>
      <c r="C2714" s="14">
        <v>846.9</v>
      </c>
      <c r="D2714" s="25" t="s">
        <v>3186</v>
      </c>
      <c r="E2714" s="16">
        <v>45351</v>
      </c>
      <c r="F2714" s="17">
        <v>202402</v>
      </c>
      <c r="G2714" s="18" t="s">
        <v>490</v>
      </c>
      <c r="H2714" s="18" t="s">
        <v>143</v>
      </c>
      <c r="I2714" s="19">
        <v>53290</v>
      </c>
      <c r="J2714" s="13" t="s">
        <v>14</v>
      </c>
      <c r="K2714" s="13" t="s">
        <v>15</v>
      </c>
      <c r="L2714" s="20" t="str">
        <f t="shared" si="84"/>
        <v>53290617108COD22013_A030501ART5_MBA</v>
      </c>
      <c r="M2714" s="21" t="str">
        <f>IF(OR(A2714=617105,A2714=617110,COUNTIF([3]DernMois!L:L,I2714&amp;A2714&amp;H2714&amp;K2714)&gt;=1),"","PBLA Changé/Nouveau")</f>
        <v/>
      </c>
      <c r="N2714" s="22">
        <f>ROUND(Ecritures[[#This Row],[Montant Devise]],2)</f>
        <v>846.9</v>
      </c>
      <c r="O2714" s="11" t="str">
        <f>IFERROR(LEFT(ECRITURES!$H2714,SEARCH("_",ECRITURES!$H2714)-1),"")</f>
        <v>COD22013</v>
      </c>
      <c r="P2714" s="11" t="str">
        <f>LEFT(ECRITURES!$G2714,LEN(O2714))</f>
        <v>COD22013</v>
      </c>
      <c r="Q2714" s="11" t="b">
        <f t="shared" si="85"/>
        <v>1</v>
      </c>
    </row>
    <row r="2715" spans="1:17" x14ac:dyDescent="0.3">
      <c r="A2715" s="12">
        <v>617106</v>
      </c>
      <c r="B2715" s="13" t="s">
        <v>10</v>
      </c>
      <c r="C2715" s="14">
        <v>195</v>
      </c>
      <c r="D2715" s="25" t="s">
        <v>3187</v>
      </c>
      <c r="E2715" s="16">
        <v>45351</v>
      </c>
      <c r="F2715" s="17">
        <v>202402</v>
      </c>
      <c r="G2715" s="18" t="s">
        <v>490</v>
      </c>
      <c r="H2715" s="18" t="s">
        <v>143</v>
      </c>
      <c r="I2715" s="19">
        <v>53290</v>
      </c>
      <c r="J2715" s="13" t="s">
        <v>14</v>
      </c>
      <c r="K2715" s="13" t="s">
        <v>15</v>
      </c>
      <c r="L2715" s="20" t="str">
        <f t="shared" si="84"/>
        <v>53290617106COD22013_A030501ART5_MBA</v>
      </c>
      <c r="M2715" s="21" t="str">
        <f>IF(OR(A2715=617105,A2715=617110,COUNTIF([3]DernMois!L:L,I2715&amp;A2715&amp;H2715&amp;K2715)&gt;=1),"","PBLA Changé/Nouveau")</f>
        <v/>
      </c>
      <c r="N2715" s="22">
        <f>ROUND(Ecritures[[#This Row],[Montant Devise]],2)</f>
        <v>195</v>
      </c>
      <c r="O2715" s="11" t="str">
        <f>IFERROR(LEFT(ECRITURES!$H2715,SEARCH("_",ECRITURES!$H2715)-1),"")</f>
        <v>COD22013</v>
      </c>
      <c r="P2715" s="11" t="str">
        <f>LEFT(ECRITURES!$G2715,LEN(O2715))</f>
        <v>COD22013</v>
      </c>
      <c r="Q2715" s="11" t="b">
        <f t="shared" si="85"/>
        <v>1</v>
      </c>
    </row>
    <row r="2716" spans="1:17" x14ac:dyDescent="0.3">
      <c r="A2716" s="12">
        <v>617103</v>
      </c>
      <c r="B2716" s="13" t="s">
        <v>10</v>
      </c>
      <c r="C2716" s="14">
        <v>117</v>
      </c>
      <c r="D2716" s="25" t="s">
        <v>3188</v>
      </c>
      <c r="E2716" s="16">
        <v>45351</v>
      </c>
      <c r="F2716" s="17">
        <v>202402</v>
      </c>
      <c r="G2716" s="18" t="s">
        <v>490</v>
      </c>
      <c r="H2716" s="18" t="s">
        <v>143</v>
      </c>
      <c r="I2716" s="19">
        <v>53290</v>
      </c>
      <c r="J2716" s="13" t="s">
        <v>14</v>
      </c>
      <c r="K2716" s="13" t="s">
        <v>15</v>
      </c>
      <c r="L2716" s="20" t="str">
        <f t="shared" si="84"/>
        <v>53290617103COD22013_A030501ART5_MBA</v>
      </c>
      <c r="M2716" s="21" t="str">
        <f>IF(OR(A2716=617105,A2716=617110,COUNTIF([3]DernMois!L:L,I2716&amp;A2716&amp;H2716&amp;K2716)&gt;=1),"","PBLA Changé/Nouveau")</f>
        <v/>
      </c>
      <c r="N2716" s="22">
        <f>ROUND(Ecritures[[#This Row],[Montant Devise]],2)</f>
        <v>117</v>
      </c>
      <c r="O2716" s="11" t="str">
        <f>IFERROR(LEFT(ECRITURES!$H2716,SEARCH("_",ECRITURES!$H2716)-1),"")</f>
        <v>COD22013</v>
      </c>
      <c r="P2716" s="11" t="str">
        <f>LEFT(ECRITURES!$G2716,LEN(O2716))</f>
        <v>COD22013</v>
      </c>
      <c r="Q2716" s="11" t="b">
        <f t="shared" si="85"/>
        <v>1</v>
      </c>
    </row>
    <row r="2717" spans="1:17" x14ac:dyDescent="0.3">
      <c r="A2717" s="12">
        <v>617103</v>
      </c>
      <c r="B2717" s="13" t="s">
        <v>10</v>
      </c>
      <c r="C2717" s="14">
        <v>366.99</v>
      </c>
      <c r="D2717" s="25" t="s">
        <v>3189</v>
      </c>
      <c r="E2717" s="16">
        <v>45351</v>
      </c>
      <c r="F2717" s="17">
        <v>202402</v>
      </c>
      <c r="G2717" s="18" t="s">
        <v>490</v>
      </c>
      <c r="H2717" s="18" t="s">
        <v>143</v>
      </c>
      <c r="I2717" s="19">
        <v>53290</v>
      </c>
      <c r="J2717" s="13" t="s">
        <v>14</v>
      </c>
      <c r="K2717" s="13" t="s">
        <v>15</v>
      </c>
      <c r="L2717" s="20" t="str">
        <f t="shared" si="84"/>
        <v>53290617103COD22013_A030501ART5_MBA</v>
      </c>
      <c r="M2717" s="21" t="str">
        <f>IF(OR(A2717=617105,A2717=617110,COUNTIF([3]DernMois!L:L,I2717&amp;A2717&amp;H2717&amp;K2717)&gt;=1),"","PBLA Changé/Nouveau")</f>
        <v/>
      </c>
      <c r="N2717" s="22">
        <f>ROUND(Ecritures[[#This Row],[Montant Devise]],2)</f>
        <v>366.99</v>
      </c>
      <c r="O2717" s="11" t="str">
        <f>IFERROR(LEFT(ECRITURES!$H2717,SEARCH("_",ECRITURES!$H2717)-1),"")</f>
        <v>COD22013</v>
      </c>
      <c r="P2717" s="11" t="str">
        <f>LEFT(ECRITURES!$G2717,LEN(O2717))</f>
        <v>COD22013</v>
      </c>
      <c r="Q2717" s="11" t="b">
        <f t="shared" si="85"/>
        <v>1</v>
      </c>
    </row>
    <row r="2718" spans="1:17" x14ac:dyDescent="0.3">
      <c r="A2718" s="12">
        <v>617190</v>
      </c>
      <c r="B2718" s="13" t="s">
        <v>10</v>
      </c>
      <c r="C2718" s="14">
        <v>5.65</v>
      </c>
      <c r="D2718" s="25" t="s">
        <v>3190</v>
      </c>
      <c r="E2718" s="16">
        <v>45351</v>
      </c>
      <c r="F2718" s="17">
        <v>202402</v>
      </c>
      <c r="G2718" s="18" t="s">
        <v>490</v>
      </c>
      <c r="H2718" s="18" t="s">
        <v>143</v>
      </c>
      <c r="I2718" s="19">
        <v>53290</v>
      </c>
      <c r="J2718" s="13" t="s">
        <v>14</v>
      </c>
      <c r="K2718" s="13" t="s">
        <v>15</v>
      </c>
      <c r="L2718" s="20" t="str">
        <f t="shared" si="84"/>
        <v>53290617190COD22013_A030501ART5_MBA</v>
      </c>
      <c r="M2718" s="21" t="str">
        <f>IF(OR(A2718=617105,A2718=617110,COUNTIF([3]DernMois!L:L,I2718&amp;A2718&amp;H2718&amp;K2718)&gt;=1),"","PBLA Changé/Nouveau")</f>
        <v/>
      </c>
      <c r="N2718" s="22">
        <f>ROUND(Ecritures[[#This Row],[Montant Devise]],2)</f>
        <v>5.65</v>
      </c>
      <c r="O2718" s="11" t="str">
        <f>IFERROR(LEFT(ECRITURES!$H2718,SEARCH("_",ECRITURES!$H2718)-1),"")</f>
        <v>COD22013</v>
      </c>
      <c r="P2718" s="11" t="str">
        <f>LEFT(ECRITURES!$G2718,LEN(O2718))</f>
        <v>COD22013</v>
      </c>
      <c r="Q2718" s="11" t="b">
        <f t="shared" si="85"/>
        <v>1</v>
      </c>
    </row>
    <row r="2719" spans="1:17" x14ac:dyDescent="0.3">
      <c r="A2719" s="12">
        <v>617190</v>
      </c>
      <c r="B2719" s="13" t="s">
        <v>10</v>
      </c>
      <c r="C2719" s="14">
        <v>28.23</v>
      </c>
      <c r="D2719" s="25" t="s">
        <v>3191</v>
      </c>
      <c r="E2719" s="16">
        <v>45351</v>
      </c>
      <c r="F2719" s="17">
        <v>202402</v>
      </c>
      <c r="G2719" s="18" t="s">
        <v>490</v>
      </c>
      <c r="H2719" s="18" t="s">
        <v>143</v>
      </c>
      <c r="I2719" s="19">
        <v>53290</v>
      </c>
      <c r="J2719" s="13" t="s">
        <v>14</v>
      </c>
      <c r="K2719" s="13" t="s">
        <v>15</v>
      </c>
      <c r="L2719" s="20" t="str">
        <f t="shared" si="84"/>
        <v>53290617190COD22013_A030501ART5_MBA</v>
      </c>
      <c r="M2719" s="21" t="str">
        <f>IF(OR(A2719=617105,A2719=617110,COUNTIF([3]DernMois!L:L,I2719&amp;A2719&amp;H2719&amp;K2719)&gt;=1),"","PBLA Changé/Nouveau")</f>
        <v/>
      </c>
      <c r="N2719" s="22">
        <f>ROUND(Ecritures[[#This Row],[Montant Devise]],2)</f>
        <v>28.23</v>
      </c>
      <c r="O2719" s="11" t="str">
        <f>IFERROR(LEFT(ECRITURES!$H2719,SEARCH("_",ECRITURES!$H2719)-1),"")</f>
        <v>COD22013</v>
      </c>
      <c r="P2719" s="11" t="str">
        <f>LEFT(ECRITURES!$G2719,LEN(O2719))</f>
        <v>COD22013</v>
      </c>
      <c r="Q2719" s="11" t="b">
        <f t="shared" si="85"/>
        <v>1</v>
      </c>
    </row>
    <row r="2720" spans="1:17" x14ac:dyDescent="0.3">
      <c r="A2720" s="12">
        <v>455200</v>
      </c>
      <c r="B2720" s="13" t="s">
        <v>10</v>
      </c>
      <c r="C2720" s="14">
        <v>-3121</v>
      </c>
      <c r="D2720" s="25" t="s">
        <v>3192</v>
      </c>
      <c r="E2720" s="16">
        <v>45351</v>
      </c>
      <c r="F2720" s="17">
        <v>202402</v>
      </c>
      <c r="G2720" s="18" t="s">
        <v>490</v>
      </c>
      <c r="H2720" s="18"/>
      <c r="I2720" s="19">
        <v>53290</v>
      </c>
      <c r="J2720" s="13" t="s">
        <v>14</v>
      </c>
      <c r="K2720" s="13" t="s">
        <v>15</v>
      </c>
      <c r="L2720" s="20" t="str">
        <f t="shared" si="84"/>
        <v>53290455200ART5_MBA</v>
      </c>
      <c r="M2720" s="21" t="str">
        <f>IF(OR(A2720=617105,A2720=617110,COUNTIF([3]DernMois!L:L,I2720&amp;A2720&amp;H2720&amp;K2720)&gt;=1),"","PBLA Changé/Nouveau")</f>
        <v/>
      </c>
      <c r="N2720" s="22">
        <f>ROUND(Ecritures[[#This Row],[Montant Devise]],2)</f>
        <v>-3121</v>
      </c>
      <c r="O2720" s="11" t="str">
        <f>IFERROR(LEFT(ECRITURES!$H2720,SEARCH("_",ECRITURES!$H2720)-1),"")</f>
        <v/>
      </c>
      <c r="P2720" s="11" t="str">
        <f>LEFT(ECRITURES!$G2720,LEN(O2720))</f>
        <v/>
      </c>
      <c r="Q2720" s="11" t="b">
        <f t="shared" si="85"/>
        <v>1</v>
      </c>
    </row>
    <row r="2721" spans="1:17" x14ac:dyDescent="0.3">
      <c r="A2721" s="12">
        <v>617101</v>
      </c>
      <c r="B2721" s="13" t="s">
        <v>10</v>
      </c>
      <c r="C2721" s="14">
        <v>1040</v>
      </c>
      <c r="D2721" s="25" t="s">
        <v>3193</v>
      </c>
      <c r="E2721" s="16">
        <v>45351</v>
      </c>
      <c r="F2721" s="17">
        <v>202402</v>
      </c>
      <c r="G2721" s="18" t="s">
        <v>26</v>
      </c>
      <c r="H2721" s="18" t="s">
        <v>12</v>
      </c>
      <c r="I2721" s="30">
        <v>53291</v>
      </c>
      <c r="J2721" s="13" t="s">
        <v>14</v>
      </c>
      <c r="K2721" s="13" t="s">
        <v>15</v>
      </c>
      <c r="L2721" s="20" t="str">
        <f t="shared" si="84"/>
        <v>53291617101COD2299_Z010201ART5_MBA</v>
      </c>
      <c r="M2721" s="21" t="str">
        <f>IF(OR(A2721=617105,A2721=617110,COUNTIF([3]DernMois!L:L,I2721&amp;A2721&amp;H2721&amp;K2721)&gt;=1),"","PBLA Changé/Nouveau")</f>
        <v/>
      </c>
      <c r="N2721" s="22">
        <f>ROUND(Ecritures[[#This Row],[Montant Devise]],2)</f>
        <v>1040</v>
      </c>
      <c r="O2721" s="11" t="str">
        <f>IFERROR(LEFT(ECRITURES!$H2721,SEARCH("_",ECRITURES!$H2721)-1),"")</f>
        <v>COD2299</v>
      </c>
      <c r="P2721" s="11" t="str">
        <f>LEFT(ECRITURES!$G2721,LEN(O2721))</f>
        <v>COD2299</v>
      </c>
      <c r="Q2721" s="11" t="b">
        <f t="shared" si="85"/>
        <v>1</v>
      </c>
    </row>
    <row r="2722" spans="1:17" x14ac:dyDescent="0.3">
      <c r="A2722" s="12">
        <v>617108</v>
      </c>
      <c r="B2722" s="13" t="s">
        <v>10</v>
      </c>
      <c r="C2722" s="14">
        <v>312</v>
      </c>
      <c r="D2722" s="25" t="s">
        <v>3194</v>
      </c>
      <c r="E2722" s="16">
        <v>45351</v>
      </c>
      <c r="F2722" s="17">
        <v>202402</v>
      </c>
      <c r="G2722" s="18" t="s">
        <v>26</v>
      </c>
      <c r="H2722" s="18" t="s">
        <v>12</v>
      </c>
      <c r="I2722" s="30">
        <v>53291</v>
      </c>
      <c r="J2722" s="13" t="s">
        <v>14</v>
      </c>
      <c r="K2722" s="13" t="s">
        <v>15</v>
      </c>
      <c r="L2722" s="20" t="str">
        <f t="shared" si="84"/>
        <v>53291617108COD2299_Z010201ART5_MBA</v>
      </c>
      <c r="M2722" s="21" t="str">
        <f>IF(OR(A2722=617105,A2722=617110,COUNTIF([3]DernMois!L:L,I2722&amp;A2722&amp;H2722&amp;K2722)&gt;=1),"","PBLA Changé/Nouveau")</f>
        <v/>
      </c>
      <c r="N2722" s="22">
        <f>ROUND(Ecritures[[#This Row],[Montant Devise]],2)</f>
        <v>312</v>
      </c>
      <c r="O2722" s="11" t="str">
        <f>IFERROR(LEFT(ECRITURES!$H2722,SEARCH("_",ECRITURES!$H2722)-1),"")</f>
        <v>COD2299</v>
      </c>
      <c r="P2722" s="11" t="str">
        <f>LEFT(ECRITURES!$G2722,LEN(O2722))</f>
        <v>COD2299</v>
      </c>
      <c r="Q2722" s="11" t="b">
        <f t="shared" si="85"/>
        <v>1</v>
      </c>
    </row>
    <row r="2723" spans="1:17" x14ac:dyDescent="0.3">
      <c r="A2723" s="12">
        <v>617106</v>
      </c>
      <c r="B2723" s="13" t="s">
        <v>10</v>
      </c>
      <c r="C2723" s="14">
        <v>195</v>
      </c>
      <c r="D2723" s="25" t="s">
        <v>3195</v>
      </c>
      <c r="E2723" s="16">
        <v>45351</v>
      </c>
      <c r="F2723" s="17">
        <v>202402</v>
      </c>
      <c r="G2723" s="18" t="s">
        <v>26</v>
      </c>
      <c r="H2723" s="18" t="s">
        <v>12</v>
      </c>
      <c r="I2723" s="30">
        <v>53291</v>
      </c>
      <c r="J2723" s="13" t="s">
        <v>14</v>
      </c>
      <c r="K2723" s="13" t="s">
        <v>15</v>
      </c>
      <c r="L2723" s="20" t="str">
        <f t="shared" si="84"/>
        <v>53291617106COD2299_Z010201ART5_MBA</v>
      </c>
      <c r="M2723" s="21" t="str">
        <f>IF(OR(A2723=617105,A2723=617110,COUNTIF([3]DernMois!L:L,I2723&amp;A2723&amp;H2723&amp;K2723)&gt;=1),"","PBLA Changé/Nouveau")</f>
        <v/>
      </c>
      <c r="N2723" s="22">
        <f>ROUND(Ecritures[[#This Row],[Montant Devise]],2)</f>
        <v>195</v>
      </c>
      <c r="O2723" s="11" t="str">
        <f>IFERROR(LEFT(ECRITURES!$H2723,SEARCH("_",ECRITURES!$H2723)-1),"")</f>
        <v>COD2299</v>
      </c>
      <c r="P2723" s="11" t="str">
        <f>LEFT(ECRITURES!$G2723,LEN(O2723))</f>
        <v>COD2299</v>
      </c>
      <c r="Q2723" s="11" t="b">
        <f t="shared" si="85"/>
        <v>1</v>
      </c>
    </row>
    <row r="2724" spans="1:17" x14ac:dyDescent="0.3">
      <c r="A2724" s="12">
        <v>617103</v>
      </c>
      <c r="B2724" s="13" t="s">
        <v>10</v>
      </c>
      <c r="C2724" s="14">
        <v>58.5</v>
      </c>
      <c r="D2724" s="25" t="s">
        <v>3196</v>
      </c>
      <c r="E2724" s="16">
        <v>45351</v>
      </c>
      <c r="F2724" s="17">
        <v>202402</v>
      </c>
      <c r="G2724" s="18" t="s">
        <v>26</v>
      </c>
      <c r="H2724" s="18" t="s">
        <v>12</v>
      </c>
      <c r="I2724" s="30">
        <v>53291</v>
      </c>
      <c r="J2724" s="13" t="s">
        <v>14</v>
      </c>
      <c r="K2724" s="13" t="s">
        <v>15</v>
      </c>
      <c r="L2724" s="20" t="str">
        <f t="shared" si="84"/>
        <v>53291617103COD2299_Z010201ART5_MBA</v>
      </c>
      <c r="M2724" s="21" t="str">
        <f>IF(OR(A2724=617105,A2724=617110,COUNTIF([3]DernMois!L:L,I2724&amp;A2724&amp;H2724&amp;K2724)&gt;=1),"","PBLA Changé/Nouveau")</f>
        <v/>
      </c>
      <c r="N2724" s="22">
        <f>ROUND(Ecritures[[#This Row],[Montant Devise]],2)</f>
        <v>58.5</v>
      </c>
      <c r="O2724" s="11" t="str">
        <f>IFERROR(LEFT(ECRITURES!$H2724,SEARCH("_",ECRITURES!$H2724)-1),"")</f>
        <v>COD2299</v>
      </c>
      <c r="P2724" s="11" t="str">
        <f>LEFT(ECRITURES!$G2724,LEN(O2724))</f>
        <v>COD2299</v>
      </c>
      <c r="Q2724" s="11" t="b">
        <f t="shared" si="85"/>
        <v>1</v>
      </c>
    </row>
    <row r="2725" spans="1:17" x14ac:dyDescent="0.3">
      <c r="A2725" s="12">
        <v>617103</v>
      </c>
      <c r="B2725" s="13" t="s">
        <v>10</v>
      </c>
      <c r="C2725" s="14">
        <v>135.19999999999999</v>
      </c>
      <c r="D2725" s="25" t="s">
        <v>3197</v>
      </c>
      <c r="E2725" s="16">
        <v>45351</v>
      </c>
      <c r="F2725" s="17">
        <v>202402</v>
      </c>
      <c r="G2725" s="18" t="s">
        <v>26</v>
      </c>
      <c r="H2725" s="18" t="s">
        <v>12</v>
      </c>
      <c r="I2725" s="30">
        <v>53291</v>
      </c>
      <c r="J2725" s="13" t="s">
        <v>14</v>
      </c>
      <c r="K2725" s="13" t="s">
        <v>15</v>
      </c>
      <c r="L2725" s="20" t="str">
        <f t="shared" si="84"/>
        <v>53291617103COD2299_Z010201ART5_MBA</v>
      </c>
      <c r="M2725" s="21" t="str">
        <f>IF(OR(A2725=617105,A2725=617110,COUNTIF([3]DernMois!L:L,I2725&amp;A2725&amp;H2725&amp;K2725)&gt;=1),"","PBLA Changé/Nouveau")</f>
        <v/>
      </c>
      <c r="N2725" s="22">
        <f>ROUND(Ecritures[[#This Row],[Montant Devise]],2)</f>
        <v>135.19999999999999</v>
      </c>
      <c r="O2725" s="11" t="str">
        <f>IFERROR(LEFT(ECRITURES!$H2725,SEARCH("_",ECRITURES!$H2725)-1),"")</f>
        <v>COD2299</v>
      </c>
      <c r="P2725" s="11" t="str">
        <f>LEFT(ECRITURES!$G2725,LEN(O2725))</f>
        <v>COD2299</v>
      </c>
      <c r="Q2725" s="11" t="b">
        <f t="shared" si="85"/>
        <v>1</v>
      </c>
    </row>
    <row r="2726" spans="1:17" x14ac:dyDescent="0.3">
      <c r="A2726" s="12">
        <v>617190</v>
      </c>
      <c r="B2726" s="13" t="s">
        <v>10</v>
      </c>
      <c r="C2726" s="14">
        <v>2.08</v>
      </c>
      <c r="D2726" s="25" t="s">
        <v>3198</v>
      </c>
      <c r="E2726" s="16">
        <v>45351</v>
      </c>
      <c r="F2726" s="17">
        <v>202402</v>
      </c>
      <c r="G2726" s="18" t="s">
        <v>26</v>
      </c>
      <c r="H2726" s="18" t="s">
        <v>12</v>
      </c>
      <c r="I2726" s="30">
        <v>53291</v>
      </c>
      <c r="J2726" s="13" t="s">
        <v>14</v>
      </c>
      <c r="K2726" s="13" t="s">
        <v>15</v>
      </c>
      <c r="L2726" s="20" t="str">
        <f t="shared" si="84"/>
        <v>53291617190COD2299_Z010201ART5_MBA</v>
      </c>
      <c r="M2726" s="21" t="str">
        <f>IF(OR(A2726=617105,A2726=617110,COUNTIF([3]DernMois!L:L,I2726&amp;A2726&amp;H2726&amp;K2726)&gt;=1),"","PBLA Changé/Nouveau")</f>
        <v/>
      </c>
      <c r="N2726" s="22">
        <f>ROUND(Ecritures[[#This Row],[Montant Devise]],2)</f>
        <v>2.08</v>
      </c>
      <c r="O2726" s="11" t="str">
        <f>IFERROR(LEFT(ECRITURES!$H2726,SEARCH("_",ECRITURES!$H2726)-1),"")</f>
        <v>COD2299</v>
      </c>
      <c r="P2726" s="11" t="str">
        <f>LEFT(ECRITURES!$G2726,LEN(O2726))</f>
        <v>COD2299</v>
      </c>
      <c r="Q2726" s="11" t="b">
        <f t="shared" si="85"/>
        <v>1</v>
      </c>
    </row>
    <row r="2727" spans="1:17" x14ac:dyDescent="0.3">
      <c r="A2727" s="12">
        <v>617190</v>
      </c>
      <c r="B2727" s="13" t="s">
        <v>10</v>
      </c>
      <c r="C2727" s="14">
        <v>10.4</v>
      </c>
      <c r="D2727" s="25" t="s">
        <v>3199</v>
      </c>
      <c r="E2727" s="16">
        <v>45351</v>
      </c>
      <c r="F2727" s="17">
        <v>202402</v>
      </c>
      <c r="G2727" s="18" t="s">
        <v>26</v>
      </c>
      <c r="H2727" s="18" t="s">
        <v>12</v>
      </c>
      <c r="I2727" s="30">
        <v>53291</v>
      </c>
      <c r="J2727" s="13" t="s">
        <v>14</v>
      </c>
      <c r="K2727" s="13" t="s">
        <v>15</v>
      </c>
      <c r="L2727" s="20" t="str">
        <f t="shared" si="84"/>
        <v>53291617190COD2299_Z010201ART5_MBA</v>
      </c>
      <c r="M2727" s="21" t="str">
        <f>IF(OR(A2727=617105,A2727=617110,COUNTIF([3]DernMois!L:L,I2727&amp;A2727&amp;H2727&amp;K2727)&gt;=1),"","PBLA Changé/Nouveau")</f>
        <v/>
      </c>
      <c r="N2727" s="22">
        <f>ROUND(Ecritures[[#This Row],[Montant Devise]],2)</f>
        <v>10.4</v>
      </c>
      <c r="O2727" s="11" t="str">
        <f>IFERROR(LEFT(ECRITURES!$H2727,SEARCH("_",ECRITURES!$H2727)-1),"")</f>
        <v>COD2299</v>
      </c>
      <c r="P2727" s="11" t="str">
        <f>LEFT(ECRITURES!$G2727,LEN(O2727))</f>
        <v>COD2299</v>
      </c>
      <c r="Q2727" s="11" t="b">
        <f t="shared" si="85"/>
        <v>1</v>
      </c>
    </row>
    <row r="2728" spans="1:17" x14ac:dyDescent="0.3">
      <c r="A2728" s="12">
        <v>455200</v>
      </c>
      <c r="B2728" s="13" t="s">
        <v>10</v>
      </c>
      <c r="C2728" s="14">
        <v>-1377.5</v>
      </c>
      <c r="D2728" s="25" t="s">
        <v>3200</v>
      </c>
      <c r="E2728" s="16">
        <v>45351</v>
      </c>
      <c r="F2728" s="17">
        <v>202402</v>
      </c>
      <c r="G2728" s="18" t="s">
        <v>26</v>
      </c>
      <c r="H2728" s="18"/>
      <c r="I2728" s="30">
        <v>53291</v>
      </c>
      <c r="J2728" s="13" t="s">
        <v>14</v>
      </c>
      <c r="K2728" s="13" t="s">
        <v>15</v>
      </c>
      <c r="L2728" s="20" t="str">
        <f t="shared" si="84"/>
        <v>53291455200ART5_MBA</v>
      </c>
      <c r="M2728" s="21" t="str">
        <f>IF(OR(A2728=617105,A2728=617110,COUNTIF([3]DernMois!L:L,I2728&amp;A2728&amp;H2728&amp;K2728)&gt;=1),"","PBLA Changé/Nouveau")</f>
        <v/>
      </c>
      <c r="N2728" s="22">
        <f>ROUND(Ecritures[[#This Row],[Montant Devise]],2)</f>
        <v>-1377.5</v>
      </c>
      <c r="O2728" s="11" t="str">
        <f>IFERROR(LEFT(ECRITURES!$H2728,SEARCH("_",ECRITURES!$H2728)-1),"")</f>
        <v/>
      </c>
      <c r="P2728" s="11" t="str">
        <f>LEFT(ECRITURES!$G2728,LEN(O2728))</f>
        <v/>
      </c>
      <c r="Q2728" s="11" t="b">
        <f t="shared" si="85"/>
        <v>1</v>
      </c>
    </row>
    <row r="2729" spans="1:17" x14ac:dyDescent="0.3">
      <c r="A2729" s="12">
        <v>617101</v>
      </c>
      <c r="B2729" s="13" t="s">
        <v>10</v>
      </c>
      <c r="C2729" s="14">
        <v>1040</v>
      </c>
      <c r="D2729" s="25" t="s">
        <v>3201</v>
      </c>
      <c r="E2729" s="16">
        <v>45351</v>
      </c>
      <c r="F2729" s="17">
        <v>202402</v>
      </c>
      <c r="G2729" s="18" t="s">
        <v>26</v>
      </c>
      <c r="H2729" s="18" t="s">
        <v>12</v>
      </c>
      <c r="I2729" s="30">
        <v>53292</v>
      </c>
      <c r="J2729" s="13" t="s">
        <v>14</v>
      </c>
      <c r="K2729" s="13" t="s">
        <v>15</v>
      </c>
      <c r="L2729" s="20" t="str">
        <f t="shared" si="84"/>
        <v>53292617101COD2299_Z010201ART5_MBA</v>
      </c>
      <c r="M2729" s="21" t="str">
        <f>IF(OR(A2729=617105,A2729=617110,COUNTIF([3]DernMois!L:L,I2729&amp;A2729&amp;H2729&amp;K2729)&gt;=1),"","PBLA Changé/Nouveau")</f>
        <v/>
      </c>
      <c r="N2729" s="22">
        <f>ROUND(Ecritures[[#This Row],[Montant Devise]],2)</f>
        <v>1040</v>
      </c>
      <c r="O2729" s="11" t="str">
        <f>IFERROR(LEFT(ECRITURES!$H2729,SEARCH("_",ECRITURES!$H2729)-1),"")</f>
        <v>COD2299</v>
      </c>
      <c r="P2729" s="11" t="str">
        <f>LEFT(ECRITURES!$G2729,LEN(O2729))</f>
        <v>COD2299</v>
      </c>
      <c r="Q2729" s="11" t="b">
        <f t="shared" si="85"/>
        <v>1</v>
      </c>
    </row>
    <row r="2730" spans="1:17" x14ac:dyDescent="0.3">
      <c r="A2730" s="12">
        <v>617108</v>
      </c>
      <c r="B2730" s="13" t="s">
        <v>10</v>
      </c>
      <c r="C2730" s="14">
        <v>312</v>
      </c>
      <c r="D2730" s="25" t="s">
        <v>3202</v>
      </c>
      <c r="E2730" s="16">
        <v>45351</v>
      </c>
      <c r="F2730" s="17">
        <v>202402</v>
      </c>
      <c r="G2730" s="18" t="s">
        <v>26</v>
      </c>
      <c r="H2730" s="18" t="s">
        <v>12</v>
      </c>
      <c r="I2730" s="30">
        <v>53292</v>
      </c>
      <c r="J2730" s="13" t="s">
        <v>14</v>
      </c>
      <c r="K2730" s="13" t="s">
        <v>15</v>
      </c>
      <c r="L2730" s="20" t="str">
        <f t="shared" si="84"/>
        <v>53292617108COD2299_Z010201ART5_MBA</v>
      </c>
      <c r="M2730" s="21" t="str">
        <f>IF(OR(A2730=617105,A2730=617110,COUNTIF([3]DernMois!L:L,I2730&amp;A2730&amp;H2730&amp;K2730)&gt;=1),"","PBLA Changé/Nouveau")</f>
        <v/>
      </c>
      <c r="N2730" s="22">
        <f>ROUND(Ecritures[[#This Row],[Montant Devise]],2)</f>
        <v>312</v>
      </c>
      <c r="O2730" s="11" t="str">
        <f>IFERROR(LEFT(ECRITURES!$H2730,SEARCH("_",ECRITURES!$H2730)-1),"")</f>
        <v>COD2299</v>
      </c>
      <c r="P2730" s="11" t="str">
        <f>LEFT(ECRITURES!$G2730,LEN(O2730))</f>
        <v>COD2299</v>
      </c>
      <c r="Q2730" s="11" t="b">
        <f t="shared" si="85"/>
        <v>1</v>
      </c>
    </row>
    <row r="2731" spans="1:17" x14ac:dyDescent="0.3">
      <c r="A2731" s="12">
        <v>617106</v>
      </c>
      <c r="B2731" s="13" t="s">
        <v>10</v>
      </c>
      <c r="C2731" s="14">
        <v>195</v>
      </c>
      <c r="D2731" s="25" t="s">
        <v>3203</v>
      </c>
      <c r="E2731" s="16">
        <v>45351</v>
      </c>
      <c r="F2731" s="17">
        <v>202402</v>
      </c>
      <c r="G2731" s="18" t="s">
        <v>26</v>
      </c>
      <c r="H2731" s="18" t="s">
        <v>12</v>
      </c>
      <c r="I2731" s="30">
        <v>53292</v>
      </c>
      <c r="J2731" s="13" t="s">
        <v>14</v>
      </c>
      <c r="K2731" s="13" t="s">
        <v>15</v>
      </c>
      <c r="L2731" s="20" t="str">
        <f t="shared" si="84"/>
        <v>53292617106COD2299_Z010201ART5_MBA</v>
      </c>
      <c r="M2731" s="21" t="str">
        <f>IF(OR(A2731=617105,A2731=617110,COUNTIF([3]DernMois!L:L,I2731&amp;A2731&amp;H2731&amp;K2731)&gt;=1),"","PBLA Changé/Nouveau")</f>
        <v/>
      </c>
      <c r="N2731" s="22">
        <f>ROUND(Ecritures[[#This Row],[Montant Devise]],2)</f>
        <v>195</v>
      </c>
      <c r="O2731" s="11" t="str">
        <f>IFERROR(LEFT(ECRITURES!$H2731,SEARCH("_",ECRITURES!$H2731)-1),"")</f>
        <v>COD2299</v>
      </c>
      <c r="P2731" s="11" t="str">
        <f>LEFT(ECRITURES!$G2731,LEN(O2731))</f>
        <v>COD2299</v>
      </c>
      <c r="Q2731" s="11" t="b">
        <f t="shared" si="85"/>
        <v>1</v>
      </c>
    </row>
    <row r="2732" spans="1:17" x14ac:dyDescent="0.3">
      <c r="A2732" s="12">
        <v>617103</v>
      </c>
      <c r="B2732" s="13" t="s">
        <v>10</v>
      </c>
      <c r="C2732" s="14">
        <v>58.5</v>
      </c>
      <c r="D2732" s="25" t="s">
        <v>3204</v>
      </c>
      <c r="E2732" s="16">
        <v>45351</v>
      </c>
      <c r="F2732" s="17">
        <v>202402</v>
      </c>
      <c r="G2732" s="18" t="s">
        <v>26</v>
      </c>
      <c r="H2732" s="18" t="s">
        <v>12</v>
      </c>
      <c r="I2732" s="30">
        <v>53292</v>
      </c>
      <c r="J2732" s="13" t="s">
        <v>14</v>
      </c>
      <c r="K2732" s="13" t="s">
        <v>15</v>
      </c>
      <c r="L2732" s="20" t="str">
        <f t="shared" si="84"/>
        <v>53292617103COD2299_Z010201ART5_MBA</v>
      </c>
      <c r="M2732" s="21" t="str">
        <f>IF(OR(A2732=617105,A2732=617110,COUNTIF([3]DernMois!L:L,I2732&amp;A2732&amp;H2732&amp;K2732)&gt;=1),"","PBLA Changé/Nouveau")</f>
        <v/>
      </c>
      <c r="N2732" s="22">
        <f>ROUND(Ecritures[[#This Row],[Montant Devise]],2)</f>
        <v>58.5</v>
      </c>
      <c r="O2732" s="11" t="str">
        <f>IFERROR(LEFT(ECRITURES!$H2732,SEARCH("_",ECRITURES!$H2732)-1),"")</f>
        <v>COD2299</v>
      </c>
      <c r="P2732" s="11" t="str">
        <f>LEFT(ECRITURES!$G2732,LEN(O2732))</f>
        <v>COD2299</v>
      </c>
      <c r="Q2732" s="11" t="b">
        <f t="shared" si="85"/>
        <v>1</v>
      </c>
    </row>
    <row r="2733" spans="1:17" x14ac:dyDescent="0.3">
      <c r="A2733" s="12">
        <v>617103</v>
      </c>
      <c r="B2733" s="13" t="s">
        <v>10</v>
      </c>
      <c r="C2733" s="14">
        <v>135.19999999999999</v>
      </c>
      <c r="D2733" s="25" t="s">
        <v>3205</v>
      </c>
      <c r="E2733" s="16">
        <v>45351</v>
      </c>
      <c r="F2733" s="17">
        <v>202402</v>
      </c>
      <c r="G2733" s="18" t="s">
        <v>26</v>
      </c>
      <c r="H2733" s="18" t="s">
        <v>12</v>
      </c>
      <c r="I2733" s="30">
        <v>53292</v>
      </c>
      <c r="J2733" s="13" t="s">
        <v>14</v>
      </c>
      <c r="K2733" s="13" t="s">
        <v>15</v>
      </c>
      <c r="L2733" s="20" t="str">
        <f t="shared" si="84"/>
        <v>53292617103COD2299_Z010201ART5_MBA</v>
      </c>
      <c r="M2733" s="21" t="str">
        <f>IF(OR(A2733=617105,A2733=617110,COUNTIF([3]DernMois!L:L,I2733&amp;A2733&amp;H2733&amp;K2733)&gt;=1),"","PBLA Changé/Nouveau")</f>
        <v/>
      </c>
      <c r="N2733" s="22">
        <f>ROUND(Ecritures[[#This Row],[Montant Devise]],2)</f>
        <v>135.19999999999999</v>
      </c>
      <c r="O2733" s="11" t="str">
        <f>IFERROR(LEFT(ECRITURES!$H2733,SEARCH("_",ECRITURES!$H2733)-1),"")</f>
        <v>COD2299</v>
      </c>
      <c r="P2733" s="11" t="str">
        <f>LEFT(ECRITURES!$G2733,LEN(O2733))</f>
        <v>COD2299</v>
      </c>
      <c r="Q2733" s="11" t="b">
        <f t="shared" si="85"/>
        <v>1</v>
      </c>
    </row>
    <row r="2734" spans="1:17" x14ac:dyDescent="0.3">
      <c r="A2734" s="12">
        <v>617190</v>
      </c>
      <c r="B2734" s="13" t="s">
        <v>10</v>
      </c>
      <c r="C2734" s="14">
        <v>2.08</v>
      </c>
      <c r="D2734" s="25" t="s">
        <v>3206</v>
      </c>
      <c r="E2734" s="16">
        <v>45351</v>
      </c>
      <c r="F2734" s="17">
        <v>202402</v>
      </c>
      <c r="G2734" s="18" t="s">
        <v>26</v>
      </c>
      <c r="H2734" s="18" t="s">
        <v>12</v>
      </c>
      <c r="I2734" s="30">
        <v>53292</v>
      </c>
      <c r="J2734" s="13" t="s">
        <v>14</v>
      </c>
      <c r="K2734" s="13" t="s">
        <v>15</v>
      </c>
      <c r="L2734" s="20" t="str">
        <f t="shared" si="84"/>
        <v>53292617190COD2299_Z010201ART5_MBA</v>
      </c>
      <c r="M2734" s="21" t="str">
        <f>IF(OR(A2734=617105,A2734=617110,COUNTIF([3]DernMois!L:L,I2734&amp;A2734&amp;H2734&amp;K2734)&gt;=1),"","PBLA Changé/Nouveau")</f>
        <v/>
      </c>
      <c r="N2734" s="22">
        <f>ROUND(Ecritures[[#This Row],[Montant Devise]],2)</f>
        <v>2.08</v>
      </c>
      <c r="O2734" s="11" t="str">
        <f>IFERROR(LEFT(ECRITURES!$H2734,SEARCH("_",ECRITURES!$H2734)-1),"")</f>
        <v>COD2299</v>
      </c>
      <c r="P2734" s="11" t="str">
        <f>LEFT(ECRITURES!$G2734,LEN(O2734))</f>
        <v>COD2299</v>
      </c>
      <c r="Q2734" s="11" t="b">
        <f t="shared" si="85"/>
        <v>1</v>
      </c>
    </row>
    <row r="2735" spans="1:17" x14ac:dyDescent="0.3">
      <c r="A2735" s="12">
        <v>617190</v>
      </c>
      <c r="B2735" s="13" t="s">
        <v>10</v>
      </c>
      <c r="C2735" s="14">
        <v>10.4</v>
      </c>
      <c r="D2735" s="25" t="s">
        <v>3207</v>
      </c>
      <c r="E2735" s="16">
        <v>45351</v>
      </c>
      <c r="F2735" s="17">
        <v>202402</v>
      </c>
      <c r="G2735" s="18" t="s">
        <v>26</v>
      </c>
      <c r="H2735" s="18" t="s">
        <v>12</v>
      </c>
      <c r="I2735" s="30">
        <v>53292</v>
      </c>
      <c r="J2735" s="13" t="s">
        <v>14</v>
      </c>
      <c r="K2735" s="13" t="s">
        <v>15</v>
      </c>
      <c r="L2735" s="20" t="str">
        <f t="shared" si="84"/>
        <v>53292617190COD2299_Z010201ART5_MBA</v>
      </c>
      <c r="M2735" s="21" t="str">
        <f>IF(OR(A2735=617105,A2735=617110,COUNTIF([3]DernMois!L:L,I2735&amp;A2735&amp;H2735&amp;K2735)&gt;=1),"","PBLA Changé/Nouveau")</f>
        <v/>
      </c>
      <c r="N2735" s="22">
        <f>ROUND(Ecritures[[#This Row],[Montant Devise]],2)</f>
        <v>10.4</v>
      </c>
      <c r="O2735" s="11" t="str">
        <f>IFERROR(LEFT(ECRITURES!$H2735,SEARCH("_",ECRITURES!$H2735)-1),"")</f>
        <v>COD2299</v>
      </c>
      <c r="P2735" s="11" t="str">
        <f>LEFT(ECRITURES!$G2735,LEN(O2735))</f>
        <v>COD2299</v>
      </c>
      <c r="Q2735" s="11" t="b">
        <f t="shared" si="85"/>
        <v>1</v>
      </c>
    </row>
    <row r="2736" spans="1:17" x14ac:dyDescent="0.3">
      <c r="A2736" s="12">
        <v>455200</v>
      </c>
      <c r="B2736" s="13" t="s">
        <v>10</v>
      </c>
      <c r="C2736" s="14">
        <v>-1377.5</v>
      </c>
      <c r="D2736" s="25" t="s">
        <v>3208</v>
      </c>
      <c r="E2736" s="16">
        <v>45351</v>
      </c>
      <c r="F2736" s="17">
        <v>202402</v>
      </c>
      <c r="G2736" s="18" t="s">
        <v>26</v>
      </c>
      <c r="H2736" s="18"/>
      <c r="I2736" s="30">
        <v>53292</v>
      </c>
      <c r="J2736" s="13" t="s">
        <v>14</v>
      </c>
      <c r="K2736" s="13" t="s">
        <v>15</v>
      </c>
      <c r="L2736" s="20" t="str">
        <f t="shared" si="84"/>
        <v>53292455200ART5_MBA</v>
      </c>
      <c r="M2736" s="21" t="str">
        <f>IF(OR(A2736=617105,A2736=617110,COUNTIF([3]DernMois!L:L,I2736&amp;A2736&amp;H2736&amp;K2736)&gt;=1),"","PBLA Changé/Nouveau")</f>
        <v/>
      </c>
      <c r="N2736" s="22">
        <f>ROUND(Ecritures[[#This Row],[Montant Devise]],2)</f>
        <v>-1377.5</v>
      </c>
      <c r="O2736" s="11" t="str">
        <f>IFERROR(LEFT(ECRITURES!$H2736,SEARCH("_",ECRITURES!$H2736)-1),"")</f>
        <v/>
      </c>
      <c r="P2736" s="11" t="str">
        <f>LEFT(ECRITURES!$G2736,LEN(O2736))</f>
        <v/>
      </c>
      <c r="Q2736" s="11" t="b">
        <f t="shared" si="85"/>
        <v>1</v>
      </c>
    </row>
    <row r="2737" spans="1:17" x14ac:dyDescent="0.3">
      <c r="A2737" s="12">
        <v>617101</v>
      </c>
      <c r="B2737" s="13" t="s">
        <v>10</v>
      </c>
      <c r="C2737" s="14">
        <v>1040</v>
      </c>
      <c r="D2737" s="25" t="s">
        <v>3209</v>
      </c>
      <c r="E2737" s="16">
        <v>45351</v>
      </c>
      <c r="F2737" s="17">
        <v>202402</v>
      </c>
      <c r="G2737" s="18" t="s">
        <v>34</v>
      </c>
      <c r="H2737" s="18" t="s">
        <v>35</v>
      </c>
      <c r="I2737" s="30">
        <v>53293</v>
      </c>
      <c r="J2737" s="13" t="s">
        <v>14</v>
      </c>
      <c r="K2737" s="13" t="s">
        <v>37</v>
      </c>
      <c r="L2737" s="20" t="str">
        <f t="shared" si="84"/>
        <v>53293617101COD21004_Z010301ART9_EU</v>
      </c>
      <c r="M2737" s="21" t="str">
        <f>IF(OR(A2737=617105,A2737=617110,COUNTIF([3]DernMois!L:L,I2737&amp;A2737&amp;H2737&amp;K2737)&gt;=1),"","PBLA Changé/Nouveau")</f>
        <v/>
      </c>
      <c r="N2737" s="22">
        <f>ROUND(Ecritures[[#This Row],[Montant Devise]],2)</f>
        <v>1040</v>
      </c>
      <c r="O2737" s="11" t="str">
        <f>IFERROR(LEFT(ECRITURES!$H2737,SEARCH("_",ECRITURES!$H2737)-1),"")</f>
        <v>COD21004</v>
      </c>
      <c r="P2737" s="11" t="str">
        <f>LEFT(ECRITURES!$G2737,LEN(O2737))</f>
        <v>COD21004</v>
      </c>
      <c r="Q2737" s="11" t="b">
        <f t="shared" si="85"/>
        <v>1</v>
      </c>
    </row>
    <row r="2738" spans="1:17" x14ac:dyDescent="0.3">
      <c r="A2738" s="12">
        <v>617108</v>
      </c>
      <c r="B2738" s="13" t="s">
        <v>10</v>
      </c>
      <c r="C2738" s="14">
        <v>312</v>
      </c>
      <c r="D2738" s="25" t="s">
        <v>3210</v>
      </c>
      <c r="E2738" s="16">
        <v>45351</v>
      </c>
      <c r="F2738" s="17">
        <v>202402</v>
      </c>
      <c r="G2738" s="18" t="s">
        <v>34</v>
      </c>
      <c r="H2738" s="18" t="s">
        <v>35</v>
      </c>
      <c r="I2738" s="30">
        <v>53293</v>
      </c>
      <c r="J2738" s="13" t="s">
        <v>14</v>
      </c>
      <c r="K2738" s="13" t="s">
        <v>37</v>
      </c>
      <c r="L2738" s="20" t="str">
        <f t="shared" si="84"/>
        <v>53293617108COD21004_Z010301ART9_EU</v>
      </c>
      <c r="M2738" s="21" t="str">
        <f>IF(OR(A2738=617105,A2738=617110,COUNTIF([3]DernMois!L:L,I2738&amp;A2738&amp;H2738&amp;K2738)&gt;=1),"","PBLA Changé/Nouveau")</f>
        <v/>
      </c>
      <c r="N2738" s="22">
        <f>ROUND(Ecritures[[#This Row],[Montant Devise]],2)</f>
        <v>312</v>
      </c>
      <c r="O2738" s="11" t="str">
        <f>IFERROR(LEFT(ECRITURES!$H2738,SEARCH("_",ECRITURES!$H2738)-1),"")</f>
        <v>COD21004</v>
      </c>
      <c r="P2738" s="11" t="str">
        <f>LEFT(ECRITURES!$G2738,LEN(O2738))</f>
        <v>COD21004</v>
      </c>
      <c r="Q2738" s="11" t="b">
        <f t="shared" si="85"/>
        <v>1</v>
      </c>
    </row>
    <row r="2739" spans="1:17" x14ac:dyDescent="0.3">
      <c r="A2739" s="12">
        <v>617106</v>
      </c>
      <c r="B2739" s="13" t="s">
        <v>10</v>
      </c>
      <c r="C2739" s="14">
        <v>195</v>
      </c>
      <c r="D2739" s="25" t="s">
        <v>3211</v>
      </c>
      <c r="E2739" s="16">
        <v>45351</v>
      </c>
      <c r="F2739" s="17">
        <v>202402</v>
      </c>
      <c r="G2739" s="18" t="s">
        <v>34</v>
      </c>
      <c r="H2739" s="18" t="s">
        <v>35</v>
      </c>
      <c r="I2739" s="30">
        <v>53293</v>
      </c>
      <c r="J2739" s="13" t="s">
        <v>14</v>
      </c>
      <c r="K2739" s="13" t="s">
        <v>37</v>
      </c>
      <c r="L2739" s="20" t="str">
        <f t="shared" si="84"/>
        <v>53293617106COD21004_Z010301ART9_EU</v>
      </c>
      <c r="M2739" s="21" t="str">
        <f>IF(OR(A2739=617105,A2739=617110,COUNTIF([3]DernMois!L:L,I2739&amp;A2739&amp;H2739&amp;K2739)&gt;=1),"","PBLA Changé/Nouveau")</f>
        <v/>
      </c>
      <c r="N2739" s="22">
        <f>ROUND(Ecritures[[#This Row],[Montant Devise]],2)</f>
        <v>195</v>
      </c>
      <c r="O2739" s="11" t="str">
        <f>IFERROR(LEFT(ECRITURES!$H2739,SEARCH("_",ECRITURES!$H2739)-1),"")</f>
        <v>COD21004</v>
      </c>
      <c r="P2739" s="11" t="str">
        <f>LEFT(ECRITURES!$G2739,LEN(O2739))</f>
        <v>COD21004</v>
      </c>
      <c r="Q2739" s="11" t="b">
        <f t="shared" si="85"/>
        <v>1</v>
      </c>
    </row>
    <row r="2740" spans="1:17" x14ac:dyDescent="0.3">
      <c r="A2740" s="12">
        <v>617103</v>
      </c>
      <c r="B2740" s="13" t="s">
        <v>10</v>
      </c>
      <c r="C2740" s="14">
        <v>78</v>
      </c>
      <c r="D2740" s="25" t="s">
        <v>3212</v>
      </c>
      <c r="E2740" s="16">
        <v>45351</v>
      </c>
      <c r="F2740" s="17">
        <v>202402</v>
      </c>
      <c r="G2740" s="18" t="s">
        <v>34</v>
      </c>
      <c r="H2740" s="18" t="s">
        <v>35</v>
      </c>
      <c r="I2740" s="30">
        <v>53293</v>
      </c>
      <c r="J2740" s="13" t="s">
        <v>14</v>
      </c>
      <c r="K2740" s="13" t="s">
        <v>37</v>
      </c>
      <c r="L2740" s="20" t="str">
        <f t="shared" si="84"/>
        <v>53293617103COD21004_Z010301ART9_EU</v>
      </c>
      <c r="M2740" s="21" t="str">
        <f>IF(OR(A2740=617105,A2740=617110,COUNTIF([3]DernMois!L:L,I2740&amp;A2740&amp;H2740&amp;K2740)&gt;=1),"","PBLA Changé/Nouveau")</f>
        <v/>
      </c>
      <c r="N2740" s="22">
        <f>ROUND(Ecritures[[#This Row],[Montant Devise]],2)</f>
        <v>78</v>
      </c>
      <c r="O2740" s="11" t="str">
        <f>IFERROR(LEFT(ECRITURES!$H2740,SEARCH("_",ECRITURES!$H2740)-1),"")</f>
        <v>COD21004</v>
      </c>
      <c r="P2740" s="11" t="str">
        <f>LEFT(ECRITURES!$G2740,LEN(O2740))</f>
        <v>COD21004</v>
      </c>
      <c r="Q2740" s="11" t="b">
        <f t="shared" si="85"/>
        <v>1</v>
      </c>
    </row>
    <row r="2741" spans="1:17" x14ac:dyDescent="0.3">
      <c r="A2741" s="12">
        <v>617103</v>
      </c>
      <c r="B2741" s="13" t="s">
        <v>10</v>
      </c>
      <c r="C2741" s="14">
        <v>135.19999999999999</v>
      </c>
      <c r="D2741" s="25" t="s">
        <v>3213</v>
      </c>
      <c r="E2741" s="16">
        <v>45351</v>
      </c>
      <c r="F2741" s="17">
        <v>202402</v>
      </c>
      <c r="G2741" s="18" t="s">
        <v>34</v>
      </c>
      <c r="H2741" s="18" t="s">
        <v>35</v>
      </c>
      <c r="I2741" s="30">
        <v>53293</v>
      </c>
      <c r="J2741" s="13" t="s">
        <v>14</v>
      </c>
      <c r="K2741" s="13" t="s">
        <v>37</v>
      </c>
      <c r="L2741" s="20" t="str">
        <f t="shared" si="84"/>
        <v>53293617103COD21004_Z010301ART9_EU</v>
      </c>
      <c r="M2741" s="21" t="str">
        <f>IF(OR(A2741=617105,A2741=617110,COUNTIF([3]DernMois!L:L,I2741&amp;A2741&amp;H2741&amp;K2741)&gt;=1),"","PBLA Changé/Nouveau")</f>
        <v/>
      </c>
      <c r="N2741" s="22">
        <f>ROUND(Ecritures[[#This Row],[Montant Devise]],2)</f>
        <v>135.19999999999999</v>
      </c>
      <c r="O2741" s="11" t="str">
        <f>IFERROR(LEFT(ECRITURES!$H2741,SEARCH("_",ECRITURES!$H2741)-1),"")</f>
        <v>COD21004</v>
      </c>
      <c r="P2741" s="11" t="str">
        <f>LEFT(ECRITURES!$G2741,LEN(O2741))</f>
        <v>COD21004</v>
      </c>
      <c r="Q2741" s="11" t="b">
        <f t="shared" si="85"/>
        <v>1</v>
      </c>
    </row>
    <row r="2742" spans="1:17" x14ac:dyDescent="0.3">
      <c r="A2742" s="12">
        <v>617190</v>
      </c>
      <c r="B2742" s="13" t="s">
        <v>10</v>
      </c>
      <c r="C2742" s="14">
        <v>2.08</v>
      </c>
      <c r="D2742" s="25" t="s">
        <v>3214</v>
      </c>
      <c r="E2742" s="16">
        <v>45351</v>
      </c>
      <c r="F2742" s="17">
        <v>202402</v>
      </c>
      <c r="G2742" s="18" t="s">
        <v>34</v>
      </c>
      <c r="H2742" s="18" t="s">
        <v>35</v>
      </c>
      <c r="I2742" s="30">
        <v>53293</v>
      </c>
      <c r="J2742" s="13" t="s">
        <v>14</v>
      </c>
      <c r="K2742" s="13" t="s">
        <v>37</v>
      </c>
      <c r="L2742" s="20" t="str">
        <f t="shared" si="84"/>
        <v>53293617190COD21004_Z010301ART9_EU</v>
      </c>
      <c r="M2742" s="21" t="str">
        <f>IF(OR(A2742=617105,A2742=617110,COUNTIF([3]DernMois!L:L,I2742&amp;A2742&amp;H2742&amp;K2742)&gt;=1),"","PBLA Changé/Nouveau")</f>
        <v/>
      </c>
      <c r="N2742" s="22">
        <f>ROUND(Ecritures[[#This Row],[Montant Devise]],2)</f>
        <v>2.08</v>
      </c>
      <c r="O2742" s="11" t="str">
        <f>IFERROR(LEFT(ECRITURES!$H2742,SEARCH("_",ECRITURES!$H2742)-1),"")</f>
        <v>COD21004</v>
      </c>
      <c r="P2742" s="11" t="str">
        <f>LEFT(ECRITURES!$G2742,LEN(O2742))</f>
        <v>COD21004</v>
      </c>
      <c r="Q2742" s="11" t="b">
        <f t="shared" si="85"/>
        <v>1</v>
      </c>
    </row>
    <row r="2743" spans="1:17" x14ac:dyDescent="0.3">
      <c r="A2743" s="12">
        <v>617190</v>
      </c>
      <c r="B2743" s="13" t="s">
        <v>10</v>
      </c>
      <c r="C2743" s="14">
        <v>10.4</v>
      </c>
      <c r="D2743" s="25" t="s">
        <v>3215</v>
      </c>
      <c r="E2743" s="16">
        <v>45351</v>
      </c>
      <c r="F2743" s="17">
        <v>202402</v>
      </c>
      <c r="G2743" s="18" t="s">
        <v>34</v>
      </c>
      <c r="H2743" s="18" t="s">
        <v>35</v>
      </c>
      <c r="I2743" s="30">
        <v>53293</v>
      </c>
      <c r="J2743" s="13" t="s">
        <v>14</v>
      </c>
      <c r="K2743" s="13" t="s">
        <v>37</v>
      </c>
      <c r="L2743" s="20" t="str">
        <f t="shared" si="84"/>
        <v>53293617190COD21004_Z010301ART9_EU</v>
      </c>
      <c r="M2743" s="21" t="str">
        <f>IF(OR(A2743=617105,A2743=617110,COUNTIF([3]DernMois!L:L,I2743&amp;A2743&amp;H2743&amp;K2743)&gt;=1),"","PBLA Changé/Nouveau")</f>
        <v/>
      </c>
      <c r="N2743" s="22">
        <f>ROUND(Ecritures[[#This Row],[Montant Devise]],2)</f>
        <v>10.4</v>
      </c>
      <c r="O2743" s="11" t="str">
        <f>IFERROR(LEFT(ECRITURES!$H2743,SEARCH("_",ECRITURES!$H2743)-1),"")</f>
        <v>COD21004</v>
      </c>
      <c r="P2743" s="11" t="str">
        <f>LEFT(ECRITURES!$G2743,LEN(O2743))</f>
        <v>COD21004</v>
      </c>
      <c r="Q2743" s="11" t="b">
        <f t="shared" si="85"/>
        <v>1</v>
      </c>
    </row>
    <row r="2744" spans="1:17" x14ac:dyDescent="0.3">
      <c r="A2744" s="12">
        <v>455200</v>
      </c>
      <c r="B2744" s="13" t="s">
        <v>10</v>
      </c>
      <c r="C2744" s="14">
        <v>-1400.83</v>
      </c>
      <c r="D2744" s="25" t="s">
        <v>3216</v>
      </c>
      <c r="E2744" s="16">
        <v>45351</v>
      </c>
      <c r="F2744" s="17">
        <v>202402</v>
      </c>
      <c r="G2744" s="18" t="s">
        <v>34</v>
      </c>
      <c r="H2744" s="18"/>
      <c r="I2744" s="30">
        <v>53293</v>
      </c>
      <c r="J2744" s="13" t="s">
        <v>14</v>
      </c>
      <c r="K2744" s="13" t="s">
        <v>37</v>
      </c>
      <c r="L2744" s="20" t="str">
        <f t="shared" si="84"/>
        <v>53293455200ART9_EU</v>
      </c>
      <c r="M2744" s="21" t="str">
        <f>IF(OR(A2744=617105,A2744=617110,COUNTIF([3]DernMois!L:L,I2744&amp;A2744&amp;H2744&amp;K2744)&gt;=1),"","PBLA Changé/Nouveau")</f>
        <v/>
      </c>
      <c r="N2744" s="22">
        <f>ROUND(Ecritures[[#This Row],[Montant Devise]],2)</f>
        <v>-1400.83</v>
      </c>
      <c r="O2744" s="11" t="str">
        <f>IFERROR(LEFT(ECRITURES!$H2744,SEARCH("_",ECRITURES!$H2744)-1),"")</f>
        <v/>
      </c>
      <c r="P2744" s="11" t="str">
        <f>LEFT(ECRITURES!$G2744,LEN(O2744))</f>
        <v/>
      </c>
      <c r="Q2744" s="11" t="b">
        <f t="shared" si="85"/>
        <v>1</v>
      </c>
    </row>
    <row r="2745" spans="1:17" x14ac:dyDescent="0.3">
      <c r="A2745" s="12">
        <v>617101</v>
      </c>
      <c r="B2745" s="13" t="s">
        <v>10</v>
      </c>
      <c r="C2745" s="14">
        <v>1780</v>
      </c>
      <c r="D2745" s="25" t="s">
        <v>3217</v>
      </c>
      <c r="E2745" s="16">
        <v>45351</v>
      </c>
      <c r="F2745" s="17">
        <v>202402</v>
      </c>
      <c r="G2745" s="18" t="s">
        <v>28</v>
      </c>
      <c r="H2745" s="18" t="s">
        <v>12</v>
      </c>
      <c r="I2745" s="30">
        <v>53298</v>
      </c>
      <c r="J2745" s="13" t="s">
        <v>14</v>
      </c>
      <c r="K2745" s="13" t="s">
        <v>15</v>
      </c>
      <c r="L2745" s="20" t="str">
        <f t="shared" si="84"/>
        <v>53298617101COD2299_Z010201ART5_MBA</v>
      </c>
      <c r="M2745" s="21" t="str">
        <f>IF(OR(A2745=617105,A2745=617110,COUNTIF([3]DernMois!L:L,I2745&amp;A2745&amp;H2745&amp;K2745)&gt;=1),"","PBLA Changé/Nouveau")</f>
        <v/>
      </c>
      <c r="N2745" s="22">
        <f>ROUND(Ecritures[[#This Row],[Montant Devise]],2)</f>
        <v>1780</v>
      </c>
      <c r="O2745" s="11" t="str">
        <f>IFERROR(LEFT(ECRITURES!$H2745,SEARCH("_",ECRITURES!$H2745)-1),"")</f>
        <v>COD2299</v>
      </c>
      <c r="P2745" s="11" t="str">
        <f>LEFT(ECRITURES!$G2745,LEN(O2745))</f>
        <v>COD2299</v>
      </c>
      <c r="Q2745" s="11" t="b">
        <f t="shared" si="85"/>
        <v>1</v>
      </c>
    </row>
    <row r="2746" spans="1:17" x14ac:dyDescent="0.3">
      <c r="A2746" s="12">
        <v>617108</v>
      </c>
      <c r="B2746" s="13" t="s">
        <v>10</v>
      </c>
      <c r="C2746" s="14">
        <v>534</v>
      </c>
      <c r="D2746" s="25" t="s">
        <v>3218</v>
      </c>
      <c r="E2746" s="16">
        <v>45351</v>
      </c>
      <c r="F2746" s="17">
        <v>202402</v>
      </c>
      <c r="G2746" s="18" t="s">
        <v>28</v>
      </c>
      <c r="H2746" s="18" t="s">
        <v>12</v>
      </c>
      <c r="I2746" s="30">
        <v>53298</v>
      </c>
      <c r="J2746" s="13" t="s">
        <v>14</v>
      </c>
      <c r="K2746" s="13" t="s">
        <v>15</v>
      </c>
      <c r="L2746" s="20" t="str">
        <f t="shared" si="84"/>
        <v>53298617108COD2299_Z010201ART5_MBA</v>
      </c>
      <c r="M2746" s="21" t="str">
        <f>IF(OR(A2746=617105,A2746=617110,COUNTIF([3]DernMois!L:L,I2746&amp;A2746&amp;H2746&amp;K2746)&gt;=1),"","PBLA Changé/Nouveau")</f>
        <v/>
      </c>
      <c r="N2746" s="22">
        <f>ROUND(Ecritures[[#This Row],[Montant Devise]],2)</f>
        <v>534</v>
      </c>
      <c r="O2746" s="11" t="str">
        <f>IFERROR(LEFT(ECRITURES!$H2746,SEARCH("_",ECRITURES!$H2746)-1),"")</f>
        <v>COD2299</v>
      </c>
      <c r="P2746" s="11" t="str">
        <f>LEFT(ECRITURES!$G2746,LEN(O2746))</f>
        <v>COD2299</v>
      </c>
      <c r="Q2746" s="11" t="b">
        <f t="shared" si="85"/>
        <v>1</v>
      </c>
    </row>
    <row r="2747" spans="1:17" x14ac:dyDescent="0.3">
      <c r="A2747" s="12">
        <v>617106</v>
      </c>
      <c r="B2747" s="13" t="s">
        <v>10</v>
      </c>
      <c r="C2747" s="14">
        <v>195</v>
      </c>
      <c r="D2747" s="25" t="s">
        <v>3219</v>
      </c>
      <c r="E2747" s="16">
        <v>45351</v>
      </c>
      <c r="F2747" s="17">
        <v>202402</v>
      </c>
      <c r="G2747" s="18" t="s">
        <v>28</v>
      </c>
      <c r="H2747" s="18" t="s">
        <v>12</v>
      </c>
      <c r="I2747" s="30">
        <v>53298</v>
      </c>
      <c r="J2747" s="13" t="s">
        <v>14</v>
      </c>
      <c r="K2747" s="13" t="s">
        <v>15</v>
      </c>
      <c r="L2747" s="20" t="str">
        <f t="shared" si="84"/>
        <v>53298617106COD2299_Z010201ART5_MBA</v>
      </c>
      <c r="M2747" s="21" t="str">
        <f>IF(OR(A2747=617105,A2747=617110,COUNTIF([3]DernMois!L:L,I2747&amp;A2747&amp;H2747&amp;K2747)&gt;=1),"","PBLA Changé/Nouveau")</f>
        <v/>
      </c>
      <c r="N2747" s="22">
        <f>ROUND(Ecritures[[#This Row],[Montant Devise]],2)</f>
        <v>195</v>
      </c>
      <c r="O2747" s="11" t="str">
        <f>IFERROR(LEFT(ECRITURES!$H2747,SEARCH("_",ECRITURES!$H2747)-1),"")</f>
        <v>COD2299</v>
      </c>
      <c r="P2747" s="11" t="str">
        <f>LEFT(ECRITURES!$G2747,LEN(O2747))</f>
        <v>COD2299</v>
      </c>
      <c r="Q2747" s="11" t="b">
        <f t="shared" si="85"/>
        <v>1</v>
      </c>
    </row>
    <row r="2748" spans="1:17" x14ac:dyDescent="0.3">
      <c r="A2748" s="12">
        <v>617103</v>
      </c>
      <c r="B2748" s="13" t="s">
        <v>10</v>
      </c>
      <c r="C2748" s="14">
        <v>39</v>
      </c>
      <c r="D2748" s="25" t="s">
        <v>3220</v>
      </c>
      <c r="E2748" s="16">
        <v>45351</v>
      </c>
      <c r="F2748" s="17">
        <v>202402</v>
      </c>
      <c r="G2748" s="18" t="s">
        <v>28</v>
      </c>
      <c r="H2748" s="18" t="s">
        <v>12</v>
      </c>
      <c r="I2748" s="30">
        <v>53298</v>
      </c>
      <c r="J2748" s="13" t="s">
        <v>14</v>
      </c>
      <c r="K2748" s="13" t="s">
        <v>15</v>
      </c>
      <c r="L2748" s="20" t="str">
        <f t="shared" si="84"/>
        <v>53298617103COD2299_Z010201ART5_MBA</v>
      </c>
      <c r="M2748" s="21" t="str">
        <f>IF(OR(A2748=617105,A2748=617110,COUNTIF([3]DernMois!L:L,I2748&amp;A2748&amp;H2748&amp;K2748)&gt;=1),"","PBLA Changé/Nouveau")</f>
        <v/>
      </c>
      <c r="N2748" s="22">
        <f>ROUND(Ecritures[[#This Row],[Montant Devise]],2)</f>
        <v>39</v>
      </c>
      <c r="O2748" s="11" t="str">
        <f>IFERROR(LEFT(ECRITURES!$H2748,SEARCH("_",ECRITURES!$H2748)-1),"")</f>
        <v>COD2299</v>
      </c>
      <c r="P2748" s="11" t="str">
        <f>LEFT(ECRITURES!$G2748,LEN(O2748))</f>
        <v>COD2299</v>
      </c>
      <c r="Q2748" s="11" t="b">
        <f t="shared" si="85"/>
        <v>1</v>
      </c>
    </row>
    <row r="2749" spans="1:17" x14ac:dyDescent="0.3">
      <c r="A2749" s="12">
        <v>617103</v>
      </c>
      <c r="B2749" s="13" t="s">
        <v>10</v>
      </c>
      <c r="C2749" s="14">
        <v>231.4</v>
      </c>
      <c r="D2749" s="25" t="s">
        <v>3221</v>
      </c>
      <c r="E2749" s="16">
        <v>45351</v>
      </c>
      <c r="F2749" s="17">
        <v>202402</v>
      </c>
      <c r="G2749" s="18" t="s">
        <v>28</v>
      </c>
      <c r="H2749" s="18" t="s">
        <v>12</v>
      </c>
      <c r="I2749" s="30">
        <v>53298</v>
      </c>
      <c r="J2749" s="13" t="s">
        <v>14</v>
      </c>
      <c r="K2749" s="13" t="s">
        <v>15</v>
      </c>
      <c r="L2749" s="20" t="str">
        <f t="shared" si="84"/>
        <v>53298617103COD2299_Z010201ART5_MBA</v>
      </c>
      <c r="M2749" s="21" t="str">
        <f>IF(OR(A2749=617105,A2749=617110,COUNTIF([3]DernMois!L:L,I2749&amp;A2749&amp;H2749&amp;K2749)&gt;=1),"","PBLA Changé/Nouveau")</f>
        <v/>
      </c>
      <c r="N2749" s="22">
        <f>ROUND(Ecritures[[#This Row],[Montant Devise]],2)</f>
        <v>231.4</v>
      </c>
      <c r="O2749" s="11" t="str">
        <f>IFERROR(LEFT(ECRITURES!$H2749,SEARCH("_",ECRITURES!$H2749)-1),"")</f>
        <v>COD2299</v>
      </c>
      <c r="P2749" s="11" t="str">
        <f>LEFT(ECRITURES!$G2749,LEN(O2749))</f>
        <v>COD2299</v>
      </c>
      <c r="Q2749" s="11" t="b">
        <f t="shared" si="85"/>
        <v>1</v>
      </c>
    </row>
    <row r="2750" spans="1:17" x14ac:dyDescent="0.3">
      <c r="A2750" s="12">
        <v>617190</v>
      </c>
      <c r="B2750" s="13" t="s">
        <v>10</v>
      </c>
      <c r="C2750" s="14">
        <v>3.56</v>
      </c>
      <c r="D2750" s="25" t="s">
        <v>3222</v>
      </c>
      <c r="E2750" s="16">
        <v>45351</v>
      </c>
      <c r="F2750" s="17">
        <v>202402</v>
      </c>
      <c r="G2750" s="18" t="s">
        <v>28</v>
      </c>
      <c r="H2750" s="18" t="s">
        <v>12</v>
      </c>
      <c r="I2750" s="30">
        <v>53298</v>
      </c>
      <c r="J2750" s="13" t="s">
        <v>14</v>
      </c>
      <c r="K2750" s="13" t="s">
        <v>15</v>
      </c>
      <c r="L2750" s="20" t="str">
        <f t="shared" si="84"/>
        <v>53298617190COD2299_Z010201ART5_MBA</v>
      </c>
      <c r="M2750" s="21" t="str">
        <f>IF(OR(A2750=617105,A2750=617110,COUNTIF([3]DernMois!L:L,I2750&amp;A2750&amp;H2750&amp;K2750)&gt;=1),"","PBLA Changé/Nouveau")</f>
        <v/>
      </c>
      <c r="N2750" s="22">
        <f>ROUND(Ecritures[[#This Row],[Montant Devise]],2)</f>
        <v>3.56</v>
      </c>
      <c r="O2750" s="11" t="str">
        <f>IFERROR(LEFT(ECRITURES!$H2750,SEARCH("_",ECRITURES!$H2750)-1),"")</f>
        <v>COD2299</v>
      </c>
      <c r="P2750" s="11" t="str">
        <f>LEFT(ECRITURES!$G2750,LEN(O2750))</f>
        <v>COD2299</v>
      </c>
      <c r="Q2750" s="11" t="b">
        <f t="shared" si="85"/>
        <v>1</v>
      </c>
    </row>
    <row r="2751" spans="1:17" x14ac:dyDescent="0.3">
      <c r="A2751" s="12">
        <v>617190</v>
      </c>
      <c r="B2751" s="13" t="s">
        <v>10</v>
      </c>
      <c r="C2751" s="14">
        <v>17.8</v>
      </c>
      <c r="D2751" s="25" t="s">
        <v>3223</v>
      </c>
      <c r="E2751" s="16">
        <v>45351</v>
      </c>
      <c r="F2751" s="17">
        <v>202402</v>
      </c>
      <c r="G2751" s="18" t="s">
        <v>28</v>
      </c>
      <c r="H2751" s="18" t="s">
        <v>12</v>
      </c>
      <c r="I2751" s="30">
        <v>53298</v>
      </c>
      <c r="J2751" s="13" t="s">
        <v>14</v>
      </c>
      <c r="K2751" s="13" t="s">
        <v>15</v>
      </c>
      <c r="L2751" s="20" t="str">
        <f t="shared" si="84"/>
        <v>53298617190COD2299_Z010201ART5_MBA</v>
      </c>
      <c r="M2751" s="21" t="str">
        <f>IF(OR(A2751=617105,A2751=617110,COUNTIF([3]DernMois!L:L,I2751&amp;A2751&amp;H2751&amp;K2751)&gt;=1),"","PBLA Changé/Nouveau")</f>
        <v/>
      </c>
      <c r="N2751" s="22">
        <f>ROUND(Ecritures[[#This Row],[Montant Devise]],2)</f>
        <v>17.8</v>
      </c>
      <c r="O2751" s="11" t="str">
        <f>IFERROR(LEFT(ECRITURES!$H2751,SEARCH("_",ECRITURES!$H2751)-1),"")</f>
        <v>COD2299</v>
      </c>
      <c r="P2751" s="11" t="str">
        <f>LEFT(ECRITURES!$G2751,LEN(O2751))</f>
        <v>COD2299</v>
      </c>
      <c r="Q2751" s="11" t="b">
        <f t="shared" si="85"/>
        <v>1</v>
      </c>
    </row>
    <row r="2752" spans="1:17" x14ac:dyDescent="0.3">
      <c r="A2752" s="12">
        <v>455200</v>
      </c>
      <c r="B2752" s="13" t="s">
        <v>10</v>
      </c>
      <c r="C2752" s="14">
        <v>-2044.85</v>
      </c>
      <c r="D2752" s="25" t="s">
        <v>3224</v>
      </c>
      <c r="E2752" s="16">
        <v>45351</v>
      </c>
      <c r="F2752" s="17">
        <v>202402</v>
      </c>
      <c r="G2752" s="18" t="s">
        <v>28</v>
      </c>
      <c r="H2752" s="18"/>
      <c r="I2752" s="30">
        <v>53298</v>
      </c>
      <c r="J2752" s="13" t="s">
        <v>14</v>
      </c>
      <c r="K2752" s="13" t="s">
        <v>15</v>
      </c>
      <c r="L2752" s="20" t="str">
        <f t="shared" si="84"/>
        <v>53298455200ART5_MBA</v>
      </c>
      <c r="M2752" s="21" t="str">
        <f>IF(OR(A2752=617105,A2752=617110,COUNTIF([3]DernMois!L:L,I2752&amp;A2752&amp;H2752&amp;K2752)&gt;=1),"","PBLA Changé/Nouveau")</f>
        <v/>
      </c>
      <c r="N2752" s="22">
        <f>ROUND(Ecritures[[#This Row],[Montant Devise]],2)</f>
        <v>-2044.85</v>
      </c>
      <c r="O2752" s="11" t="str">
        <f>IFERROR(LEFT(ECRITURES!$H2752,SEARCH("_",ECRITURES!$H2752)-1),"")</f>
        <v/>
      </c>
      <c r="P2752" s="11" t="str">
        <f>LEFT(ECRITURES!$G2752,LEN(O2752))</f>
        <v/>
      </c>
      <c r="Q2752" s="11" t="b">
        <f t="shared" si="85"/>
        <v>1</v>
      </c>
    </row>
    <row r="2753" spans="1:17" x14ac:dyDescent="0.3">
      <c r="A2753" s="12">
        <v>617101</v>
      </c>
      <c r="B2753" s="13" t="s">
        <v>10</v>
      </c>
      <c r="C2753" s="14">
        <v>330</v>
      </c>
      <c r="D2753" s="25" t="s">
        <v>3225</v>
      </c>
      <c r="E2753" s="16">
        <v>45351</v>
      </c>
      <c r="F2753" s="17">
        <v>202402</v>
      </c>
      <c r="G2753" s="18" t="s">
        <v>16</v>
      </c>
      <c r="H2753" s="18" t="s">
        <v>21</v>
      </c>
      <c r="I2753" s="30">
        <v>53299</v>
      </c>
      <c r="J2753" s="13" t="s">
        <v>14</v>
      </c>
      <c r="K2753" s="13" t="s">
        <v>15</v>
      </c>
      <c r="L2753" s="20" t="str">
        <f t="shared" si="84"/>
        <v>53299617101COD22021_Z010201ART5_MBA</v>
      </c>
      <c r="M2753" s="21" t="str">
        <f>IF(OR(A2753=617105,A2753=617110,COUNTIF([3]DernMois!L:L,I2753&amp;A2753&amp;H2753&amp;K2753)&gt;=1),"","PBLA Changé/Nouveau")</f>
        <v/>
      </c>
      <c r="N2753" s="22">
        <f>ROUND(Ecritures[[#This Row],[Montant Devise]],2)</f>
        <v>330</v>
      </c>
      <c r="O2753" s="11" t="str">
        <f>IFERROR(LEFT(ECRITURES!$H2753,SEARCH("_",ECRITURES!$H2753)-1),"")</f>
        <v>COD22021</v>
      </c>
      <c r="P2753" s="11" t="str">
        <f>LEFT(ECRITURES!$G2753,LEN(O2753))</f>
        <v>COD22021</v>
      </c>
      <c r="Q2753" s="11" t="b">
        <f t="shared" si="85"/>
        <v>1</v>
      </c>
    </row>
    <row r="2754" spans="1:17" x14ac:dyDescent="0.3">
      <c r="A2754" s="12">
        <v>617108</v>
      </c>
      <c r="B2754" s="13" t="s">
        <v>10</v>
      </c>
      <c r="C2754" s="14">
        <v>99</v>
      </c>
      <c r="D2754" s="25" t="s">
        <v>3226</v>
      </c>
      <c r="E2754" s="16">
        <v>45351</v>
      </c>
      <c r="F2754" s="17">
        <v>202402</v>
      </c>
      <c r="G2754" s="18" t="s">
        <v>16</v>
      </c>
      <c r="H2754" s="18" t="s">
        <v>21</v>
      </c>
      <c r="I2754" s="30">
        <v>53299</v>
      </c>
      <c r="J2754" s="13" t="s">
        <v>14</v>
      </c>
      <c r="K2754" s="13" t="s">
        <v>15</v>
      </c>
      <c r="L2754" s="20" t="str">
        <f t="shared" ref="L2754:L2817" si="86">I2754&amp;A2754&amp;H2754&amp;K2754</f>
        <v>53299617108COD22021_Z010201ART5_MBA</v>
      </c>
      <c r="M2754" s="21" t="str">
        <f>IF(OR(A2754=617105,A2754=617110,COUNTIF([3]DernMois!L:L,I2754&amp;A2754&amp;H2754&amp;K2754)&gt;=1),"","PBLA Changé/Nouveau")</f>
        <v/>
      </c>
      <c r="N2754" s="22">
        <f>ROUND(Ecritures[[#This Row],[Montant Devise]],2)</f>
        <v>99</v>
      </c>
      <c r="O2754" s="11" t="str">
        <f>IFERROR(LEFT(ECRITURES!$H2754,SEARCH("_",ECRITURES!$H2754)-1),"")</f>
        <v>COD22021</v>
      </c>
      <c r="P2754" s="11" t="str">
        <f>LEFT(ECRITURES!$G2754,LEN(O2754))</f>
        <v>COD22021</v>
      </c>
      <c r="Q2754" s="11" t="b">
        <f t="shared" si="85"/>
        <v>1</v>
      </c>
    </row>
    <row r="2755" spans="1:17" x14ac:dyDescent="0.3">
      <c r="A2755" s="12">
        <v>617106</v>
      </c>
      <c r="B2755" s="13" t="s">
        <v>10</v>
      </c>
      <c r="C2755" s="14">
        <v>195</v>
      </c>
      <c r="D2755" s="25" t="s">
        <v>3227</v>
      </c>
      <c r="E2755" s="16">
        <v>45351</v>
      </c>
      <c r="F2755" s="17">
        <v>202402</v>
      </c>
      <c r="G2755" s="18" t="s">
        <v>16</v>
      </c>
      <c r="H2755" s="18" t="s">
        <v>21</v>
      </c>
      <c r="I2755" s="30">
        <v>53299</v>
      </c>
      <c r="J2755" s="13" t="s">
        <v>14</v>
      </c>
      <c r="K2755" s="13" t="s">
        <v>15</v>
      </c>
      <c r="L2755" s="20" t="str">
        <f t="shared" si="86"/>
        <v>53299617106COD22021_Z010201ART5_MBA</v>
      </c>
      <c r="M2755" s="21" t="str">
        <f>IF(OR(A2755=617105,A2755=617110,COUNTIF([3]DernMois!L:L,I2755&amp;A2755&amp;H2755&amp;K2755)&gt;=1),"","PBLA Changé/Nouveau")</f>
        <v/>
      </c>
      <c r="N2755" s="22">
        <f>ROUND(Ecritures[[#This Row],[Montant Devise]],2)</f>
        <v>195</v>
      </c>
      <c r="O2755" s="11" t="str">
        <f>IFERROR(LEFT(ECRITURES!$H2755,SEARCH("_",ECRITURES!$H2755)-1),"")</f>
        <v>COD22021</v>
      </c>
      <c r="P2755" s="11" t="str">
        <f>LEFT(ECRITURES!$G2755,LEN(O2755))</f>
        <v>COD22021</v>
      </c>
      <c r="Q2755" s="11" t="b">
        <f t="shared" si="85"/>
        <v>1</v>
      </c>
    </row>
    <row r="2756" spans="1:17" x14ac:dyDescent="0.3">
      <c r="A2756" s="12">
        <v>617103</v>
      </c>
      <c r="B2756" s="13" t="s">
        <v>10</v>
      </c>
      <c r="C2756" s="14">
        <v>136.5</v>
      </c>
      <c r="D2756" s="25" t="s">
        <v>3228</v>
      </c>
      <c r="E2756" s="16">
        <v>45351</v>
      </c>
      <c r="F2756" s="17">
        <v>202402</v>
      </c>
      <c r="G2756" s="18" t="s">
        <v>16</v>
      </c>
      <c r="H2756" s="18" t="s">
        <v>21</v>
      </c>
      <c r="I2756" s="30">
        <v>53299</v>
      </c>
      <c r="J2756" s="13" t="s">
        <v>14</v>
      </c>
      <c r="K2756" s="13" t="s">
        <v>15</v>
      </c>
      <c r="L2756" s="20" t="str">
        <f t="shared" si="86"/>
        <v>53299617103COD22021_Z010201ART5_MBA</v>
      </c>
      <c r="M2756" s="21" t="str">
        <f>IF(OR(A2756=617105,A2756=617110,COUNTIF([3]DernMois!L:L,I2756&amp;A2756&amp;H2756&amp;K2756)&gt;=1),"","PBLA Changé/Nouveau")</f>
        <v/>
      </c>
      <c r="N2756" s="22">
        <f>ROUND(Ecritures[[#This Row],[Montant Devise]],2)</f>
        <v>136.5</v>
      </c>
      <c r="O2756" s="11" t="str">
        <f>IFERROR(LEFT(ECRITURES!$H2756,SEARCH("_",ECRITURES!$H2756)-1),"")</f>
        <v>COD22021</v>
      </c>
      <c r="P2756" s="11" t="str">
        <f>LEFT(ECRITURES!$G2756,LEN(O2756))</f>
        <v>COD22021</v>
      </c>
      <c r="Q2756" s="11" t="b">
        <f t="shared" ref="Q2756:Q2819" si="87">EXACT(O2756,P2756)</f>
        <v>1</v>
      </c>
    </row>
    <row r="2757" spans="1:17" x14ac:dyDescent="0.3">
      <c r="A2757" s="12">
        <v>617103</v>
      </c>
      <c r="B2757" s="13" t="s">
        <v>10</v>
      </c>
      <c r="C2757" s="14">
        <v>42.9</v>
      </c>
      <c r="D2757" s="25" t="s">
        <v>3229</v>
      </c>
      <c r="E2757" s="16">
        <v>45351</v>
      </c>
      <c r="F2757" s="17">
        <v>202402</v>
      </c>
      <c r="G2757" s="18" t="s">
        <v>16</v>
      </c>
      <c r="H2757" s="18" t="s">
        <v>21</v>
      </c>
      <c r="I2757" s="30">
        <v>53299</v>
      </c>
      <c r="J2757" s="13" t="s">
        <v>14</v>
      </c>
      <c r="K2757" s="13" t="s">
        <v>15</v>
      </c>
      <c r="L2757" s="20" t="str">
        <f t="shared" si="86"/>
        <v>53299617103COD22021_Z010201ART5_MBA</v>
      </c>
      <c r="M2757" s="21" t="str">
        <f>IF(OR(A2757=617105,A2757=617110,COUNTIF([3]DernMois!L:L,I2757&amp;A2757&amp;H2757&amp;K2757)&gt;=1),"","PBLA Changé/Nouveau")</f>
        <v/>
      </c>
      <c r="N2757" s="22">
        <f>ROUND(Ecritures[[#This Row],[Montant Devise]],2)</f>
        <v>42.9</v>
      </c>
      <c r="O2757" s="11" t="str">
        <f>IFERROR(LEFT(ECRITURES!$H2757,SEARCH("_",ECRITURES!$H2757)-1),"")</f>
        <v>COD22021</v>
      </c>
      <c r="P2757" s="11" t="str">
        <f>LEFT(ECRITURES!$G2757,LEN(O2757))</f>
        <v>COD22021</v>
      </c>
      <c r="Q2757" s="11" t="b">
        <f t="shared" si="87"/>
        <v>1</v>
      </c>
    </row>
    <row r="2758" spans="1:17" x14ac:dyDescent="0.3">
      <c r="A2758" s="12">
        <v>617190</v>
      </c>
      <c r="B2758" s="13" t="s">
        <v>10</v>
      </c>
      <c r="C2758" s="14">
        <v>0.66</v>
      </c>
      <c r="D2758" s="25" t="s">
        <v>3230</v>
      </c>
      <c r="E2758" s="16">
        <v>45351</v>
      </c>
      <c r="F2758" s="17">
        <v>202402</v>
      </c>
      <c r="G2758" s="18" t="s">
        <v>16</v>
      </c>
      <c r="H2758" s="18" t="s">
        <v>21</v>
      </c>
      <c r="I2758" s="30">
        <v>53299</v>
      </c>
      <c r="J2758" s="13" t="s">
        <v>14</v>
      </c>
      <c r="K2758" s="13" t="s">
        <v>15</v>
      </c>
      <c r="L2758" s="20" t="str">
        <f t="shared" si="86"/>
        <v>53299617190COD22021_Z010201ART5_MBA</v>
      </c>
      <c r="M2758" s="21" t="str">
        <f>IF(OR(A2758=617105,A2758=617110,COUNTIF([3]DernMois!L:L,I2758&amp;A2758&amp;H2758&amp;K2758)&gt;=1),"","PBLA Changé/Nouveau")</f>
        <v/>
      </c>
      <c r="N2758" s="22">
        <f>ROUND(Ecritures[[#This Row],[Montant Devise]],2)</f>
        <v>0.66</v>
      </c>
      <c r="O2758" s="11" t="str">
        <f>IFERROR(LEFT(ECRITURES!$H2758,SEARCH("_",ECRITURES!$H2758)-1),"")</f>
        <v>COD22021</v>
      </c>
      <c r="P2758" s="11" t="str">
        <f>LEFT(ECRITURES!$G2758,LEN(O2758))</f>
        <v>COD22021</v>
      </c>
      <c r="Q2758" s="11" t="b">
        <f t="shared" si="87"/>
        <v>1</v>
      </c>
    </row>
    <row r="2759" spans="1:17" x14ac:dyDescent="0.3">
      <c r="A2759" s="12">
        <v>617190</v>
      </c>
      <c r="B2759" s="13" t="s">
        <v>10</v>
      </c>
      <c r="C2759" s="14">
        <v>3.3</v>
      </c>
      <c r="D2759" s="25" t="s">
        <v>3231</v>
      </c>
      <c r="E2759" s="16">
        <v>45351</v>
      </c>
      <c r="F2759" s="17">
        <v>202402</v>
      </c>
      <c r="G2759" s="18" t="s">
        <v>16</v>
      </c>
      <c r="H2759" s="18" t="s">
        <v>21</v>
      </c>
      <c r="I2759" s="30">
        <v>53299</v>
      </c>
      <c r="J2759" s="13" t="s">
        <v>14</v>
      </c>
      <c r="K2759" s="13" t="s">
        <v>15</v>
      </c>
      <c r="L2759" s="20" t="str">
        <f t="shared" si="86"/>
        <v>53299617190COD22021_Z010201ART5_MBA</v>
      </c>
      <c r="M2759" s="21" t="str">
        <f>IF(OR(A2759=617105,A2759=617110,COUNTIF([3]DernMois!L:L,I2759&amp;A2759&amp;H2759&amp;K2759)&gt;=1),"","PBLA Changé/Nouveau")</f>
        <v/>
      </c>
      <c r="N2759" s="22">
        <f>ROUND(Ecritures[[#This Row],[Montant Devise]],2)</f>
        <v>3.3</v>
      </c>
      <c r="O2759" s="11" t="str">
        <f>IFERROR(LEFT(ECRITURES!$H2759,SEARCH("_",ECRITURES!$H2759)-1),"")</f>
        <v>COD22021</v>
      </c>
      <c r="P2759" s="11" t="str">
        <f>LEFT(ECRITURES!$G2759,LEN(O2759))</f>
        <v>COD22021</v>
      </c>
      <c r="Q2759" s="11" t="b">
        <f t="shared" si="87"/>
        <v>1</v>
      </c>
    </row>
    <row r="2760" spans="1:17" x14ac:dyDescent="0.3">
      <c r="A2760" s="12">
        <v>455200</v>
      </c>
      <c r="B2760" s="13" t="s">
        <v>10</v>
      </c>
      <c r="C2760" s="14">
        <v>-300</v>
      </c>
      <c r="D2760" s="25" t="s">
        <v>3232</v>
      </c>
      <c r="E2760" s="16">
        <v>45351</v>
      </c>
      <c r="F2760" s="17">
        <v>202402</v>
      </c>
      <c r="G2760" s="18" t="s">
        <v>16</v>
      </c>
      <c r="H2760" s="18"/>
      <c r="I2760" s="30">
        <v>53299</v>
      </c>
      <c r="J2760" s="13" t="s">
        <v>14</v>
      </c>
      <c r="K2760" s="13" t="s">
        <v>15</v>
      </c>
      <c r="L2760" s="20" t="str">
        <f t="shared" si="86"/>
        <v>53299455200ART5_MBA</v>
      </c>
      <c r="M2760" s="21" t="str">
        <f>IF(OR(A2760=617105,A2760=617110,COUNTIF([3]DernMois!L:L,I2760&amp;A2760&amp;H2760&amp;K2760)&gt;=1),"","PBLA Changé/Nouveau")</f>
        <v/>
      </c>
      <c r="N2760" s="22">
        <f>ROUND(Ecritures[[#This Row],[Montant Devise]],2)</f>
        <v>-300</v>
      </c>
      <c r="O2760" s="11" t="str">
        <f>IFERROR(LEFT(ECRITURES!$H2760,SEARCH("_",ECRITURES!$H2760)-1),"")</f>
        <v/>
      </c>
      <c r="P2760" s="11" t="str">
        <f>LEFT(ECRITURES!$G2760,LEN(O2760))</f>
        <v/>
      </c>
      <c r="Q2760" s="11" t="b">
        <f t="shared" si="87"/>
        <v>1</v>
      </c>
    </row>
    <row r="2761" spans="1:17" x14ac:dyDescent="0.3">
      <c r="A2761" s="12">
        <v>455200</v>
      </c>
      <c r="B2761" s="13" t="s">
        <v>10</v>
      </c>
      <c r="C2761" s="14">
        <v>-410.43</v>
      </c>
      <c r="D2761" s="25" t="s">
        <v>3233</v>
      </c>
      <c r="E2761" s="16">
        <v>45351</v>
      </c>
      <c r="F2761" s="17">
        <v>202402</v>
      </c>
      <c r="G2761" s="18" t="s">
        <v>16</v>
      </c>
      <c r="H2761" s="18"/>
      <c r="I2761" s="30">
        <v>53299</v>
      </c>
      <c r="J2761" s="13" t="s">
        <v>14</v>
      </c>
      <c r="K2761" s="13" t="s">
        <v>15</v>
      </c>
      <c r="L2761" s="20" t="str">
        <f t="shared" si="86"/>
        <v>53299455200ART5_MBA</v>
      </c>
      <c r="M2761" s="21" t="str">
        <f>IF(OR(A2761=617105,A2761=617110,COUNTIF([3]DernMois!L:L,I2761&amp;A2761&amp;H2761&amp;K2761)&gt;=1),"","PBLA Changé/Nouveau")</f>
        <v/>
      </c>
      <c r="N2761" s="22">
        <f>ROUND(Ecritures[[#This Row],[Montant Devise]],2)</f>
        <v>-410.43</v>
      </c>
      <c r="O2761" s="11" t="str">
        <f>IFERROR(LEFT(ECRITURES!$H2761,SEARCH("_",ECRITURES!$H2761)-1),"")</f>
        <v/>
      </c>
      <c r="P2761" s="11" t="str">
        <f>LEFT(ECRITURES!$G2761,LEN(O2761))</f>
        <v/>
      </c>
      <c r="Q2761" s="11" t="b">
        <f t="shared" si="87"/>
        <v>1</v>
      </c>
    </row>
    <row r="2762" spans="1:17" x14ac:dyDescent="0.3">
      <c r="A2762" s="12">
        <v>617101</v>
      </c>
      <c r="B2762" s="13" t="s">
        <v>10</v>
      </c>
      <c r="C2762" s="14">
        <v>2823</v>
      </c>
      <c r="D2762" s="25" t="s">
        <v>3234</v>
      </c>
      <c r="E2762" s="16">
        <v>45351</v>
      </c>
      <c r="F2762" s="17">
        <v>202402</v>
      </c>
      <c r="G2762" s="18" t="s">
        <v>197</v>
      </c>
      <c r="H2762" s="18" t="s">
        <v>3235</v>
      </c>
      <c r="I2762" s="30">
        <v>53300</v>
      </c>
      <c r="J2762" s="13" t="s">
        <v>14</v>
      </c>
      <c r="K2762" s="13" t="s">
        <v>15</v>
      </c>
      <c r="L2762" s="20" t="str">
        <f t="shared" si="86"/>
        <v>53300617101COD22002_A030401ART5_MBA</v>
      </c>
      <c r="M2762" s="21" t="str">
        <f>IF(OR(A2762=617105,A2762=617110,COUNTIF([3]DernMois!L:L,I2762&amp;A2762&amp;H2762&amp;K2762)&gt;=1),"","PBLA Changé/Nouveau")</f>
        <v/>
      </c>
      <c r="N2762" s="22">
        <f>ROUND(Ecritures[[#This Row],[Montant Devise]],2)</f>
        <v>2823</v>
      </c>
      <c r="O2762" s="11" t="str">
        <f>IFERROR(LEFT(ECRITURES!$H2762,SEARCH("_",ECRITURES!$H2762)-1),"")</f>
        <v>COD22002</v>
      </c>
      <c r="P2762" s="11" t="str">
        <f>LEFT(ECRITURES!$G2762,LEN(O2762))</f>
        <v>COD22002</v>
      </c>
      <c r="Q2762" s="11" t="b">
        <f t="shared" si="87"/>
        <v>1</v>
      </c>
    </row>
    <row r="2763" spans="1:17" x14ac:dyDescent="0.3">
      <c r="A2763" s="12">
        <v>617108</v>
      </c>
      <c r="B2763" s="13" t="s">
        <v>10</v>
      </c>
      <c r="C2763" s="14">
        <v>846.9</v>
      </c>
      <c r="D2763" s="25" t="s">
        <v>3236</v>
      </c>
      <c r="E2763" s="16">
        <v>45351</v>
      </c>
      <c r="F2763" s="17">
        <v>202402</v>
      </c>
      <c r="G2763" s="18" t="s">
        <v>197</v>
      </c>
      <c r="H2763" s="18" t="s">
        <v>3235</v>
      </c>
      <c r="I2763" s="30">
        <v>53300</v>
      </c>
      <c r="J2763" s="13" t="s">
        <v>14</v>
      </c>
      <c r="K2763" s="13" t="s">
        <v>15</v>
      </c>
      <c r="L2763" s="20" t="str">
        <f t="shared" si="86"/>
        <v>53300617108COD22002_A030401ART5_MBA</v>
      </c>
      <c r="M2763" s="21" t="str">
        <f>IF(OR(A2763=617105,A2763=617110,COUNTIF([3]DernMois!L:L,I2763&amp;A2763&amp;H2763&amp;K2763)&gt;=1),"","PBLA Changé/Nouveau")</f>
        <v/>
      </c>
      <c r="N2763" s="22">
        <f>ROUND(Ecritures[[#This Row],[Montant Devise]],2)</f>
        <v>846.9</v>
      </c>
      <c r="O2763" s="11" t="str">
        <f>IFERROR(LEFT(ECRITURES!$H2763,SEARCH("_",ECRITURES!$H2763)-1),"")</f>
        <v>COD22002</v>
      </c>
      <c r="P2763" s="11" t="str">
        <f>LEFT(ECRITURES!$G2763,LEN(O2763))</f>
        <v>COD22002</v>
      </c>
      <c r="Q2763" s="11" t="b">
        <f t="shared" si="87"/>
        <v>1</v>
      </c>
    </row>
    <row r="2764" spans="1:17" x14ac:dyDescent="0.3">
      <c r="A2764" s="12">
        <v>617106</v>
      </c>
      <c r="B2764" s="13" t="s">
        <v>10</v>
      </c>
      <c r="C2764" s="14">
        <v>195</v>
      </c>
      <c r="D2764" s="25" t="s">
        <v>3237</v>
      </c>
      <c r="E2764" s="16">
        <v>45351</v>
      </c>
      <c r="F2764" s="17">
        <v>202402</v>
      </c>
      <c r="G2764" s="18" t="s">
        <v>197</v>
      </c>
      <c r="H2764" s="18" t="s">
        <v>3235</v>
      </c>
      <c r="I2764" s="30">
        <v>53300</v>
      </c>
      <c r="J2764" s="13" t="s">
        <v>14</v>
      </c>
      <c r="K2764" s="13" t="s">
        <v>15</v>
      </c>
      <c r="L2764" s="20" t="str">
        <f t="shared" si="86"/>
        <v>53300617106COD22002_A030401ART5_MBA</v>
      </c>
      <c r="M2764" s="21" t="str">
        <f>IF(OR(A2764=617105,A2764=617110,COUNTIF([3]DernMois!L:L,I2764&amp;A2764&amp;H2764&amp;K2764)&gt;=1),"","PBLA Changé/Nouveau")</f>
        <v/>
      </c>
      <c r="N2764" s="22">
        <f>ROUND(Ecritures[[#This Row],[Montant Devise]],2)</f>
        <v>195</v>
      </c>
      <c r="O2764" s="11" t="str">
        <f>IFERROR(LEFT(ECRITURES!$H2764,SEARCH("_",ECRITURES!$H2764)-1),"")</f>
        <v>COD22002</v>
      </c>
      <c r="P2764" s="11" t="str">
        <f>LEFT(ECRITURES!$G2764,LEN(O2764))</f>
        <v>COD22002</v>
      </c>
      <c r="Q2764" s="11" t="b">
        <f t="shared" si="87"/>
        <v>1</v>
      </c>
    </row>
    <row r="2765" spans="1:17" x14ac:dyDescent="0.3">
      <c r="A2765" s="12">
        <v>617103</v>
      </c>
      <c r="B2765" s="13" t="s">
        <v>10</v>
      </c>
      <c r="C2765" s="14">
        <v>78</v>
      </c>
      <c r="D2765" s="25" t="s">
        <v>3238</v>
      </c>
      <c r="E2765" s="16">
        <v>45351</v>
      </c>
      <c r="F2765" s="17">
        <v>202402</v>
      </c>
      <c r="G2765" s="18" t="s">
        <v>197</v>
      </c>
      <c r="H2765" s="18" t="s">
        <v>3235</v>
      </c>
      <c r="I2765" s="30">
        <v>53300</v>
      </c>
      <c r="J2765" s="13" t="s">
        <v>14</v>
      </c>
      <c r="K2765" s="13" t="s">
        <v>15</v>
      </c>
      <c r="L2765" s="20" t="str">
        <f t="shared" si="86"/>
        <v>53300617103COD22002_A030401ART5_MBA</v>
      </c>
      <c r="M2765" s="21" t="str">
        <f>IF(OR(A2765=617105,A2765=617110,COUNTIF([3]DernMois!L:L,I2765&amp;A2765&amp;H2765&amp;K2765)&gt;=1),"","PBLA Changé/Nouveau")</f>
        <v/>
      </c>
      <c r="N2765" s="22">
        <f>ROUND(Ecritures[[#This Row],[Montant Devise]],2)</f>
        <v>78</v>
      </c>
      <c r="O2765" s="11" t="str">
        <f>IFERROR(LEFT(ECRITURES!$H2765,SEARCH("_",ECRITURES!$H2765)-1),"")</f>
        <v>COD22002</v>
      </c>
      <c r="P2765" s="11" t="str">
        <f>LEFT(ECRITURES!$G2765,LEN(O2765))</f>
        <v>COD22002</v>
      </c>
      <c r="Q2765" s="11" t="b">
        <f t="shared" si="87"/>
        <v>1</v>
      </c>
    </row>
    <row r="2766" spans="1:17" x14ac:dyDescent="0.3">
      <c r="A2766" s="12">
        <v>617103</v>
      </c>
      <c r="B2766" s="13" t="s">
        <v>10</v>
      </c>
      <c r="C2766" s="14">
        <v>366.99</v>
      </c>
      <c r="D2766" s="25" t="s">
        <v>3239</v>
      </c>
      <c r="E2766" s="16">
        <v>45351</v>
      </c>
      <c r="F2766" s="17">
        <v>202402</v>
      </c>
      <c r="G2766" s="18" t="s">
        <v>197</v>
      </c>
      <c r="H2766" s="18" t="s">
        <v>3235</v>
      </c>
      <c r="I2766" s="30">
        <v>53300</v>
      </c>
      <c r="J2766" s="13" t="s">
        <v>14</v>
      </c>
      <c r="K2766" s="13" t="s">
        <v>15</v>
      </c>
      <c r="L2766" s="20" t="str">
        <f t="shared" si="86"/>
        <v>53300617103COD22002_A030401ART5_MBA</v>
      </c>
      <c r="M2766" s="21" t="str">
        <f>IF(OR(A2766=617105,A2766=617110,COUNTIF([3]DernMois!L:L,I2766&amp;A2766&amp;H2766&amp;K2766)&gt;=1),"","PBLA Changé/Nouveau")</f>
        <v/>
      </c>
      <c r="N2766" s="22">
        <f>ROUND(Ecritures[[#This Row],[Montant Devise]],2)</f>
        <v>366.99</v>
      </c>
      <c r="O2766" s="11" t="str">
        <f>IFERROR(LEFT(ECRITURES!$H2766,SEARCH("_",ECRITURES!$H2766)-1),"")</f>
        <v>COD22002</v>
      </c>
      <c r="P2766" s="11" t="str">
        <f>LEFT(ECRITURES!$G2766,LEN(O2766))</f>
        <v>COD22002</v>
      </c>
      <c r="Q2766" s="11" t="b">
        <f t="shared" si="87"/>
        <v>1</v>
      </c>
    </row>
    <row r="2767" spans="1:17" x14ac:dyDescent="0.3">
      <c r="A2767" s="12">
        <v>617190</v>
      </c>
      <c r="B2767" s="13" t="s">
        <v>10</v>
      </c>
      <c r="C2767" s="14">
        <v>5.65</v>
      </c>
      <c r="D2767" s="25" t="s">
        <v>3240</v>
      </c>
      <c r="E2767" s="16">
        <v>45351</v>
      </c>
      <c r="F2767" s="17">
        <v>202402</v>
      </c>
      <c r="G2767" s="18" t="s">
        <v>197</v>
      </c>
      <c r="H2767" s="18" t="s">
        <v>3235</v>
      </c>
      <c r="I2767" s="30">
        <v>53300</v>
      </c>
      <c r="J2767" s="13" t="s">
        <v>14</v>
      </c>
      <c r="K2767" s="13" t="s">
        <v>15</v>
      </c>
      <c r="L2767" s="20" t="str">
        <f t="shared" si="86"/>
        <v>53300617190COD22002_A030401ART5_MBA</v>
      </c>
      <c r="M2767" s="21" t="str">
        <f>IF(OR(A2767=617105,A2767=617110,COUNTIF([3]DernMois!L:L,I2767&amp;A2767&amp;H2767&amp;K2767)&gt;=1),"","PBLA Changé/Nouveau")</f>
        <v/>
      </c>
      <c r="N2767" s="22">
        <f>ROUND(Ecritures[[#This Row],[Montant Devise]],2)</f>
        <v>5.65</v>
      </c>
      <c r="O2767" s="11" t="str">
        <f>IFERROR(LEFT(ECRITURES!$H2767,SEARCH("_",ECRITURES!$H2767)-1),"")</f>
        <v>COD22002</v>
      </c>
      <c r="P2767" s="11" t="str">
        <f>LEFT(ECRITURES!$G2767,LEN(O2767))</f>
        <v>COD22002</v>
      </c>
      <c r="Q2767" s="11" t="b">
        <f t="shared" si="87"/>
        <v>1</v>
      </c>
    </row>
    <row r="2768" spans="1:17" x14ac:dyDescent="0.3">
      <c r="A2768" s="12">
        <v>617190</v>
      </c>
      <c r="B2768" s="13" t="s">
        <v>10</v>
      </c>
      <c r="C2768" s="14">
        <v>28.23</v>
      </c>
      <c r="D2768" s="25" t="s">
        <v>3241</v>
      </c>
      <c r="E2768" s="16">
        <v>45351</v>
      </c>
      <c r="F2768" s="17">
        <v>202402</v>
      </c>
      <c r="G2768" s="18" t="s">
        <v>197</v>
      </c>
      <c r="H2768" s="18" t="s">
        <v>3235</v>
      </c>
      <c r="I2768" s="30">
        <v>53300</v>
      </c>
      <c r="J2768" s="13" t="s">
        <v>14</v>
      </c>
      <c r="K2768" s="13" t="s">
        <v>15</v>
      </c>
      <c r="L2768" s="20" t="str">
        <f t="shared" si="86"/>
        <v>53300617190COD22002_A030401ART5_MBA</v>
      </c>
      <c r="M2768" s="21" t="str">
        <f>IF(OR(A2768=617105,A2768=617110,COUNTIF([3]DernMois!L:L,I2768&amp;A2768&amp;H2768&amp;K2768)&gt;=1),"","PBLA Changé/Nouveau")</f>
        <v/>
      </c>
      <c r="N2768" s="22">
        <f>ROUND(Ecritures[[#This Row],[Montant Devise]],2)</f>
        <v>28.23</v>
      </c>
      <c r="O2768" s="11" t="str">
        <f>IFERROR(LEFT(ECRITURES!$H2768,SEARCH("_",ECRITURES!$H2768)-1),"")</f>
        <v>COD22002</v>
      </c>
      <c r="P2768" s="11" t="str">
        <f>LEFT(ECRITURES!$G2768,LEN(O2768))</f>
        <v>COD22002</v>
      </c>
      <c r="Q2768" s="11" t="b">
        <f t="shared" si="87"/>
        <v>1</v>
      </c>
    </row>
    <row r="2769" spans="1:17" x14ac:dyDescent="0.3">
      <c r="A2769" s="12">
        <v>455200</v>
      </c>
      <c r="B2769" s="13" t="s">
        <v>10</v>
      </c>
      <c r="C2769" s="14">
        <v>-700</v>
      </c>
      <c r="D2769" s="25" t="s">
        <v>3242</v>
      </c>
      <c r="E2769" s="16">
        <v>45351</v>
      </c>
      <c r="F2769" s="17">
        <v>202402</v>
      </c>
      <c r="G2769" s="18" t="s">
        <v>197</v>
      </c>
      <c r="H2769" s="18"/>
      <c r="I2769" s="30">
        <v>53300</v>
      </c>
      <c r="J2769" s="13" t="s">
        <v>14</v>
      </c>
      <c r="K2769" s="13" t="s">
        <v>15</v>
      </c>
      <c r="L2769" s="20" t="str">
        <f t="shared" si="86"/>
        <v>53300455200ART5_MBA</v>
      </c>
      <c r="M2769" s="21" t="str">
        <f>IF(OR(A2769=617105,A2769=617110,COUNTIF([3]DernMois!L:L,I2769&amp;A2769&amp;H2769&amp;K2769)&gt;=1),"","PBLA Changé/Nouveau")</f>
        <v/>
      </c>
      <c r="N2769" s="22">
        <f>ROUND(Ecritures[[#This Row],[Montant Devise]],2)</f>
        <v>-700</v>
      </c>
      <c r="O2769" s="11" t="str">
        <f>IFERROR(LEFT(ECRITURES!$H2769,SEARCH("_",ECRITURES!$H2769)-1),"")</f>
        <v/>
      </c>
      <c r="P2769" s="11" t="str">
        <f>LEFT(ECRITURES!$G2769,LEN(O2769))</f>
        <v/>
      </c>
      <c r="Q2769" s="11" t="b">
        <f t="shared" si="87"/>
        <v>1</v>
      </c>
    </row>
    <row r="2770" spans="1:17" x14ac:dyDescent="0.3">
      <c r="A2770" s="12">
        <v>455200</v>
      </c>
      <c r="B2770" s="13" t="s">
        <v>10</v>
      </c>
      <c r="C2770" s="14">
        <v>-2348.52</v>
      </c>
      <c r="D2770" s="25" t="s">
        <v>3243</v>
      </c>
      <c r="E2770" s="16">
        <v>45351</v>
      </c>
      <c r="F2770" s="17">
        <v>202402</v>
      </c>
      <c r="G2770" s="18" t="s">
        <v>197</v>
      </c>
      <c r="H2770" s="18"/>
      <c r="I2770" s="30">
        <v>53300</v>
      </c>
      <c r="J2770" s="13" t="s">
        <v>14</v>
      </c>
      <c r="K2770" s="13" t="s">
        <v>15</v>
      </c>
      <c r="L2770" s="20" t="str">
        <f t="shared" si="86"/>
        <v>53300455200ART5_MBA</v>
      </c>
      <c r="M2770" s="21" t="str">
        <f>IF(OR(A2770=617105,A2770=617110,COUNTIF([3]DernMois!L:L,I2770&amp;A2770&amp;H2770&amp;K2770)&gt;=1),"","PBLA Changé/Nouveau")</f>
        <v/>
      </c>
      <c r="N2770" s="22">
        <f>ROUND(Ecritures[[#This Row],[Montant Devise]],2)</f>
        <v>-2348.52</v>
      </c>
      <c r="O2770" s="11" t="str">
        <f>IFERROR(LEFT(ECRITURES!$H2770,SEARCH("_",ECRITURES!$H2770)-1),"")</f>
        <v/>
      </c>
      <c r="P2770" s="11" t="str">
        <f>LEFT(ECRITURES!$G2770,LEN(O2770))</f>
        <v/>
      </c>
      <c r="Q2770" s="11" t="b">
        <f t="shared" si="87"/>
        <v>1</v>
      </c>
    </row>
    <row r="2771" spans="1:17" x14ac:dyDescent="0.3">
      <c r="A2771" s="12">
        <v>617101</v>
      </c>
      <c r="B2771" s="13" t="s">
        <v>10</v>
      </c>
      <c r="C2771" s="14">
        <v>1040</v>
      </c>
      <c r="D2771" s="25" t="s">
        <v>3244</v>
      </c>
      <c r="E2771" s="16">
        <v>45351</v>
      </c>
      <c r="F2771" s="17">
        <v>202402</v>
      </c>
      <c r="G2771" s="18" t="s">
        <v>133</v>
      </c>
      <c r="H2771" s="18" t="s">
        <v>12</v>
      </c>
      <c r="I2771" s="30">
        <v>53314</v>
      </c>
      <c r="J2771" s="13" t="s">
        <v>14</v>
      </c>
      <c r="K2771" s="13" t="s">
        <v>15</v>
      </c>
      <c r="L2771" s="20" t="str">
        <f t="shared" si="86"/>
        <v>53314617101COD2299_Z010201ART5_MBA</v>
      </c>
      <c r="M2771" s="21" t="str">
        <f>IF(OR(A2771=617105,A2771=617110,COUNTIF([3]DernMois!L:L,I2771&amp;A2771&amp;H2771&amp;K2771)&gt;=1),"","PBLA Changé/Nouveau")</f>
        <v/>
      </c>
      <c r="N2771" s="22">
        <f>ROUND(Ecritures[[#This Row],[Montant Devise]],2)</f>
        <v>1040</v>
      </c>
      <c r="O2771" s="11" t="str">
        <f>IFERROR(LEFT(ECRITURES!$H2771,SEARCH("_",ECRITURES!$H2771)-1),"")</f>
        <v>COD2299</v>
      </c>
      <c r="P2771" s="11" t="str">
        <f>LEFT(ECRITURES!$G2771,LEN(O2771))</f>
        <v>COD2299</v>
      </c>
      <c r="Q2771" s="11" t="b">
        <f t="shared" si="87"/>
        <v>1</v>
      </c>
    </row>
    <row r="2772" spans="1:17" x14ac:dyDescent="0.3">
      <c r="A2772" s="12">
        <v>617108</v>
      </c>
      <c r="B2772" s="13" t="s">
        <v>10</v>
      </c>
      <c r="C2772" s="14">
        <v>312</v>
      </c>
      <c r="D2772" s="25" t="s">
        <v>3245</v>
      </c>
      <c r="E2772" s="16">
        <v>45351</v>
      </c>
      <c r="F2772" s="17">
        <v>202402</v>
      </c>
      <c r="G2772" s="18" t="s">
        <v>133</v>
      </c>
      <c r="H2772" s="18" t="s">
        <v>12</v>
      </c>
      <c r="I2772" s="30">
        <v>53314</v>
      </c>
      <c r="J2772" s="13" t="s">
        <v>14</v>
      </c>
      <c r="K2772" s="13" t="s">
        <v>15</v>
      </c>
      <c r="L2772" s="20" t="str">
        <f t="shared" si="86"/>
        <v>53314617108COD2299_Z010201ART5_MBA</v>
      </c>
      <c r="M2772" s="21" t="str">
        <f>IF(OR(A2772=617105,A2772=617110,COUNTIF([3]DernMois!L:L,I2772&amp;A2772&amp;H2772&amp;K2772)&gt;=1),"","PBLA Changé/Nouveau")</f>
        <v/>
      </c>
      <c r="N2772" s="22">
        <f>ROUND(Ecritures[[#This Row],[Montant Devise]],2)</f>
        <v>312</v>
      </c>
      <c r="O2772" s="11" t="str">
        <f>IFERROR(LEFT(ECRITURES!$H2772,SEARCH("_",ECRITURES!$H2772)-1),"")</f>
        <v>COD2299</v>
      </c>
      <c r="P2772" s="11" t="str">
        <f>LEFT(ECRITURES!$G2772,LEN(O2772))</f>
        <v>COD2299</v>
      </c>
      <c r="Q2772" s="11" t="b">
        <f t="shared" si="87"/>
        <v>1</v>
      </c>
    </row>
    <row r="2773" spans="1:17" x14ac:dyDescent="0.3">
      <c r="A2773" s="12">
        <v>617106</v>
      </c>
      <c r="B2773" s="13" t="s">
        <v>10</v>
      </c>
      <c r="C2773" s="14">
        <v>195</v>
      </c>
      <c r="D2773" s="25" t="s">
        <v>3246</v>
      </c>
      <c r="E2773" s="16">
        <v>45351</v>
      </c>
      <c r="F2773" s="17">
        <v>202402</v>
      </c>
      <c r="G2773" s="18" t="s">
        <v>133</v>
      </c>
      <c r="H2773" s="18" t="s">
        <v>12</v>
      </c>
      <c r="I2773" s="30">
        <v>53314</v>
      </c>
      <c r="J2773" s="13" t="s">
        <v>14</v>
      </c>
      <c r="K2773" s="13" t="s">
        <v>15</v>
      </c>
      <c r="L2773" s="20" t="str">
        <f t="shared" si="86"/>
        <v>53314617106COD2299_Z010201ART5_MBA</v>
      </c>
      <c r="M2773" s="21" t="str">
        <f>IF(OR(A2773=617105,A2773=617110,COUNTIF([3]DernMois!L:L,I2773&amp;A2773&amp;H2773&amp;K2773)&gt;=1),"","PBLA Changé/Nouveau")</f>
        <v/>
      </c>
      <c r="N2773" s="22">
        <f>ROUND(Ecritures[[#This Row],[Montant Devise]],2)</f>
        <v>195</v>
      </c>
      <c r="O2773" s="11" t="str">
        <f>IFERROR(LEFT(ECRITURES!$H2773,SEARCH("_",ECRITURES!$H2773)-1),"")</f>
        <v>COD2299</v>
      </c>
      <c r="P2773" s="11" t="str">
        <f>LEFT(ECRITURES!$G2773,LEN(O2773))</f>
        <v>COD2299</v>
      </c>
      <c r="Q2773" s="11" t="b">
        <f t="shared" si="87"/>
        <v>1</v>
      </c>
    </row>
    <row r="2774" spans="1:17" x14ac:dyDescent="0.3">
      <c r="A2774" s="12">
        <v>617103</v>
      </c>
      <c r="B2774" s="13" t="s">
        <v>10</v>
      </c>
      <c r="C2774" s="14">
        <v>117</v>
      </c>
      <c r="D2774" s="25" t="s">
        <v>3247</v>
      </c>
      <c r="E2774" s="16">
        <v>45351</v>
      </c>
      <c r="F2774" s="17">
        <v>202402</v>
      </c>
      <c r="G2774" s="18" t="s">
        <v>133</v>
      </c>
      <c r="H2774" s="18" t="s">
        <v>12</v>
      </c>
      <c r="I2774" s="30">
        <v>53314</v>
      </c>
      <c r="J2774" s="13" t="s">
        <v>14</v>
      </c>
      <c r="K2774" s="13" t="s">
        <v>15</v>
      </c>
      <c r="L2774" s="20" t="str">
        <f t="shared" si="86"/>
        <v>53314617103COD2299_Z010201ART5_MBA</v>
      </c>
      <c r="M2774" s="21" t="str">
        <f>IF(OR(A2774=617105,A2774=617110,COUNTIF([3]DernMois!L:L,I2774&amp;A2774&amp;H2774&amp;K2774)&gt;=1),"","PBLA Changé/Nouveau")</f>
        <v/>
      </c>
      <c r="N2774" s="22">
        <f>ROUND(Ecritures[[#This Row],[Montant Devise]],2)</f>
        <v>117</v>
      </c>
      <c r="O2774" s="11" t="str">
        <f>IFERROR(LEFT(ECRITURES!$H2774,SEARCH("_",ECRITURES!$H2774)-1),"")</f>
        <v>COD2299</v>
      </c>
      <c r="P2774" s="11" t="str">
        <f>LEFT(ECRITURES!$G2774,LEN(O2774))</f>
        <v>COD2299</v>
      </c>
      <c r="Q2774" s="11" t="b">
        <f t="shared" si="87"/>
        <v>1</v>
      </c>
    </row>
    <row r="2775" spans="1:17" x14ac:dyDescent="0.3">
      <c r="A2775" s="12">
        <v>617103</v>
      </c>
      <c r="B2775" s="13" t="s">
        <v>10</v>
      </c>
      <c r="C2775" s="14">
        <v>135.19999999999999</v>
      </c>
      <c r="D2775" s="25" t="s">
        <v>3248</v>
      </c>
      <c r="E2775" s="16">
        <v>45351</v>
      </c>
      <c r="F2775" s="17">
        <v>202402</v>
      </c>
      <c r="G2775" s="18" t="s">
        <v>133</v>
      </c>
      <c r="H2775" s="18" t="s">
        <v>12</v>
      </c>
      <c r="I2775" s="30">
        <v>53314</v>
      </c>
      <c r="J2775" s="13" t="s">
        <v>14</v>
      </c>
      <c r="K2775" s="13" t="s">
        <v>15</v>
      </c>
      <c r="L2775" s="20" t="str">
        <f t="shared" si="86"/>
        <v>53314617103COD2299_Z010201ART5_MBA</v>
      </c>
      <c r="M2775" s="21" t="str">
        <f>IF(OR(A2775=617105,A2775=617110,COUNTIF([3]DernMois!L:L,I2775&amp;A2775&amp;H2775&amp;K2775)&gt;=1),"","PBLA Changé/Nouveau")</f>
        <v/>
      </c>
      <c r="N2775" s="22">
        <f>ROUND(Ecritures[[#This Row],[Montant Devise]],2)</f>
        <v>135.19999999999999</v>
      </c>
      <c r="O2775" s="11" t="str">
        <f>IFERROR(LEFT(ECRITURES!$H2775,SEARCH("_",ECRITURES!$H2775)-1),"")</f>
        <v>COD2299</v>
      </c>
      <c r="P2775" s="11" t="str">
        <f>LEFT(ECRITURES!$G2775,LEN(O2775))</f>
        <v>COD2299</v>
      </c>
      <c r="Q2775" s="11" t="b">
        <f t="shared" si="87"/>
        <v>1</v>
      </c>
    </row>
    <row r="2776" spans="1:17" x14ac:dyDescent="0.3">
      <c r="A2776" s="12">
        <v>617190</v>
      </c>
      <c r="B2776" s="13" t="s">
        <v>10</v>
      </c>
      <c r="C2776" s="14">
        <v>2.08</v>
      </c>
      <c r="D2776" s="25" t="s">
        <v>3249</v>
      </c>
      <c r="E2776" s="16">
        <v>45351</v>
      </c>
      <c r="F2776" s="17">
        <v>202402</v>
      </c>
      <c r="G2776" s="18" t="s">
        <v>133</v>
      </c>
      <c r="H2776" s="18" t="s">
        <v>12</v>
      </c>
      <c r="I2776" s="30">
        <v>53314</v>
      </c>
      <c r="J2776" s="13" t="s">
        <v>14</v>
      </c>
      <c r="K2776" s="13" t="s">
        <v>15</v>
      </c>
      <c r="L2776" s="20" t="str">
        <f t="shared" si="86"/>
        <v>53314617190COD2299_Z010201ART5_MBA</v>
      </c>
      <c r="M2776" s="21" t="str">
        <f>IF(OR(A2776=617105,A2776=617110,COUNTIF([3]DernMois!L:L,I2776&amp;A2776&amp;H2776&amp;K2776)&gt;=1),"","PBLA Changé/Nouveau")</f>
        <v/>
      </c>
      <c r="N2776" s="22">
        <f>ROUND(Ecritures[[#This Row],[Montant Devise]],2)</f>
        <v>2.08</v>
      </c>
      <c r="O2776" s="11" t="str">
        <f>IFERROR(LEFT(ECRITURES!$H2776,SEARCH("_",ECRITURES!$H2776)-1),"")</f>
        <v>COD2299</v>
      </c>
      <c r="P2776" s="11" t="str">
        <f>LEFT(ECRITURES!$G2776,LEN(O2776))</f>
        <v>COD2299</v>
      </c>
      <c r="Q2776" s="11" t="b">
        <f t="shared" si="87"/>
        <v>1</v>
      </c>
    </row>
    <row r="2777" spans="1:17" x14ac:dyDescent="0.3">
      <c r="A2777" s="12">
        <v>617190</v>
      </c>
      <c r="B2777" s="13" t="s">
        <v>10</v>
      </c>
      <c r="C2777" s="14">
        <v>10.4</v>
      </c>
      <c r="D2777" s="25" t="s">
        <v>3250</v>
      </c>
      <c r="E2777" s="16">
        <v>45351</v>
      </c>
      <c r="F2777" s="17">
        <v>202402</v>
      </c>
      <c r="G2777" s="18" t="s">
        <v>133</v>
      </c>
      <c r="H2777" s="18" t="s">
        <v>12</v>
      </c>
      <c r="I2777" s="30">
        <v>53314</v>
      </c>
      <c r="J2777" s="13" t="s">
        <v>14</v>
      </c>
      <c r="K2777" s="13" t="s">
        <v>15</v>
      </c>
      <c r="L2777" s="20" t="str">
        <f t="shared" si="86"/>
        <v>53314617190COD2299_Z010201ART5_MBA</v>
      </c>
      <c r="M2777" s="21" t="str">
        <f>IF(OR(A2777=617105,A2777=617110,COUNTIF([3]DernMois!L:L,I2777&amp;A2777&amp;H2777&amp;K2777)&gt;=1),"","PBLA Changé/Nouveau")</f>
        <v/>
      </c>
      <c r="N2777" s="22">
        <f>ROUND(Ecritures[[#This Row],[Montant Devise]],2)</f>
        <v>10.4</v>
      </c>
      <c r="O2777" s="11" t="str">
        <f>IFERROR(LEFT(ECRITURES!$H2777,SEARCH("_",ECRITURES!$H2777)-1),"")</f>
        <v>COD2299</v>
      </c>
      <c r="P2777" s="11" t="str">
        <f>LEFT(ECRITURES!$G2777,LEN(O2777))</f>
        <v>COD2299</v>
      </c>
      <c r="Q2777" s="11" t="b">
        <f t="shared" si="87"/>
        <v>1</v>
      </c>
    </row>
    <row r="2778" spans="1:17" x14ac:dyDescent="0.3">
      <c r="A2778" s="12">
        <v>455200</v>
      </c>
      <c r="B2778" s="13" t="s">
        <v>10</v>
      </c>
      <c r="C2778" s="14">
        <v>-1447.48</v>
      </c>
      <c r="D2778" s="25" t="s">
        <v>3251</v>
      </c>
      <c r="E2778" s="16">
        <v>45351</v>
      </c>
      <c r="F2778" s="17">
        <v>202402</v>
      </c>
      <c r="G2778" s="18" t="s">
        <v>133</v>
      </c>
      <c r="H2778" s="18"/>
      <c r="I2778" s="30">
        <v>53314</v>
      </c>
      <c r="J2778" s="13" t="s">
        <v>14</v>
      </c>
      <c r="K2778" s="13" t="s">
        <v>15</v>
      </c>
      <c r="L2778" s="20" t="str">
        <f t="shared" si="86"/>
        <v>53314455200ART5_MBA</v>
      </c>
      <c r="M2778" s="21" t="str">
        <f>IF(OR(A2778=617105,A2778=617110,COUNTIF([3]DernMois!L:L,I2778&amp;A2778&amp;H2778&amp;K2778)&gt;=1),"","PBLA Changé/Nouveau")</f>
        <v/>
      </c>
      <c r="N2778" s="22">
        <f>ROUND(Ecritures[[#This Row],[Montant Devise]],2)</f>
        <v>-1447.48</v>
      </c>
      <c r="O2778" s="11" t="str">
        <f>IFERROR(LEFT(ECRITURES!$H2778,SEARCH("_",ECRITURES!$H2778)-1),"")</f>
        <v/>
      </c>
      <c r="P2778" s="11" t="str">
        <f>LEFT(ECRITURES!$G2778,LEN(O2778))</f>
        <v/>
      </c>
      <c r="Q2778" s="11" t="b">
        <f t="shared" si="87"/>
        <v>1</v>
      </c>
    </row>
    <row r="2779" spans="1:17" x14ac:dyDescent="0.3">
      <c r="A2779" s="12">
        <v>617101</v>
      </c>
      <c r="B2779" s="13" t="s">
        <v>10</v>
      </c>
      <c r="C2779" s="14">
        <v>1040</v>
      </c>
      <c r="D2779" s="25" t="s">
        <v>3252</v>
      </c>
      <c r="E2779" s="16">
        <v>45351</v>
      </c>
      <c r="F2779" s="17">
        <v>202402</v>
      </c>
      <c r="G2779" s="18" t="s">
        <v>34</v>
      </c>
      <c r="H2779" s="18" t="s">
        <v>35</v>
      </c>
      <c r="I2779" s="30">
        <v>53302</v>
      </c>
      <c r="J2779" s="13" t="s">
        <v>14</v>
      </c>
      <c r="K2779" s="13" t="s">
        <v>37</v>
      </c>
      <c r="L2779" s="20" t="str">
        <f t="shared" si="86"/>
        <v>53302617101COD21004_Z010301ART9_EU</v>
      </c>
      <c r="M2779" s="21" t="str">
        <f>IF(OR(A2779=617105,A2779=617110,COUNTIF([3]DernMois!L:L,I2779&amp;A2779&amp;H2779&amp;K2779)&gt;=1),"","PBLA Changé/Nouveau")</f>
        <v/>
      </c>
      <c r="N2779" s="22">
        <f>ROUND(Ecritures[[#This Row],[Montant Devise]],2)</f>
        <v>1040</v>
      </c>
      <c r="O2779" s="11" t="str">
        <f>IFERROR(LEFT(ECRITURES!$H2779,SEARCH("_",ECRITURES!$H2779)-1),"")</f>
        <v>COD21004</v>
      </c>
      <c r="P2779" s="11" t="str">
        <f>LEFT(ECRITURES!$G2779,LEN(O2779))</f>
        <v>COD21004</v>
      </c>
      <c r="Q2779" s="11" t="b">
        <f t="shared" si="87"/>
        <v>1</v>
      </c>
    </row>
    <row r="2780" spans="1:17" x14ac:dyDescent="0.3">
      <c r="A2780" s="12">
        <v>617108</v>
      </c>
      <c r="B2780" s="13" t="s">
        <v>10</v>
      </c>
      <c r="C2780" s="14">
        <v>312</v>
      </c>
      <c r="D2780" s="25" t="s">
        <v>3253</v>
      </c>
      <c r="E2780" s="16">
        <v>45351</v>
      </c>
      <c r="F2780" s="17">
        <v>202402</v>
      </c>
      <c r="G2780" s="18" t="s">
        <v>34</v>
      </c>
      <c r="H2780" s="18" t="s">
        <v>35</v>
      </c>
      <c r="I2780" s="30">
        <v>53302</v>
      </c>
      <c r="J2780" s="13" t="s">
        <v>14</v>
      </c>
      <c r="K2780" s="13" t="s">
        <v>37</v>
      </c>
      <c r="L2780" s="20" t="str">
        <f t="shared" si="86"/>
        <v>53302617108COD21004_Z010301ART9_EU</v>
      </c>
      <c r="M2780" s="21" t="str">
        <f>IF(OR(A2780=617105,A2780=617110,COUNTIF([3]DernMois!L:L,I2780&amp;A2780&amp;H2780&amp;K2780)&gt;=1),"","PBLA Changé/Nouveau")</f>
        <v/>
      </c>
      <c r="N2780" s="22">
        <f>ROUND(Ecritures[[#This Row],[Montant Devise]],2)</f>
        <v>312</v>
      </c>
      <c r="O2780" s="11" t="str">
        <f>IFERROR(LEFT(ECRITURES!$H2780,SEARCH("_",ECRITURES!$H2780)-1),"")</f>
        <v>COD21004</v>
      </c>
      <c r="P2780" s="11" t="str">
        <f>LEFT(ECRITURES!$G2780,LEN(O2780))</f>
        <v>COD21004</v>
      </c>
      <c r="Q2780" s="11" t="b">
        <f t="shared" si="87"/>
        <v>1</v>
      </c>
    </row>
    <row r="2781" spans="1:17" x14ac:dyDescent="0.3">
      <c r="A2781" s="12">
        <v>617106</v>
      </c>
      <c r="B2781" s="13" t="s">
        <v>10</v>
      </c>
      <c r="C2781" s="14">
        <v>195</v>
      </c>
      <c r="D2781" s="25" t="s">
        <v>3254</v>
      </c>
      <c r="E2781" s="16">
        <v>45351</v>
      </c>
      <c r="F2781" s="17">
        <v>202402</v>
      </c>
      <c r="G2781" s="18" t="s">
        <v>34</v>
      </c>
      <c r="H2781" s="18" t="s">
        <v>35</v>
      </c>
      <c r="I2781" s="30">
        <v>53302</v>
      </c>
      <c r="J2781" s="13" t="s">
        <v>14</v>
      </c>
      <c r="K2781" s="13" t="s">
        <v>37</v>
      </c>
      <c r="L2781" s="20" t="str">
        <f t="shared" si="86"/>
        <v>53302617106COD21004_Z010301ART9_EU</v>
      </c>
      <c r="M2781" s="21" t="str">
        <f>IF(OR(A2781=617105,A2781=617110,COUNTIF([3]DernMois!L:L,I2781&amp;A2781&amp;H2781&amp;K2781)&gt;=1),"","PBLA Changé/Nouveau")</f>
        <v/>
      </c>
      <c r="N2781" s="22">
        <f>ROUND(Ecritures[[#This Row],[Montant Devise]],2)</f>
        <v>195</v>
      </c>
      <c r="O2781" s="11" t="str">
        <f>IFERROR(LEFT(ECRITURES!$H2781,SEARCH("_",ECRITURES!$H2781)-1),"")</f>
        <v>COD21004</v>
      </c>
      <c r="P2781" s="11" t="str">
        <f>LEFT(ECRITURES!$G2781,LEN(O2781))</f>
        <v>COD21004</v>
      </c>
      <c r="Q2781" s="11" t="b">
        <f t="shared" si="87"/>
        <v>1</v>
      </c>
    </row>
    <row r="2782" spans="1:17" x14ac:dyDescent="0.3">
      <c r="A2782" s="12">
        <v>617103</v>
      </c>
      <c r="B2782" s="13" t="s">
        <v>10</v>
      </c>
      <c r="C2782" s="14">
        <v>136.5</v>
      </c>
      <c r="D2782" s="25" t="s">
        <v>3255</v>
      </c>
      <c r="E2782" s="16">
        <v>45351</v>
      </c>
      <c r="F2782" s="17">
        <v>202402</v>
      </c>
      <c r="G2782" s="18" t="s">
        <v>34</v>
      </c>
      <c r="H2782" s="18" t="s">
        <v>35</v>
      </c>
      <c r="I2782" s="30">
        <v>53302</v>
      </c>
      <c r="J2782" s="13" t="s">
        <v>14</v>
      </c>
      <c r="K2782" s="13" t="s">
        <v>37</v>
      </c>
      <c r="L2782" s="20" t="str">
        <f t="shared" si="86"/>
        <v>53302617103COD21004_Z010301ART9_EU</v>
      </c>
      <c r="M2782" s="21" t="str">
        <f>IF(OR(A2782=617105,A2782=617110,COUNTIF([3]DernMois!L:L,I2782&amp;A2782&amp;H2782&amp;K2782)&gt;=1),"","PBLA Changé/Nouveau")</f>
        <v/>
      </c>
      <c r="N2782" s="22">
        <f>ROUND(Ecritures[[#This Row],[Montant Devise]],2)</f>
        <v>136.5</v>
      </c>
      <c r="O2782" s="11" t="str">
        <f>IFERROR(LEFT(ECRITURES!$H2782,SEARCH("_",ECRITURES!$H2782)-1),"")</f>
        <v>COD21004</v>
      </c>
      <c r="P2782" s="11" t="str">
        <f>LEFT(ECRITURES!$G2782,LEN(O2782))</f>
        <v>COD21004</v>
      </c>
      <c r="Q2782" s="11" t="b">
        <f t="shared" si="87"/>
        <v>1</v>
      </c>
    </row>
    <row r="2783" spans="1:17" x14ac:dyDescent="0.3">
      <c r="A2783" s="12">
        <v>617103</v>
      </c>
      <c r="B2783" s="13" t="s">
        <v>10</v>
      </c>
      <c r="C2783" s="14">
        <v>135.19999999999999</v>
      </c>
      <c r="D2783" s="25" t="s">
        <v>3256</v>
      </c>
      <c r="E2783" s="16">
        <v>45351</v>
      </c>
      <c r="F2783" s="17">
        <v>202402</v>
      </c>
      <c r="G2783" s="18" t="s">
        <v>34</v>
      </c>
      <c r="H2783" s="18" t="s">
        <v>35</v>
      </c>
      <c r="I2783" s="30">
        <v>53302</v>
      </c>
      <c r="J2783" s="13" t="s">
        <v>14</v>
      </c>
      <c r="K2783" s="13" t="s">
        <v>37</v>
      </c>
      <c r="L2783" s="20" t="str">
        <f t="shared" si="86"/>
        <v>53302617103COD21004_Z010301ART9_EU</v>
      </c>
      <c r="M2783" s="21" t="str">
        <f>IF(OR(A2783=617105,A2783=617110,COUNTIF([3]DernMois!L:L,I2783&amp;A2783&amp;H2783&amp;K2783)&gt;=1),"","PBLA Changé/Nouveau")</f>
        <v/>
      </c>
      <c r="N2783" s="22">
        <f>ROUND(Ecritures[[#This Row],[Montant Devise]],2)</f>
        <v>135.19999999999999</v>
      </c>
      <c r="O2783" s="11" t="str">
        <f>IFERROR(LEFT(ECRITURES!$H2783,SEARCH("_",ECRITURES!$H2783)-1),"")</f>
        <v>COD21004</v>
      </c>
      <c r="P2783" s="11" t="str">
        <f>LEFT(ECRITURES!$G2783,LEN(O2783))</f>
        <v>COD21004</v>
      </c>
      <c r="Q2783" s="11" t="b">
        <f t="shared" si="87"/>
        <v>1</v>
      </c>
    </row>
    <row r="2784" spans="1:17" x14ac:dyDescent="0.3">
      <c r="A2784" s="12">
        <v>617190</v>
      </c>
      <c r="B2784" s="13" t="s">
        <v>10</v>
      </c>
      <c r="C2784" s="14">
        <v>2.08</v>
      </c>
      <c r="D2784" s="25" t="s">
        <v>3257</v>
      </c>
      <c r="E2784" s="16">
        <v>45351</v>
      </c>
      <c r="F2784" s="17">
        <v>202402</v>
      </c>
      <c r="G2784" s="18" t="s">
        <v>34</v>
      </c>
      <c r="H2784" s="18" t="s">
        <v>35</v>
      </c>
      <c r="I2784" s="30">
        <v>53302</v>
      </c>
      <c r="J2784" s="13" t="s">
        <v>14</v>
      </c>
      <c r="K2784" s="13" t="s">
        <v>37</v>
      </c>
      <c r="L2784" s="20" t="str">
        <f t="shared" si="86"/>
        <v>53302617190COD21004_Z010301ART9_EU</v>
      </c>
      <c r="M2784" s="21" t="str">
        <f>IF(OR(A2784=617105,A2784=617110,COUNTIF([3]DernMois!L:L,I2784&amp;A2784&amp;H2784&amp;K2784)&gt;=1),"","PBLA Changé/Nouveau")</f>
        <v/>
      </c>
      <c r="N2784" s="22">
        <f>ROUND(Ecritures[[#This Row],[Montant Devise]],2)</f>
        <v>2.08</v>
      </c>
      <c r="O2784" s="11" t="str">
        <f>IFERROR(LEFT(ECRITURES!$H2784,SEARCH("_",ECRITURES!$H2784)-1),"")</f>
        <v>COD21004</v>
      </c>
      <c r="P2784" s="11" t="str">
        <f>LEFT(ECRITURES!$G2784,LEN(O2784))</f>
        <v>COD21004</v>
      </c>
      <c r="Q2784" s="11" t="b">
        <f t="shared" si="87"/>
        <v>1</v>
      </c>
    </row>
    <row r="2785" spans="1:17" x14ac:dyDescent="0.3">
      <c r="A2785" s="12">
        <v>617190</v>
      </c>
      <c r="B2785" s="13" t="s">
        <v>10</v>
      </c>
      <c r="C2785" s="14">
        <v>10.4</v>
      </c>
      <c r="D2785" s="25" t="s">
        <v>3258</v>
      </c>
      <c r="E2785" s="16">
        <v>45351</v>
      </c>
      <c r="F2785" s="17">
        <v>202402</v>
      </c>
      <c r="G2785" s="18" t="s">
        <v>34</v>
      </c>
      <c r="H2785" s="18" t="s">
        <v>35</v>
      </c>
      <c r="I2785" s="30">
        <v>53302</v>
      </c>
      <c r="J2785" s="13" t="s">
        <v>14</v>
      </c>
      <c r="K2785" s="13" t="s">
        <v>37</v>
      </c>
      <c r="L2785" s="20" t="str">
        <f t="shared" si="86"/>
        <v>53302617190COD21004_Z010301ART9_EU</v>
      </c>
      <c r="M2785" s="21" t="str">
        <f>IF(OR(A2785=617105,A2785=617110,COUNTIF([3]DernMois!L:L,I2785&amp;A2785&amp;H2785&amp;K2785)&gt;=1),"","PBLA Changé/Nouveau")</f>
        <v/>
      </c>
      <c r="N2785" s="22">
        <f>ROUND(Ecritures[[#This Row],[Montant Devise]],2)</f>
        <v>10.4</v>
      </c>
      <c r="O2785" s="11" t="str">
        <f>IFERROR(LEFT(ECRITURES!$H2785,SEARCH("_",ECRITURES!$H2785)-1),"")</f>
        <v>COD21004</v>
      </c>
      <c r="P2785" s="11" t="str">
        <f>LEFT(ECRITURES!$G2785,LEN(O2785))</f>
        <v>COD21004</v>
      </c>
      <c r="Q2785" s="11" t="b">
        <f t="shared" si="87"/>
        <v>1</v>
      </c>
    </row>
    <row r="2786" spans="1:17" x14ac:dyDescent="0.3">
      <c r="A2786" s="12">
        <v>455200</v>
      </c>
      <c r="B2786" s="13" t="s">
        <v>10</v>
      </c>
      <c r="C2786" s="14">
        <v>-1470.81</v>
      </c>
      <c r="D2786" s="25" t="s">
        <v>3259</v>
      </c>
      <c r="E2786" s="16">
        <v>45351</v>
      </c>
      <c r="F2786" s="17">
        <v>202402</v>
      </c>
      <c r="G2786" s="18" t="s">
        <v>34</v>
      </c>
      <c r="H2786" s="18"/>
      <c r="I2786" s="30">
        <v>53302</v>
      </c>
      <c r="J2786" s="13" t="s">
        <v>14</v>
      </c>
      <c r="K2786" s="13" t="s">
        <v>37</v>
      </c>
      <c r="L2786" s="20" t="str">
        <f t="shared" si="86"/>
        <v>53302455200ART9_EU</v>
      </c>
      <c r="M2786" s="21" t="str">
        <f>IF(OR(A2786=617105,A2786=617110,COUNTIF([3]DernMois!L:L,I2786&amp;A2786&amp;H2786&amp;K2786)&gt;=1),"","PBLA Changé/Nouveau")</f>
        <v/>
      </c>
      <c r="N2786" s="22">
        <f>ROUND(Ecritures[[#This Row],[Montant Devise]],2)</f>
        <v>-1470.81</v>
      </c>
      <c r="O2786" s="11" t="str">
        <f>IFERROR(LEFT(ECRITURES!$H2786,SEARCH("_",ECRITURES!$H2786)-1),"")</f>
        <v/>
      </c>
      <c r="P2786" s="11" t="str">
        <f>LEFT(ECRITURES!$G2786,LEN(O2786))</f>
        <v/>
      </c>
      <c r="Q2786" s="11" t="b">
        <f t="shared" si="87"/>
        <v>1</v>
      </c>
    </row>
    <row r="2787" spans="1:17" x14ac:dyDescent="0.3">
      <c r="A2787" s="12">
        <v>617101</v>
      </c>
      <c r="B2787" s="13" t="s">
        <v>10</v>
      </c>
      <c r="C2787" s="14">
        <v>1040</v>
      </c>
      <c r="D2787" s="25" t="s">
        <v>3260</v>
      </c>
      <c r="E2787" s="16">
        <v>45351</v>
      </c>
      <c r="F2787" s="17">
        <v>202402</v>
      </c>
      <c r="G2787" s="18" t="s">
        <v>16</v>
      </c>
      <c r="H2787" s="18" t="s">
        <v>21</v>
      </c>
      <c r="I2787" s="19">
        <v>53303</v>
      </c>
      <c r="J2787" s="13" t="s">
        <v>14</v>
      </c>
      <c r="K2787" s="13" t="s">
        <v>15</v>
      </c>
      <c r="L2787" s="20" t="str">
        <f t="shared" si="86"/>
        <v>53303617101COD22021_Z010201ART5_MBA</v>
      </c>
      <c r="M2787" s="21" t="str">
        <f>IF(OR(A2787=617105,A2787=617110,COUNTIF([3]DernMois!L:L,I2787&amp;A2787&amp;H2787&amp;K2787)&gt;=1),"","PBLA Changé/Nouveau")</f>
        <v/>
      </c>
      <c r="N2787" s="22">
        <f>ROUND(Ecritures[[#This Row],[Montant Devise]],2)</f>
        <v>1040</v>
      </c>
      <c r="O2787" s="11" t="str">
        <f>IFERROR(LEFT(ECRITURES!$H2787,SEARCH("_",ECRITURES!$H2787)-1),"")</f>
        <v>COD22021</v>
      </c>
      <c r="P2787" s="11" t="str">
        <f>LEFT(ECRITURES!$G2787,LEN(O2787))</f>
        <v>COD22021</v>
      </c>
      <c r="Q2787" s="11" t="b">
        <f t="shared" si="87"/>
        <v>1</v>
      </c>
    </row>
    <row r="2788" spans="1:17" x14ac:dyDescent="0.3">
      <c r="A2788" s="12">
        <v>617108</v>
      </c>
      <c r="B2788" s="13" t="s">
        <v>10</v>
      </c>
      <c r="C2788" s="14">
        <v>312</v>
      </c>
      <c r="D2788" s="25" t="s">
        <v>3261</v>
      </c>
      <c r="E2788" s="16">
        <v>45351</v>
      </c>
      <c r="F2788" s="17">
        <v>202402</v>
      </c>
      <c r="G2788" s="18" t="s">
        <v>16</v>
      </c>
      <c r="H2788" s="18" t="s">
        <v>21</v>
      </c>
      <c r="I2788" s="19">
        <v>53303</v>
      </c>
      <c r="J2788" s="13" t="s">
        <v>14</v>
      </c>
      <c r="K2788" s="13" t="s">
        <v>15</v>
      </c>
      <c r="L2788" s="20" t="str">
        <f t="shared" si="86"/>
        <v>53303617108COD22021_Z010201ART5_MBA</v>
      </c>
      <c r="M2788" s="21" t="str">
        <f>IF(OR(A2788=617105,A2788=617110,COUNTIF([3]DernMois!L:L,I2788&amp;A2788&amp;H2788&amp;K2788)&gt;=1),"","PBLA Changé/Nouveau")</f>
        <v/>
      </c>
      <c r="N2788" s="22">
        <f>ROUND(Ecritures[[#This Row],[Montant Devise]],2)</f>
        <v>312</v>
      </c>
      <c r="O2788" s="11" t="str">
        <f>IFERROR(LEFT(ECRITURES!$H2788,SEARCH("_",ECRITURES!$H2788)-1),"")</f>
        <v>COD22021</v>
      </c>
      <c r="P2788" s="11" t="str">
        <f>LEFT(ECRITURES!$G2788,LEN(O2788))</f>
        <v>COD22021</v>
      </c>
      <c r="Q2788" s="11" t="b">
        <f t="shared" si="87"/>
        <v>1</v>
      </c>
    </row>
    <row r="2789" spans="1:17" x14ac:dyDescent="0.3">
      <c r="A2789" s="12">
        <v>617106</v>
      </c>
      <c r="B2789" s="13" t="s">
        <v>10</v>
      </c>
      <c r="C2789" s="14">
        <v>195</v>
      </c>
      <c r="D2789" s="25" t="s">
        <v>3262</v>
      </c>
      <c r="E2789" s="16">
        <v>45351</v>
      </c>
      <c r="F2789" s="17">
        <v>202402</v>
      </c>
      <c r="G2789" s="18" t="s">
        <v>16</v>
      </c>
      <c r="H2789" s="18" t="s">
        <v>21</v>
      </c>
      <c r="I2789" s="19">
        <v>53303</v>
      </c>
      <c r="J2789" s="13" t="s">
        <v>14</v>
      </c>
      <c r="K2789" s="13" t="s">
        <v>15</v>
      </c>
      <c r="L2789" s="20" t="str">
        <f t="shared" si="86"/>
        <v>53303617106COD22021_Z010201ART5_MBA</v>
      </c>
      <c r="M2789" s="21" t="str">
        <f>IF(OR(A2789=617105,A2789=617110,COUNTIF([3]DernMois!L:L,I2789&amp;A2789&amp;H2789&amp;K2789)&gt;=1),"","PBLA Changé/Nouveau")</f>
        <v/>
      </c>
      <c r="N2789" s="22">
        <f>ROUND(Ecritures[[#This Row],[Montant Devise]],2)</f>
        <v>195</v>
      </c>
      <c r="O2789" s="11" t="str">
        <f>IFERROR(LEFT(ECRITURES!$H2789,SEARCH("_",ECRITURES!$H2789)-1),"")</f>
        <v>COD22021</v>
      </c>
      <c r="P2789" s="11" t="str">
        <f>LEFT(ECRITURES!$G2789,LEN(O2789))</f>
        <v>COD22021</v>
      </c>
      <c r="Q2789" s="11" t="b">
        <f t="shared" si="87"/>
        <v>1</v>
      </c>
    </row>
    <row r="2790" spans="1:17" x14ac:dyDescent="0.3">
      <c r="A2790" s="12">
        <v>617103</v>
      </c>
      <c r="B2790" s="13" t="s">
        <v>10</v>
      </c>
      <c r="C2790" s="14">
        <v>58.5</v>
      </c>
      <c r="D2790" s="25" t="s">
        <v>3263</v>
      </c>
      <c r="E2790" s="16">
        <v>45351</v>
      </c>
      <c r="F2790" s="17">
        <v>202402</v>
      </c>
      <c r="G2790" s="18" t="s">
        <v>16</v>
      </c>
      <c r="H2790" s="18" t="s">
        <v>21</v>
      </c>
      <c r="I2790" s="19">
        <v>53303</v>
      </c>
      <c r="J2790" s="13" t="s">
        <v>14</v>
      </c>
      <c r="K2790" s="13" t="s">
        <v>15</v>
      </c>
      <c r="L2790" s="20" t="str">
        <f t="shared" si="86"/>
        <v>53303617103COD22021_Z010201ART5_MBA</v>
      </c>
      <c r="M2790" s="21" t="str">
        <f>IF(OR(A2790=617105,A2790=617110,COUNTIF([3]DernMois!L:L,I2790&amp;A2790&amp;H2790&amp;K2790)&gt;=1),"","PBLA Changé/Nouveau")</f>
        <v/>
      </c>
      <c r="N2790" s="22">
        <f>ROUND(Ecritures[[#This Row],[Montant Devise]],2)</f>
        <v>58.5</v>
      </c>
      <c r="O2790" s="11" t="str">
        <f>IFERROR(LEFT(ECRITURES!$H2790,SEARCH("_",ECRITURES!$H2790)-1),"")</f>
        <v>COD22021</v>
      </c>
      <c r="P2790" s="11" t="str">
        <f>LEFT(ECRITURES!$G2790,LEN(O2790))</f>
        <v>COD22021</v>
      </c>
      <c r="Q2790" s="11" t="b">
        <f t="shared" si="87"/>
        <v>1</v>
      </c>
    </row>
    <row r="2791" spans="1:17" x14ac:dyDescent="0.3">
      <c r="A2791" s="12">
        <v>617103</v>
      </c>
      <c r="B2791" s="13" t="s">
        <v>10</v>
      </c>
      <c r="C2791" s="14">
        <v>135.19999999999999</v>
      </c>
      <c r="D2791" s="25" t="s">
        <v>3264</v>
      </c>
      <c r="E2791" s="16">
        <v>45351</v>
      </c>
      <c r="F2791" s="17">
        <v>202402</v>
      </c>
      <c r="G2791" s="18" t="s">
        <v>16</v>
      </c>
      <c r="H2791" s="18" t="s">
        <v>21</v>
      </c>
      <c r="I2791" s="19">
        <v>53303</v>
      </c>
      <c r="J2791" s="13" t="s">
        <v>14</v>
      </c>
      <c r="K2791" s="13" t="s">
        <v>15</v>
      </c>
      <c r="L2791" s="20" t="str">
        <f t="shared" si="86"/>
        <v>53303617103COD22021_Z010201ART5_MBA</v>
      </c>
      <c r="M2791" s="21" t="str">
        <f>IF(OR(A2791=617105,A2791=617110,COUNTIF([3]DernMois!L:L,I2791&amp;A2791&amp;H2791&amp;K2791)&gt;=1),"","PBLA Changé/Nouveau")</f>
        <v/>
      </c>
      <c r="N2791" s="22">
        <f>ROUND(Ecritures[[#This Row],[Montant Devise]],2)</f>
        <v>135.19999999999999</v>
      </c>
      <c r="O2791" s="11" t="str">
        <f>IFERROR(LEFT(ECRITURES!$H2791,SEARCH("_",ECRITURES!$H2791)-1),"")</f>
        <v>COD22021</v>
      </c>
      <c r="P2791" s="11" t="str">
        <f>LEFT(ECRITURES!$G2791,LEN(O2791))</f>
        <v>COD22021</v>
      </c>
      <c r="Q2791" s="11" t="b">
        <f t="shared" si="87"/>
        <v>1</v>
      </c>
    </row>
    <row r="2792" spans="1:17" x14ac:dyDescent="0.3">
      <c r="A2792" s="12">
        <v>617190</v>
      </c>
      <c r="B2792" s="13" t="s">
        <v>10</v>
      </c>
      <c r="C2792" s="14">
        <v>2.08</v>
      </c>
      <c r="D2792" s="25" t="s">
        <v>3265</v>
      </c>
      <c r="E2792" s="16">
        <v>45351</v>
      </c>
      <c r="F2792" s="17">
        <v>202402</v>
      </c>
      <c r="G2792" s="18" t="s">
        <v>16</v>
      </c>
      <c r="H2792" s="18" t="s">
        <v>21</v>
      </c>
      <c r="I2792" s="19">
        <v>53303</v>
      </c>
      <c r="J2792" s="13" t="s">
        <v>14</v>
      </c>
      <c r="K2792" s="13" t="s">
        <v>15</v>
      </c>
      <c r="L2792" s="20" t="str">
        <f t="shared" si="86"/>
        <v>53303617190COD22021_Z010201ART5_MBA</v>
      </c>
      <c r="M2792" s="21" t="str">
        <f>IF(OR(A2792=617105,A2792=617110,COUNTIF([3]DernMois!L:L,I2792&amp;A2792&amp;H2792&amp;K2792)&gt;=1),"","PBLA Changé/Nouveau")</f>
        <v/>
      </c>
      <c r="N2792" s="22">
        <f>ROUND(Ecritures[[#This Row],[Montant Devise]],2)</f>
        <v>2.08</v>
      </c>
      <c r="O2792" s="11" t="str">
        <f>IFERROR(LEFT(ECRITURES!$H2792,SEARCH("_",ECRITURES!$H2792)-1),"")</f>
        <v>COD22021</v>
      </c>
      <c r="P2792" s="11" t="str">
        <f>LEFT(ECRITURES!$G2792,LEN(O2792))</f>
        <v>COD22021</v>
      </c>
      <c r="Q2792" s="11" t="b">
        <f t="shared" si="87"/>
        <v>1</v>
      </c>
    </row>
    <row r="2793" spans="1:17" x14ac:dyDescent="0.3">
      <c r="A2793" s="12">
        <v>617190</v>
      </c>
      <c r="B2793" s="13" t="s">
        <v>10</v>
      </c>
      <c r="C2793" s="14">
        <v>10.4</v>
      </c>
      <c r="D2793" s="25" t="s">
        <v>3266</v>
      </c>
      <c r="E2793" s="16">
        <v>45351</v>
      </c>
      <c r="F2793" s="17">
        <v>202402</v>
      </c>
      <c r="G2793" s="18" t="s">
        <v>16</v>
      </c>
      <c r="H2793" s="18" t="s">
        <v>21</v>
      </c>
      <c r="I2793" s="19">
        <v>53303</v>
      </c>
      <c r="J2793" s="13" t="s">
        <v>14</v>
      </c>
      <c r="K2793" s="13" t="s">
        <v>15</v>
      </c>
      <c r="L2793" s="20" t="str">
        <f t="shared" si="86"/>
        <v>53303617190COD22021_Z010201ART5_MBA</v>
      </c>
      <c r="M2793" s="21" t="str">
        <f>IF(OR(A2793=617105,A2793=617110,COUNTIF([3]DernMois!L:L,I2793&amp;A2793&amp;H2793&amp;K2793)&gt;=1),"","PBLA Changé/Nouveau")</f>
        <v/>
      </c>
      <c r="N2793" s="22">
        <f>ROUND(Ecritures[[#This Row],[Montant Devise]],2)</f>
        <v>10.4</v>
      </c>
      <c r="O2793" s="11" t="str">
        <f>IFERROR(LEFT(ECRITURES!$H2793,SEARCH("_",ECRITURES!$H2793)-1),"")</f>
        <v>COD22021</v>
      </c>
      <c r="P2793" s="11" t="str">
        <f>LEFT(ECRITURES!$G2793,LEN(O2793))</f>
        <v>COD22021</v>
      </c>
      <c r="Q2793" s="11" t="b">
        <f t="shared" si="87"/>
        <v>1</v>
      </c>
    </row>
    <row r="2794" spans="1:17" x14ac:dyDescent="0.3">
      <c r="A2794" s="12">
        <v>455200</v>
      </c>
      <c r="B2794" s="13" t="s">
        <v>10</v>
      </c>
      <c r="C2794" s="14">
        <v>-670</v>
      </c>
      <c r="D2794" s="25" t="s">
        <v>3267</v>
      </c>
      <c r="E2794" s="16">
        <v>45351</v>
      </c>
      <c r="F2794" s="17">
        <v>202402</v>
      </c>
      <c r="G2794" s="18" t="s">
        <v>16</v>
      </c>
      <c r="H2794" s="18"/>
      <c r="I2794" s="19">
        <v>53303</v>
      </c>
      <c r="J2794" s="13" t="s">
        <v>14</v>
      </c>
      <c r="K2794" s="13" t="s">
        <v>15</v>
      </c>
      <c r="L2794" s="20" t="str">
        <f t="shared" si="86"/>
        <v>53303455200ART5_MBA</v>
      </c>
      <c r="M2794" s="21" t="str">
        <f>IF(OR(A2794=617105,A2794=617110,COUNTIF([3]DernMois!L:L,I2794&amp;A2794&amp;H2794&amp;K2794)&gt;=1),"","PBLA Changé/Nouveau")</f>
        <v/>
      </c>
      <c r="N2794" s="22">
        <f>ROUND(Ecritures[[#This Row],[Montant Devise]],2)</f>
        <v>-670</v>
      </c>
      <c r="O2794" s="11" t="str">
        <f>IFERROR(LEFT(ECRITURES!$H2794,SEARCH("_",ECRITURES!$H2794)-1),"")</f>
        <v/>
      </c>
      <c r="P2794" s="11" t="str">
        <f>LEFT(ECRITURES!$G2794,LEN(O2794))</f>
        <v/>
      </c>
      <c r="Q2794" s="11" t="b">
        <f t="shared" si="87"/>
        <v>1</v>
      </c>
    </row>
    <row r="2795" spans="1:17" x14ac:dyDescent="0.3">
      <c r="A2795" s="12">
        <v>455200</v>
      </c>
      <c r="B2795" s="13" t="s">
        <v>10</v>
      </c>
      <c r="C2795" s="14">
        <v>-707.5</v>
      </c>
      <c r="D2795" s="25" t="s">
        <v>3268</v>
      </c>
      <c r="E2795" s="16">
        <v>45351</v>
      </c>
      <c r="F2795" s="17">
        <v>202402</v>
      </c>
      <c r="G2795" s="18" t="s">
        <v>16</v>
      </c>
      <c r="H2795" s="18"/>
      <c r="I2795" s="19">
        <v>53303</v>
      </c>
      <c r="J2795" s="13" t="s">
        <v>14</v>
      </c>
      <c r="K2795" s="13" t="s">
        <v>15</v>
      </c>
      <c r="L2795" s="20" t="str">
        <f t="shared" si="86"/>
        <v>53303455200ART5_MBA</v>
      </c>
      <c r="M2795" s="21" t="str">
        <f>IF(OR(A2795=617105,A2795=617110,COUNTIF([3]DernMois!L:L,I2795&amp;A2795&amp;H2795&amp;K2795)&gt;=1),"","PBLA Changé/Nouveau")</f>
        <v/>
      </c>
      <c r="N2795" s="22">
        <f>ROUND(Ecritures[[#This Row],[Montant Devise]],2)</f>
        <v>-707.5</v>
      </c>
      <c r="O2795" s="11" t="str">
        <f>IFERROR(LEFT(ECRITURES!$H2795,SEARCH("_",ECRITURES!$H2795)-1),"")</f>
        <v/>
      </c>
      <c r="P2795" s="11" t="str">
        <f>LEFT(ECRITURES!$G2795,LEN(O2795))</f>
        <v/>
      </c>
      <c r="Q2795" s="11" t="b">
        <f t="shared" si="87"/>
        <v>1</v>
      </c>
    </row>
    <row r="2796" spans="1:17" x14ac:dyDescent="0.3">
      <c r="A2796" s="12">
        <v>617101</v>
      </c>
      <c r="B2796" s="13" t="s">
        <v>10</v>
      </c>
      <c r="C2796" s="14">
        <v>1780</v>
      </c>
      <c r="D2796" s="25" t="s">
        <v>3269</v>
      </c>
      <c r="E2796" s="16">
        <v>45351</v>
      </c>
      <c r="F2796" s="17">
        <v>202402</v>
      </c>
      <c r="G2796" s="18" t="s">
        <v>197</v>
      </c>
      <c r="H2796" s="18" t="s">
        <v>3270</v>
      </c>
      <c r="I2796" s="19">
        <v>53306</v>
      </c>
      <c r="J2796" s="13" t="s">
        <v>14</v>
      </c>
      <c r="K2796" s="13" t="s">
        <v>15</v>
      </c>
      <c r="L2796" s="20" t="str">
        <f t="shared" si="86"/>
        <v>53306617101COD22002_A010301ART5_MBA</v>
      </c>
      <c r="M2796" s="21" t="str">
        <f>IF(OR(A2796=617105,A2796=617110,COUNTIF([3]DernMois!L:L,I2796&amp;A2796&amp;H2796&amp;K2796)&gt;=1),"","PBLA Changé/Nouveau")</f>
        <v/>
      </c>
      <c r="N2796" s="22">
        <f>ROUND(Ecritures[[#This Row],[Montant Devise]],2)</f>
        <v>1780</v>
      </c>
      <c r="O2796" s="11" t="str">
        <f>IFERROR(LEFT(ECRITURES!$H2796,SEARCH("_",ECRITURES!$H2796)-1),"")</f>
        <v>COD22002</v>
      </c>
      <c r="P2796" s="11" t="str">
        <f>LEFT(ECRITURES!$G2796,LEN(O2796))</f>
        <v>COD22002</v>
      </c>
      <c r="Q2796" s="11" t="b">
        <f t="shared" si="87"/>
        <v>1</v>
      </c>
    </row>
    <row r="2797" spans="1:17" x14ac:dyDescent="0.3">
      <c r="A2797" s="12">
        <v>617108</v>
      </c>
      <c r="B2797" s="13" t="s">
        <v>10</v>
      </c>
      <c r="C2797" s="14">
        <v>534</v>
      </c>
      <c r="D2797" s="25" t="s">
        <v>3271</v>
      </c>
      <c r="E2797" s="16">
        <v>45351</v>
      </c>
      <c r="F2797" s="17">
        <v>202402</v>
      </c>
      <c r="G2797" s="18" t="s">
        <v>197</v>
      </c>
      <c r="H2797" s="18" t="s">
        <v>3270</v>
      </c>
      <c r="I2797" s="19">
        <v>53306</v>
      </c>
      <c r="J2797" s="13" t="s">
        <v>14</v>
      </c>
      <c r="K2797" s="13" t="s">
        <v>15</v>
      </c>
      <c r="L2797" s="20" t="str">
        <f t="shared" si="86"/>
        <v>53306617108COD22002_A010301ART5_MBA</v>
      </c>
      <c r="M2797" s="21" t="str">
        <f>IF(OR(A2797=617105,A2797=617110,COUNTIF([3]DernMois!L:L,I2797&amp;A2797&amp;H2797&amp;K2797)&gt;=1),"","PBLA Changé/Nouveau")</f>
        <v/>
      </c>
      <c r="N2797" s="22">
        <f>ROUND(Ecritures[[#This Row],[Montant Devise]],2)</f>
        <v>534</v>
      </c>
      <c r="O2797" s="11" t="str">
        <f>IFERROR(LEFT(ECRITURES!$H2797,SEARCH("_",ECRITURES!$H2797)-1),"")</f>
        <v>COD22002</v>
      </c>
      <c r="P2797" s="11" t="str">
        <f>LEFT(ECRITURES!$G2797,LEN(O2797))</f>
        <v>COD22002</v>
      </c>
      <c r="Q2797" s="11" t="b">
        <f t="shared" si="87"/>
        <v>1</v>
      </c>
    </row>
    <row r="2798" spans="1:17" x14ac:dyDescent="0.3">
      <c r="A2798" s="12">
        <v>617106</v>
      </c>
      <c r="B2798" s="13" t="s">
        <v>10</v>
      </c>
      <c r="C2798" s="14">
        <v>195</v>
      </c>
      <c r="D2798" s="25" t="s">
        <v>3272</v>
      </c>
      <c r="E2798" s="16">
        <v>45351</v>
      </c>
      <c r="F2798" s="17">
        <v>202402</v>
      </c>
      <c r="G2798" s="18" t="s">
        <v>197</v>
      </c>
      <c r="H2798" s="18" t="s">
        <v>3270</v>
      </c>
      <c r="I2798" s="19">
        <v>53306</v>
      </c>
      <c r="J2798" s="13" t="s">
        <v>14</v>
      </c>
      <c r="K2798" s="13" t="s">
        <v>15</v>
      </c>
      <c r="L2798" s="20" t="str">
        <f t="shared" si="86"/>
        <v>53306617106COD22002_A010301ART5_MBA</v>
      </c>
      <c r="M2798" s="21" t="str">
        <f>IF(OR(A2798=617105,A2798=617110,COUNTIF([3]DernMois!L:L,I2798&amp;A2798&amp;H2798&amp;K2798)&gt;=1),"","PBLA Changé/Nouveau")</f>
        <v/>
      </c>
      <c r="N2798" s="22">
        <f>ROUND(Ecritures[[#This Row],[Montant Devise]],2)</f>
        <v>195</v>
      </c>
      <c r="O2798" s="11" t="str">
        <f>IFERROR(LEFT(ECRITURES!$H2798,SEARCH("_",ECRITURES!$H2798)-1),"")</f>
        <v>COD22002</v>
      </c>
      <c r="P2798" s="11" t="str">
        <f>LEFT(ECRITURES!$G2798,LEN(O2798))</f>
        <v>COD22002</v>
      </c>
      <c r="Q2798" s="11" t="b">
        <f t="shared" si="87"/>
        <v>1</v>
      </c>
    </row>
    <row r="2799" spans="1:17" x14ac:dyDescent="0.3">
      <c r="A2799" s="12">
        <v>617103</v>
      </c>
      <c r="B2799" s="13" t="s">
        <v>10</v>
      </c>
      <c r="C2799" s="14">
        <v>78</v>
      </c>
      <c r="D2799" s="25" t="s">
        <v>3273</v>
      </c>
      <c r="E2799" s="16">
        <v>45351</v>
      </c>
      <c r="F2799" s="17">
        <v>202402</v>
      </c>
      <c r="G2799" s="18" t="s">
        <v>197</v>
      </c>
      <c r="H2799" s="18" t="s">
        <v>3270</v>
      </c>
      <c r="I2799" s="19">
        <v>53306</v>
      </c>
      <c r="J2799" s="13" t="s">
        <v>14</v>
      </c>
      <c r="K2799" s="13" t="s">
        <v>15</v>
      </c>
      <c r="L2799" s="20" t="str">
        <f t="shared" si="86"/>
        <v>53306617103COD22002_A010301ART5_MBA</v>
      </c>
      <c r="M2799" s="21" t="str">
        <f>IF(OR(A2799=617105,A2799=617110,COUNTIF([3]DernMois!L:L,I2799&amp;A2799&amp;H2799&amp;K2799)&gt;=1),"","PBLA Changé/Nouveau")</f>
        <v/>
      </c>
      <c r="N2799" s="22">
        <f>ROUND(Ecritures[[#This Row],[Montant Devise]],2)</f>
        <v>78</v>
      </c>
      <c r="O2799" s="11" t="str">
        <f>IFERROR(LEFT(ECRITURES!$H2799,SEARCH("_",ECRITURES!$H2799)-1),"")</f>
        <v>COD22002</v>
      </c>
      <c r="P2799" s="11" t="str">
        <f>LEFT(ECRITURES!$G2799,LEN(O2799))</f>
        <v>COD22002</v>
      </c>
      <c r="Q2799" s="11" t="b">
        <f t="shared" si="87"/>
        <v>1</v>
      </c>
    </row>
    <row r="2800" spans="1:17" x14ac:dyDescent="0.3">
      <c r="A2800" s="12">
        <v>617103</v>
      </c>
      <c r="B2800" s="13" t="s">
        <v>10</v>
      </c>
      <c r="C2800" s="14">
        <v>231.4</v>
      </c>
      <c r="D2800" s="25" t="s">
        <v>3274</v>
      </c>
      <c r="E2800" s="16">
        <v>45351</v>
      </c>
      <c r="F2800" s="17">
        <v>202402</v>
      </c>
      <c r="G2800" s="18" t="s">
        <v>197</v>
      </c>
      <c r="H2800" s="18" t="s">
        <v>3270</v>
      </c>
      <c r="I2800" s="19">
        <v>53306</v>
      </c>
      <c r="J2800" s="13" t="s">
        <v>14</v>
      </c>
      <c r="K2800" s="13" t="s">
        <v>15</v>
      </c>
      <c r="L2800" s="20" t="str">
        <f t="shared" si="86"/>
        <v>53306617103COD22002_A010301ART5_MBA</v>
      </c>
      <c r="M2800" s="21" t="str">
        <f>IF(OR(A2800=617105,A2800=617110,COUNTIF([3]DernMois!L:L,I2800&amp;A2800&amp;H2800&amp;K2800)&gt;=1),"","PBLA Changé/Nouveau")</f>
        <v/>
      </c>
      <c r="N2800" s="22">
        <f>ROUND(Ecritures[[#This Row],[Montant Devise]],2)</f>
        <v>231.4</v>
      </c>
      <c r="O2800" s="11" t="str">
        <f>IFERROR(LEFT(ECRITURES!$H2800,SEARCH("_",ECRITURES!$H2800)-1),"")</f>
        <v>COD22002</v>
      </c>
      <c r="P2800" s="11" t="str">
        <f>LEFT(ECRITURES!$G2800,LEN(O2800))</f>
        <v>COD22002</v>
      </c>
      <c r="Q2800" s="11" t="b">
        <f t="shared" si="87"/>
        <v>1</v>
      </c>
    </row>
    <row r="2801" spans="1:17" x14ac:dyDescent="0.3">
      <c r="A2801" s="12">
        <v>617190</v>
      </c>
      <c r="B2801" s="13" t="s">
        <v>10</v>
      </c>
      <c r="C2801" s="14">
        <v>3.56</v>
      </c>
      <c r="D2801" s="25" t="s">
        <v>3275</v>
      </c>
      <c r="E2801" s="16">
        <v>45351</v>
      </c>
      <c r="F2801" s="17">
        <v>202402</v>
      </c>
      <c r="G2801" s="18" t="s">
        <v>197</v>
      </c>
      <c r="H2801" s="18" t="s">
        <v>3270</v>
      </c>
      <c r="I2801" s="19">
        <v>53306</v>
      </c>
      <c r="J2801" s="13" t="s">
        <v>14</v>
      </c>
      <c r="K2801" s="13" t="s">
        <v>15</v>
      </c>
      <c r="L2801" s="20" t="str">
        <f t="shared" si="86"/>
        <v>53306617190COD22002_A010301ART5_MBA</v>
      </c>
      <c r="M2801" s="21" t="str">
        <f>IF(OR(A2801=617105,A2801=617110,COUNTIF([3]DernMois!L:L,I2801&amp;A2801&amp;H2801&amp;K2801)&gt;=1),"","PBLA Changé/Nouveau")</f>
        <v/>
      </c>
      <c r="N2801" s="22">
        <f>ROUND(Ecritures[[#This Row],[Montant Devise]],2)</f>
        <v>3.56</v>
      </c>
      <c r="O2801" s="11" t="str">
        <f>IFERROR(LEFT(ECRITURES!$H2801,SEARCH("_",ECRITURES!$H2801)-1),"")</f>
        <v>COD22002</v>
      </c>
      <c r="P2801" s="11" t="str">
        <f>LEFT(ECRITURES!$G2801,LEN(O2801))</f>
        <v>COD22002</v>
      </c>
      <c r="Q2801" s="11" t="b">
        <f t="shared" si="87"/>
        <v>1</v>
      </c>
    </row>
    <row r="2802" spans="1:17" x14ac:dyDescent="0.3">
      <c r="A2802" s="12">
        <v>617190</v>
      </c>
      <c r="B2802" s="13" t="s">
        <v>10</v>
      </c>
      <c r="C2802" s="14">
        <v>17.8</v>
      </c>
      <c r="D2802" s="25" t="s">
        <v>3276</v>
      </c>
      <c r="E2802" s="16">
        <v>45351</v>
      </c>
      <c r="F2802" s="17">
        <v>202402</v>
      </c>
      <c r="G2802" s="18" t="s">
        <v>197</v>
      </c>
      <c r="H2802" s="18" t="s">
        <v>3270</v>
      </c>
      <c r="I2802" s="19">
        <v>53306</v>
      </c>
      <c r="J2802" s="13" t="s">
        <v>14</v>
      </c>
      <c r="K2802" s="13" t="s">
        <v>15</v>
      </c>
      <c r="L2802" s="20" t="str">
        <f t="shared" si="86"/>
        <v>53306617190COD22002_A010301ART5_MBA</v>
      </c>
      <c r="M2802" s="21" t="str">
        <f>IF(OR(A2802=617105,A2802=617110,COUNTIF([3]DernMois!L:L,I2802&amp;A2802&amp;H2802&amp;K2802)&gt;=1),"","PBLA Changé/Nouveau")</f>
        <v/>
      </c>
      <c r="N2802" s="22">
        <f>ROUND(Ecritures[[#This Row],[Montant Devise]],2)</f>
        <v>17.8</v>
      </c>
      <c r="O2802" s="11" t="str">
        <f>IFERROR(LEFT(ECRITURES!$H2802,SEARCH("_",ECRITURES!$H2802)-1),"")</f>
        <v>COD22002</v>
      </c>
      <c r="P2802" s="11" t="str">
        <f>LEFT(ECRITURES!$G2802,LEN(O2802))</f>
        <v>COD22002</v>
      </c>
      <c r="Q2802" s="11" t="b">
        <f t="shared" si="87"/>
        <v>1</v>
      </c>
    </row>
    <row r="2803" spans="1:17" x14ac:dyDescent="0.3">
      <c r="A2803" s="12">
        <v>455200</v>
      </c>
      <c r="B2803" s="13" t="s">
        <v>10</v>
      </c>
      <c r="C2803" s="14">
        <v>-2101.48</v>
      </c>
      <c r="D2803" s="25" t="s">
        <v>3277</v>
      </c>
      <c r="E2803" s="16">
        <v>45351</v>
      </c>
      <c r="F2803" s="17">
        <v>202402</v>
      </c>
      <c r="G2803" s="18" t="s">
        <v>197</v>
      </c>
      <c r="H2803" s="18"/>
      <c r="I2803" s="19">
        <v>53306</v>
      </c>
      <c r="J2803" s="13" t="s">
        <v>14</v>
      </c>
      <c r="K2803" s="13" t="s">
        <v>15</v>
      </c>
      <c r="L2803" s="20" t="str">
        <f t="shared" si="86"/>
        <v>53306455200ART5_MBA</v>
      </c>
      <c r="M2803" s="21" t="str">
        <f>IF(OR(A2803=617105,A2803=617110,COUNTIF([3]DernMois!L:L,I2803&amp;A2803&amp;H2803&amp;K2803)&gt;=1),"","PBLA Changé/Nouveau")</f>
        <v/>
      </c>
      <c r="N2803" s="22">
        <f>ROUND(Ecritures[[#This Row],[Montant Devise]],2)</f>
        <v>-2101.48</v>
      </c>
      <c r="O2803" s="11" t="str">
        <f>IFERROR(LEFT(ECRITURES!$H2803,SEARCH("_",ECRITURES!$H2803)-1),"")</f>
        <v/>
      </c>
      <c r="P2803" s="11" t="str">
        <f>LEFT(ECRITURES!$G2803,LEN(O2803))</f>
        <v/>
      </c>
      <c r="Q2803" s="11" t="b">
        <f t="shared" si="87"/>
        <v>1</v>
      </c>
    </row>
    <row r="2804" spans="1:17" x14ac:dyDescent="0.3">
      <c r="A2804" s="12">
        <v>617101</v>
      </c>
      <c r="B2804" s="13" t="s">
        <v>10</v>
      </c>
      <c r="C2804" s="14">
        <v>231</v>
      </c>
      <c r="D2804" s="25" t="s">
        <v>3278</v>
      </c>
      <c r="E2804" s="16">
        <v>45351</v>
      </c>
      <c r="F2804" s="17">
        <v>202402</v>
      </c>
      <c r="G2804" s="18" t="s">
        <v>147</v>
      </c>
      <c r="H2804" s="18" t="s">
        <v>275</v>
      </c>
      <c r="I2804" s="19">
        <v>53308</v>
      </c>
      <c r="J2804" s="13" t="s">
        <v>14</v>
      </c>
      <c r="K2804" s="13" t="s">
        <v>15</v>
      </c>
      <c r="L2804" s="20" t="str">
        <f t="shared" si="86"/>
        <v>53308617101COD22024_Z010201ART5_MBA</v>
      </c>
      <c r="M2804" s="21" t="str">
        <f>IF(OR(A2804=617105,A2804=617110,COUNTIF([3]DernMois!L:L,I2804&amp;A2804&amp;H2804&amp;K2804)&gt;=1),"","PBLA Changé/Nouveau")</f>
        <v/>
      </c>
      <c r="N2804" s="22">
        <f>ROUND(Ecritures[[#This Row],[Montant Devise]],2)</f>
        <v>231</v>
      </c>
      <c r="O2804" s="11" t="str">
        <f>IFERROR(LEFT(ECRITURES!$H2804,SEARCH("_",ECRITURES!$H2804)-1),"")</f>
        <v>COD22024</v>
      </c>
      <c r="P2804" s="11" t="str">
        <f>LEFT(ECRITURES!$G2804,LEN(O2804))</f>
        <v>COD22024</v>
      </c>
      <c r="Q2804" s="11" t="b">
        <f t="shared" si="87"/>
        <v>1</v>
      </c>
    </row>
    <row r="2805" spans="1:17" x14ac:dyDescent="0.3">
      <c r="A2805" s="12">
        <v>617108</v>
      </c>
      <c r="B2805" s="13" t="s">
        <v>10</v>
      </c>
      <c r="C2805" s="14">
        <v>69.3</v>
      </c>
      <c r="D2805" s="25" t="s">
        <v>3279</v>
      </c>
      <c r="E2805" s="16">
        <v>45351</v>
      </c>
      <c r="F2805" s="17">
        <v>202402</v>
      </c>
      <c r="G2805" s="18" t="s">
        <v>147</v>
      </c>
      <c r="H2805" s="18" t="s">
        <v>275</v>
      </c>
      <c r="I2805" s="19">
        <v>53308</v>
      </c>
      <c r="J2805" s="13" t="s">
        <v>14</v>
      </c>
      <c r="K2805" s="13" t="s">
        <v>15</v>
      </c>
      <c r="L2805" s="20" t="str">
        <f t="shared" si="86"/>
        <v>53308617108COD22024_Z010201ART5_MBA</v>
      </c>
      <c r="M2805" s="21" t="str">
        <f>IF(OR(A2805=617105,A2805=617110,COUNTIF([3]DernMois!L:L,I2805&amp;A2805&amp;H2805&amp;K2805)&gt;=1),"","PBLA Changé/Nouveau")</f>
        <v/>
      </c>
      <c r="N2805" s="22">
        <f>ROUND(Ecritures[[#This Row],[Montant Devise]],2)</f>
        <v>69.3</v>
      </c>
      <c r="O2805" s="11" t="str">
        <f>IFERROR(LEFT(ECRITURES!$H2805,SEARCH("_",ECRITURES!$H2805)-1),"")</f>
        <v>COD22024</v>
      </c>
      <c r="P2805" s="11" t="str">
        <f>LEFT(ECRITURES!$G2805,LEN(O2805))</f>
        <v>COD22024</v>
      </c>
      <c r="Q2805" s="11" t="b">
        <f t="shared" si="87"/>
        <v>1</v>
      </c>
    </row>
    <row r="2806" spans="1:17" x14ac:dyDescent="0.3">
      <c r="A2806" s="12">
        <v>617106</v>
      </c>
      <c r="B2806" s="13" t="s">
        <v>10</v>
      </c>
      <c r="C2806" s="14">
        <v>195</v>
      </c>
      <c r="D2806" s="25" t="s">
        <v>3280</v>
      </c>
      <c r="E2806" s="16">
        <v>45351</v>
      </c>
      <c r="F2806" s="17">
        <v>202402</v>
      </c>
      <c r="G2806" s="18" t="s">
        <v>147</v>
      </c>
      <c r="H2806" s="18" t="s">
        <v>275</v>
      </c>
      <c r="I2806" s="19">
        <v>53308</v>
      </c>
      <c r="J2806" s="13" t="s">
        <v>14</v>
      </c>
      <c r="K2806" s="13" t="s">
        <v>15</v>
      </c>
      <c r="L2806" s="20" t="str">
        <f t="shared" si="86"/>
        <v>53308617106COD22024_Z010201ART5_MBA</v>
      </c>
      <c r="M2806" s="21" t="str">
        <f>IF(OR(A2806=617105,A2806=617110,COUNTIF([3]DernMois!L:L,I2806&amp;A2806&amp;H2806&amp;K2806)&gt;=1),"","PBLA Changé/Nouveau")</f>
        <v/>
      </c>
      <c r="N2806" s="22">
        <f>ROUND(Ecritures[[#This Row],[Montant Devise]],2)</f>
        <v>195</v>
      </c>
      <c r="O2806" s="11" t="str">
        <f>IFERROR(LEFT(ECRITURES!$H2806,SEARCH("_",ECRITURES!$H2806)-1),"")</f>
        <v>COD22024</v>
      </c>
      <c r="P2806" s="11" t="str">
        <f>LEFT(ECRITURES!$G2806,LEN(O2806))</f>
        <v>COD22024</v>
      </c>
      <c r="Q2806" s="11" t="b">
        <f t="shared" si="87"/>
        <v>1</v>
      </c>
    </row>
    <row r="2807" spans="1:17" x14ac:dyDescent="0.3">
      <c r="A2807" s="12">
        <v>617103</v>
      </c>
      <c r="B2807" s="13" t="s">
        <v>10</v>
      </c>
      <c r="C2807" s="14">
        <v>30.03</v>
      </c>
      <c r="D2807" s="25" t="s">
        <v>3281</v>
      </c>
      <c r="E2807" s="16">
        <v>45351</v>
      </c>
      <c r="F2807" s="17">
        <v>202402</v>
      </c>
      <c r="G2807" s="18" t="s">
        <v>147</v>
      </c>
      <c r="H2807" s="18" t="s">
        <v>275</v>
      </c>
      <c r="I2807" s="19">
        <v>53308</v>
      </c>
      <c r="J2807" s="13" t="s">
        <v>14</v>
      </c>
      <c r="K2807" s="13" t="s">
        <v>15</v>
      </c>
      <c r="L2807" s="20" t="str">
        <f t="shared" si="86"/>
        <v>53308617103COD22024_Z010201ART5_MBA</v>
      </c>
      <c r="M2807" s="21" t="str">
        <f>IF(OR(A2807=617105,A2807=617110,COUNTIF([3]DernMois!L:L,I2807&amp;A2807&amp;H2807&amp;K2807)&gt;=1),"","PBLA Changé/Nouveau")</f>
        <v/>
      </c>
      <c r="N2807" s="22">
        <f>ROUND(Ecritures[[#This Row],[Montant Devise]],2)</f>
        <v>30.03</v>
      </c>
      <c r="O2807" s="11" t="str">
        <f>IFERROR(LEFT(ECRITURES!$H2807,SEARCH("_",ECRITURES!$H2807)-1),"")</f>
        <v>COD22024</v>
      </c>
      <c r="P2807" s="11" t="str">
        <f>LEFT(ECRITURES!$G2807,LEN(O2807))</f>
        <v>COD22024</v>
      </c>
      <c r="Q2807" s="11" t="b">
        <f t="shared" si="87"/>
        <v>1</v>
      </c>
    </row>
    <row r="2808" spans="1:17" x14ac:dyDescent="0.3">
      <c r="A2808" s="12">
        <v>617190</v>
      </c>
      <c r="B2808" s="13" t="s">
        <v>10</v>
      </c>
      <c r="C2808" s="14">
        <v>0.46</v>
      </c>
      <c r="D2808" s="25" t="s">
        <v>3282</v>
      </c>
      <c r="E2808" s="16">
        <v>45351</v>
      </c>
      <c r="F2808" s="17">
        <v>202402</v>
      </c>
      <c r="G2808" s="18" t="s">
        <v>147</v>
      </c>
      <c r="H2808" s="18" t="s">
        <v>275</v>
      </c>
      <c r="I2808" s="19">
        <v>53308</v>
      </c>
      <c r="J2808" s="13" t="s">
        <v>14</v>
      </c>
      <c r="K2808" s="13" t="s">
        <v>15</v>
      </c>
      <c r="L2808" s="20" t="str">
        <f t="shared" si="86"/>
        <v>53308617190COD22024_Z010201ART5_MBA</v>
      </c>
      <c r="M2808" s="21" t="str">
        <f>IF(OR(A2808=617105,A2808=617110,COUNTIF([3]DernMois!L:L,I2808&amp;A2808&amp;H2808&amp;K2808)&gt;=1),"","PBLA Changé/Nouveau")</f>
        <v/>
      </c>
      <c r="N2808" s="22">
        <f>ROUND(Ecritures[[#This Row],[Montant Devise]],2)</f>
        <v>0.46</v>
      </c>
      <c r="O2808" s="11" t="str">
        <f>IFERROR(LEFT(ECRITURES!$H2808,SEARCH("_",ECRITURES!$H2808)-1),"")</f>
        <v>COD22024</v>
      </c>
      <c r="P2808" s="11" t="str">
        <f>LEFT(ECRITURES!$G2808,LEN(O2808))</f>
        <v>COD22024</v>
      </c>
      <c r="Q2808" s="11" t="b">
        <f t="shared" si="87"/>
        <v>1</v>
      </c>
    </row>
    <row r="2809" spans="1:17" x14ac:dyDescent="0.3">
      <c r="A2809" s="12">
        <v>617190</v>
      </c>
      <c r="B2809" s="13" t="s">
        <v>10</v>
      </c>
      <c r="C2809" s="14">
        <v>2.31</v>
      </c>
      <c r="D2809" s="25" t="s">
        <v>3283</v>
      </c>
      <c r="E2809" s="16">
        <v>45351</v>
      </c>
      <c r="F2809" s="17">
        <v>202402</v>
      </c>
      <c r="G2809" s="18" t="s">
        <v>147</v>
      </c>
      <c r="H2809" s="18" t="s">
        <v>275</v>
      </c>
      <c r="I2809" s="19">
        <v>53308</v>
      </c>
      <c r="J2809" s="13" t="s">
        <v>14</v>
      </c>
      <c r="K2809" s="13" t="s">
        <v>15</v>
      </c>
      <c r="L2809" s="20" t="str">
        <f t="shared" si="86"/>
        <v>53308617190COD22024_Z010201ART5_MBA</v>
      </c>
      <c r="M2809" s="21" t="str">
        <f>IF(OR(A2809=617105,A2809=617110,COUNTIF([3]DernMois!L:L,I2809&amp;A2809&amp;H2809&amp;K2809)&gt;=1),"","PBLA Changé/Nouveau")</f>
        <v/>
      </c>
      <c r="N2809" s="22">
        <f>ROUND(Ecritures[[#This Row],[Montant Devise]],2)</f>
        <v>2.31</v>
      </c>
      <c r="O2809" s="11" t="str">
        <f>IFERROR(LEFT(ECRITURES!$H2809,SEARCH("_",ECRITURES!$H2809)-1),"")</f>
        <v>COD22024</v>
      </c>
      <c r="P2809" s="11" t="str">
        <f>LEFT(ECRITURES!$G2809,LEN(O2809))</f>
        <v>COD22024</v>
      </c>
      <c r="Q2809" s="11" t="b">
        <f t="shared" si="87"/>
        <v>1</v>
      </c>
    </row>
    <row r="2810" spans="1:17" x14ac:dyDescent="0.3">
      <c r="A2810" s="12">
        <v>455200</v>
      </c>
      <c r="B2810" s="13" t="s">
        <v>10</v>
      </c>
      <c r="C2810" s="14">
        <v>-457.89</v>
      </c>
      <c r="D2810" s="25" t="s">
        <v>3284</v>
      </c>
      <c r="E2810" s="16">
        <v>45351</v>
      </c>
      <c r="F2810" s="17">
        <v>202402</v>
      </c>
      <c r="G2810" s="18" t="s">
        <v>147</v>
      </c>
      <c r="H2810" s="18"/>
      <c r="I2810" s="19">
        <v>53308</v>
      </c>
      <c r="J2810" s="13" t="s">
        <v>14</v>
      </c>
      <c r="K2810" s="13" t="s">
        <v>15</v>
      </c>
      <c r="L2810" s="20" t="str">
        <f t="shared" si="86"/>
        <v>53308455200ART5_MBA</v>
      </c>
      <c r="M2810" s="21" t="str">
        <f>IF(OR(A2810=617105,A2810=617110,COUNTIF([3]DernMois!L:L,I2810&amp;A2810&amp;H2810&amp;K2810)&gt;=1),"","PBLA Changé/Nouveau")</f>
        <v/>
      </c>
      <c r="N2810" s="22">
        <f>ROUND(Ecritures[[#This Row],[Montant Devise]],2)</f>
        <v>-457.89</v>
      </c>
      <c r="O2810" s="11" t="str">
        <f>IFERROR(LEFT(ECRITURES!$H2810,SEARCH("_",ECRITURES!$H2810)-1),"")</f>
        <v/>
      </c>
      <c r="P2810" s="11" t="str">
        <f>LEFT(ECRITURES!$G2810,LEN(O2810))</f>
        <v/>
      </c>
      <c r="Q2810" s="11" t="b">
        <f t="shared" si="87"/>
        <v>1</v>
      </c>
    </row>
    <row r="2811" spans="1:17" x14ac:dyDescent="0.3">
      <c r="A2811" s="12">
        <v>617101</v>
      </c>
      <c r="B2811" s="13" t="s">
        <v>10</v>
      </c>
      <c r="C2811" s="14">
        <v>330</v>
      </c>
      <c r="D2811" s="25" t="s">
        <v>3285</v>
      </c>
      <c r="E2811" s="16">
        <v>45351</v>
      </c>
      <c r="F2811" s="17">
        <v>202402</v>
      </c>
      <c r="G2811" s="18" t="s">
        <v>133</v>
      </c>
      <c r="H2811" s="18" t="s">
        <v>12</v>
      </c>
      <c r="I2811" s="19">
        <v>53309</v>
      </c>
      <c r="J2811" s="13" t="s">
        <v>14</v>
      </c>
      <c r="K2811" s="13" t="s">
        <v>15</v>
      </c>
      <c r="L2811" s="20" t="str">
        <f t="shared" si="86"/>
        <v>53309617101COD2299_Z010201ART5_MBA</v>
      </c>
      <c r="M2811" s="21" t="str">
        <f>IF(OR(A2811=617105,A2811=617110,COUNTIF([3]DernMois!L:L,I2811&amp;A2811&amp;H2811&amp;K2811)&gt;=1),"","PBLA Changé/Nouveau")</f>
        <v/>
      </c>
      <c r="N2811" s="22">
        <f>ROUND(Ecritures[[#This Row],[Montant Devise]],2)</f>
        <v>330</v>
      </c>
      <c r="O2811" s="11" t="str">
        <f>IFERROR(LEFT(ECRITURES!$H2811,SEARCH("_",ECRITURES!$H2811)-1),"")</f>
        <v>COD2299</v>
      </c>
      <c r="P2811" s="11" t="str">
        <f>LEFT(ECRITURES!$G2811,LEN(O2811))</f>
        <v>COD2299</v>
      </c>
      <c r="Q2811" s="11" t="b">
        <f t="shared" si="87"/>
        <v>1</v>
      </c>
    </row>
    <row r="2812" spans="1:17" x14ac:dyDescent="0.3">
      <c r="A2812" s="12">
        <v>617101</v>
      </c>
      <c r="B2812" s="13" t="s">
        <v>10</v>
      </c>
      <c r="C2812" s="14">
        <v>124.73</v>
      </c>
      <c r="D2812" s="25" t="s">
        <v>3286</v>
      </c>
      <c r="E2812" s="16">
        <v>45351</v>
      </c>
      <c r="F2812" s="17">
        <v>202402</v>
      </c>
      <c r="G2812" s="18" t="s">
        <v>133</v>
      </c>
      <c r="H2812" s="18" t="s">
        <v>12</v>
      </c>
      <c r="I2812" s="19">
        <v>53309</v>
      </c>
      <c r="J2812" s="13" t="s">
        <v>14</v>
      </c>
      <c r="K2812" s="13" t="s">
        <v>15</v>
      </c>
      <c r="L2812" s="20" t="str">
        <f t="shared" si="86"/>
        <v>53309617101COD2299_Z010201ART5_MBA</v>
      </c>
      <c r="M2812" s="21" t="str">
        <f>IF(OR(A2812=617105,A2812=617110,COUNTIF([3]DernMois!L:L,I2812&amp;A2812&amp;H2812&amp;K2812)&gt;=1),"","PBLA Changé/Nouveau")</f>
        <v/>
      </c>
      <c r="N2812" s="22">
        <f>ROUND(Ecritures[[#This Row],[Montant Devise]],2)</f>
        <v>124.73</v>
      </c>
      <c r="O2812" s="11" t="str">
        <f>IFERROR(LEFT(ECRITURES!$H2812,SEARCH("_",ECRITURES!$H2812)-1),"")</f>
        <v>COD2299</v>
      </c>
      <c r="P2812" s="11" t="str">
        <f>LEFT(ECRITURES!$G2812,LEN(O2812))</f>
        <v>COD2299</v>
      </c>
      <c r="Q2812" s="11" t="b">
        <f t="shared" si="87"/>
        <v>1</v>
      </c>
    </row>
    <row r="2813" spans="1:17" x14ac:dyDescent="0.3">
      <c r="A2813" s="12">
        <v>617108</v>
      </c>
      <c r="B2813" s="13" t="s">
        <v>10</v>
      </c>
      <c r="C2813" s="14">
        <v>99</v>
      </c>
      <c r="D2813" s="25" t="s">
        <v>3287</v>
      </c>
      <c r="E2813" s="16">
        <v>45351</v>
      </c>
      <c r="F2813" s="17">
        <v>202402</v>
      </c>
      <c r="G2813" s="18" t="s">
        <v>133</v>
      </c>
      <c r="H2813" s="18" t="s">
        <v>12</v>
      </c>
      <c r="I2813" s="19">
        <v>53309</v>
      </c>
      <c r="J2813" s="13" t="s">
        <v>14</v>
      </c>
      <c r="K2813" s="13" t="s">
        <v>15</v>
      </c>
      <c r="L2813" s="20" t="str">
        <f t="shared" si="86"/>
        <v>53309617108COD2299_Z010201ART5_MBA</v>
      </c>
      <c r="M2813" s="21" t="str">
        <f>IF(OR(A2813=617105,A2813=617110,COUNTIF([3]DernMois!L:L,I2813&amp;A2813&amp;H2813&amp;K2813)&gt;=1),"","PBLA Changé/Nouveau")</f>
        <v/>
      </c>
      <c r="N2813" s="22">
        <f>ROUND(Ecritures[[#This Row],[Montant Devise]],2)</f>
        <v>99</v>
      </c>
      <c r="O2813" s="11" t="str">
        <f>IFERROR(LEFT(ECRITURES!$H2813,SEARCH("_",ECRITURES!$H2813)-1),"")</f>
        <v>COD2299</v>
      </c>
      <c r="P2813" s="11" t="str">
        <f>LEFT(ECRITURES!$G2813,LEN(O2813))</f>
        <v>COD2299</v>
      </c>
      <c r="Q2813" s="11" t="b">
        <f t="shared" si="87"/>
        <v>1</v>
      </c>
    </row>
    <row r="2814" spans="1:17" x14ac:dyDescent="0.3">
      <c r="A2814" s="12">
        <v>617106</v>
      </c>
      <c r="B2814" s="13" t="s">
        <v>10</v>
      </c>
      <c r="C2814" s="14">
        <v>195</v>
      </c>
      <c r="D2814" s="25" t="s">
        <v>3288</v>
      </c>
      <c r="E2814" s="16">
        <v>45351</v>
      </c>
      <c r="F2814" s="17">
        <v>202402</v>
      </c>
      <c r="G2814" s="18" t="s">
        <v>133</v>
      </c>
      <c r="H2814" s="18" t="s">
        <v>12</v>
      </c>
      <c r="I2814" s="19">
        <v>53309</v>
      </c>
      <c r="J2814" s="13" t="s">
        <v>14</v>
      </c>
      <c r="K2814" s="13" t="s">
        <v>15</v>
      </c>
      <c r="L2814" s="20" t="str">
        <f t="shared" si="86"/>
        <v>53309617106COD2299_Z010201ART5_MBA</v>
      </c>
      <c r="M2814" s="21" t="str">
        <f>IF(OR(A2814=617105,A2814=617110,COUNTIF([3]DernMois!L:L,I2814&amp;A2814&amp;H2814&amp;K2814)&gt;=1),"","PBLA Changé/Nouveau")</f>
        <v/>
      </c>
      <c r="N2814" s="22">
        <f>ROUND(Ecritures[[#This Row],[Montant Devise]],2)</f>
        <v>195</v>
      </c>
      <c r="O2814" s="11" t="str">
        <f>IFERROR(LEFT(ECRITURES!$H2814,SEARCH("_",ECRITURES!$H2814)-1),"")</f>
        <v>COD2299</v>
      </c>
      <c r="P2814" s="11" t="str">
        <f>LEFT(ECRITURES!$G2814,LEN(O2814))</f>
        <v>COD2299</v>
      </c>
      <c r="Q2814" s="11" t="b">
        <f t="shared" si="87"/>
        <v>1</v>
      </c>
    </row>
    <row r="2815" spans="1:17" x14ac:dyDescent="0.3">
      <c r="A2815" s="12">
        <v>617103</v>
      </c>
      <c r="B2815" s="13" t="s">
        <v>10</v>
      </c>
      <c r="C2815" s="14">
        <v>39</v>
      </c>
      <c r="D2815" s="25" t="s">
        <v>3289</v>
      </c>
      <c r="E2815" s="16">
        <v>45351</v>
      </c>
      <c r="F2815" s="17">
        <v>202402</v>
      </c>
      <c r="G2815" s="18" t="s">
        <v>133</v>
      </c>
      <c r="H2815" s="18" t="s">
        <v>12</v>
      </c>
      <c r="I2815" s="19">
        <v>53309</v>
      </c>
      <c r="J2815" s="13" t="s">
        <v>14</v>
      </c>
      <c r="K2815" s="13" t="s">
        <v>15</v>
      </c>
      <c r="L2815" s="20" t="str">
        <f t="shared" si="86"/>
        <v>53309617103COD2299_Z010201ART5_MBA</v>
      </c>
      <c r="M2815" s="21" t="str">
        <f>IF(OR(A2815=617105,A2815=617110,COUNTIF([3]DernMois!L:L,I2815&amp;A2815&amp;H2815&amp;K2815)&gt;=1),"","PBLA Changé/Nouveau")</f>
        <v/>
      </c>
      <c r="N2815" s="22">
        <f>ROUND(Ecritures[[#This Row],[Montant Devise]],2)</f>
        <v>39</v>
      </c>
      <c r="O2815" s="11" t="str">
        <f>IFERROR(LEFT(ECRITURES!$H2815,SEARCH("_",ECRITURES!$H2815)-1),"")</f>
        <v>COD2299</v>
      </c>
      <c r="P2815" s="11" t="str">
        <f>LEFT(ECRITURES!$G2815,LEN(O2815))</f>
        <v>COD2299</v>
      </c>
      <c r="Q2815" s="11" t="b">
        <f t="shared" si="87"/>
        <v>1</v>
      </c>
    </row>
    <row r="2816" spans="1:17" x14ac:dyDescent="0.3">
      <c r="A2816" s="12">
        <v>617103</v>
      </c>
      <c r="B2816" s="13" t="s">
        <v>10</v>
      </c>
      <c r="C2816" s="14">
        <v>59.11</v>
      </c>
      <c r="D2816" s="25" t="s">
        <v>3290</v>
      </c>
      <c r="E2816" s="16">
        <v>45351</v>
      </c>
      <c r="F2816" s="17">
        <v>202402</v>
      </c>
      <c r="G2816" s="18" t="s">
        <v>133</v>
      </c>
      <c r="H2816" s="18" t="s">
        <v>12</v>
      </c>
      <c r="I2816" s="19">
        <v>53309</v>
      </c>
      <c r="J2816" s="13" t="s">
        <v>14</v>
      </c>
      <c r="K2816" s="13" t="s">
        <v>15</v>
      </c>
      <c r="L2816" s="20" t="str">
        <f t="shared" si="86"/>
        <v>53309617103COD2299_Z010201ART5_MBA</v>
      </c>
      <c r="M2816" s="21" t="str">
        <f>IF(OR(A2816=617105,A2816=617110,COUNTIF([3]DernMois!L:L,I2816&amp;A2816&amp;H2816&amp;K2816)&gt;=1),"","PBLA Changé/Nouveau")</f>
        <v/>
      </c>
      <c r="N2816" s="22">
        <f>ROUND(Ecritures[[#This Row],[Montant Devise]],2)</f>
        <v>59.11</v>
      </c>
      <c r="O2816" s="11" t="str">
        <f>IFERROR(LEFT(ECRITURES!$H2816,SEARCH("_",ECRITURES!$H2816)-1),"")</f>
        <v>COD2299</v>
      </c>
      <c r="P2816" s="11" t="str">
        <f>LEFT(ECRITURES!$G2816,LEN(O2816))</f>
        <v>COD2299</v>
      </c>
      <c r="Q2816" s="11" t="b">
        <f t="shared" si="87"/>
        <v>1</v>
      </c>
    </row>
    <row r="2817" spans="1:17" x14ac:dyDescent="0.3">
      <c r="A2817" s="12">
        <v>617190</v>
      </c>
      <c r="B2817" s="13" t="s">
        <v>10</v>
      </c>
      <c r="C2817" s="14">
        <v>0.91</v>
      </c>
      <c r="D2817" s="25" t="s">
        <v>3291</v>
      </c>
      <c r="E2817" s="16">
        <v>45351</v>
      </c>
      <c r="F2817" s="17">
        <v>202402</v>
      </c>
      <c r="G2817" s="18" t="s">
        <v>133</v>
      </c>
      <c r="H2817" s="18" t="s">
        <v>12</v>
      </c>
      <c r="I2817" s="19">
        <v>53309</v>
      </c>
      <c r="J2817" s="13" t="s">
        <v>14</v>
      </c>
      <c r="K2817" s="13" t="s">
        <v>15</v>
      </c>
      <c r="L2817" s="20" t="str">
        <f t="shared" si="86"/>
        <v>53309617190COD2299_Z010201ART5_MBA</v>
      </c>
      <c r="M2817" s="21" t="str">
        <f>IF(OR(A2817=617105,A2817=617110,COUNTIF([3]DernMois!L:L,I2817&amp;A2817&amp;H2817&amp;K2817)&gt;=1),"","PBLA Changé/Nouveau")</f>
        <v/>
      </c>
      <c r="N2817" s="22">
        <f>ROUND(Ecritures[[#This Row],[Montant Devise]],2)</f>
        <v>0.91</v>
      </c>
      <c r="O2817" s="11" t="str">
        <f>IFERROR(LEFT(ECRITURES!$H2817,SEARCH("_",ECRITURES!$H2817)-1),"")</f>
        <v>COD2299</v>
      </c>
      <c r="P2817" s="11" t="str">
        <f>LEFT(ECRITURES!$G2817,LEN(O2817))</f>
        <v>COD2299</v>
      </c>
      <c r="Q2817" s="11" t="b">
        <f t="shared" si="87"/>
        <v>1</v>
      </c>
    </row>
    <row r="2818" spans="1:17" x14ac:dyDescent="0.3">
      <c r="A2818" s="12">
        <v>617190</v>
      </c>
      <c r="B2818" s="13" t="s">
        <v>10</v>
      </c>
      <c r="C2818" s="14">
        <v>4.55</v>
      </c>
      <c r="D2818" s="25" t="s">
        <v>3292</v>
      </c>
      <c r="E2818" s="16">
        <v>45351</v>
      </c>
      <c r="F2818" s="17">
        <v>202402</v>
      </c>
      <c r="G2818" s="18" t="s">
        <v>133</v>
      </c>
      <c r="H2818" s="18" t="s">
        <v>12</v>
      </c>
      <c r="I2818" s="19">
        <v>53309</v>
      </c>
      <c r="J2818" s="13" t="s">
        <v>14</v>
      </c>
      <c r="K2818" s="13" t="s">
        <v>15</v>
      </c>
      <c r="L2818" s="20" t="str">
        <f t="shared" ref="L2818:L2881" si="88">I2818&amp;A2818&amp;H2818&amp;K2818</f>
        <v>53309617190COD2299_Z010201ART5_MBA</v>
      </c>
      <c r="M2818" s="21" t="str">
        <f>IF(OR(A2818=617105,A2818=617110,COUNTIF([3]DernMois!L:L,I2818&amp;A2818&amp;H2818&amp;K2818)&gt;=1),"","PBLA Changé/Nouveau")</f>
        <v/>
      </c>
      <c r="N2818" s="22">
        <f>ROUND(Ecritures[[#This Row],[Montant Devise]],2)</f>
        <v>4.55</v>
      </c>
      <c r="O2818" s="11" t="str">
        <f>IFERROR(LEFT(ECRITURES!$H2818,SEARCH("_",ECRITURES!$H2818)-1),"")</f>
        <v>COD2299</v>
      </c>
      <c r="P2818" s="11" t="str">
        <f>LEFT(ECRITURES!$G2818,LEN(O2818))</f>
        <v>COD2299</v>
      </c>
      <c r="Q2818" s="11" t="b">
        <f t="shared" si="87"/>
        <v>1</v>
      </c>
    </row>
    <row r="2819" spans="1:17" x14ac:dyDescent="0.3">
      <c r="A2819" s="12">
        <v>455200</v>
      </c>
      <c r="B2819" s="13" t="s">
        <v>10</v>
      </c>
      <c r="C2819" s="14">
        <v>-710.71</v>
      </c>
      <c r="D2819" s="25" t="s">
        <v>3293</v>
      </c>
      <c r="E2819" s="16">
        <v>45351</v>
      </c>
      <c r="F2819" s="17">
        <v>202402</v>
      </c>
      <c r="G2819" s="18" t="s">
        <v>133</v>
      </c>
      <c r="H2819" s="18"/>
      <c r="I2819" s="19">
        <v>53309</v>
      </c>
      <c r="J2819" s="13" t="s">
        <v>14</v>
      </c>
      <c r="K2819" s="13" t="s">
        <v>15</v>
      </c>
      <c r="L2819" s="20" t="str">
        <f t="shared" si="88"/>
        <v>53309455200ART5_MBA</v>
      </c>
      <c r="M2819" s="21" t="str">
        <f>IF(OR(A2819=617105,A2819=617110,COUNTIF([3]DernMois!L:L,I2819&amp;A2819&amp;H2819&amp;K2819)&gt;=1),"","PBLA Changé/Nouveau")</f>
        <v/>
      </c>
      <c r="N2819" s="22">
        <f>ROUND(Ecritures[[#This Row],[Montant Devise]],2)</f>
        <v>-710.71</v>
      </c>
      <c r="O2819" s="11" t="str">
        <f>IFERROR(LEFT(ECRITURES!$H2819,SEARCH("_",ECRITURES!$H2819)-1),"")</f>
        <v/>
      </c>
      <c r="P2819" s="11" t="str">
        <f>LEFT(ECRITURES!$G2819,LEN(O2819))</f>
        <v/>
      </c>
      <c r="Q2819" s="11" t="b">
        <f t="shared" si="87"/>
        <v>1</v>
      </c>
    </row>
    <row r="2820" spans="1:17" x14ac:dyDescent="0.3">
      <c r="A2820" s="12">
        <v>617101</v>
      </c>
      <c r="B2820" s="13" t="s">
        <v>10</v>
      </c>
      <c r="C2820" s="14">
        <v>1780</v>
      </c>
      <c r="D2820" s="25" t="s">
        <v>3294</v>
      </c>
      <c r="E2820" s="16">
        <v>45351</v>
      </c>
      <c r="F2820" s="17">
        <v>202402</v>
      </c>
      <c r="G2820" s="18" t="s">
        <v>337</v>
      </c>
      <c r="H2820" s="18" t="s">
        <v>338</v>
      </c>
      <c r="I2820" s="19">
        <v>53342</v>
      </c>
      <c r="J2820" s="13" t="s">
        <v>14</v>
      </c>
      <c r="K2820" s="13" t="s">
        <v>15</v>
      </c>
      <c r="L2820" s="20" t="str">
        <f t="shared" si="88"/>
        <v>53342617101COD22019_A030501ART5_MBA</v>
      </c>
      <c r="M2820" s="21" t="str">
        <f>IF(OR(A2820=617105,A2820=617110,COUNTIF([3]DernMois!L:L,I2820&amp;A2820&amp;H2820&amp;K2820)&gt;=1),"","PBLA Changé/Nouveau")</f>
        <v/>
      </c>
      <c r="N2820" s="22">
        <f>ROUND(Ecritures[[#This Row],[Montant Devise]],2)</f>
        <v>1780</v>
      </c>
      <c r="O2820" s="11" t="str">
        <f>IFERROR(LEFT(ECRITURES!$H2820,SEARCH("_",ECRITURES!$H2820)-1),"")</f>
        <v>COD22019</v>
      </c>
      <c r="P2820" s="11" t="str">
        <f>LEFT(ECRITURES!$G2820,LEN(O2820))</f>
        <v>COD22019</v>
      </c>
      <c r="Q2820" s="11" t="b">
        <f t="shared" ref="Q2820:Q2883" si="89">EXACT(O2820,P2820)</f>
        <v>1</v>
      </c>
    </row>
    <row r="2821" spans="1:17" x14ac:dyDescent="0.3">
      <c r="A2821" s="12">
        <v>617108</v>
      </c>
      <c r="B2821" s="13" t="s">
        <v>10</v>
      </c>
      <c r="C2821" s="14">
        <v>534</v>
      </c>
      <c r="D2821" s="25" t="s">
        <v>3295</v>
      </c>
      <c r="E2821" s="16">
        <v>45351</v>
      </c>
      <c r="F2821" s="17">
        <v>202402</v>
      </c>
      <c r="G2821" s="18" t="s">
        <v>337</v>
      </c>
      <c r="H2821" s="18" t="s">
        <v>338</v>
      </c>
      <c r="I2821" s="19">
        <v>53342</v>
      </c>
      <c r="J2821" s="13" t="s">
        <v>14</v>
      </c>
      <c r="K2821" s="13" t="s">
        <v>15</v>
      </c>
      <c r="L2821" s="20" t="str">
        <f t="shared" si="88"/>
        <v>53342617108COD22019_A030501ART5_MBA</v>
      </c>
      <c r="M2821" s="21" t="str">
        <f>IF(OR(A2821=617105,A2821=617110,COUNTIF([3]DernMois!L:L,I2821&amp;A2821&amp;H2821&amp;K2821)&gt;=1),"","PBLA Changé/Nouveau")</f>
        <v/>
      </c>
      <c r="N2821" s="22">
        <f>ROUND(Ecritures[[#This Row],[Montant Devise]],2)</f>
        <v>534</v>
      </c>
      <c r="O2821" s="11" t="str">
        <f>IFERROR(LEFT(ECRITURES!$H2821,SEARCH("_",ECRITURES!$H2821)-1),"")</f>
        <v>COD22019</v>
      </c>
      <c r="P2821" s="11" t="str">
        <f>LEFT(ECRITURES!$G2821,LEN(O2821))</f>
        <v>COD22019</v>
      </c>
      <c r="Q2821" s="11" t="b">
        <f t="shared" si="89"/>
        <v>1</v>
      </c>
    </row>
    <row r="2822" spans="1:17" x14ac:dyDescent="0.3">
      <c r="A2822" s="12">
        <v>617106</v>
      </c>
      <c r="B2822" s="13" t="s">
        <v>10</v>
      </c>
      <c r="C2822" s="14">
        <v>195</v>
      </c>
      <c r="D2822" s="25" t="s">
        <v>3296</v>
      </c>
      <c r="E2822" s="16">
        <v>45351</v>
      </c>
      <c r="F2822" s="17">
        <v>202402</v>
      </c>
      <c r="G2822" s="18" t="s">
        <v>337</v>
      </c>
      <c r="H2822" s="18" t="s">
        <v>338</v>
      </c>
      <c r="I2822" s="19">
        <v>53342</v>
      </c>
      <c r="J2822" s="13" t="s">
        <v>14</v>
      </c>
      <c r="K2822" s="13" t="s">
        <v>15</v>
      </c>
      <c r="L2822" s="20" t="str">
        <f t="shared" si="88"/>
        <v>53342617106COD22019_A030501ART5_MBA</v>
      </c>
      <c r="M2822" s="21" t="str">
        <f>IF(OR(A2822=617105,A2822=617110,COUNTIF([3]DernMois!L:L,I2822&amp;A2822&amp;H2822&amp;K2822)&gt;=1),"","PBLA Changé/Nouveau")</f>
        <v/>
      </c>
      <c r="N2822" s="22">
        <f>ROUND(Ecritures[[#This Row],[Montant Devise]],2)</f>
        <v>195</v>
      </c>
      <c r="O2822" s="11" t="str">
        <f>IFERROR(LEFT(ECRITURES!$H2822,SEARCH("_",ECRITURES!$H2822)-1),"")</f>
        <v>COD22019</v>
      </c>
      <c r="P2822" s="11" t="str">
        <f>LEFT(ECRITURES!$G2822,LEN(O2822))</f>
        <v>COD22019</v>
      </c>
      <c r="Q2822" s="11" t="b">
        <f t="shared" si="89"/>
        <v>1</v>
      </c>
    </row>
    <row r="2823" spans="1:17" x14ac:dyDescent="0.3">
      <c r="A2823" s="12">
        <v>617103</v>
      </c>
      <c r="B2823" s="13" t="s">
        <v>10</v>
      </c>
      <c r="C2823" s="14">
        <v>58.5</v>
      </c>
      <c r="D2823" s="25" t="s">
        <v>3297</v>
      </c>
      <c r="E2823" s="16">
        <v>45351</v>
      </c>
      <c r="F2823" s="17">
        <v>202402</v>
      </c>
      <c r="G2823" s="18" t="s">
        <v>337</v>
      </c>
      <c r="H2823" s="18" t="s">
        <v>338</v>
      </c>
      <c r="I2823" s="19">
        <v>53342</v>
      </c>
      <c r="J2823" s="13" t="s">
        <v>14</v>
      </c>
      <c r="K2823" s="13" t="s">
        <v>15</v>
      </c>
      <c r="L2823" s="20" t="str">
        <f t="shared" si="88"/>
        <v>53342617103COD22019_A030501ART5_MBA</v>
      </c>
      <c r="M2823" s="21" t="str">
        <f>IF(OR(A2823=617105,A2823=617110,COUNTIF([3]DernMois!L:L,I2823&amp;A2823&amp;H2823&amp;K2823)&gt;=1),"","PBLA Changé/Nouveau")</f>
        <v/>
      </c>
      <c r="N2823" s="22">
        <f>ROUND(Ecritures[[#This Row],[Montant Devise]],2)</f>
        <v>58.5</v>
      </c>
      <c r="O2823" s="11" t="str">
        <f>IFERROR(LEFT(ECRITURES!$H2823,SEARCH("_",ECRITURES!$H2823)-1),"")</f>
        <v>COD22019</v>
      </c>
      <c r="P2823" s="11" t="str">
        <f>LEFT(ECRITURES!$G2823,LEN(O2823))</f>
        <v>COD22019</v>
      </c>
      <c r="Q2823" s="11" t="b">
        <f t="shared" si="89"/>
        <v>1</v>
      </c>
    </row>
    <row r="2824" spans="1:17" x14ac:dyDescent="0.3">
      <c r="A2824" s="12">
        <v>617103</v>
      </c>
      <c r="B2824" s="13" t="s">
        <v>10</v>
      </c>
      <c r="C2824" s="14">
        <v>231.4</v>
      </c>
      <c r="D2824" s="25" t="s">
        <v>3298</v>
      </c>
      <c r="E2824" s="16">
        <v>45351</v>
      </c>
      <c r="F2824" s="17">
        <v>202402</v>
      </c>
      <c r="G2824" s="18" t="s">
        <v>337</v>
      </c>
      <c r="H2824" s="18" t="s">
        <v>338</v>
      </c>
      <c r="I2824" s="19">
        <v>53342</v>
      </c>
      <c r="J2824" s="13" t="s">
        <v>14</v>
      </c>
      <c r="K2824" s="13" t="s">
        <v>15</v>
      </c>
      <c r="L2824" s="20" t="str">
        <f t="shared" si="88"/>
        <v>53342617103COD22019_A030501ART5_MBA</v>
      </c>
      <c r="M2824" s="21" t="str">
        <f>IF(OR(A2824=617105,A2824=617110,COUNTIF([3]DernMois!L:L,I2824&amp;A2824&amp;H2824&amp;K2824)&gt;=1),"","PBLA Changé/Nouveau")</f>
        <v/>
      </c>
      <c r="N2824" s="22">
        <f>ROUND(Ecritures[[#This Row],[Montant Devise]],2)</f>
        <v>231.4</v>
      </c>
      <c r="O2824" s="11" t="str">
        <f>IFERROR(LEFT(ECRITURES!$H2824,SEARCH("_",ECRITURES!$H2824)-1),"")</f>
        <v>COD22019</v>
      </c>
      <c r="P2824" s="11" t="str">
        <f>LEFT(ECRITURES!$G2824,LEN(O2824))</f>
        <v>COD22019</v>
      </c>
      <c r="Q2824" s="11" t="b">
        <f t="shared" si="89"/>
        <v>1</v>
      </c>
    </row>
    <row r="2825" spans="1:17" x14ac:dyDescent="0.3">
      <c r="A2825" s="12">
        <v>617190</v>
      </c>
      <c r="B2825" s="13" t="s">
        <v>10</v>
      </c>
      <c r="C2825" s="14">
        <v>3.56</v>
      </c>
      <c r="D2825" s="25" t="s">
        <v>3299</v>
      </c>
      <c r="E2825" s="16">
        <v>45351</v>
      </c>
      <c r="F2825" s="17">
        <v>202402</v>
      </c>
      <c r="G2825" s="18" t="s">
        <v>337</v>
      </c>
      <c r="H2825" s="18" t="s">
        <v>338</v>
      </c>
      <c r="I2825" s="19">
        <v>53342</v>
      </c>
      <c r="J2825" s="13" t="s">
        <v>14</v>
      </c>
      <c r="K2825" s="13" t="s">
        <v>15</v>
      </c>
      <c r="L2825" s="20" t="str">
        <f t="shared" si="88"/>
        <v>53342617190COD22019_A030501ART5_MBA</v>
      </c>
      <c r="M2825" s="21" t="str">
        <f>IF(OR(A2825=617105,A2825=617110,COUNTIF([3]DernMois!L:L,I2825&amp;A2825&amp;H2825&amp;K2825)&gt;=1),"","PBLA Changé/Nouveau")</f>
        <v/>
      </c>
      <c r="N2825" s="22">
        <f>ROUND(Ecritures[[#This Row],[Montant Devise]],2)</f>
        <v>3.56</v>
      </c>
      <c r="O2825" s="11" t="str">
        <f>IFERROR(LEFT(ECRITURES!$H2825,SEARCH("_",ECRITURES!$H2825)-1),"")</f>
        <v>COD22019</v>
      </c>
      <c r="P2825" s="11" t="str">
        <f>LEFT(ECRITURES!$G2825,LEN(O2825))</f>
        <v>COD22019</v>
      </c>
      <c r="Q2825" s="11" t="b">
        <f t="shared" si="89"/>
        <v>1</v>
      </c>
    </row>
    <row r="2826" spans="1:17" x14ac:dyDescent="0.3">
      <c r="A2826" s="12">
        <v>617190</v>
      </c>
      <c r="B2826" s="13" t="s">
        <v>10</v>
      </c>
      <c r="C2826" s="14">
        <v>17.8</v>
      </c>
      <c r="D2826" s="25" t="s">
        <v>3300</v>
      </c>
      <c r="E2826" s="16">
        <v>45351</v>
      </c>
      <c r="F2826" s="17">
        <v>202402</v>
      </c>
      <c r="G2826" s="18" t="s">
        <v>337</v>
      </c>
      <c r="H2826" s="18" t="s">
        <v>338</v>
      </c>
      <c r="I2826" s="19">
        <v>53342</v>
      </c>
      <c r="J2826" s="13" t="s">
        <v>14</v>
      </c>
      <c r="K2826" s="13" t="s">
        <v>15</v>
      </c>
      <c r="L2826" s="20" t="str">
        <f t="shared" si="88"/>
        <v>53342617190COD22019_A030501ART5_MBA</v>
      </c>
      <c r="M2826" s="21" t="str">
        <f>IF(OR(A2826=617105,A2826=617110,COUNTIF([3]DernMois!L:L,I2826&amp;A2826&amp;H2826&amp;K2826)&gt;=1),"","PBLA Changé/Nouveau")</f>
        <v/>
      </c>
      <c r="N2826" s="22">
        <f>ROUND(Ecritures[[#This Row],[Montant Devise]],2)</f>
        <v>17.8</v>
      </c>
      <c r="O2826" s="11" t="str">
        <f>IFERROR(LEFT(ECRITURES!$H2826,SEARCH("_",ECRITURES!$H2826)-1),"")</f>
        <v>COD22019</v>
      </c>
      <c r="P2826" s="11" t="str">
        <f>LEFT(ECRITURES!$G2826,LEN(O2826))</f>
        <v>COD22019</v>
      </c>
      <c r="Q2826" s="11" t="b">
        <f t="shared" si="89"/>
        <v>1</v>
      </c>
    </row>
    <row r="2827" spans="1:17" x14ac:dyDescent="0.3">
      <c r="A2827" s="12">
        <v>455200</v>
      </c>
      <c r="B2827" s="13" t="s">
        <v>10</v>
      </c>
      <c r="C2827" s="14">
        <v>-2073.17</v>
      </c>
      <c r="D2827" s="25" t="s">
        <v>3301</v>
      </c>
      <c r="E2827" s="16">
        <v>45351</v>
      </c>
      <c r="F2827" s="17">
        <v>202402</v>
      </c>
      <c r="G2827" s="18" t="s">
        <v>337</v>
      </c>
      <c r="H2827" s="18"/>
      <c r="I2827" s="19">
        <v>53342</v>
      </c>
      <c r="J2827" s="13" t="s">
        <v>14</v>
      </c>
      <c r="K2827" s="13" t="s">
        <v>15</v>
      </c>
      <c r="L2827" s="20" t="str">
        <f t="shared" si="88"/>
        <v>53342455200ART5_MBA</v>
      </c>
      <c r="M2827" s="21" t="str">
        <f>IF(OR(A2827=617105,A2827=617110,COUNTIF([3]DernMois!L:L,I2827&amp;A2827&amp;H2827&amp;K2827)&gt;=1),"","PBLA Changé/Nouveau")</f>
        <v/>
      </c>
      <c r="N2827" s="22">
        <f>ROUND(Ecritures[[#This Row],[Montant Devise]],2)</f>
        <v>-2073.17</v>
      </c>
      <c r="O2827" s="11" t="str">
        <f>IFERROR(LEFT(ECRITURES!$H2827,SEARCH("_",ECRITURES!$H2827)-1),"")</f>
        <v/>
      </c>
      <c r="P2827" s="11" t="str">
        <f>LEFT(ECRITURES!$G2827,LEN(O2827))</f>
        <v/>
      </c>
      <c r="Q2827" s="11" t="b">
        <f t="shared" si="89"/>
        <v>1</v>
      </c>
    </row>
    <row r="2828" spans="1:17" x14ac:dyDescent="0.3">
      <c r="A2828" s="12">
        <v>617101</v>
      </c>
      <c r="B2828" s="13" t="s">
        <v>10</v>
      </c>
      <c r="C2828" s="14">
        <v>231</v>
      </c>
      <c r="D2828" s="25" t="s">
        <v>3302</v>
      </c>
      <c r="E2828" s="16">
        <v>45351</v>
      </c>
      <c r="F2828" s="17">
        <v>202402</v>
      </c>
      <c r="G2828" s="18" t="s">
        <v>26</v>
      </c>
      <c r="H2828" s="18" t="s">
        <v>12</v>
      </c>
      <c r="I2828" s="19">
        <v>53343</v>
      </c>
      <c r="J2828" s="13" t="s">
        <v>14</v>
      </c>
      <c r="K2828" s="13" t="s">
        <v>15</v>
      </c>
      <c r="L2828" s="20" t="str">
        <f t="shared" si="88"/>
        <v>53343617101COD2299_Z010201ART5_MBA</v>
      </c>
      <c r="M2828" s="21" t="str">
        <f>IF(OR(A2828=617105,A2828=617110,COUNTIF([3]DernMois!L:L,I2828&amp;A2828&amp;H2828&amp;K2828)&gt;=1),"","PBLA Changé/Nouveau")</f>
        <v/>
      </c>
      <c r="N2828" s="22">
        <f>ROUND(Ecritures[[#This Row],[Montant Devise]],2)</f>
        <v>231</v>
      </c>
      <c r="O2828" s="11" t="str">
        <f>IFERROR(LEFT(ECRITURES!$H2828,SEARCH("_",ECRITURES!$H2828)-1),"")</f>
        <v>COD2299</v>
      </c>
      <c r="P2828" s="11" t="str">
        <f>LEFT(ECRITURES!$G2828,LEN(O2828))</f>
        <v>COD2299</v>
      </c>
      <c r="Q2828" s="11" t="b">
        <f t="shared" si="89"/>
        <v>1</v>
      </c>
    </row>
    <row r="2829" spans="1:17" x14ac:dyDescent="0.3">
      <c r="A2829" s="12">
        <v>617108</v>
      </c>
      <c r="B2829" s="13" t="s">
        <v>10</v>
      </c>
      <c r="C2829" s="14">
        <v>69.3</v>
      </c>
      <c r="D2829" s="25" t="s">
        <v>3303</v>
      </c>
      <c r="E2829" s="16">
        <v>45351</v>
      </c>
      <c r="F2829" s="17">
        <v>202402</v>
      </c>
      <c r="G2829" s="18" t="s">
        <v>26</v>
      </c>
      <c r="H2829" s="18" t="s">
        <v>12</v>
      </c>
      <c r="I2829" s="19">
        <v>53343</v>
      </c>
      <c r="J2829" s="13" t="s">
        <v>14</v>
      </c>
      <c r="K2829" s="13" t="s">
        <v>15</v>
      </c>
      <c r="L2829" s="20" t="str">
        <f t="shared" si="88"/>
        <v>53343617108COD2299_Z010201ART5_MBA</v>
      </c>
      <c r="M2829" s="21" t="str">
        <f>IF(OR(A2829=617105,A2829=617110,COUNTIF([3]DernMois!L:L,I2829&amp;A2829&amp;H2829&amp;K2829)&gt;=1),"","PBLA Changé/Nouveau")</f>
        <v/>
      </c>
      <c r="N2829" s="22">
        <f>ROUND(Ecritures[[#This Row],[Montant Devise]],2)</f>
        <v>69.3</v>
      </c>
      <c r="O2829" s="11" t="str">
        <f>IFERROR(LEFT(ECRITURES!$H2829,SEARCH("_",ECRITURES!$H2829)-1),"")</f>
        <v>COD2299</v>
      </c>
      <c r="P2829" s="11" t="str">
        <f>LEFT(ECRITURES!$G2829,LEN(O2829))</f>
        <v>COD2299</v>
      </c>
      <c r="Q2829" s="11" t="b">
        <f t="shared" si="89"/>
        <v>1</v>
      </c>
    </row>
    <row r="2830" spans="1:17" x14ac:dyDescent="0.3">
      <c r="A2830" s="12">
        <v>617106</v>
      </c>
      <c r="B2830" s="13" t="s">
        <v>10</v>
      </c>
      <c r="C2830" s="14">
        <v>195</v>
      </c>
      <c r="D2830" s="25" t="s">
        <v>3304</v>
      </c>
      <c r="E2830" s="16">
        <v>45351</v>
      </c>
      <c r="F2830" s="17">
        <v>202402</v>
      </c>
      <c r="G2830" s="18" t="s">
        <v>26</v>
      </c>
      <c r="H2830" s="18" t="s">
        <v>12</v>
      </c>
      <c r="I2830" s="19">
        <v>53343</v>
      </c>
      <c r="J2830" s="13" t="s">
        <v>14</v>
      </c>
      <c r="K2830" s="13" t="s">
        <v>15</v>
      </c>
      <c r="L2830" s="20" t="str">
        <f t="shared" si="88"/>
        <v>53343617106COD2299_Z010201ART5_MBA</v>
      </c>
      <c r="M2830" s="21" t="str">
        <f>IF(OR(A2830=617105,A2830=617110,COUNTIF([3]DernMois!L:L,I2830&amp;A2830&amp;H2830&amp;K2830)&gt;=1),"","PBLA Changé/Nouveau")</f>
        <v/>
      </c>
      <c r="N2830" s="22">
        <f>ROUND(Ecritures[[#This Row],[Montant Devise]],2)</f>
        <v>195</v>
      </c>
      <c r="O2830" s="11" t="str">
        <f>IFERROR(LEFT(ECRITURES!$H2830,SEARCH("_",ECRITURES!$H2830)-1),"")</f>
        <v>COD2299</v>
      </c>
      <c r="P2830" s="11" t="str">
        <f>LEFT(ECRITURES!$G2830,LEN(O2830))</f>
        <v>COD2299</v>
      </c>
      <c r="Q2830" s="11" t="b">
        <f t="shared" si="89"/>
        <v>1</v>
      </c>
    </row>
    <row r="2831" spans="1:17" x14ac:dyDescent="0.3">
      <c r="A2831" s="12">
        <v>617103</v>
      </c>
      <c r="B2831" s="13" t="s">
        <v>10</v>
      </c>
      <c r="C2831" s="14">
        <v>30.03</v>
      </c>
      <c r="D2831" s="25" t="s">
        <v>3305</v>
      </c>
      <c r="E2831" s="16">
        <v>45351</v>
      </c>
      <c r="F2831" s="17">
        <v>202402</v>
      </c>
      <c r="G2831" s="18" t="s">
        <v>26</v>
      </c>
      <c r="H2831" s="18" t="s">
        <v>12</v>
      </c>
      <c r="I2831" s="19">
        <v>53343</v>
      </c>
      <c r="J2831" s="13" t="s">
        <v>14</v>
      </c>
      <c r="K2831" s="13" t="s">
        <v>15</v>
      </c>
      <c r="L2831" s="20" t="str">
        <f t="shared" si="88"/>
        <v>53343617103COD2299_Z010201ART5_MBA</v>
      </c>
      <c r="M2831" s="21" t="str">
        <f>IF(OR(A2831=617105,A2831=617110,COUNTIF([3]DernMois!L:L,I2831&amp;A2831&amp;H2831&amp;K2831)&gt;=1),"","PBLA Changé/Nouveau")</f>
        <v/>
      </c>
      <c r="N2831" s="22">
        <f>ROUND(Ecritures[[#This Row],[Montant Devise]],2)</f>
        <v>30.03</v>
      </c>
      <c r="O2831" s="11" t="str">
        <f>IFERROR(LEFT(ECRITURES!$H2831,SEARCH("_",ECRITURES!$H2831)-1),"")</f>
        <v>COD2299</v>
      </c>
      <c r="P2831" s="11" t="str">
        <f>LEFT(ECRITURES!$G2831,LEN(O2831))</f>
        <v>COD2299</v>
      </c>
      <c r="Q2831" s="11" t="b">
        <f t="shared" si="89"/>
        <v>1</v>
      </c>
    </row>
    <row r="2832" spans="1:17" x14ac:dyDescent="0.3">
      <c r="A2832" s="12">
        <v>617190</v>
      </c>
      <c r="B2832" s="13" t="s">
        <v>10</v>
      </c>
      <c r="C2832" s="14">
        <v>0.46</v>
      </c>
      <c r="D2832" s="25" t="s">
        <v>3306</v>
      </c>
      <c r="E2832" s="16">
        <v>45351</v>
      </c>
      <c r="F2832" s="17">
        <v>202402</v>
      </c>
      <c r="G2832" s="18" t="s">
        <v>26</v>
      </c>
      <c r="H2832" s="18" t="s">
        <v>12</v>
      </c>
      <c r="I2832" s="19">
        <v>53343</v>
      </c>
      <c r="J2832" s="13" t="s">
        <v>14</v>
      </c>
      <c r="K2832" s="13" t="s">
        <v>15</v>
      </c>
      <c r="L2832" s="20" t="str">
        <f t="shared" si="88"/>
        <v>53343617190COD2299_Z010201ART5_MBA</v>
      </c>
      <c r="M2832" s="21" t="str">
        <f>IF(OR(A2832=617105,A2832=617110,COUNTIF([3]DernMois!L:L,I2832&amp;A2832&amp;H2832&amp;K2832)&gt;=1),"","PBLA Changé/Nouveau")</f>
        <v/>
      </c>
      <c r="N2832" s="22">
        <f>ROUND(Ecritures[[#This Row],[Montant Devise]],2)</f>
        <v>0.46</v>
      </c>
      <c r="O2832" s="11" t="str">
        <f>IFERROR(LEFT(ECRITURES!$H2832,SEARCH("_",ECRITURES!$H2832)-1),"")</f>
        <v>COD2299</v>
      </c>
      <c r="P2832" s="11" t="str">
        <f>LEFT(ECRITURES!$G2832,LEN(O2832))</f>
        <v>COD2299</v>
      </c>
      <c r="Q2832" s="11" t="b">
        <f t="shared" si="89"/>
        <v>1</v>
      </c>
    </row>
    <row r="2833" spans="1:17" x14ac:dyDescent="0.3">
      <c r="A2833" s="12">
        <v>617190</v>
      </c>
      <c r="B2833" s="13" t="s">
        <v>10</v>
      </c>
      <c r="C2833" s="14">
        <v>2.31</v>
      </c>
      <c r="D2833" s="25" t="s">
        <v>3307</v>
      </c>
      <c r="E2833" s="16">
        <v>45351</v>
      </c>
      <c r="F2833" s="17">
        <v>202402</v>
      </c>
      <c r="G2833" s="18" t="s">
        <v>26</v>
      </c>
      <c r="H2833" s="18" t="s">
        <v>12</v>
      </c>
      <c r="I2833" s="19">
        <v>53343</v>
      </c>
      <c r="J2833" s="13" t="s">
        <v>14</v>
      </c>
      <c r="K2833" s="13" t="s">
        <v>15</v>
      </c>
      <c r="L2833" s="20" t="str">
        <f t="shared" si="88"/>
        <v>53343617190COD2299_Z010201ART5_MBA</v>
      </c>
      <c r="M2833" s="21" t="str">
        <f>IF(OR(A2833=617105,A2833=617110,COUNTIF([3]DernMois!L:L,I2833&amp;A2833&amp;H2833&amp;K2833)&gt;=1),"","PBLA Changé/Nouveau")</f>
        <v/>
      </c>
      <c r="N2833" s="22">
        <f>ROUND(Ecritures[[#This Row],[Montant Devise]],2)</f>
        <v>2.31</v>
      </c>
      <c r="O2833" s="11" t="str">
        <f>IFERROR(LEFT(ECRITURES!$H2833,SEARCH("_",ECRITURES!$H2833)-1),"")</f>
        <v>COD2299</v>
      </c>
      <c r="P2833" s="11" t="str">
        <f>LEFT(ECRITURES!$G2833,LEN(O2833))</f>
        <v>COD2299</v>
      </c>
      <c r="Q2833" s="11" t="b">
        <f t="shared" si="89"/>
        <v>1</v>
      </c>
    </row>
    <row r="2834" spans="1:17" x14ac:dyDescent="0.3">
      <c r="A2834" s="12">
        <v>455200</v>
      </c>
      <c r="B2834" s="13" t="s">
        <v>10</v>
      </c>
      <c r="C2834" s="14">
        <v>-457.89</v>
      </c>
      <c r="D2834" s="25" t="s">
        <v>3308</v>
      </c>
      <c r="E2834" s="16">
        <v>45351</v>
      </c>
      <c r="F2834" s="17">
        <v>202402</v>
      </c>
      <c r="G2834" s="18" t="s">
        <v>26</v>
      </c>
      <c r="H2834" s="18"/>
      <c r="I2834" s="19">
        <v>53343</v>
      </c>
      <c r="J2834" s="13" t="s">
        <v>14</v>
      </c>
      <c r="K2834" s="13" t="s">
        <v>15</v>
      </c>
      <c r="L2834" s="20" t="str">
        <f t="shared" si="88"/>
        <v>53343455200ART5_MBA</v>
      </c>
      <c r="M2834" s="21" t="str">
        <f>IF(OR(A2834=617105,A2834=617110,COUNTIF([3]DernMois!L:L,I2834&amp;A2834&amp;H2834&amp;K2834)&gt;=1),"","PBLA Changé/Nouveau")</f>
        <v/>
      </c>
      <c r="N2834" s="22">
        <f>ROUND(Ecritures[[#This Row],[Montant Devise]],2)</f>
        <v>-457.89</v>
      </c>
      <c r="O2834" s="11" t="str">
        <f>IFERROR(LEFT(ECRITURES!$H2834,SEARCH("_",ECRITURES!$H2834)-1),"")</f>
        <v/>
      </c>
      <c r="P2834" s="11" t="str">
        <f>LEFT(ECRITURES!$G2834,LEN(O2834))</f>
        <v/>
      </c>
      <c r="Q2834" s="11" t="b">
        <f t="shared" si="89"/>
        <v>1</v>
      </c>
    </row>
    <row r="2835" spans="1:17" x14ac:dyDescent="0.3">
      <c r="A2835" s="12">
        <v>617101</v>
      </c>
      <c r="B2835" s="13" t="s">
        <v>10</v>
      </c>
      <c r="C2835" s="14">
        <v>231</v>
      </c>
      <c r="D2835" s="25" t="s">
        <v>3309</v>
      </c>
      <c r="E2835" s="16">
        <v>45351</v>
      </c>
      <c r="F2835" s="17">
        <v>202402</v>
      </c>
      <c r="G2835" s="18" t="s">
        <v>28</v>
      </c>
      <c r="H2835" s="18" t="s">
        <v>12</v>
      </c>
      <c r="I2835" s="19">
        <v>53344</v>
      </c>
      <c r="J2835" s="13" t="s">
        <v>14</v>
      </c>
      <c r="K2835" s="13" t="s">
        <v>15</v>
      </c>
      <c r="L2835" s="20" t="str">
        <f t="shared" si="88"/>
        <v>53344617101COD2299_Z010201ART5_MBA</v>
      </c>
      <c r="M2835" s="21" t="str">
        <f>IF(OR(A2835=617105,A2835=617110,COUNTIF([3]DernMois!L:L,I2835&amp;A2835&amp;H2835&amp;K2835)&gt;=1),"","PBLA Changé/Nouveau")</f>
        <v/>
      </c>
      <c r="N2835" s="22">
        <f>ROUND(Ecritures[[#This Row],[Montant Devise]],2)</f>
        <v>231</v>
      </c>
      <c r="O2835" s="11" t="str">
        <f>IFERROR(LEFT(ECRITURES!$H2835,SEARCH("_",ECRITURES!$H2835)-1),"")</f>
        <v>COD2299</v>
      </c>
      <c r="P2835" s="11" t="str">
        <f>LEFT(ECRITURES!$G2835,LEN(O2835))</f>
        <v>COD2299</v>
      </c>
      <c r="Q2835" s="11" t="b">
        <f t="shared" si="89"/>
        <v>1</v>
      </c>
    </row>
    <row r="2836" spans="1:17" x14ac:dyDescent="0.3">
      <c r="A2836" s="12">
        <v>617108</v>
      </c>
      <c r="B2836" s="13" t="s">
        <v>10</v>
      </c>
      <c r="C2836" s="14">
        <v>69.3</v>
      </c>
      <c r="D2836" s="25" t="s">
        <v>3310</v>
      </c>
      <c r="E2836" s="16">
        <v>45351</v>
      </c>
      <c r="F2836" s="17">
        <v>202402</v>
      </c>
      <c r="G2836" s="18" t="s">
        <v>28</v>
      </c>
      <c r="H2836" s="18" t="s">
        <v>12</v>
      </c>
      <c r="I2836" s="19">
        <v>53344</v>
      </c>
      <c r="J2836" s="13" t="s">
        <v>14</v>
      </c>
      <c r="K2836" s="13" t="s">
        <v>15</v>
      </c>
      <c r="L2836" s="20" t="str">
        <f t="shared" si="88"/>
        <v>53344617108COD2299_Z010201ART5_MBA</v>
      </c>
      <c r="M2836" s="21" t="str">
        <f>IF(OR(A2836=617105,A2836=617110,COUNTIF([3]DernMois!L:L,I2836&amp;A2836&amp;H2836&amp;K2836)&gt;=1),"","PBLA Changé/Nouveau")</f>
        <v/>
      </c>
      <c r="N2836" s="22">
        <f>ROUND(Ecritures[[#This Row],[Montant Devise]],2)</f>
        <v>69.3</v>
      </c>
      <c r="O2836" s="11" t="str">
        <f>IFERROR(LEFT(ECRITURES!$H2836,SEARCH("_",ECRITURES!$H2836)-1),"")</f>
        <v>COD2299</v>
      </c>
      <c r="P2836" s="11" t="str">
        <f>LEFT(ECRITURES!$G2836,LEN(O2836))</f>
        <v>COD2299</v>
      </c>
      <c r="Q2836" s="11" t="b">
        <f t="shared" si="89"/>
        <v>1</v>
      </c>
    </row>
    <row r="2837" spans="1:17" x14ac:dyDescent="0.3">
      <c r="A2837" s="12">
        <v>617106</v>
      </c>
      <c r="B2837" s="13" t="s">
        <v>10</v>
      </c>
      <c r="C2837" s="14">
        <v>195</v>
      </c>
      <c r="D2837" s="25" t="s">
        <v>3311</v>
      </c>
      <c r="E2837" s="16">
        <v>45351</v>
      </c>
      <c r="F2837" s="17">
        <v>202402</v>
      </c>
      <c r="G2837" s="18" t="s">
        <v>28</v>
      </c>
      <c r="H2837" s="18" t="s">
        <v>12</v>
      </c>
      <c r="I2837" s="19">
        <v>53344</v>
      </c>
      <c r="J2837" s="13" t="s">
        <v>14</v>
      </c>
      <c r="K2837" s="13" t="s">
        <v>15</v>
      </c>
      <c r="L2837" s="20" t="str">
        <f t="shared" si="88"/>
        <v>53344617106COD2299_Z010201ART5_MBA</v>
      </c>
      <c r="M2837" s="21" t="str">
        <f>IF(OR(A2837=617105,A2837=617110,COUNTIF([3]DernMois!L:L,I2837&amp;A2837&amp;H2837&amp;K2837)&gt;=1),"","PBLA Changé/Nouveau")</f>
        <v/>
      </c>
      <c r="N2837" s="22">
        <f>ROUND(Ecritures[[#This Row],[Montant Devise]],2)</f>
        <v>195</v>
      </c>
      <c r="O2837" s="11" t="str">
        <f>IFERROR(LEFT(ECRITURES!$H2837,SEARCH("_",ECRITURES!$H2837)-1),"")</f>
        <v>COD2299</v>
      </c>
      <c r="P2837" s="11" t="str">
        <f>LEFT(ECRITURES!$G2837,LEN(O2837))</f>
        <v>COD2299</v>
      </c>
      <c r="Q2837" s="11" t="b">
        <f t="shared" si="89"/>
        <v>1</v>
      </c>
    </row>
    <row r="2838" spans="1:17" x14ac:dyDescent="0.3">
      <c r="A2838" s="12">
        <v>617103</v>
      </c>
      <c r="B2838" s="13" t="s">
        <v>10</v>
      </c>
      <c r="C2838" s="14">
        <v>30.03</v>
      </c>
      <c r="D2838" s="25" t="s">
        <v>3312</v>
      </c>
      <c r="E2838" s="16">
        <v>45351</v>
      </c>
      <c r="F2838" s="17">
        <v>202402</v>
      </c>
      <c r="G2838" s="18" t="s">
        <v>28</v>
      </c>
      <c r="H2838" s="18" t="s">
        <v>12</v>
      </c>
      <c r="I2838" s="19">
        <v>53344</v>
      </c>
      <c r="J2838" s="13" t="s">
        <v>14</v>
      </c>
      <c r="K2838" s="13" t="s">
        <v>15</v>
      </c>
      <c r="L2838" s="20" t="str">
        <f t="shared" si="88"/>
        <v>53344617103COD2299_Z010201ART5_MBA</v>
      </c>
      <c r="M2838" s="21" t="str">
        <f>IF(OR(A2838=617105,A2838=617110,COUNTIF([3]DernMois!L:L,I2838&amp;A2838&amp;H2838&amp;K2838)&gt;=1),"","PBLA Changé/Nouveau")</f>
        <v/>
      </c>
      <c r="N2838" s="22">
        <f>ROUND(Ecritures[[#This Row],[Montant Devise]],2)</f>
        <v>30.03</v>
      </c>
      <c r="O2838" s="11" t="str">
        <f>IFERROR(LEFT(ECRITURES!$H2838,SEARCH("_",ECRITURES!$H2838)-1),"")</f>
        <v>COD2299</v>
      </c>
      <c r="P2838" s="11" t="str">
        <f>LEFT(ECRITURES!$G2838,LEN(O2838))</f>
        <v>COD2299</v>
      </c>
      <c r="Q2838" s="11" t="b">
        <f t="shared" si="89"/>
        <v>1</v>
      </c>
    </row>
    <row r="2839" spans="1:17" x14ac:dyDescent="0.3">
      <c r="A2839" s="12">
        <v>617190</v>
      </c>
      <c r="B2839" s="13" t="s">
        <v>10</v>
      </c>
      <c r="C2839" s="14">
        <v>0.46</v>
      </c>
      <c r="D2839" s="25" t="s">
        <v>3313</v>
      </c>
      <c r="E2839" s="16">
        <v>45351</v>
      </c>
      <c r="F2839" s="17">
        <v>202402</v>
      </c>
      <c r="G2839" s="18" t="s">
        <v>28</v>
      </c>
      <c r="H2839" s="18" t="s">
        <v>12</v>
      </c>
      <c r="I2839" s="19">
        <v>53344</v>
      </c>
      <c r="J2839" s="13" t="s">
        <v>14</v>
      </c>
      <c r="K2839" s="13" t="s">
        <v>15</v>
      </c>
      <c r="L2839" s="20" t="str">
        <f t="shared" si="88"/>
        <v>53344617190COD2299_Z010201ART5_MBA</v>
      </c>
      <c r="M2839" s="21" t="str">
        <f>IF(OR(A2839=617105,A2839=617110,COUNTIF([3]DernMois!L:L,I2839&amp;A2839&amp;H2839&amp;K2839)&gt;=1),"","PBLA Changé/Nouveau")</f>
        <v/>
      </c>
      <c r="N2839" s="22">
        <f>ROUND(Ecritures[[#This Row],[Montant Devise]],2)</f>
        <v>0.46</v>
      </c>
      <c r="O2839" s="11" t="str">
        <f>IFERROR(LEFT(ECRITURES!$H2839,SEARCH("_",ECRITURES!$H2839)-1),"")</f>
        <v>COD2299</v>
      </c>
      <c r="P2839" s="11" t="str">
        <f>LEFT(ECRITURES!$G2839,LEN(O2839))</f>
        <v>COD2299</v>
      </c>
      <c r="Q2839" s="11" t="b">
        <f t="shared" si="89"/>
        <v>1</v>
      </c>
    </row>
    <row r="2840" spans="1:17" x14ac:dyDescent="0.3">
      <c r="A2840" s="12">
        <v>617190</v>
      </c>
      <c r="B2840" s="13" t="s">
        <v>10</v>
      </c>
      <c r="C2840" s="14">
        <v>2.31</v>
      </c>
      <c r="D2840" s="25" t="s">
        <v>3314</v>
      </c>
      <c r="E2840" s="16">
        <v>45351</v>
      </c>
      <c r="F2840" s="17">
        <v>202402</v>
      </c>
      <c r="G2840" s="18" t="s">
        <v>28</v>
      </c>
      <c r="H2840" s="18" t="s">
        <v>12</v>
      </c>
      <c r="I2840" s="19">
        <v>53344</v>
      </c>
      <c r="J2840" s="13" t="s">
        <v>14</v>
      </c>
      <c r="K2840" s="13" t="s">
        <v>15</v>
      </c>
      <c r="L2840" s="20" t="str">
        <f t="shared" si="88"/>
        <v>53344617190COD2299_Z010201ART5_MBA</v>
      </c>
      <c r="M2840" s="21" t="str">
        <f>IF(OR(A2840=617105,A2840=617110,COUNTIF([3]DernMois!L:L,I2840&amp;A2840&amp;H2840&amp;K2840)&gt;=1),"","PBLA Changé/Nouveau")</f>
        <v/>
      </c>
      <c r="N2840" s="22">
        <f>ROUND(Ecritures[[#This Row],[Montant Devise]],2)</f>
        <v>2.31</v>
      </c>
      <c r="O2840" s="11" t="str">
        <f>IFERROR(LEFT(ECRITURES!$H2840,SEARCH("_",ECRITURES!$H2840)-1),"")</f>
        <v>COD2299</v>
      </c>
      <c r="P2840" s="11" t="str">
        <f>LEFT(ECRITURES!$G2840,LEN(O2840))</f>
        <v>COD2299</v>
      </c>
      <c r="Q2840" s="11" t="b">
        <f t="shared" si="89"/>
        <v>1</v>
      </c>
    </row>
    <row r="2841" spans="1:17" x14ac:dyDescent="0.3">
      <c r="A2841" s="12">
        <v>455200</v>
      </c>
      <c r="B2841" s="13" t="s">
        <v>10</v>
      </c>
      <c r="C2841" s="14">
        <v>-457.89</v>
      </c>
      <c r="D2841" s="25" t="s">
        <v>3315</v>
      </c>
      <c r="E2841" s="16">
        <v>45351</v>
      </c>
      <c r="F2841" s="17">
        <v>202402</v>
      </c>
      <c r="G2841" s="18" t="s">
        <v>28</v>
      </c>
      <c r="H2841" s="18"/>
      <c r="I2841" s="19">
        <v>53344</v>
      </c>
      <c r="J2841" s="13" t="s">
        <v>14</v>
      </c>
      <c r="K2841" s="13" t="s">
        <v>15</v>
      </c>
      <c r="L2841" s="20" t="str">
        <f t="shared" si="88"/>
        <v>53344455200ART5_MBA</v>
      </c>
      <c r="M2841" s="21" t="str">
        <f>IF(OR(A2841=617105,A2841=617110,COUNTIF([3]DernMois!L:L,I2841&amp;A2841&amp;H2841&amp;K2841)&gt;=1),"","PBLA Changé/Nouveau")</f>
        <v/>
      </c>
      <c r="N2841" s="22">
        <f>ROUND(Ecritures[[#This Row],[Montant Devise]],2)</f>
        <v>-457.89</v>
      </c>
      <c r="O2841" s="11" t="str">
        <f>IFERROR(LEFT(ECRITURES!$H2841,SEARCH("_",ECRITURES!$H2841)-1),"")</f>
        <v/>
      </c>
      <c r="P2841" s="11" t="str">
        <f>LEFT(ECRITURES!$G2841,LEN(O2841))</f>
        <v/>
      </c>
      <c r="Q2841" s="11" t="b">
        <f t="shared" si="89"/>
        <v>1</v>
      </c>
    </row>
    <row r="2842" spans="1:17" x14ac:dyDescent="0.3">
      <c r="A2842" s="12">
        <v>617101</v>
      </c>
      <c r="B2842" s="13" t="s">
        <v>10</v>
      </c>
      <c r="C2842" s="14">
        <v>231</v>
      </c>
      <c r="D2842" s="25" t="s">
        <v>3316</v>
      </c>
      <c r="E2842" s="16">
        <v>45351</v>
      </c>
      <c r="F2842" s="17">
        <v>202402</v>
      </c>
      <c r="G2842" s="18" t="s">
        <v>28</v>
      </c>
      <c r="H2842" s="18" t="s">
        <v>12</v>
      </c>
      <c r="I2842" s="19">
        <v>53345</v>
      </c>
      <c r="J2842" s="13" t="s">
        <v>14</v>
      </c>
      <c r="K2842" s="13" t="s">
        <v>15</v>
      </c>
      <c r="L2842" s="20" t="str">
        <f t="shared" si="88"/>
        <v>53345617101COD2299_Z010201ART5_MBA</v>
      </c>
      <c r="M2842" s="21" t="str">
        <f>IF(OR(A2842=617105,A2842=617110,COUNTIF([3]DernMois!L:L,I2842&amp;A2842&amp;H2842&amp;K2842)&gt;=1),"","PBLA Changé/Nouveau")</f>
        <v/>
      </c>
      <c r="N2842" s="22">
        <f>ROUND(Ecritures[[#This Row],[Montant Devise]],2)</f>
        <v>231</v>
      </c>
      <c r="O2842" s="11" t="str">
        <f>IFERROR(LEFT(ECRITURES!$H2842,SEARCH("_",ECRITURES!$H2842)-1),"")</f>
        <v>COD2299</v>
      </c>
      <c r="P2842" s="11" t="str">
        <f>LEFT(ECRITURES!$G2842,LEN(O2842))</f>
        <v>COD2299</v>
      </c>
      <c r="Q2842" s="11" t="b">
        <f t="shared" si="89"/>
        <v>1</v>
      </c>
    </row>
    <row r="2843" spans="1:17" x14ac:dyDescent="0.3">
      <c r="A2843" s="12">
        <v>617108</v>
      </c>
      <c r="B2843" s="13" t="s">
        <v>10</v>
      </c>
      <c r="C2843" s="14">
        <v>69.3</v>
      </c>
      <c r="D2843" s="25" t="s">
        <v>3317</v>
      </c>
      <c r="E2843" s="16">
        <v>45351</v>
      </c>
      <c r="F2843" s="17">
        <v>202402</v>
      </c>
      <c r="G2843" s="18" t="s">
        <v>28</v>
      </c>
      <c r="H2843" s="18" t="s">
        <v>12</v>
      </c>
      <c r="I2843" s="19">
        <v>53345</v>
      </c>
      <c r="J2843" s="13" t="s">
        <v>14</v>
      </c>
      <c r="K2843" s="13" t="s">
        <v>15</v>
      </c>
      <c r="L2843" s="20" t="str">
        <f t="shared" si="88"/>
        <v>53345617108COD2299_Z010201ART5_MBA</v>
      </c>
      <c r="M2843" s="21" t="str">
        <f>IF(OR(A2843=617105,A2843=617110,COUNTIF([3]DernMois!L:L,I2843&amp;A2843&amp;H2843&amp;K2843)&gt;=1),"","PBLA Changé/Nouveau")</f>
        <v/>
      </c>
      <c r="N2843" s="22">
        <f>ROUND(Ecritures[[#This Row],[Montant Devise]],2)</f>
        <v>69.3</v>
      </c>
      <c r="O2843" s="11" t="str">
        <f>IFERROR(LEFT(ECRITURES!$H2843,SEARCH("_",ECRITURES!$H2843)-1),"")</f>
        <v>COD2299</v>
      </c>
      <c r="P2843" s="11" t="str">
        <f>LEFT(ECRITURES!$G2843,LEN(O2843))</f>
        <v>COD2299</v>
      </c>
      <c r="Q2843" s="11" t="b">
        <f t="shared" si="89"/>
        <v>1</v>
      </c>
    </row>
    <row r="2844" spans="1:17" x14ac:dyDescent="0.3">
      <c r="A2844" s="12">
        <v>617106</v>
      </c>
      <c r="B2844" s="13" t="s">
        <v>10</v>
      </c>
      <c r="C2844" s="14">
        <v>195</v>
      </c>
      <c r="D2844" s="25" t="s">
        <v>3318</v>
      </c>
      <c r="E2844" s="16">
        <v>45351</v>
      </c>
      <c r="F2844" s="17">
        <v>202402</v>
      </c>
      <c r="G2844" s="18" t="s">
        <v>28</v>
      </c>
      <c r="H2844" s="18" t="s">
        <v>12</v>
      </c>
      <c r="I2844" s="19">
        <v>53345</v>
      </c>
      <c r="J2844" s="13" t="s">
        <v>14</v>
      </c>
      <c r="K2844" s="13" t="s">
        <v>15</v>
      </c>
      <c r="L2844" s="20" t="str">
        <f t="shared" si="88"/>
        <v>53345617106COD2299_Z010201ART5_MBA</v>
      </c>
      <c r="M2844" s="21" t="str">
        <f>IF(OR(A2844=617105,A2844=617110,COUNTIF([3]DernMois!L:L,I2844&amp;A2844&amp;H2844&amp;K2844)&gt;=1),"","PBLA Changé/Nouveau")</f>
        <v/>
      </c>
      <c r="N2844" s="22">
        <f>ROUND(Ecritures[[#This Row],[Montant Devise]],2)</f>
        <v>195</v>
      </c>
      <c r="O2844" s="11" t="str">
        <f>IFERROR(LEFT(ECRITURES!$H2844,SEARCH("_",ECRITURES!$H2844)-1),"")</f>
        <v>COD2299</v>
      </c>
      <c r="P2844" s="11" t="str">
        <f>LEFT(ECRITURES!$G2844,LEN(O2844))</f>
        <v>COD2299</v>
      </c>
      <c r="Q2844" s="11" t="b">
        <f t="shared" si="89"/>
        <v>1</v>
      </c>
    </row>
    <row r="2845" spans="1:17" x14ac:dyDescent="0.3">
      <c r="A2845" s="12">
        <v>617103</v>
      </c>
      <c r="B2845" s="13" t="s">
        <v>10</v>
      </c>
      <c r="C2845" s="14">
        <v>30.03</v>
      </c>
      <c r="D2845" s="25" t="s">
        <v>3319</v>
      </c>
      <c r="E2845" s="16">
        <v>45351</v>
      </c>
      <c r="F2845" s="17">
        <v>202402</v>
      </c>
      <c r="G2845" s="18" t="s">
        <v>28</v>
      </c>
      <c r="H2845" s="18" t="s">
        <v>12</v>
      </c>
      <c r="I2845" s="19">
        <v>53345</v>
      </c>
      <c r="J2845" s="13" t="s">
        <v>14</v>
      </c>
      <c r="K2845" s="13" t="s">
        <v>15</v>
      </c>
      <c r="L2845" s="20" t="str">
        <f t="shared" si="88"/>
        <v>53345617103COD2299_Z010201ART5_MBA</v>
      </c>
      <c r="M2845" s="21" t="str">
        <f>IF(OR(A2845=617105,A2845=617110,COUNTIF([3]DernMois!L:L,I2845&amp;A2845&amp;H2845&amp;K2845)&gt;=1),"","PBLA Changé/Nouveau")</f>
        <v/>
      </c>
      <c r="N2845" s="22">
        <f>ROUND(Ecritures[[#This Row],[Montant Devise]],2)</f>
        <v>30.03</v>
      </c>
      <c r="O2845" s="11" t="str">
        <f>IFERROR(LEFT(ECRITURES!$H2845,SEARCH("_",ECRITURES!$H2845)-1),"")</f>
        <v>COD2299</v>
      </c>
      <c r="P2845" s="11" t="str">
        <f>LEFT(ECRITURES!$G2845,LEN(O2845))</f>
        <v>COD2299</v>
      </c>
      <c r="Q2845" s="11" t="b">
        <f t="shared" si="89"/>
        <v>1</v>
      </c>
    </row>
    <row r="2846" spans="1:17" x14ac:dyDescent="0.3">
      <c r="A2846" s="12">
        <v>617190</v>
      </c>
      <c r="B2846" s="13" t="s">
        <v>10</v>
      </c>
      <c r="C2846" s="14">
        <v>0.46</v>
      </c>
      <c r="D2846" s="25" t="s">
        <v>3320</v>
      </c>
      <c r="E2846" s="16">
        <v>45351</v>
      </c>
      <c r="F2846" s="17">
        <v>202402</v>
      </c>
      <c r="G2846" s="18" t="s">
        <v>28</v>
      </c>
      <c r="H2846" s="18" t="s">
        <v>12</v>
      </c>
      <c r="I2846" s="19">
        <v>53345</v>
      </c>
      <c r="J2846" s="13" t="s">
        <v>14</v>
      </c>
      <c r="K2846" s="13" t="s">
        <v>15</v>
      </c>
      <c r="L2846" s="20" t="str">
        <f t="shared" si="88"/>
        <v>53345617190COD2299_Z010201ART5_MBA</v>
      </c>
      <c r="M2846" s="21" t="str">
        <f>IF(OR(A2846=617105,A2846=617110,COUNTIF([3]DernMois!L:L,I2846&amp;A2846&amp;H2846&amp;K2846)&gt;=1),"","PBLA Changé/Nouveau")</f>
        <v/>
      </c>
      <c r="N2846" s="22">
        <f>ROUND(Ecritures[[#This Row],[Montant Devise]],2)</f>
        <v>0.46</v>
      </c>
      <c r="O2846" s="11" t="str">
        <f>IFERROR(LEFT(ECRITURES!$H2846,SEARCH("_",ECRITURES!$H2846)-1),"")</f>
        <v>COD2299</v>
      </c>
      <c r="P2846" s="11" t="str">
        <f>LEFT(ECRITURES!$G2846,LEN(O2846))</f>
        <v>COD2299</v>
      </c>
      <c r="Q2846" s="11" t="b">
        <f t="shared" si="89"/>
        <v>1</v>
      </c>
    </row>
    <row r="2847" spans="1:17" x14ac:dyDescent="0.3">
      <c r="A2847" s="12">
        <v>617190</v>
      </c>
      <c r="B2847" s="13" t="s">
        <v>10</v>
      </c>
      <c r="C2847" s="14">
        <v>2.31</v>
      </c>
      <c r="D2847" s="25" t="s">
        <v>3321</v>
      </c>
      <c r="E2847" s="16">
        <v>45351</v>
      </c>
      <c r="F2847" s="17">
        <v>202402</v>
      </c>
      <c r="G2847" s="18" t="s">
        <v>28</v>
      </c>
      <c r="H2847" s="18" t="s">
        <v>12</v>
      </c>
      <c r="I2847" s="19">
        <v>53345</v>
      </c>
      <c r="J2847" s="13" t="s">
        <v>14</v>
      </c>
      <c r="K2847" s="13" t="s">
        <v>15</v>
      </c>
      <c r="L2847" s="20" t="str">
        <f t="shared" si="88"/>
        <v>53345617190COD2299_Z010201ART5_MBA</v>
      </c>
      <c r="M2847" s="21" t="str">
        <f>IF(OR(A2847=617105,A2847=617110,COUNTIF([3]DernMois!L:L,I2847&amp;A2847&amp;H2847&amp;K2847)&gt;=1),"","PBLA Changé/Nouveau")</f>
        <v/>
      </c>
      <c r="N2847" s="22">
        <f>ROUND(Ecritures[[#This Row],[Montant Devise]],2)</f>
        <v>2.31</v>
      </c>
      <c r="O2847" s="11" t="str">
        <f>IFERROR(LEFT(ECRITURES!$H2847,SEARCH("_",ECRITURES!$H2847)-1),"")</f>
        <v>COD2299</v>
      </c>
      <c r="P2847" s="11" t="str">
        <f>LEFT(ECRITURES!$G2847,LEN(O2847))</f>
        <v>COD2299</v>
      </c>
      <c r="Q2847" s="11" t="b">
        <f t="shared" si="89"/>
        <v>1</v>
      </c>
    </row>
    <row r="2848" spans="1:17" x14ac:dyDescent="0.3">
      <c r="A2848" s="12">
        <v>455200</v>
      </c>
      <c r="B2848" s="13" t="s">
        <v>10</v>
      </c>
      <c r="C2848" s="14">
        <v>-457.89</v>
      </c>
      <c r="D2848" s="25" t="s">
        <v>3322</v>
      </c>
      <c r="E2848" s="16">
        <v>45351</v>
      </c>
      <c r="F2848" s="17">
        <v>202402</v>
      </c>
      <c r="G2848" s="18" t="s">
        <v>28</v>
      </c>
      <c r="H2848" s="18"/>
      <c r="I2848" s="19">
        <v>53345</v>
      </c>
      <c r="J2848" s="13" t="s">
        <v>14</v>
      </c>
      <c r="K2848" s="13" t="s">
        <v>15</v>
      </c>
      <c r="L2848" s="20" t="str">
        <f t="shared" si="88"/>
        <v>53345455200ART5_MBA</v>
      </c>
      <c r="M2848" s="21" t="str">
        <f>IF(OR(A2848=617105,A2848=617110,COUNTIF([3]DernMois!L:L,I2848&amp;A2848&amp;H2848&amp;K2848)&gt;=1),"","PBLA Changé/Nouveau")</f>
        <v/>
      </c>
      <c r="N2848" s="22">
        <f>ROUND(Ecritures[[#This Row],[Montant Devise]],2)</f>
        <v>-457.89</v>
      </c>
      <c r="O2848" s="11" t="str">
        <f>IFERROR(LEFT(ECRITURES!$H2848,SEARCH("_",ECRITURES!$H2848)-1),"")</f>
        <v/>
      </c>
      <c r="P2848" s="11" t="str">
        <f>LEFT(ECRITURES!$G2848,LEN(O2848))</f>
        <v/>
      </c>
      <c r="Q2848" s="11" t="b">
        <f t="shared" si="89"/>
        <v>1</v>
      </c>
    </row>
    <row r="2849" spans="1:17" x14ac:dyDescent="0.3">
      <c r="A2849" s="12">
        <v>617101</v>
      </c>
      <c r="B2849" s="13" t="s">
        <v>10</v>
      </c>
      <c r="C2849" s="14">
        <v>1040</v>
      </c>
      <c r="D2849" s="25" t="s">
        <v>3323</v>
      </c>
      <c r="E2849" s="16">
        <v>45351</v>
      </c>
      <c r="F2849" s="17">
        <v>202402</v>
      </c>
      <c r="G2849" s="18" t="s">
        <v>271</v>
      </c>
      <c r="H2849" s="18" t="s">
        <v>272</v>
      </c>
      <c r="I2849" s="19">
        <v>53346</v>
      </c>
      <c r="J2849" s="13" t="s">
        <v>14</v>
      </c>
      <c r="K2849" s="13" t="s">
        <v>15</v>
      </c>
      <c r="L2849" s="20" t="str">
        <f t="shared" si="88"/>
        <v>53346617101COD22004_A010601ART5_MBA</v>
      </c>
      <c r="M2849" s="21" t="str">
        <f>IF(OR(A2849=617105,A2849=617110,COUNTIF([3]DernMois!L:L,I2849&amp;A2849&amp;H2849&amp;K2849)&gt;=1),"","PBLA Changé/Nouveau")</f>
        <v/>
      </c>
      <c r="N2849" s="22">
        <f>ROUND(Ecritures[[#This Row],[Montant Devise]],2)</f>
        <v>1040</v>
      </c>
      <c r="O2849" s="11" t="str">
        <f>IFERROR(LEFT(ECRITURES!$H2849,SEARCH("_",ECRITURES!$H2849)-1),"")</f>
        <v>COD22004</v>
      </c>
      <c r="P2849" s="11" t="str">
        <f>LEFT(ECRITURES!$G2849,LEN(O2849))</f>
        <v>COD22004</v>
      </c>
      <c r="Q2849" s="11" t="b">
        <f t="shared" si="89"/>
        <v>1</v>
      </c>
    </row>
    <row r="2850" spans="1:17" x14ac:dyDescent="0.3">
      <c r="A2850" s="12">
        <v>617108</v>
      </c>
      <c r="B2850" s="13" t="s">
        <v>10</v>
      </c>
      <c r="C2850" s="14">
        <v>312</v>
      </c>
      <c r="D2850" s="25" t="s">
        <v>3324</v>
      </c>
      <c r="E2850" s="16">
        <v>45351</v>
      </c>
      <c r="F2850" s="17">
        <v>202402</v>
      </c>
      <c r="G2850" s="18" t="s">
        <v>271</v>
      </c>
      <c r="H2850" s="18" t="s">
        <v>272</v>
      </c>
      <c r="I2850" s="19">
        <v>53346</v>
      </c>
      <c r="J2850" s="13" t="s">
        <v>14</v>
      </c>
      <c r="K2850" s="13" t="s">
        <v>15</v>
      </c>
      <c r="L2850" s="20" t="str">
        <f t="shared" si="88"/>
        <v>53346617108COD22004_A010601ART5_MBA</v>
      </c>
      <c r="M2850" s="21" t="str">
        <f>IF(OR(A2850=617105,A2850=617110,COUNTIF([3]DernMois!L:L,I2850&amp;A2850&amp;H2850&amp;K2850)&gt;=1),"","PBLA Changé/Nouveau")</f>
        <v/>
      </c>
      <c r="N2850" s="22">
        <f>ROUND(Ecritures[[#This Row],[Montant Devise]],2)</f>
        <v>312</v>
      </c>
      <c r="O2850" s="11" t="str">
        <f>IFERROR(LEFT(ECRITURES!$H2850,SEARCH("_",ECRITURES!$H2850)-1),"")</f>
        <v>COD22004</v>
      </c>
      <c r="P2850" s="11" t="str">
        <f>LEFT(ECRITURES!$G2850,LEN(O2850))</f>
        <v>COD22004</v>
      </c>
      <c r="Q2850" s="11" t="b">
        <f t="shared" si="89"/>
        <v>1</v>
      </c>
    </row>
    <row r="2851" spans="1:17" x14ac:dyDescent="0.3">
      <c r="A2851" s="12">
        <v>617106</v>
      </c>
      <c r="B2851" s="13" t="s">
        <v>10</v>
      </c>
      <c r="C2851" s="14">
        <v>195</v>
      </c>
      <c r="D2851" s="25" t="s">
        <v>3325</v>
      </c>
      <c r="E2851" s="16">
        <v>45351</v>
      </c>
      <c r="F2851" s="17">
        <v>202402</v>
      </c>
      <c r="G2851" s="18" t="s">
        <v>271</v>
      </c>
      <c r="H2851" s="18" t="s">
        <v>272</v>
      </c>
      <c r="I2851" s="19">
        <v>53346</v>
      </c>
      <c r="J2851" s="13" t="s">
        <v>14</v>
      </c>
      <c r="K2851" s="13" t="s">
        <v>15</v>
      </c>
      <c r="L2851" s="20" t="str">
        <f t="shared" si="88"/>
        <v>53346617106COD22004_A010601ART5_MBA</v>
      </c>
      <c r="M2851" s="21" t="str">
        <f>IF(OR(A2851=617105,A2851=617110,COUNTIF([3]DernMois!L:L,I2851&amp;A2851&amp;H2851&amp;K2851)&gt;=1),"","PBLA Changé/Nouveau")</f>
        <v/>
      </c>
      <c r="N2851" s="22">
        <f>ROUND(Ecritures[[#This Row],[Montant Devise]],2)</f>
        <v>195</v>
      </c>
      <c r="O2851" s="11" t="str">
        <f>IFERROR(LEFT(ECRITURES!$H2851,SEARCH("_",ECRITURES!$H2851)-1),"")</f>
        <v>COD22004</v>
      </c>
      <c r="P2851" s="11" t="str">
        <f>LEFT(ECRITURES!$G2851,LEN(O2851))</f>
        <v>COD22004</v>
      </c>
      <c r="Q2851" s="11" t="b">
        <f t="shared" si="89"/>
        <v>1</v>
      </c>
    </row>
    <row r="2852" spans="1:17" x14ac:dyDescent="0.3">
      <c r="A2852" s="12">
        <v>617103</v>
      </c>
      <c r="B2852" s="13" t="s">
        <v>10</v>
      </c>
      <c r="C2852" s="14">
        <v>39</v>
      </c>
      <c r="D2852" s="25" t="s">
        <v>3326</v>
      </c>
      <c r="E2852" s="16">
        <v>45351</v>
      </c>
      <c r="F2852" s="17">
        <v>202402</v>
      </c>
      <c r="G2852" s="18" t="s">
        <v>271</v>
      </c>
      <c r="H2852" s="18" t="s">
        <v>272</v>
      </c>
      <c r="I2852" s="19">
        <v>53346</v>
      </c>
      <c r="J2852" s="13" t="s">
        <v>14</v>
      </c>
      <c r="K2852" s="13" t="s">
        <v>15</v>
      </c>
      <c r="L2852" s="20" t="str">
        <f t="shared" si="88"/>
        <v>53346617103COD22004_A010601ART5_MBA</v>
      </c>
      <c r="M2852" s="21" t="str">
        <f>IF(OR(A2852=617105,A2852=617110,COUNTIF([3]DernMois!L:L,I2852&amp;A2852&amp;H2852&amp;K2852)&gt;=1),"","PBLA Changé/Nouveau")</f>
        <v/>
      </c>
      <c r="N2852" s="22">
        <f>ROUND(Ecritures[[#This Row],[Montant Devise]],2)</f>
        <v>39</v>
      </c>
      <c r="O2852" s="11" t="str">
        <f>IFERROR(LEFT(ECRITURES!$H2852,SEARCH("_",ECRITURES!$H2852)-1),"")</f>
        <v>COD22004</v>
      </c>
      <c r="P2852" s="11" t="str">
        <f>LEFT(ECRITURES!$G2852,LEN(O2852))</f>
        <v>COD22004</v>
      </c>
      <c r="Q2852" s="11" t="b">
        <f t="shared" si="89"/>
        <v>1</v>
      </c>
    </row>
    <row r="2853" spans="1:17" x14ac:dyDescent="0.3">
      <c r="A2853" s="12">
        <v>617103</v>
      </c>
      <c r="B2853" s="13" t="s">
        <v>10</v>
      </c>
      <c r="C2853" s="14">
        <v>135.19999999999999</v>
      </c>
      <c r="D2853" s="25" t="s">
        <v>3327</v>
      </c>
      <c r="E2853" s="16">
        <v>45351</v>
      </c>
      <c r="F2853" s="17">
        <v>202402</v>
      </c>
      <c r="G2853" s="18" t="s">
        <v>271</v>
      </c>
      <c r="H2853" s="18" t="s">
        <v>272</v>
      </c>
      <c r="I2853" s="19">
        <v>53346</v>
      </c>
      <c r="J2853" s="13" t="s">
        <v>14</v>
      </c>
      <c r="K2853" s="13" t="s">
        <v>15</v>
      </c>
      <c r="L2853" s="20" t="str">
        <f t="shared" si="88"/>
        <v>53346617103COD22004_A010601ART5_MBA</v>
      </c>
      <c r="M2853" s="21" t="str">
        <f>IF(OR(A2853=617105,A2853=617110,COUNTIF([3]DernMois!L:L,I2853&amp;A2853&amp;H2853&amp;K2853)&gt;=1),"","PBLA Changé/Nouveau")</f>
        <v/>
      </c>
      <c r="N2853" s="22">
        <f>ROUND(Ecritures[[#This Row],[Montant Devise]],2)</f>
        <v>135.19999999999999</v>
      </c>
      <c r="O2853" s="11" t="str">
        <f>IFERROR(LEFT(ECRITURES!$H2853,SEARCH("_",ECRITURES!$H2853)-1),"")</f>
        <v>COD22004</v>
      </c>
      <c r="P2853" s="11" t="str">
        <f>LEFT(ECRITURES!$G2853,LEN(O2853))</f>
        <v>COD22004</v>
      </c>
      <c r="Q2853" s="11" t="b">
        <f t="shared" si="89"/>
        <v>1</v>
      </c>
    </row>
    <row r="2854" spans="1:17" x14ac:dyDescent="0.3">
      <c r="A2854" s="12">
        <v>617190</v>
      </c>
      <c r="B2854" s="13" t="s">
        <v>10</v>
      </c>
      <c r="C2854" s="14">
        <v>2.08</v>
      </c>
      <c r="D2854" s="25" t="s">
        <v>3328</v>
      </c>
      <c r="E2854" s="16">
        <v>45351</v>
      </c>
      <c r="F2854" s="17">
        <v>202402</v>
      </c>
      <c r="G2854" s="18" t="s">
        <v>271</v>
      </c>
      <c r="H2854" s="18" t="s">
        <v>272</v>
      </c>
      <c r="I2854" s="19">
        <v>53346</v>
      </c>
      <c r="J2854" s="13" t="s">
        <v>14</v>
      </c>
      <c r="K2854" s="13" t="s">
        <v>15</v>
      </c>
      <c r="L2854" s="20" t="str">
        <f t="shared" si="88"/>
        <v>53346617190COD22004_A010601ART5_MBA</v>
      </c>
      <c r="M2854" s="21" t="str">
        <f>IF(OR(A2854=617105,A2854=617110,COUNTIF([3]DernMois!L:L,I2854&amp;A2854&amp;H2854&amp;K2854)&gt;=1),"","PBLA Changé/Nouveau")</f>
        <v/>
      </c>
      <c r="N2854" s="22">
        <f>ROUND(Ecritures[[#This Row],[Montant Devise]],2)</f>
        <v>2.08</v>
      </c>
      <c r="O2854" s="11" t="str">
        <f>IFERROR(LEFT(ECRITURES!$H2854,SEARCH("_",ECRITURES!$H2854)-1),"")</f>
        <v>COD22004</v>
      </c>
      <c r="P2854" s="11" t="str">
        <f>LEFT(ECRITURES!$G2854,LEN(O2854))</f>
        <v>COD22004</v>
      </c>
      <c r="Q2854" s="11" t="b">
        <f t="shared" si="89"/>
        <v>1</v>
      </c>
    </row>
    <row r="2855" spans="1:17" x14ac:dyDescent="0.3">
      <c r="A2855" s="12">
        <v>617190</v>
      </c>
      <c r="B2855" s="13" t="s">
        <v>10</v>
      </c>
      <c r="C2855" s="14">
        <v>10.4</v>
      </c>
      <c r="D2855" s="25" t="s">
        <v>3329</v>
      </c>
      <c r="E2855" s="16">
        <v>45351</v>
      </c>
      <c r="F2855" s="17">
        <v>202402</v>
      </c>
      <c r="G2855" s="18" t="s">
        <v>271</v>
      </c>
      <c r="H2855" s="18" t="s">
        <v>272</v>
      </c>
      <c r="I2855" s="19">
        <v>53346</v>
      </c>
      <c r="J2855" s="13" t="s">
        <v>14</v>
      </c>
      <c r="K2855" s="13" t="s">
        <v>15</v>
      </c>
      <c r="L2855" s="20" t="str">
        <f t="shared" si="88"/>
        <v>53346617190COD22004_A010601ART5_MBA</v>
      </c>
      <c r="M2855" s="21" t="str">
        <f>IF(OR(A2855=617105,A2855=617110,COUNTIF([3]DernMois!L:L,I2855&amp;A2855&amp;H2855&amp;K2855)&gt;=1),"","PBLA Changé/Nouveau")</f>
        <v/>
      </c>
      <c r="N2855" s="22">
        <f>ROUND(Ecritures[[#This Row],[Montant Devise]],2)</f>
        <v>10.4</v>
      </c>
      <c r="O2855" s="11" t="str">
        <f>IFERROR(LEFT(ECRITURES!$H2855,SEARCH("_",ECRITURES!$H2855)-1),"")</f>
        <v>COD22004</v>
      </c>
      <c r="P2855" s="11" t="str">
        <f>LEFT(ECRITURES!$G2855,LEN(O2855))</f>
        <v>COD22004</v>
      </c>
      <c r="Q2855" s="11" t="b">
        <f t="shared" si="89"/>
        <v>1</v>
      </c>
    </row>
    <row r="2856" spans="1:17" x14ac:dyDescent="0.3">
      <c r="A2856" s="12">
        <v>455200</v>
      </c>
      <c r="B2856" s="13" t="s">
        <v>10</v>
      </c>
      <c r="C2856" s="14">
        <v>-350</v>
      </c>
      <c r="D2856" s="25" t="s">
        <v>3330</v>
      </c>
      <c r="E2856" s="16">
        <v>45351</v>
      </c>
      <c r="F2856" s="17">
        <v>202402</v>
      </c>
      <c r="G2856" s="18" t="s">
        <v>271</v>
      </c>
      <c r="H2856" s="18"/>
      <c r="I2856" s="19">
        <v>53346</v>
      </c>
      <c r="J2856" s="13" t="s">
        <v>14</v>
      </c>
      <c r="K2856" s="13" t="s">
        <v>15</v>
      </c>
      <c r="L2856" s="20" t="str">
        <f t="shared" si="88"/>
        <v>53346455200ART5_MBA</v>
      </c>
      <c r="M2856" s="21" t="str">
        <f>IF(OR(A2856=617105,A2856=617110,COUNTIF([3]DernMois!L:L,I2856&amp;A2856&amp;H2856&amp;K2856)&gt;=1),"","PBLA Changé/Nouveau")</f>
        <v/>
      </c>
      <c r="N2856" s="22">
        <f>ROUND(Ecritures[[#This Row],[Montant Devise]],2)</f>
        <v>-350</v>
      </c>
      <c r="O2856" s="11" t="str">
        <f>IFERROR(LEFT(ECRITURES!$H2856,SEARCH("_",ECRITURES!$H2856)-1),"")</f>
        <v/>
      </c>
      <c r="P2856" s="11" t="str">
        <f>LEFT(ECRITURES!$G2856,LEN(O2856))</f>
        <v/>
      </c>
      <c r="Q2856" s="11" t="b">
        <f t="shared" si="89"/>
        <v>1</v>
      </c>
    </row>
    <row r="2857" spans="1:17" x14ac:dyDescent="0.3">
      <c r="A2857" s="12">
        <v>455200</v>
      </c>
      <c r="B2857" s="13" t="s">
        <v>10</v>
      </c>
      <c r="C2857" s="14">
        <v>-1004.18</v>
      </c>
      <c r="D2857" s="25" t="s">
        <v>3331</v>
      </c>
      <c r="E2857" s="16">
        <v>45351</v>
      </c>
      <c r="F2857" s="17">
        <v>202402</v>
      </c>
      <c r="G2857" s="18" t="s">
        <v>271</v>
      </c>
      <c r="H2857" s="18"/>
      <c r="I2857" s="19">
        <v>53346</v>
      </c>
      <c r="J2857" s="13" t="s">
        <v>14</v>
      </c>
      <c r="K2857" s="13" t="s">
        <v>15</v>
      </c>
      <c r="L2857" s="20" t="str">
        <f t="shared" si="88"/>
        <v>53346455200ART5_MBA</v>
      </c>
      <c r="M2857" s="21" t="str">
        <f>IF(OR(A2857=617105,A2857=617110,COUNTIF([3]DernMois!L:L,I2857&amp;A2857&amp;H2857&amp;K2857)&gt;=1),"","PBLA Changé/Nouveau")</f>
        <v/>
      </c>
      <c r="N2857" s="22">
        <f>ROUND(Ecritures[[#This Row],[Montant Devise]],2)</f>
        <v>-1004.18</v>
      </c>
      <c r="O2857" s="11" t="str">
        <f>IFERROR(LEFT(ECRITURES!$H2857,SEARCH("_",ECRITURES!$H2857)-1),"")</f>
        <v/>
      </c>
      <c r="P2857" s="11" t="str">
        <f>LEFT(ECRITURES!$G2857,LEN(O2857))</f>
        <v/>
      </c>
      <c r="Q2857" s="11" t="b">
        <f t="shared" si="89"/>
        <v>1</v>
      </c>
    </row>
    <row r="2858" spans="1:17" x14ac:dyDescent="0.3">
      <c r="A2858" s="12">
        <v>617101</v>
      </c>
      <c r="B2858" s="13" t="s">
        <v>10</v>
      </c>
      <c r="C2858" s="14">
        <v>1780</v>
      </c>
      <c r="D2858" s="25" t="s">
        <v>3332</v>
      </c>
      <c r="E2858" s="16">
        <v>45351</v>
      </c>
      <c r="F2858" s="17">
        <v>202402</v>
      </c>
      <c r="G2858" s="18" t="s">
        <v>337</v>
      </c>
      <c r="H2858" s="18" t="s">
        <v>338</v>
      </c>
      <c r="I2858" s="19">
        <v>53381</v>
      </c>
      <c r="J2858" s="13" t="s">
        <v>14</v>
      </c>
      <c r="K2858" s="13" t="s">
        <v>15</v>
      </c>
      <c r="L2858" s="20" t="str">
        <f t="shared" si="88"/>
        <v>53381617101COD22019_A030501ART5_MBA</v>
      </c>
      <c r="M2858" s="21" t="str">
        <f>IF(OR(A2858=617105,A2858=617110,COUNTIF([3]DernMois!L:L,I2858&amp;A2858&amp;H2858&amp;K2858)&gt;=1),"","PBLA Changé/Nouveau")</f>
        <v/>
      </c>
      <c r="N2858" s="22">
        <f>ROUND(Ecritures[[#This Row],[Montant Devise]],2)</f>
        <v>1780</v>
      </c>
      <c r="O2858" s="11" t="str">
        <f>IFERROR(LEFT(ECRITURES!$H2858,SEARCH("_",ECRITURES!$H2858)-1),"")</f>
        <v>COD22019</v>
      </c>
      <c r="P2858" s="11" t="str">
        <f>LEFT(ECRITURES!$G2858,LEN(O2858))</f>
        <v>COD22019</v>
      </c>
      <c r="Q2858" s="11" t="b">
        <f t="shared" si="89"/>
        <v>1</v>
      </c>
    </row>
    <row r="2859" spans="1:17" x14ac:dyDescent="0.3">
      <c r="A2859" s="12">
        <v>617108</v>
      </c>
      <c r="B2859" s="13" t="s">
        <v>10</v>
      </c>
      <c r="C2859" s="14">
        <v>534</v>
      </c>
      <c r="D2859" s="25" t="s">
        <v>3333</v>
      </c>
      <c r="E2859" s="16">
        <v>45351</v>
      </c>
      <c r="F2859" s="17">
        <v>202402</v>
      </c>
      <c r="G2859" s="18" t="s">
        <v>337</v>
      </c>
      <c r="H2859" s="18" t="s">
        <v>338</v>
      </c>
      <c r="I2859" s="19">
        <v>53381</v>
      </c>
      <c r="J2859" s="13" t="s">
        <v>14</v>
      </c>
      <c r="K2859" s="13" t="s">
        <v>15</v>
      </c>
      <c r="L2859" s="20" t="str">
        <f t="shared" si="88"/>
        <v>53381617108COD22019_A030501ART5_MBA</v>
      </c>
      <c r="M2859" s="21" t="str">
        <f>IF(OR(A2859=617105,A2859=617110,COUNTIF([3]DernMois!L:L,I2859&amp;A2859&amp;H2859&amp;K2859)&gt;=1),"","PBLA Changé/Nouveau")</f>
        <v/>
      </c>
      <c r="N2859" s="22">
        <f>ROUND(Ecritures[[#This Row],[Montant Devise]],2)</f>
        <v>534</v>
      </c>
      <c r="O2859" s="11" t="str">
        <f>IFERROR(LEFT(ECRITURES!$H2859,SEARCH("_",ECRITURES!$H2859)-1),"")</f>
        <v>COD22019</v>
      </c>
      <c r="P2859" s="11" t="str">
        <f>LEFT(ECRITURES!$G2859,LEN(O2859))</f>
        <v>COD22019</v>
      </c>
      <c r="Q2859" s="11" t="b">
        <f t="shared" si="89"/>
        <v>1</v>
      </c>
    </row>
    <row r="2860" spans="1:17" x14ac:dyDescent="0.3">
      <c r="A2860" s="12">
        <v>617106</v>
      </c>
      <c r="B2860" s="13" t="s">
        <v>10</v>
      </c>
      <c r="C2860" s="14">
        <v>195</v>
      </c>
      <c r="D2860" s="25" t="s">
        <v>3334</v>
      </c>
      <c r="E2860" s="16">
        <v>45351</v>
      </c>
      <c r="F2860" s="17">
        <v>202402</v>
      </c>
      <c r="G2860" s="18" t="s">
        <v>337</v>
      </c>
      <c r="H2860" s="18" t="s">
        <v>338</v>
      </c>
      <c r="I2860" s="19">
        <v>53381</v>
      </c>
      <c r="J2860" s="13" t="s">
        <v>14</v>
      </c>
      <c r="K2860" s="13" t="s">
        <v>15</v>
      </c>
      <c r="L2860" s="20" t="str">
        <f t="shared" si="88"/>
        <v>53381617106COD22019_A030501ART5_MBA</v>
      </c>
      <c r="M2860" s="21" t="str">
        <f>IF(OR(A2860=617105,A2860=617110,COUNTIF([3]DernMois!L:L,I2860&amp;A2860&amp;H2860&amp;K2860)&gt;=1),"","PBLA Changé/Nouveau")</f>
        <v/>
      </c>
      <c r="N2860" s="22">
        <f>ROUND(Ecritures[[#This Row],[Montant Devise]],2)</f>
        <v>195</v>
      </c>
      <c r="O2860" s="11" t="str">
        <f>IFERROR(LEFT(ECRITURES!$H2860,SEARCH("_",ECRITURES!$H2860)-1),"")</f>
        <v>COD22019</v>
      </c>
      <c r="P2860" s="11" t="str">
        <f>LEFT(ECRITURES!$G2860,LEN(O2860))</f>
        <v>COD22019</v>
      </c>
      <c r="Q2860" s="11" t="b">
        <f t="shared" si="89"/>
        <v>1</v>
      </c>
    </row>
    <row r="2861" spans="1:17" x14ac:dyDescent="0.3">
      <c r="A2861" s="12">
        <v>617103</v>
      </c>
      <c r="B2861" s="13" t="s">
        <v>10</v>
      </c>
      <c r="C2861" s="14">
        <v>97.5</v>
      </c>
      <c r="D2861" s="25" t="s">
        <v>3335</v>
      </c>
      <c r="E2861" s="16">
        <v>45351</v>
      </c>
      <c r="F2861" s="17">
        <v>202402</v>
      </c>
      <c r="G2861" s="18" t="s">
        <v>337</v>
      </c>
      <c r="H2861" s="18" t="s">
        <v>338</v>
      </c>
      <c r="I2861" s="19">
        <v>53381</v>
      </c>
      <c r="J2861" s="13" t="s">
        <v>14</v>
      </c>
      <c r="K2861" s="13" t="s">
        <v>15</v>
      </c>
      <c r="L2861" s="20" t="str">
        <f t="shared" si="88"/>
        <v>53381617103COD22019_A030501ART5_MBA</v>
      </c>
      <c r="M2861" s="21" t="str">
        <f>IF(OR(A2861=617105,A2861=617110,COUNTIF([3]DernMois!L:L,I2861&amp;A2861&amp;H2861&amp;K2861)&gt;=1),"","PBLA Changé/Nouveau")</f>
        <v/>
      </c>
      <c r="N2861" s="22">
        <f>ROUND(Ecritures[[#This Row],[Montant Devise]],2)</f>
        <v>97.5</v>
      </c>
      <c r="O2861" s="11" t="str">
        <f>IFERROR(LEFT(ECRITURES!$H2861,SEARCH("_",ECRITURES!$H2861)-1),"")</f>
        <v>COD22019</v>
      </c>
      <c r="P2861" s="11" t="str">
        <f>LEFT(ECRITURES!$G2861,LEN(O2861))</f>
        <v>COD22019</v>
      </c>
      <c r="Q2861" s="11" t="b">
        <f t="shared" si="89"/>
        <v>1</v>
      </c>
    </row>
    <row r="2862" spans="1:17" x14ac:dyDescent="0.3">
      <c r="A2862" s="12">
        <v>617103</v>
      </c>
      <c r="B2862" s="13" t="s">
        <v>10</v>
      </c>
      <c r="C2862" s="14">
        <v>231.4</v>
      </c>
      <c r="D2862" s="25" t="s">
        <v>3336</v>
      </c>
      <c r="E2862" s="16">
        <v>45351</v>
      </c>
      <c r="F2862" s="17">
        <v>202402</v>
      </c>
      <c r="G2862" s="18" t="s">
        <v>337</v>
      </c>
      <c r="H2862" s="18" t="s">
        <v>338</v>
      </c>
      <c r="I2862" s="19">
        <v>53381</v>
      </c>
      <c r="J2862" s="13" t="s">
        <v>14</v>
      </c>
      <c r="K2862" s="13" t="s">
        <v>15</v>
      </c>
      <c r="L2862" s="20" t="str">
        <f t="shared" si="88"/>
        <v>53381617103COD22019_A030501ART5_MBA</v>
      </c>
      <c r="M2862" s="21" t="str">
        <f>IF(OR(A2862=617105,A2862=617110,COUNTIF([3]DernMois!L:L,I2862&amp;A2862&amp;H2862&amp;K2862)&gt;=1),"","PBLA Changé/Nouveau")</f>
        <v/>
      </c>
      <c r="N2862" s="22">
        <f>ROUND(Ecritures[[#This Row],[Montant Devise]],2)</f>
        <v>231.4</v>
      </c>
      <c r="O2862" s="11" t="str">
        <f>IFERROR(LEFT(ECRITURES!$H2862,SEARCH("_",ECRITURES!$H2862)-1),"")</f>
        <v>COD22019</v>
      </c>
      <c r="P2862" s="11" t="str">
        <f>LEFT(ECRITURES!$G2862,LEN(O2862))</f>
        <v>COD22019</v>
      </c>
      <c r="Q2862" s="11" t="b">
        <f t="shared" si="89"/>
        <v>1</v>
      </c>
    </row>
    <row r="2863" spans="1:17" x14ac:dyDescent="0.3">
      <c r="A2863" s="12">
        <v>617190</v>
      </c>
      <c r="B2863" s="13" t="s">
        <v>10</v>
      </c>
      <c r="C2863" s="14">
        <v>3.56</v>
      </c>
      <c r="D2863" s="25" t="s">
        <v>3337</v>
      </c>
      <c r="E2863" s="16">
        <v>45351</v>
      </c>
      <c r="F2863" s="17">
        <v>202402</v>
      </c>
      <c r="G2863" s="18" t="s">
        <v>337</v>
      </c>
      <c r="H2863" s="18" t="s">
        <v>338</v>
      </c>
      <c r="I2863" s="19">
        <v>53381</v>
      </c>
      <c r="J2863" s="13" t="s">
        <v>14</v>
      </c>
      <c r="K2863" s="13" t="s">
        <v>15</v>
      </c>
      <c r="L2863" s="20" t="str">
        <f t="shared" si="88"/>
        <v>53381617190COD22019_A030501ART5_MBA</v>
      </c>
      <c r="M2863" s="21" t="str">
        <f>IF(OR(A2863=617105,A2863=617110,COUNTIF([3]DernMois!L:L,I2863&amp;A2863&amp;H2863&amp;K2863)&gt;=1),"","PBLA Changé/Nouveau")</f>
        <v/>
      </c>
      <c r="N2863" s="22">
        <f>ROUND(Ecritures[[#This Row],[Montant Devise]],2)</f>
        <v>3.56</v>
      </c>
      <c r="O2863" s="11" t="str">
        <f>IFERROR(LEFT(ECRITURES!$H2863,SEARCH("_",ECRITURES!$H2863)-1),"")</f>
        <v>COD22019</v>
      </c>
      <c r="P2863" s="11" t="str">
        <f>LEFT(ECRITURES!$G2863,LEN(O2863))</f>
        <v>COD22019</v>
      </c>
      <c r="Q2863" s="11" t="b">
        <f t="shared" si="89"/>
        <v>1</v>
      </c>
    </row>
    <row r="2864" spans="1:17" x14ac:dyDescent="0.3">
      <c r="A2864" s="12">
        <v>617190</v>
      </c>
      <c r="B2864" s="13" t="s">
        <v>10</v>
      </c>
      <c r="C2864" s="14">
        <v>17.8</v>
      </c>
      <c r="D2864" s="25" t="s">
        <v>3338</v>
      </c>
      <c r="E2864" s="16">
        <v>45351</v>
      </c>
      <c r="F2864" s="17">
        <v>202402</v>
      </c>
      <c r="G2864" s="18" t="s">
        <v>337</v>
      </c>
      <c r="H2864" s="18" t="s">
        <v>338</v>
      </c>
      <c r="I2864" s="19">
        <v>53381</v>
      </c>
      <c r="J2864" s="13" t="s">
        <v>14</v>
      </c>
      <c r="K2864" s="13" t="s">
        <v>15</v>
      </c>
      <c r="L2864" s="20" t="str">
        <f t="shared" si="88"/>
        <v>53381617190COD22019_A030501ART5_MBA</v>
      </c>
      <c r="M2864" s="21" t="str">
        <f>IF(OR(A2864=617105,A2864=617110,COUNTIF([3]DernMois!L:L,I2864&amp;A2864&amp;H2864&amp;K2864)&gt;=1),"","PBLA Changé/Nouveau")</f>
        <v/>
      </c>
      <c r="N2864" s="22">
        <f>ROUND(Ecritures[[#This Row],[Montant Devise]],2)</f>
        <v>17.8</v>
      </c>
      <c r="O2864" s="11" t="str">
        <f>IFERROR(LEFT(ECRITURES!$H2864,SEARCH("_",ECRITURES!$H2864)-1),"")</f>
        <v>COD22019</v>
      </c>
      <c r="P2864" s="11" t="str">
        <f>LEFT(ECRITURES!$G2864,LEN(O2864))</f>
        <v>COD22019</v>
      </c>
      <c r="Q2864" s="11" t="b">
        <f t="shared" si="89"/>
        <v>1</v>
      </c>
    </row>
    <row r="2865" spans="1:17" x14ac:dyDescent="0.3">
      <c r="A2865" s="12">
        <v>455200</v>
      </c>
      <c r="B2865" s="13" t="s">
        <v>10</v>
      </c>
      <c r="C2865" s="14">
        <v>-500</v>
      </c>
      <c r="D2865" s="25" t="s">
        <v>3339</v>
      </c>
      <c r="E2865" s="16">
        <v>45351</v>
      </c>
      <c r="F2865" s="17">
        <v>202402</v>
      </c>
      <c r="G2865" s="18" t="s">
        <v>337</v>
      </c>
      <c r="H2865" s="18"/>
      <c r="I2865" s="19">
        <v>53381</v>
      </c>
      <c r="J2865" s="13" t="s">
        <v>14</v>
      </c>
      <c r="K2865" s="13" t="s">
        <v>15</v>
      </c>
      <c r="L2865" s="20" t="str">
        <f t="shared" si="88"/>
        <v>53381455200ART5_MBA</v>
      </c>
      <c r="M2865" s="21" t="str">
        <f>IF(OR(A2865=617105,A2865=617110,COUNTIF([3]DernMois!L:L,I2865&amp;A2865&amp;H2865&amp;K2865)&gt;=1),"","PBLA Changé/Nouveau")</f>
        <v/>
      </c>
      <c r="N2865" s="22">
        <f>ROUND(Ecritures[[#This Row],[Montant Devise]],2)</f>
        <v>-500</v>
      </c>
      <c r="O2865" s="11" t="str">
        <f>IFERROR(LEFT(ECRITURES!$H2865,SEARCH("_",ECRITURES!$H2865)-1),"")</f>
        <v/>
      </c>
      <c r="P2865" s="11" t="str">
        <f>LEFT(ECRITURES!$G2865,LEN(O2865))</f>
        <v/>
      </c>
      <c r="Q2865" s="11" t="b">
        <f t="shared" si="89"/>
        <v>1</v>
      </c>
    </row>
    <row r="2866" spans="1:17" x14ac:dyDescent="0.3">
      <c r="A2866" s="12">
        <v>455200</v>
      </c>
      <c r="B2866" s="13" t="s">
        <v>10</v>
      </c>
      <c r="C2866" s="14">
        <v>-1629.79</v>
      </c>
      <c r="D2866" s="25" t="s">
        <v>3340</v>
      </c>
      <c r="E2866" s="16">
        <v>45351</v>
      </c>
      <c r="F2866" s="17">
        <v>202402</v>
      </c>
      <c r="G2866" s="18" t="s">
        <v>337</v>
      </c>
      <c r="H2866" s="18"/>
      <c r="I2866" s="19">
        <v>53381</v>
      </c>
      <c r="J2866" s="13" t="s">
        <v>14</v>
      </c>
      <c r="K2866" s="13" t="s">
        <v>15</v>
      </c>
      <c r="L2866" s="20" t="str">
        <f t="shared" si="88"/>
        <v>53381455200ART5_MBA</v>
      </c>
      <c r="M2866" s="21" t="str">
        <f>IF(OR(A2866=617105,A2866=617110,COUNTIF([3]DernMois!L:L,I2866&amp;A2866&amp;H2866&amp;K2866)&gt;=1),"","PBLA Changé/Nouveau")</f>
        <v/>
      </c>
      <c r="N2866" s="22">
        <f>ROUND(Ecritures[[#This Row],[Montant Devise]],2)</f>
        <v>-1629.79</v>
      </c>
      <c r="O2866" s="11" t="str">
        <f>IFERROR(LEFT(ECRITURES!$H2866,SEARCH("_",ECRITURES!$H2866)-1),"")</f>
        <v/>
      </c>
      <c r="P2866" s="11" t="str">
        <f>LEFT(ECRITURES!$G2866,LEN(O2866))</f>
        <v/>
      </c>
      <c r="Q2866" s="11" t="b">
        <f t="shared" si="89"/>
        <v>1</v>
      </c>
    </row>
    <row r="2867" spans="1:17" x14ac:dyDescent="0.3">
      <c r="A2867" s="12">
        <v>617101</v>
      </c>
      <c r="B2867" s="13" t="s">
        <v>10</v>
      </c>
      <c r="C2867" s="14">
        <v>1780</v>
      </c>
      <c r="D2867" s="25" t="s">
        <v>3341</v>
      </c>
      <c r="E2867" s="16">
        <v>45351</v>
      </c>
      <c r="F2867" s="17">
        <v>202402</v>
      </c>
      <c r="G2867" s="18" t="s">
        <v>23</v>
      </c>
      <c r="H2867" s="18" t="s">
        <v>24</v>
      </c>
      <c r="I2867" s="19">
        <v>53382</v>
      </c>
      <c r="J2867" s="13" t="s">
        <v>14</v>
      </c>
      <c r="K2867" s="13" t="s">
        <v>15</v>
      </c>
      <c r="L2867" s="20" t="str">
        <f t="shared" si="88"/>
        <v>53382617101COD21005_Z010101ART5_MBA</v>
      </c>
      <c r="M2867" s="21" t="str">
        <f>IF(OR(A2867=617105,A2867=617110,COUNTIF([3]DernMois!L:L,I2867&amp;A2867&amp;H2867&amp;K2867)&gt;=1),"","PBLA Changé/Nouveau")</f>
        <v/>
      </c>
      <c r="N2867" s="22">
        <f>ROUND(Ecritures[[#This Row],[Montant Devise]],2)</f>
        <v>1780</v>
      </c>
      <c r="O2867" s="11" t="str">
        <f>IFERROR(LEFT(ECRITURES!$H2867,SEARCH("_",ECRITURES!$H2867)-1),"")</f>
        <v>COD21005</v>
      </c>
      <c r="P2867" s="11" t="str">
        <f>LEFT(ECRITURES!$G2867,LEN(O2867))</f>
        <v>COD21005</v>
      </c>
      <c r="Q2867" s="11" t="b">
        <f t="shared" si="89"/>
        <v>1</v>
      </c>
    </row>
    <row r="2868" spans="1:17" x14ac:dyDescent="0.3">
      <c r="A2868" s="12">
        <v>617108</v>
      </c>
      <c r="B2868" s="13" t="s">
        <v>10</v>
      </c>
      <c r="C2868" s="14">
        <v>534</v>
      </c>
      <c r="D2868" s="25" t="s">
        <v>3342</v>
      </c>
      <c r="E2868" s="16">
        <v>45351</v>
      </c>
      <c r="F2868" s="17">
        <v>202402</v>
      </c>
      <c r="G2868" s="18" t="s">
        <v>23</v>
      </c>
      <c r="H2868" s="18" t="s">
        <v>24</v>
      </c>
      <c r="I2868" s="19">
        <v>53382</v>
      </c>
      <c r="J2868" s="13" t="s">
        <v>14</v>
      </c>
      <c r="K2868" s="13" t="s">
        <v>15</v>
      </c>
      <c r="L2868" s="20" t="str">
        <f t="shared" si="88"/>
        <v>53382617108COD21005_Z010101ART5_MBA</v>
      </c>
      <c r="M2868" s="21" t="str">
        <f>IF(OR(A2868=617105,A2868=617110,COUNTIF([3]DernMois!L:L,I2868&amp;A2868&amp;H2868&amp;K2868)&gt;=1),"","PBLA Changé/Nouveau")</f>
        <v/>
      </c>
      <c r="N2868" s="22">
        <f>ROUND(Ecritures[[#This Row],[Montant Devise]],2)</f>
        <v>534</v>
      </c>
      <c r="O2868" s="11" t="str">
        <f>IFERROR(LEFT(ECRITURES!$H2868,SEARCH("_",ECRITURES!$H2868)-1),"")</f>
        <v>COD21005</v>
      </c>
      <c r="P2868" s="11" t="str">
        <f>LEFT(ECRITURES!$G2868,LEN(O2868))</f>
        <v>COD21005</v>
      </c>
      <c r="Q2868" s="11" t="b">
        <f t="shared" si="89"/>
        <v>1</v>
      </c>
    </row>
    <row r="2869" spans="1:17" x14ac:dyDescent="0.3">
      <c r="A2869" s="12">
        <v>617106</v>
      </c>
      <c r="B2869" s="13" t="s">
        <v>10</v>
      </c>
      <c r="C2869" s="14">
        <v>195</v>
      </c>
      <c r="D2869" s="25" t="s">
        <v>3343</v>
      </c>
      <c r="E2869" s="16">
        <v>45351</v>
      </c>
      <c r="F2869" s="17">
        <v>202402</v>
      </c>
      <c r="G2869" s="18" t="s">
        <v>23</v>
      </c>
      <c r="H2869" s="18" t="s">
        <v>24</v>
      </c>
      <c r="I2869" s="19">
        <v>53382</v>
      </c>
      <c r="J2869" s="13" t="s">
        <v>14</v>
      </c>
      <c r="K2869" s="13" t="s">
        <v>15</v>
      </c>
      <c r="L2869" s="20" t="str">
        <f t="shared" si="88"/>
        <v>53382617106COD21005_Z010101ART5_MBA</v>
      </c>
      <c r="M2869" s="21" t="str">
        <f>IF(OR(A2869=617105,A2869=617110,COUNTIF([3]DernMois!L:L,I2869&amp;A2869&amp;H2869&amp;K2869)&gt;=1),"","PBLA Changé/Nouveau")</f>
        <v/>
      </c>
      <c r="N2869" s="22">
        <f>ROUND(Ecritures[[#This Row],[Montant Devise]],2)</f>
        <v>195</v>
      </c>
      <c r="O2869" s="11" t="str">
        <f>IFERROR(LEFT(ECRITURES!$H2869,SEARCH("_",ECRITURES!$H2869)-1),"")</f>
        <v>COD21005</v>
      </c>
      <c r="P2869" s="11" t="str">
        <f>LEFT(ECRITURES!$G2869,LEN(O2869))</f>
        <v>COD21005</v>
      </c>
      <c r="Q2869" s="11" t="b">
        <f t="shared" si="89"/>
        <v>1</v>
      </c>
    </row>
    <row r="2870" spans="1:17" x14ac:dyDescent="0.3">
      <c r="A2870" s="12">
        <v>617103</v>
      </c>
      <c r="B2870" s="13" t="s">
        <v>10</v>
      </c>
      <c r="C2870" s="14">
        <v>39</v>
      </c>
      <c r="D2870" s="25" t="s">
        <v>3344</v>
      </c>
      <c r="E2870" s="16">
        <v>45351</v>
      </c>
      <c r="F2870" s="17">
        <v>202402</v>
      </c>
      <c r="G2870" s="18" t="s">
        <v>23</v>
      </c>
      <c r="H2870" s="18" t="s">
        <v>24</v>
      </c>
      <c r="I2870" s="19">
        <v>53382</v>
      </c>
      <c r="J2870" s="13" t="s">
        <v>14</v>
      </c>
      <c r="K2870" s="13" t="s">
        <v>15</v>
      </c>
      <c r="L2870" s="20" t="str">
        <f t="shared" si="88"/>
        <v>53382617103COD21005_Z010101ART5_MBA</v>
      </c>
      <c r="M2870" s="21" t="str">
        <f>IF(OR(A2870=617105,A2870=617110,COUNTIF([3]DernMois!L:L,I2870&amp;A2870&amp;H2870&amp;K2870)&gt;=1),"","PBLA Changé/Nouveau")</f>
        <v/>
      </c>
      <c r="N2870" s="22">
        <f>ROUND(Ecritures[[#This Row],[Montant Devise]],2)</f>
        <v>39</v>
      </c>
      <c r="O2870" s="11" t="str">
        <f>IFERROR(LEFT(ECRITURES!$H2870,SEARCH("_",ECRITURES!$H2870)-1),"")</f>
        <v>COD21005</v>
      </c>
      <c r="P2870" s="11" t="str">
        <f>LEFT(ECRITURES!$G2870,LEN(O2870))</f>
        <v>COD21005</v>
      </c>
      <c r="Q2870" s="11" t="b">
        <f t="shared" si="89"/>
        <v>1</v>
      </c>
    </row>
    <row r="2871" spans="1:17" x14ac:dyDescent="0.3">
      <c r="A2871" s="12">
        <v>617103</v>
      </c>
      <c r="B2871" s="13" t="s">
        <v>10</v>
      </c>
      <c r="C2871" s="14">
        <v>231.4</v>
      </c>
      <c r="D2871" s="25" t="s">
        <v>3345</v>
      </c>
      <c r="E2871" s="16">
        <v>45351</v>
      </c>
      <c r="F2871" s="17">
        <v>202402</v>
      </c>
      <c r="G2871" s="18" t="s">
        <v>23</v>
      </c>
      <c r="H2871" s="18" t="s">
        <v>24</v>
      </c>
      <c r="I2871" s="19">
        <v>53382</v>
      </c>
      <c r="J2871" s="13" t="s">
        <v>14</v>
      </c>
      <c r="K2871" s="13" t="s">
        <v>15</v>
      </c>
      <c r="L2871" s="20" t="str">
        <f t="shared" si="88"/>
        <v>53382617103COD21005_Z010101ART5_MBA</v>
      </c>
      <c r="M2871" s="21" t="str">
        <f>IF(OR(A2871=617105,A2871=617110,COUNTIF([3]DernMois!L:L,I2871&amp;A2871&amp;H2871&amp;K2871)&gt;=1),"","PBLA Changé/Nouveau")</f>
        <v/>
      </c>
      <c r="N2871" s="22">
        <f>ROUND(Ecritures[[#This Row],[Montant Devise]],2)</f>
        <v>231.4</v>
      </c>
      <c r="O2871" s="11" t="str">
        <f>IFERROR(LEFT(ECRITURES!$H2871,SEARCH("_",ECRITURES!$H2871)-1),"")</f>
        <v>COD21005</v>
      </c>
      <c r="P2871" s="11" t="str">
        <f>LEFT(ECRITURES!$G2871,LEN(O2871))</f>
        <v>COD21005</v>
      </c>
      <c r="Q2871" s="11" t="b">
        <f t="shared" si="89"/>
        <v>1</v>
      </c>
    </row>
    <row r="2872" spans="1:17" x14ac:dyDescent="0.3">
      <c r="A2872" s="12">
        <v>617190</v>
      </c>
      <c r="B2872" s="13" t="s">
        <v>10</v>
      </c>
      <c r="C2872" s="14">
        <v>3.56</v>
      </c>
      <c r="D2872" s="25" t="s">
        <v>3346</v>
      </c>
      <c r="E2872" s="16">
        <v>45351</v>
      </c>
      <c r="F2872" s="17">
        <v>202402</v>
      </c>
      <c r="G2872" s="18" t="s">
        <v>23</v>
      </c>
      <c r="H2872" s="18" t="s">
        <v>24</v>
      </c>
      <c r="I2872" s="19">
        <v>53382</v>
      </c>
      <c r="J2872" s="13" t="s">
        <v>14</v>
      </c>
      <c r="K2872" s="13" t="s">
        <v>15</v>
      </c>
      <c r="L2872" s="20" t="str">
        <f t="shared" si="88"/>
        <v>53382617190COD21005_Z010101ART5_MBA</v>
      </c>
      <c r="M2872" s="21" t="str">
        <f>IF(OR(A2872=617105,A2872=617110,COUNTIF([3]DernMois!L:L,I2872&amp;A2872&amp;H2872&amp;K2872)&gt;=1),"","PBLA Changé/Nouveau")</f>
        <v/>
      </c>
      <c r="N2872" s="22">
        <f>ROUND(Ecritures[[#This Row],[Montant Devise]],2)</f>
        <v>3.56</v>
      </c>
      <c r="O2872" s="11" t="str">
        <f>IFERROR(LEFT(ECRITURES!$H2872,SEARCH("_",ECRITURES!$H2872)-1),"")</f>
        <v>COD21005</v>
      </c>
      <c r="P2872" s="11" t="str">
        <f>LEFT(ECRITURES!$G2872,LEN(O2872))</f>
        <v>COD21005</v>
      </c>
      <c r="Q2872" s="11" t="b">
        <f t="shared" si="89"/>
        <v>1</v>
      </c>
    </row>
    <row r="2873" spans="1:17" x14ac:dyDescent="0.3">
      <c r="A2873" s="12">
        <v>617190</v>
      </c>
      <c r="B2873" s="13" t="s">
        <v>10</v>
      </c>
      <c r="C2873" s="14">
        <v>17.8</v>
      </c>
      <c r="D2873" s="25" t="s">
        <v>3347</v>
      </c>
      <c r="E2873" s="16">
        <v>45351</v>
      </c>
      <c r="F2873" s="17">
        <v>202402</v>
      </c>
      <c r="G2873" s="18" t="s">
        <v>23</v>
      </c>
      <c r="H2873" s="18" t="s">
        <v>24</v>
      </c>
      <c r="I2873" s="19">
        <v>53382</v>
      </c>
      <c r="J2873" s="13" t="s">
        <v>14</v>
      </c>
      <c r="K2873" s="13" t="s">
        <v>15</v>
      </c>
      <c r="L2873" s="20" t="str">
        <f t="shared" si="88"/>
        <v>53382617190COD21005_Z010101ART5_MBA</v>
      </c>
      <c r="M2873" s="21" t="str">
        <f>IF(OR(A2873=617105,A2873=617110,COUNTIF([3]DernMois!L:L,I2873&amp;A2873&amp;H2873&amp;K2873)&gt;=1),"","PBLA Changé/Nouveau")</f>
        <v/>
      </c>
      <c r="N2873" s="22">
        <f>ROUND(Ecritures[[#This Row],[Montant Devise]],2)</f>
        <v>17.8</v>
      </c>
      <c r="O2873" s="11" t="str">
        <f>IFERROR(LEFT(ECRITURES!$H2873,SEARCH("_",ECRITURES!$H2873)-1),"")</f>
        <v>COD21005</v>
      </c>
      <c r="P2873" s="11" t="str">
        <f>LEFT(ECRITURES!$G2873,LEN(O2873))</f>
        <v>COD21005</v>
      </c>
      <c r="Q2873" s="11" t="b">
        <f t="shared" si="89"/>
        <v>1</v>
      </c>
    </row>
    <row r="2874" spans="1:17" x14ac:dyDescent="0.3">
      <c r="A2874" s="12">
        <v>455200</v>
      </c>
      <c r="B2874" s="13" t="s">
        <v>10</v>
      </c>
      <c r="C2874" s="14">
        <v>-2044.85</v>
      </c>
      <c r="D2874" s="25" t="s">
        <v>3348</v>
      </c>
      <c r="E2874" s="16">
        <v>45351</v>
      </c>
      <c r="F2874" s="17">
        <v>202402</v>
      </c>
      <c r="G2874" s="18" t="s">
        <v>23</v>
      </c>
      <c r="H2874" s="18"/>
      <c r="I2874" s="19">
        <v>53382</v>
      </c>
      <c r="J2874" s="13" t="s">
        <v>14</v>
      </c>
      <c r="K2874" s="13" t="s">
        <v>15</v>
      </c>
      <c r="L2874" s="20" t="str">
        <f t="shared" si="88"/>
        <v>53382455200ART5_MBA</v>
      </c>
      <c r="M2874" s="21" t="str">
        <f>IF(OR(A2874=617105,A2874=617110,COUNTIF([3]DernMois!L:L,I2874&amp;A2874&amp;H2874&amp;K2874)&gt;=1),"","PBLA Changé/Nouveau")</f>
        <v/>
      </c>
      <c r="N2874" s="22">
        <f>ROUND(Ecritures[[#This Row],[Montant Devise]],2)</f>
        <v>-2044.85</v>
      </c>
      <c r="O2874" s="11" t="str">
        <f>IFERROR(LEFT(ECRITURES!$H2874,SEARCH("_",ECRITURES!$H2874)-1),"")</f>
        <v/>
      </c>
      <c r="P2874" s="11" t="str">
        <f>LEFT(ECRITURES!$G2874,LEN(O2874))</f>
        <v/>
      </c>
      <c r="Q2874" s="11" t="b">
        <f t="shared" si="89"/>
        <v>1</v>
      </c>
    </row>
    <row r="2875" spans="1:17" x14ac:dyDescent="0.3">
      <c r="A2875" s="12">
        <v>617101</v>
      </c>
      <c r="B2875" s="13" t="s">
        <v>10</v>
      </c>
      <c r="C2875" s="14">
        <v>1780</v>
      </c>
      <c r="D2875" s="25" t="s">
        <v>3349</v>
      </c>
      <c r="E2875" s="16">
        <v>45351</v>
      </c>
      <c r="F2875" s="17">
        <v>202402</v>
      </c>
      <c r="G2875" s="18" t="s">
        <v>26</v>
      </c>
      <c r="H2875" s="18" t="s">
        <v>45</v>
      </c>
      <c r="I2875" s="19">
        <v>53383</v>
      </c>
      <c r="J2875" s="13" t="s">
        <v>14</v>
      </c>
      <c r="K2875" s="13" t="s">
        <v>15</v>
      </c>
      <c r="L2875" s="20" t="str">
        <f t="shared" si="88"/>
        <v>53383617101COD2299_Z010301ART5_MBA</v>
      </c>
      <c r="M2875" s="21" t="str">
        <f>IF(OR(A2875=617105,A2875=617110,COUNTIF([3]DernMois!L:L,I2875&amp;A2875&amp;H2875&amp;K2875)&gt;=1),"","PBLA Changé/Nouveau")</f>
        <v/>
      </c>
      <c r="N2875" s="22">
        <f>ROUND(Ecritures[[#This Row],[Montant Devise]],2)</f>
        <v>1780</v>
      </c>
      <c r="O2875" s="11" t="str">
        <f>IFERROR(LEFT(ECRITURES!$H2875,SEARCH("_",ECRITURES!$H2875)-1),"")</f>
        <v>COD2299</v>
      </c>
      <c r="P2875" s="11" t="str">
        <f>LEFT(ECRITURES!$G2875,LEN(O2875))</f>
        <v>COD2299</v>
      </c>
      <c r="Q2875" s="11" t="b">
        <f t="shared" si="89"/>
        <v>1</v>
      </c>
    </row>
    <row r="2876" spans="1:17" x14ac:dyDescent="0.3">
      <c r="A2876" s="12">
        <v>617108</v>
      </c>
      <c r="B2876" s="13" t="s">
        <v>10</v>
      </c>
      <c r="C2876" s="14">
        <v>534</v>
      </c>
      <c r="D2876" s="25" t="s">
        <v>3350</v>
      </c>
      <c r="E2876" s="16">
        <v>45351</v>
      </c>
      <c r="F2876" s="17">
        <v>202402</v>
      </c>
      <c r="G2876" s="18" t="s">
        <v>26</v>
      </c>
      <c r="H2876" s="18" t="s">
        <v>45</v>
      </c>
      <c r="I2876" s="19">
        <v>53383</v>
      </c>
      <c r="J2876" s="13" t="s">
        <v>14</v>
      </c>
      <c r="K2876" s="13" t="s">
        <v>15</v>
      </c>
      <c r="L2876" s="20" t="str">
        <f t="shared" si="88"/>
        <v>53383617108COD2299_Z010301ART5_MBA</v>
      </c>
      <c r="M2876" s="21" t="str">
        <f>IF(OR(A2876=617105,A2876=617110,COUNTIF([3]DernMois!L:L,I2876&amp;A2876&amp;H2876&amp;K2876)&gt;=1),"","PBLA Changé/Nouveau")</f>
        <v/>
      </c>
      <c r="N2876" s="22">
        <f>ROUND(Ecritures[[#This Row],[Montant Devise]],2)</f>
        <v>534</v>
      </c>
      <c r="O2876" s="11" t="str">
        <f>IFERROR(LEFT(ECRITURES!$H2876,SEARCH("_",ECRITURES!$H2876)-1),"")</f>
        <v>COD2299</v>
      </c>
      <c r="P2876" s="11" t="str">
        <f>LEFT(ECRITURES!$G2876,LEN(O2876))</f>
        <v>COD2299</v>
      </c>
      <c r="Q2876" s="11" t="b">
        <f t="shared" si="89"/>
        <v>1</v>
      </c>
    </row>
    <row r="2877" spans="1:17" x14ac:dyDescent="0.3">
      <c r="A2877" s="12">
        <v>617106</v>
      </c>
      <c r="B2877" s="13" t="s">
        <v>10</v>
      </c>
      <c r="C2877" s="14">
        <v>195</v>
      </c>
      <c r="D2877" s="25" t="s">
        <v>3351</v>
      </c>
      <c r="E2877" s="16">
        <v>45351</v>
      </c>
      <c r="F2877" s="17">
        <v>202402</v>
      </c>
      <c r="G2877" s="18" t="s">
        <v>26</v>
      </c>
      <c r="H2877" s="18" t="s">
        <v>45</v>
      </c>
      <c r="I2877" s="19">
        <v>53383</v>
      </c>
      <c r="J2877" s="13" t="s">
        <v>14</v>
      </c>
      <c r="K2877" s="13" t="s">
        <v>15</v>
      </c>
      <c r="L2877" s="20" t="str">
        <f t="shared" si="88"/>
        <v>53383617106COD2299_Z010301ART5_MBA</v>
      </c>
      <c r="M2877" s="21" t="str">
        <f>IF(OR(A2877=617105,A2877=617110,COUNTIF([3]DernMois!L:L,I2877&amp;A2877&amp;H2877&amp;K2877)&gt;=1),"","PBLA Changé/Nouveau")</f>
        <v/>
      </c>
      <c r="N2877" s="22">
        <f>ROUND(Ecritures[[#This Row],[Montant Devise]],2)</f>
        <v>195</v>
      </c>
      <c r="O2877" s="11" t="str">
        <f>IFERROR(LEFT(ECRITURES!$H2877,SEARCH("_",ECRITURES!$H2877)-1),"")</f>
        <v>COD2299</v>
      </c>
      <c r="P2877" s="11" t="str">
        <f>LEFT(ECRITURES!$G2877,LEN(O2877))</f>
        <v>COD2299</v>
      </c>
      <c r="Q2877" s="11" t="b">
        <f t="shared" si="89"/>
        <v>1</v>
      </c>
    </row>
    <row r="2878" spans="1:17" x14ac:dyDescent="0.3">
      <c r="A2878" s="12">
        <v>617103</v>
      </c>
      <c r="B2878" s="13" t="s">
        <v>10</v>
      </c>
      <c r="C2878" s="14">
        <v>231.4</v>
      </c>
      <c r="D2878" s="25" t="s">
        <v>3352</v>
      </c>
      <c r="E2878" s="16">
        <v>45351</v>
      </c>
      <c r="F2878" s="17">
        <v>202402</v>
      </c>
      <c r="G2878" s="18" t="s">
        <v>26</v>
      </c>
      <c r="H2878" s="18" t="s">
        <v>45</v>
      </c>
      <c r="I2878" s="19">
        <v>53383</v>
      </c>
      <c r="J2878" s="13" t="s">
        <v>14</v>
      </c>
      <c r="K2878" s="13" t="s">
        <v>15</v>
      </c>
      <c r="L2878" s="20" t="str">
        <f t="shared" si="88"/>
        <v>53383617103COD2299_Z010301ART5_MBA</v>
      </c>
      <c r="M2878" s="21" t="str">
        <f>IF(OR(A2878=617105,A2878=617110,COUNTIF([3]DernMois!L:L,I2878&amp;A2878&amp;H2878&amp;K2878)&gt;=1),"","PBLA Changé/Nouveau")</f>
        <v/>
      </c>
      <c r="N2878" s="22">
        <f>ROUND(Ecritures[[#This Row],[Montant Devise]],2)</f>
        <v>231.4</v>
      </c>
      <c r="O2878" s="11" t="str">
        <f>IFERROR(LEFT(ECRITURES!$H2878,SEARCH("_",ECRITURES!$H2878)-1),"")</f>
        <v>COD2299</v>
      </c>
      <c r="P2878" s="11" t="str">
        <f>LEFT(ECRITURES!$G2878,LEN(O2878))</f>
        <v>COD2299</v>
      </c>
      <c r="Q2878" s="11" t="b">
        <f t="shared" si="89"/>
        <v>1</v>
      </c>
    </row>
    <row r="2879" spans="1:17" x14ac:dyDescent="0.3">
      <c r="A2879" s="12">
        <v>617190</v>
      </c>
      <c r="B2879" s="13" t="s">
        <v>10</v>
      </c>
      <c r="C2879" s="14">
        <v>3.56</v>
      </c>
      <c r="D2879" s="25" t="s">
        <v>3353</v>
      </c>
      <c r="E2879" s="16">
        <v>45351</v>
      </c>
      <c r="F2879" s="17">
        <v>202402</v>
      </c>
      <c r="G2879" s="18" t="s">
        <v>26</v>
      </c>
      <c r="H2879" s="18" t="s">
        <v>45</v>
      </c>
      <c r="I2879" s="19">
        <v>53383</v>
      </c>
      <c r="J2879" s="13" t="s">
        <v>14</v>
      </c>
      <c r="K2879" s="13" t="s">
        <v>15</v>
      </c>
      <c r="L2879" s="20" t="str">
        <f t="shared" si="88"/>
        <v>53383617190COD2299_Z010301ART5_MBA</v>
      </c>
      <c r="M2879" s="21" t="str">
        <f>IF(OR(A2879=617105,A2879=617110,COUNTIF([3]DernMois!L:L,I2879&amp;A2879&amp;H2879&amp;K2879)&gt;=1),"","PBLA Changé/Nouveau")</f>
        <v/>
      </c>
      <c r="N2879" s="22">
        <f>ROUND(Ecritures[[#This Row],[Montant Devise]],2)</f>
        <v>3.56</v>
      </c>
      <c r="O2879" s="11" t="str">
        <f>IFERROR(LEFT(ECRITURES!$H2879,SEARCH("_",ECRITURES!$H2879)-1),"")</f>
        <v>COD2299</v>
      </c>
      <c r="P2879" s="11" t="str">
        <f>LEFT(ECRITURES!$G2879,LEN(O2879))</f>
        <v>COD2299</v>
      </c>
      <c r="Q2879" s="11" t="b">
        <f t="shared" si="89"/>
        <v>1</v>
      </c>
    </row>
    <row r="2880" spans="1:17" x14ac:dyDescent="0.3">
      <c r="A2880" s="12">
        <v>617190</v>
      </c>
      <c r="B2880" s="13" t="s">
        <v>10</v>
      </c>
      <c r="C2880" s="14">
        <v>17.8</v>
      </c>
      <c r="D2880" s="25" t="s">
        <v>3354</v>
      </c>
      <c r="E2880" s="16">
        <v>45351</v>
      </c>
      <c r="F2880" s="17">
        <v>202402</v>
      </c>
      <c r="G2880" s="18" t="s">
        <v>26</v>
      </c>
      <c r="H2880" s="18" t="s">
        <v>45</v>
      </c>
      <c r="I2880" s="19">
        <v>53383</v>
      </c>
      <c r="J2880" s="13" t="s">
        <v>14</v>
      </c>
      <c r="K2880" s="13" t="s">
        <v>15</v>
      </c>
      <c r="L2880" s="20" t="str">
        <f t="shared" si="88"/>
        <v>53383617190COD2299_Z010301ART5_MBA</v>
      </c>
      <c r="M2880" s="21" t="str">
        <f>IF(OR(A2880=617105,A2880=617110,COUNTIF([3]DernMois!L:L,I2880&amp;A2880&amp;H2880&amp;K2880)&gt;=1),"","PBLA Changé/Nouveau")</f>
        <v/>
      </c>
      <c r="N2880" s="22">
        <f>ROUND(Ecritures[[#This Row],[Montant Devise]],2)</f>
        <v>17.8</v>
      </c>
      <c r="O2880" s="11" t="str">
        <f>IFERROR(LEFT(ECRITURES!$H2880,SEARCH("_",ECRITURES!$H2880)-1),"")</f>
        <v>COD2299</v>
      </c>
      <c r="P2880" s="11" t="str">
        <f>LEFT(ECRITURES!$G2880,LEN(O2880))</f>
        <v>COD2299</v>
      </c>
      <c r="Q2880" s="11" t="b">
        <f t="shared" si="89"/>
        <v>1</v>
      </c>
    </row>
    <row r="2881" spans="1:17" x14ac:dyDescent="0.3">
      <c r="A2881" s="12">
        <v>455200</v>
      </c>
      <c r="B2881" s="13" t="s">
        <v>10</v>
      </c>
      <c r="C2881" s="14">
        <v>-1979.42</v>
      </c>
      <c r="D2881" s="25" t="s">
        <v>3355</v>
      </c>
      <c r="E2881" s="16">
        <v>45351</v>
      </c>
      <c r="F2881" s="17">
        <v>202402</v>
      </c>
      <c r="G2881" s="18" t="s">
        <v>26</v>
      </c>
      <c r="H2881" s="18"/>
      <c r="I2881" s="19">
        <v>53383</v>
      </c>
      <c r="J2881" s="13" t="s">
        <v>14</v>
      </c>
      <c r="K2881" s="13" t="s">
        <v>15</v>
      </c>
      <c r="L2881" s="20" t="str">
        <f t="shared" si="88"/>
        <v>53383455200ART5_MBA</v>
      </c>
      <c r="M2881" s="21" t="str">
        <f>IF(OR(A2881=617105,A2881=617110,COUNTIF([3]DernMois!L:L,I2881&amp;A2881&amp;H2881&amp;K2881)&gt;=1),"","PBLA Changé/Nouveau")</f>
        <v/>
      </c>
      <c r="N2881" s="22">
        <f>ROUND(Ecritures[[#This Row],[Montant Devise]],2)</f>
        <v>-1979.42</v>
      </c>
      <c r="O2881" s="11" t="str">
        <f>IFERROR(LEFT(ECRITURES!$H2881,SEARCH("_",ECRITURES!$H2881)-1),"")</f>
        <v/>
      </c>
      <c r="P2881" s="11" t="str">
        <f>LEFT(ECRITURES!$G2881,LEN(O2881))</f>
        <v/>
      </c>
      <c r="Q2881" s="11" t="b">
        <f t="shared" si="89"/>
        <v>1</v>
      </c>
    </row>
    <row r="2882" spans="1:17" x14ac:dyDescent="0.3">
      <c r="A2882" s="12">
        <v>617101</v>
      </c>
      <c r="B2882" s="13" t="s">
        <v>10</v>
      </c>
      <c r="C2882" s="14">
        <v>1780</v>
      </c>
      <c r="D2882" s="25" t="s">
        <v>3356</v>
      </c>
      <c r="E2882" s="16">
        <v>45351</v>
      </c>
      <c r="F2882" s="17">
        <v>202402</v>
      </c>
      <c r="G2882" s="18" t="s">
        <v>490</v>
      </c>
      <c r="H2882" s="18" t="s">
        <v>491</v>
      </c>
      <c r="I2882" s="19">
        <v>53386</v>
      </c>
      <c r="J2882" s="13" t="s">
        <v>14</v>
      </c>
      <c r="K2882" s="13" t="s">
        <v>15</v>
      </c>
      <c r="L2882" s="20" t="str">
        <f t="shared" ref="L2882:L2945" si="90">I2882&amp;A2882&amp;H2882&amp;K2882</f>
        <v>53386617101COD22013_A010401ART5_MBA</v>
      </c>
      <c r="M2882" s="21" t="str">
        <f>IF(OR(A2882=617105,A2882=617110,COUNTIF([3]DernMois!L:L,I2882&amp;A2882&amp;H2882&amp;K2882)&gt;=1),"","PBLA Changé/Nouveau")</f>
        <v/>
      </c>
      <c r="N2882" s="22">
        <f>ROUND(Ecritures[[#This Row],[Montant Devise]],2)</f>
        <v>1780</v>
      </c>
      <c r="O2882" s="11" t="str">
        <f>IFERROR(LEFT(ECRITURES!$H2882,SEARCH("_",ECRITURES!$H2882)-1),"")</f>
        <v>COD22013</v>
      </c>
      <c r="P2882" s="11" t="str">
        <f>LEFT(ECRITURES!$G2882,LEN(O2882))</f>
        <v>COD22013</v>
      </c>
      <c r="Q2882" s="11" t="b">
        <f t="shared" si="89"/>
        <v>1</v>
      </c>
    </row>
    <row r="2883" spans="1:17" x14ac:dyDescent="0.3">
      <c r="A2883" s="12">
        <v>617108</v>
      </c>
      <c r="B2883" s="13" t="s">
        <v>10</v>
      </c>
      <c r="C2883" s="14">
        <v>534</v>
      </c>
      <c r="D2883" s="25" t="s">
        <v>3357</v>
      </c>
      <c r="E2883" s="16">
        <v>45351</v>
      </c>
      <c r="F2883" s="17">
        <v>202402</v>
      </c>
      <c r="G2883" s="18" t="s">
        <v>490</v>
      </c>
      <c r="H2883" s="18" t="s">
        <v>491</v>
      </c>
      <c r="I2883" s="19">
        <v>53386</v>
      </c>
      <c r="J2883" s="13" t="s">
        <v>14</v>
      </c>
      <c r="K2883" s="13" t="s">
        <v>15</v>
      </c>
      <c r="L2883" s="20" t="str">
        <f t="shared" si="90"/>
        <v>53386617108COD22013_A010401ART5_MBA</v>
      </c>
      <c r="M2883" s="21" t="str">
        <f>IF(OR(A2883=617105,A2883=617110,COUNTIF([3]DernMois!L:L,I2883&amp;A2883&amp;H2883&amp;K2883)&gt;=1),"","PBLA Changé/Nouveau")</f>
        <v/>
      </c>
      <c r="N2883" s="22">
        <f>ROUND(Ecritures[[#This Row],[Montant Devise]],2)</f>
        <v>534</v>
      </c>
      <c r="O2883" s="11" t="str">
        <f>IFERROR(LEFT(ECRITURES!$H2883,SEARCH("_",ECRITURES!$H2883)-1),"")</f>
        <v>COD22013</v>
      </c>
      <c r="P2883" s="11" t="str">
        <f>LEFT(ECRITURES!$G2883,LEN(O2883))</f>
        <v>COD22013</v>
      </c>
      <c r="Q2883" s="11" t="b">
        <f t="shared" si="89"/>
        <v>1</v>
      </c>
    </row>
    <row r="2884" spans="1:17" x14ac:dyDescent="0.3">
      <c r="A2884" s="12">
        <v>617106</v>
      </c>
      <c r="B2884" s="13" t="s">
        <v>10</v>
      </c>
      <c r="C2884" s="14">
        <v>195</v>
      </c>
      <c r="D2884" s="25" t="s">
        <v>3358</v>
      </c>
      <c r="E2884" s="16">
        <v>45351</v>
      </c>
      <c r="F2884" s="17">
        <v>202402</v>
      </c>
      <c r="G2884" s="18" t="s">
        <v>490</v>
      </c>
      <c r="H2884" s="18" t="s">
        <v>491</v>
      </c>
      <c r="I2884" s="19">
        <v>53386</v>
      </c>
      <c r="J2884" s="13" t="s">
        <v>14</v>
      </c>
      <c r="K2884" s="13" t="s">
        <v>15</v>
      </c>
      <c r="L2884" s="20" t="str">
        <f t="shared" si="90"/>
        <v>53386617106COD22013_A010401ART5_MBA</v>
      </c>
      <c r="M2884" s="21" t="str">
        <f>IF(OR(A2884=617105,A2884=617110,COUNTIF([3]DernMois!L:L,I2884&amp;A2884&amp;H2884&amp;K2884)&gt;=1),"","PBLA Changé/Nouveau")</f>
        <v/>
      </c>
      <c r="N2884" s="22">
        <f>ROUND(Ecritures[[#This Row],[Montant Devise]],2)</f>
        <v>195</v>
      </c>
      <c r="O2884" s="11" t="str">
        <f>IFERROR(LEFT(ECRITURES!$H2884,SEARCH("_",ECRITURES!$H2884)-1),"")</f>
        <v>COD22013</v>
      </c>
      <c r="P2884" s="11" t="str">
        <f>LEFT(ECRITURES!$G2884,LEN(O2884))</f>
        <v>COD22013</v>
      </c>
      <c r="Q2884" s="11" t="b">
        <f t="shared" ref="Q2884:Q2947" si="91">EXACT(O2884,P2884)</f>
        <v>1</v>
      </c>
    </row>
    <row r="2885" spans="1:17" x14ac:dyDescent="0.3">
      <c r="A2885" s="12">
        <v>617103</v>
      </c>
      <c r="B2885" s="13" t="s">
        <v>10</v>
      </c>
      <c r="C2885" s="14">
        <v>78</v>
      </c>
      <c r="D2885" s="25" t="s">
        <v>3359</v>
      </c>
      <c r="E2885" s="16">
        <v>45351</v>
      </c>
      <c r="F2885" s="17">
        <v>202402</v>
      </c>
      <c r="G2885" s="18" t="s">
        <v>490</v>
      </c>
      <c r="H2885" s="18" t="s">
        <v>491</v>
      </c>
      <c r="I2885" s="19">
        <v>53386</v>
      </c>
      <c r="J2885" s="13" t="s">
        <v>14</v>
      </c>
      <c r="K2885" s="13" t="s">
        <v>15</v>
      </c>
      <c r="L2885" s="20" t="str">
        <f t="shared" si="90"/>
        <v>53386617103COD22013_A010401ART5_MBA</v>
      </c>
      <c r="M2885" s="21" t="str">
        <f>IF(OR(A2885=617105,A2885=617110,COUNTIF([3]DernMois!L:L,I2885&amp;A2885&amp;H2885&amp;K2885)&gt;=1),"","PBLA Changé/Nouveau")</f>
        <v/>
      </c>
      <c r="N2885" s="22">
        <f>ROUND(Ecritures[[#This Row],[Montant Devise]],2)</f>
        <v>78</v>
      </c>
      <c r="O2885" s="11" t="str">
        <f>IFERROR(LEFT(ECRITURES!$H2885,SEARCH("_",ECRITURES!$H2885)-1),"")</f>
        <v>COD22013</v>
      </c>
      <c r="P2885" s="11" t="str">
        <f>LEFT(ECRITURES!$G2885,LEN(O2885))</f>
        <v>COD22013</v>
      </c>
      <c r="Q2885" s="11" t="b">
        <f t="shared" si="91"/>
        <v>1</v>
      </c>
    </row>
    <row r="2886" spans="1:17" x14ac:dyDescent="0.3">
      <c r="A2886" s="12">
        <v>617103</v>
      </c>
      <c r="B2886" s="13" t="s">
        <v>10</v>
      </c>
      <c r="C2886" s="14">
        <v>231.4</v>
      </c>
      <c r="D2886" s="25" t="s">
        <v>3360</v>
      </c>
      <c r="E2886" s="16">
        <v>45351</v>
      </c>
      <c r="F2886" s="17">
        <v>202402</v>
      </c>
      <c r="G2886" s="18" t="s">
        <v>490</v>
      </c>
      <c r="H2886" s="18" t="s">
        <v>491</v>
      </c>
      <c r="I2886" s="19">
        <v>53386</v>
      </c>
      <c r="J2886" s="13" t="s">
        <v>14</v>
      </c>
      <c r="K2886" s="13" t="s">
        <v>15</v>
      </c>
      <c r="L2886" s="20" t="str">
        <f t="shared" si="90"/>
        <v>53386617103COD22013_A010401ART5_MBA</v>
      </c>
      <c r="M2886" s="21" t="str">
        <f>IF(OR(A2886=617105,A2886=617110,COUNTIF([3]DernMois!L:L,I2886&amp;A2886&amp;H2886&amp;K2886)&gt;=1),"","PBLA Changé/Nouveau")</f>
        <v/>
      </c>
      <c r="N2886" s="22">
        <f>ROUND(Ecritures[[#This Row],[Montant Devise]],2)</f>
        <v>231.4</v>
      </c>
      <c r="O2886" s="11" t="str">
        <f>IFERROR(LEFT(ECRITURES!$H2886,SEARCH("_",ECRITURES!$H2886)-1),"")</f>
        <v>COD22013</v>
      </c>
      <c r="P2886" s="11" t="str">
        <f>LEFT(ECRITURES!$G2886,LEN(O2886))</f>
        <v>COD22013</v>
      </c>
      <c r="Q2886" s="11" t="b">
        <f t="shared" si="91"/>
        <v>1</v>
      </c>
    </row>
    <row r="2887" spans="1:17" x14ac:dyDescent="0.3">
      <c r="A2887" s="12">
        <v>617190</v>
      </c>
      <c r="B2887" s="13" t="s">
        <v>10</v>
      </c>
      <c r="C2887" s="14">
        <v>3.56</v>
      </c>
      <c r="D2887" s="25" t="s">
        <v>3361</v>
      </c>
      <c r="E2887" s="16">
        <v>45351</v>
      </c>
      <c r="F2887" s="17">
        <v>202402</v>
      </c>
      <c r="G2887" s="18" t="s">
        <v>490</v>
      </c>
      <c r="H2887" s="18" t="s">
        <v>491</v>
      </c>
      <c r="I2887" s="19">
        <v>53386</v>
      </c>
      <c r="J2887" s="13" t="s">
        <v>14</v>
      </c>
      <c r="K2887" s="13" t="s">
        <v>15</v>
      </c>
      <c r="L2887" s="20" t="str">
        <f t="shared" si="90"/>
        <v>53386617190COD22013_A010401ART5_MBA</v>
      </c>
      <c r="M2887" s="21" t="str">
        <f>IF(OR(A2887=617105,A2887=617110,COUNTIF([3]DernMois!L:L,I2887&amp;A2887&amp;H2887&amp;K2887)&gt;=1),"","PBLA Changé/Nouveau")</f>
        <v/>
      </c>
      <c r="N2887" s="22">
        <f>ROUND(Ecritures[[#This Row],[Montant Devise]],2)</f>
        <v>3.56</v>
      </c>
      <c r="O2887" s="11" t="str">
        <f>IFERROR(LEFT(ECRITURES!$H2887,SEARCH("_",ECRITURES!$H2887)-1),"")</f>
        <v>COD22013</v>
      </c>
      <c r="P2887" s="11" t="str">
        <f>LEFT(ECRITURES!$G2887,LEN(O2887))</f>
        <v>COD22013</v>
      </c>
      <c r="Q2887" s="11" t="b">
        <f t="shared" si="91"/>
        <v>1</v>
      </c>
    </row>
    <row r="2888" spans="1:17" x14ac:dyDescent="0.3">
      <c r="A2888" s="12">
        <v>617190</v>
      </c>
      <c r="B2888" s="13" t="s">
        <v>10</v>
      </c>
      <c r="C2888" s="14">
        <v>17.8</v>
      </c>
      <c r="D2888" s="25" t="s">
        <v>3362</v>
      </c>
      <c r="E2888" s="16">
        <v>45351</v>
      </c>
      <c r="F2888" s="17">
        <v>202402</v>
      </c>
      <c r="G2888" s="18" t="s">
        <v>490</v>
      </c>
      <c r="H2888" s="18" t="s">
        <v>491</v>
      </c>
      <c r="I2888" s="19">
        <v>53386</v>
      </c>
      <c r="J2888" s="13" t="s">
        <v>14</v>
      </c>
      <c r="K2888" s="13" t="s">
        <v>15</v>
      </c>
      <c r="L2888" s="20" t="str">
        <f t="shared" si="90"/>
        <v>53386617190COD22013_A010401ART5_MBA</v>
      </c>
      <c r="M2888" s="21" t="str">
        <f>IF(OR(A2888=617105,A2888=617110,COUNTIF([3]DernMois!L:L,I2888&amp;A2888&amp;H2888&amp;K2888)&gt;=1),"","PBLA Changé/Nouveau")</f>
        <v/>
      </c>
      <c r="N2888" s="22">
        <f>ROUND(Ecritures[[#This Row],[Montant Devise]],2)</f>
        <v>17.8</v>
      </c>
      <c r="O2888" s="11" t="str">
        <f>IFERROR(LEFT(ECRITURES!$H2888,SEARCH("_",ECRITURES!$H2888)-1),"")</f>
        <v>COD22013</v>
      </c>
      <c r="P2888" s="11" t="str">
        <f>LEFT(ECRITURES!$G2888,LEN(O2888))</f>
        <v>COD22013</v>
      </c>
      <c r="Q2888" s="11" t="b">
        <f t="shared" si="91"/>
        <v>1</v>
      </c>
    </row>
    <row r="2889" spans="1:17" x14ac:dyDescent="0.3">
      <c r="A2889" s="12">
        <v>455200</v>
      </c>
      <c r="B2889" s="13" t="s">
        <v>10</v>
      </c>
      <c r="C2889" s="14">
        <v>-2101.48</v>
      </c>
      <c r="D2889" s="25" t="s">
        <v>3363</v>
      </c>
      <c r="E2889" s="16">
        <v>45351</v>
      </c>
      <c r="F2889" s="17">
        <v>202402</v>
      </c>
      <c r="G2889" s="18" t="s">
        <v>490</v>
      </c>
      <c r="H2889" s="18"/>
      <c r="I2889" s="19">
        <v>53386</v>
      </c>
      <c r="J2889" s="13" t="s">
        <v>14</v>
      </c>
      <c r="K2889" s="13" t="s">
        <v>15</v>
      </c>
      <c r="L2889" s="20" t="str">
        <f t="shared" si="90"/>
        <v>53386455200ART5_MBA</v>
      </c>
      <c r="M2889" s="21" t="str">
        <f>IF(OR(A2889=617105,A2889=617110,COUNTIF([3]DernMois!L:L,I2889&amp;A2889&amp;H2889&amp;K2889)&gt;=1),"","PBLA Changé/Nouveau")</f>
        <v/>
      </c>
      <c r="N2889" s="22">
        <f>ROUND(Ecritures[[#This Row],[Montant Devise]],2)</f>
        <v>-2101.48</v>
      </c>
      <c r="O2889" s="11" t="str">
        <f>IFERROR(LEFT(ECRITURES!$H2889,SEARCH("_",ECRITURES!$H2889)-1),"")</f>
        <v/>
      </c>
      <c r="P2889" s="11" t="str">
        <f>LEFT(ECRITURES!$G2889,LEN(O2889))</f>
        <v/>
      </c>
      <c r="Q2889" s="11" t="b">
        <f t="shared" si="91"/>
        <v>1</v>
      </c>
    </row>
    <row r="2890" spans="1:17" x14ac:dyDescent="0.3">
      <c r="A2890" s="12">
        <v>617101</v>
      </c>
      <c r="B2890" s="13" t="s">
        <v>10</v>
      </c>
      <c r="C2890" s="14">
        <v>1780</v>
      </c>
      <c r="D2890" s="25" t="s">
        <v>3364</v>
      </c>
      <c r="E2890" s="16">
        <v>45351</v>
      </c>
      <c r="F2890" s="17">
        <v>202402</v>
      </c>
      <c r="G2890" s="18" t="s">
        <v>40</v>
      </c>
      <c r="H2890" s="18" t="s">
        <v>45</v>
      </c>
      <c r="I2890" s="19">
        <v>53391</v>
      </c>
      <c r="J2890" s="13" t="s">
        <v>14</v>
      </c>
      <c r="K2890" s="13" t="s">
        <v>15</v>
      </c>
      <c r="L2890" s="20" t="str">
        <f t="shared" si="90"/>
        <v>53391617101COD2299_Z010301ART5_MBA</v>
      </c>
      <c r="M2890" s="21" t="str">
        <f>IF(OR(A2890=617105,A2890=617110,COUNTIF([3]DernMois!L:L,I2890&amp;A2890&amp;H2890&amp;K2890)&gt;=1),"","PBLA Changé/Nouveau")</f>
        <v/>
      </c>
      <c r="N2890" s="22">
        <f>ROUND(Ecritures[[#This Row],[Montant Devise]],2)</f>
        <v>1780</v>
      </c>
      <c r="O2890" s="11" t="str">
        <f>IFERROR(LEFT(ECRITURES!$H2890,SEARCH("_",ECRITURES!$H2890)-1),"")</f>
        <v>COD2299</v>
      </c>
      <c r="P2890" s="11" t="str">
        <f>LEFT(ECRITURES!$G2890,LEN(O2890))</f>
        <v>COD2299</v>
      </c>
      <c r="Q2890" s="11" t="b">
        <f t="shared" si="91"/>
        <v>1</v>
      </c>
    </row>
    <row r="2891" spans="1:17" x14ac:dyDescent="0.3">
      <c r="A2891" s="12">
        <v>617108</v>
      </c>
      <c r="B2891" s="13" t="s">
        <v>10</v>
      </c>
      <c r="C2891" s="14">
        <v>534</v>
      </c>
      <c r="D2891" s="25" t="s">
        <v>3365</v>
      </c>
      <c r="E2891" s="16">
        <v>45351</v>
      </c>
      <c r="F2891" s="17">
        <v>202402</v>
      </c>
      <c r="G2891" s="18" t="s">
        <v>40</v>
      </c>
      <c r="H2891" s="18" t="s">
        <v>45</v>
      </c>
      <c r="I2891" s="19">
        <v>53391</v>
      </c>
      <c r="J2891" s="13" t="s">
        <v>14</v>
      </c>
      <c r="K2891" s="13" t="s">
        <v>15</v>
      </c>
      <c r="L2891" s="20" t="str">
        <f t="shared" si="90"/>
        <v>53391617108COD2299_Z010301ART5_MBA</v>
      </c>
      <c r="M2891" s="21" t="str">
        <f>IF(OR(A2891=617105,A2891=617110,COUNTIF([3]DernMois!L:L,I2891&amp;A2891&amp;H2891&amp;K2891)&gt;=1),"","PBLA Changé/Nouveau")</f>
        <v/>
      </c>
      <c r="N2891" s="22">
        <f>ROUND(Ecritures[[#This Row],[Montant Devise]],2)</f>
        <v>534</v>
      </c>
      <c r="O2891" s="11" t="str">
        <f>IFERROR(LEFT(ECRITURES!$H2891,SEARCH("_",ECRITURES!$H2891)-1),"")</f>
        <v>COD2299</v>
      </c>
      <c r="P2891" s="11" t="str">
        <f>LEFT(ECRITURES!$G2891,LEN(O2891))</f>
        <v>COD2299</v>
      </c>
      <c r="Q2891" s="11" t="b">
        <f t="shared" si="91"/>
        <v>1</v>
      </c>
    </row>
    <row r="2892" spans="1:17" x14ac:dyDescent="0.3">
      <c r="A2892" s="12">
        <v>617106</v>
      </c>
      <c r="B2892" s="13" t="s">
        <v>10</v>
      </c>
      <c r="C2892" s="14">
        <v>195</v>
      </c>
      <c r="D2892" s="25" t="s">
        <v>3366</v>
      </c>
      <c r="E2892" s="16">
        <v>45351</v>
      </c>
      <c r="F2892" s="17">
        <v>202402</v>
      </c>
      <c r="G2892" s="18" t="s">
        <v>40</v>
      </c>
      <c r="H2892" s="18" t="s">
        <v>45</v>
      </c>
      <c r="I2892" s="19">
        <v>53391</v>
      </c>
      <c r="J2892" s="13" t="s">
        <v>14</v>
      </c>
      <c r="K2892" s="13" t="s">
        <v>15</v>
      </c>
      <c r="L2892" s="20" t="str">
        <f t="shared" si="90"/>
        <v>53391617106COD2299_Z010301ART5_MBA</v>
      </c>
      <c r="M2892" s="21" t="str">
        <f>IF(OR(A2892=617105,A2892=617110,COUNTIF([3]DernMois!L:L,I2892&amp;A2892&amp;H2892&amp;K2892)&gt;=1),"","PBLA Changé/Nouveau")</f>
        <v/>
      </c>
      <c r="N2892" s="22">
        <f>ROUND(Ecritures[[#This Row],[Montant Devise]],2)</f>
        <v>195</v>
      </c>
      <c r="O2892" s="11" t="str">
        <f>IFERROR(LEFT(ECRITURES!$H2892,SEARCH("_",ECRITURES!$H2892)-1),"")</f>
        <v>COD2299</v>
      </c>
      <c r="P2892" s="11" t="str">
        <f>LEFT(ECRITURES!$G2892,LEN(O2892))</f>
        <v>COD2299</v>
      </c>
      <c r="Q2892" s="11" t="b">
        <f t="shared" si="91"/>
        <v>1</v>
      </c>
    </row>
    <row r="2893" spans="1:17" x14ac:dyDescent="0.3">
      <c r="A2893" s="12">
        <v>617103</v>
      </c>
      <c r="B2893" s="13" t="s">
        <v>10</v>
      </c>
      <c r="C2893" s="14">
        <v>97.5</v>
      </c>
      <c r="D2893" s="25" t="s">
        <v>3367</v>
      </c>
      <c r="E2893" s="16">
        <v>45351</v>
      </c>
      <c r="F2893" s="17">
        <v>202402</v>
      </c>
      <c r="G2893" s="18" t="s">
        <v>40</v>
      </c>
      <c r="H2893" s="18" t="s">
        <v>45</v>
      </c>
      <c r="I2893" s="19">
        <v>53391</v>
      </c>
      <c r="J2893" s="13" t="s">
        <v>14</v>
      </c>
      <c r="K2893" s="13" t="s">
        <v>15</v>
      </c>
      <c r="L2893" s="20" t="str">
        <f t="shared" si="90"/>
        <v>53391617103COD2299_Z010301ART5_MBA</v>
      </c>
      <c r="M2893" s="21" t="str">
        <f>IF(OR(A2893=617105,A2893=617110,COUNTIF([3]DernMois!L:L,I2893&amp;A2893&amp;H2893&amp;K2893)&gt;=1),"","PBLA Changé/Nouveau")</f>
        <v/>
      </c>
      <c r="N2893" s="22">
        <f>ROUND(Ecritures[[#This Row],[Montant Devise]],2)</f>
        <v>97.5</v>
      </c>
      <c r="O2893" s="11" t="str">
        <f>IFERROR(LEFT(ECRITURES!$H2893,SEARCH("_",ECRITURES!$H2893)-1),"")</f>
        <v>COD2299</v>
      </c>
      <c r="P2893" s="11" t="str">
        <f>LEFT(ECRITURES!$G2893,LEN(O2893))</f>
        <v>COD2299</v>
      </c>
      <c r="Q2893" s="11" t="b">
        <f t="shared" si="91"/>
        <v>1</v>
      </c>
    </row>
    <row r="2894" spans="1:17" x14ac:dyDescent="0.3">
      <c r="A2894" s="12">
        <v>617103</v>
      </c>
      <c r="B2894" s="13" t="s">
        <v>10</v>
      </c>
      <c r="C2894" s="14">
        <v>231.4</v>
      </c>
      <c r="D2894" s="25" t="s">
        <v>3368</v>
      </c>
      <c r="E2894" s="16">
        <v>45351</v>
      </c>
      <c r="F2894" s="17">
        <v>202402</v>
      </c>
      <c r="G2894" s="18" t="s">
        <v>40</v>
      </c>
      <c r="H2894" s="18" t="s">
        <v>45</v>
      </c>
      <c r="I2894" s="19">
        <v>53391</v>
      </c>
      <c r="J2894" s="13" t="s">
        <v>14</v>
      </c>
      <c r="K2894" s="13" t="s">
        <v>15</v>
      </c>
      <c r="L2894" s="20" t="str">
        <f t="shared" si="90"/>
        <v>53391617103COD2299_Z010301ART5_MBA</v>
      </c>
      <c r="M2894" s="21" t="str">
        <f>IF(OR(A2894=617105,A2894=617110,COUNTIF([3]DernMois!L:L,I2894&amp;A2894&amp;H2894&amp;K2894)&gt;=1),"","PBLA Changé/Nouveau")</f>
        <v/>
      </c>
      <c r="N2894" s="22">
        <f>ROUND(Ecritures[[#This Row],[Montant Devise]],2)</f>
        <v>231.4</v>
      </c>
      <c r="O2894" s="11" t="str">
        <f>IFERROR(LEFT(ECRITURES!$H2894,SEARCH("_",ECRITURES!$H2894)-1),"")</f>
        <v>COD2299</v>
      </c>
      <c r="P2894" s="11" t="str">
        <f>LEFT(ECRITURES!$G2894,LEN(O2894))</f>
        <v>COD2299</v>
      </c>
      <c r="Q2894" s="11" t="b">
        <f t="shared" si="91"/>
        <v>1</v>
      </c>
    </row>
    <row r="2895" spans="1:17" x14ac:dyDescent="0.3">
      <c r="A2895" s="12">
        <v>617190</v>
      </c>
      <c r="B2895" s="13" t="s">
        <v>10</v>
      </c>
      <c r="C2895" s="14">
        <v>3.56</v>
      </c>
      <c r="D2895" s="25" t="s">
        <v>3369</v>
      </c>
      <c r="E2895" s="16">
        <v>45351</v>
      </c>
      <c r="F2895" s="17">
        <v>202402</v>
      </c>
      <c r="G2895" s="18" t="s">
        <v>40</v>
      </c>
      <c r="H2895" s="18" t="s">
        <v>45</v>
      </c>
      <c r="I2895" s="19">
        <v>53391</v>
      </c>
      <c r="J2895" s="13" t="s">
        <v>14</v>
      </c>
      <c r="K2895" s="13" t="s">
        <v>15</v>
      </c>
      <c r="L2895" s="20" t="str">
        <f t="shared" si="90"/>
        <v>53391617190COD2299_Z010301ART5_MBA</v>
      </c>
      <c r="M2895" s="21" t="str">
        <f>IF(OR(A2895=617105,A2895=617110,COUNTIF([3]DernMois!L:L,I2895&amp;A2895&amp;H2895&amp;K2895)&gt;=1),"","PBLA Changé/Nouveau")</f>
        <v/>
      </c>
      <c r="N2895" s="22">
        <f>ROUND(Ecritures[[#This Row],[Montant Devise]],2)</f>
        <v>3.56</v>
      </c>
      <c r="O2895" s="11" t="str">
        <f>IFERROR(LEFT(ECRITURES!$H2895,SEARCH("_",ECRITURES!$H2895)-1),"")</f>
        <v>COD2299</v>
      </c>
      <c r="P2895" s="11" t="str">
        <f>LEFT(ECRITURES!$G2895,LEN(O2895))</f>
        <v>COD2299</v>
      </c>
      <c r="Q2895" s="11" t="b">
        <f t="shared" si="91"/>
        <v>1</v>
      </c>
    </row>
    <row r="2896" spans="1:17" x14ac:dyDescent="0.3">
      <c r="A2896" s="12">
        <v>617190</v>
      </c>
      <c r="B2896" s="13" t="s">
        <v>10</v>
      </c>
      <c r="C2896" s="14">
        <v>17.8</v>
      </c>
      <c r="D2896" s="25" t="s">
        <v>3370</v>
      </c>
      <c r="E2896" s="16">
        <v>45351</v>
      </c>
      <c r="F2896" s="17">
        <v>202402</v>
      </c>
      <c r="G2896" s="18" t="s">
        <v>40</v>
      </c>
      <c r="H2896" s="18" t="s">
        <v>45</v>
      </c>
      <c r="I2896" s="19">
        <v>53391</v>
      </c>
      <c r="J2896" s="13" t="s">
        <v>14</v>
      </c>
      <c r="K2896" s="13" t="s">
        <v>15</v>
      </c>
      <c r="L2896" s="20" t="str">
        <f t="shared" si="90"/>
        <v>53391617190COD2299_Z010301ART5_MBA</v>
      </c>
      <c r="M2896" s="21" t="str">
        <f>IF(OR(A2896=617105,A2896=617110,COUNTIF([3]DernMois!L:L,I2896&amp;A2896&amp;H2896&amp;K2896)&gt;=1),"","PBLA Changé/Nouveau")</f>
        <v/>
      </c>
      <c r="N2896" s="22">
        <f>ROUND(Ecritures[[#This Row],[Montant Devise]],2)</f>
        <v>17.8</v>
      </c>
      <c r="O2896" s="11" t="str">
        <f>IFERROR(LEFT(ECRITURES!$H2896,SEARCH("_",ECRITURES!$H2896)-1),"")</f>
        <v>COD2299</v>
      </c>
      <c r="P2896" s="11" t="str">
        <f>LEFT(ECRITURES!$G2896,LEN(O2896))</f>
        <v>COD2299</v>
      </c>
      <c r="Q2896" s="11" t="b">
        <f t="shared" si="91"/>
        <v>1</v>
      </c>
    </row>
    <row r="2897" spans="1:17" x14ac:dyDescent="0.3">
      <c r="A2897" s="12">
        <v>455200</v>
      </c>
      <c r="B2897" s="13" t="s">
        <v>10</v>
      </c>
      <c r="C2897" s="14">
        <v>-2129.79</v>
      </c>
      <c r="D2897" s="25" t="s">
        <v>3371</v>
      </c>
      <c r="E2897" s="16">
        <v>45351</v>
      </c>
      <c r="F2897" s="17">
        <v>202402</v>
      </c>
      <c r="G2897" s="18" t="s">
        <v>40</v>
      </c>
      <c r="H2897" s="18"/>
      <c r="I2897" s="19">
        <v>53391</v>
      </c>
      <c r="J2897" s="13" t="s">
        <v>14</v>
      </c>
      <c r="K2897" s="13" t="s">
        <v>15</v>
      </c>
      <c r="L2897" s="20" t="str">
        <f t="shared" si="90"/>
        <v>53391455200ART5_MBA</v>
      </c>
      <c r="M2897" s="21" t="str">
        <f>IF(OR(A2897=617105,A2897=617110,COUNTIF([3]DernMois!L:L,I2897&amp;A2897&amp;H2897&amp;K2897)&gt;=1),"","PBLA Changé/Nouveau")</f>
        <v/>
      </c>
      <c r="N2897" s="22">
        <f>ROUND(Ecritures[[#This Row],[Montant Devise]],2)</f>
        <v>-2129.79</v>
      </c>
      <c r="O2897" s="11" t="str">
        <f>IFERROR(LEFT(ECRITURES!$H2897,SEARCH("_",ECRITURES!$H2897)-1),"")</f>
        <v/>
      </c>
      <c r="P2897" s="11" t="str">
        <f>LEFT(ECRITURES!$G2897,LEN(O2897))</f>
        <v/>
      </c>
      <c r="Q2897" s="11" t="b">
        <f t="shared" si="91"/>
        <v>1</v>
      </c>
    </row>
    <row r="2898" spans="1:17" x14ac:dyDescent="0.3">
      <c r="A2898" s="12">
        <v>617101</v>
      </c>
      <c r="B2898" s="13" t="s">
        <v>10</v>
      </c>
      <c r="C2898" s="14">
        <v>1780</v>
      </c>
      <c r="D2898" s="25" t="s">
        <v>3372</v>
      </c>
      <c r="E2898" s="16">
        <v>45351</v>
      </c>
      <c r="F2898" s="17">
        <v>202402</v>
      </c>
      <c r="G2898" s="18" t="s">
        <v>28</v>
      </c>
      <c r="H2898" s="18" t="s">
        <v>45</v>
      </c>
      <c r="I2898" s="19">
        <v>53395</v>
      </c>
      <c r="J2898" s="13" t="s">
        <v>14</v>
      </c>
      <c r="K2898" s="13" t="s">
        <v>15</v>
      </c>
      <c r="L2898" s="20" t="str">
        <f t="shared" si="90"/>
        <v>53395617101COD2299_Z010301ART5_MBA</v>
      </c>
      <c r="M2898" s="21" t="str">
        <f>IF(OR(A2898=617105,A2898=617110,COUNTIF([3]DernMois!L:L,I2898&amp;A2898&amp;H2898&amp;K2898)&gt;=1),"","PBLA Changé/Nouveau")</f>
        <v/>
      </c>
      <c r="N2898" s="22">
        <f>ROUND(Ecritures[[#This Row],[Montant Devise]],2)</f>
        <v>1780</v>
      </c>
      <c r="O2898" s="11" t="str">
        <f>IFERROR(LEFT(ECRITURES!$H2898,SEARCH("_",ECRITURES!$H2898)-1),"")</f>
        <v>COD2299</v>
      </c>
      <c r="P2898" s="11" t="str">
        <f>LEFT(ECRITURES!$G2898,LEN(O2898))</f>
        <v>COD2299</v>
      </c>
      <c r="Q2898" s="11" t="b">
        <f t="shared" si="91"/>
        <v>1</v>
      </c>
    </row>
    <row r="2899" spans="1:17" x14ac:dyDescent="0.3">
      <c r="A2899" s="12">
        <v>617108</v>
      </c>
      <c r="B2899" s="13" t="s">
        <v>10</v>
      </c>
      <c r="C2899" s="14">
        <v>534</v>
      </c>
      <c r="D2899" s="25" t="s">
        <v>3373</v>
      </c>
      <c r="E2899" s="16">
        <v>45351</v>
      </c>
      <c r="F2899" s="17">
        <v>202402</v>
      </c>
      <c r="G2899" s="18" t="s">
        <v>28</v>
      </c>
      <c r="H2899" s="18" t="s">
        <v>45</v>
      </c>
      <c r="I2899" s="19">
        <v>53395</v>
      </c>
      <c r="J2899" s="13" t="s">
        <v>14</v>
      </c>
      <c r="K2899" s="13" t="s">
        <v>15</v>
      </c>
      <c r="L2899" s="20" t="str">
        <f t="shared" si="90"/>
        <v>53395617108COD2299_Z010301ART5_MBA</v>
      </c>
      <c r="M2899" s="21" t="str">
        <f>IF(OR(A2899=617105,A2899=617110,COUNTIF([3]DernMois!L:L,I2899&amp;A2899&amp;H2899&amp;K2899)&gt;=1),"","PBLA Changé/Nouveau")</f>
        <v/>
      </c>
      <c r="N2899" s="22">
        <f>ROUND(Ecritures[[#This Row],[Montant Devise]],2)</f>
        <v>534</v>
      </c>
      <c r="O2899" s="11" t="str">
        <f>IFERROR(LEFT(ECRITURES!$H2899,SEARCH("_",ECRITURES!$H2899)-1),"")</f>
        <v>COD2299</v>
      </c>
      <c r="P2899" s="11" t="str">
        <f>LEFT(ECRITURES!$G2899,LEN(O2899))</f>
        <v>COD2299</v>
      </c>
      <c r="Q2899" s="11" t="b">
        <f t="shared" si="91"/>
        <v>1</v>
      </c>
    </row>
    <row r="2900" spans="1:17" x14ac:dyDescent="0.3">
      <c r="A2900" s="12">
        <v>617106</v>
      </c>
      <c r="B2900" s="13" t="s">
        <v>10</v>
      </c>
      <c r="C2900" s="14">
        <v>195</v>
      </c>
      <c r="D2900" s="25" t="s">
        <v>3374</v>
      </c>
      <c r="E2900" s="16">
        <v>45351</v>
      </c>
      <c r="F2900" s="17">
        <v>202402</v>
      </c>
      <c r="G2900" s="18" t="s">
        <v>28</v>
      </c>
      <c r="H2900" s="18" t="s">
        <v>45</v>
      </c>
      <c r="I2900" s="19">
        <v>53395</v>
      </c>
      <c r="J2900" s="13" t="s">
        <v>14</v>
      </c>
      <c r="K2900" s="13" t="s">
        <v>15</v>
      </c>
      <c r="L2900" s="20" t="str">
        <f t="shared" si="90"/>
        <v>53395617106COD2299_Z010301ART5_MBA</v>
      </c>
      <c r="M2900" s="21" t="str">
        <f>IF(OR(A2900=617105,A2900=617110,COUNTIF([3]DernMois!L:L,I2900&amp;A2900&amp;H2900&amp;K2900)&gt;=1),"","PBLA Changé/Nouveau")</f>
        <v/>
      </c>
      <c r="N2900" s="22">
        <f>ROUND(Ecritures[[#This Row],[Montant Devise]],2)</f>
        <v>195</v>
      </c>
      <c r="O2900" s="11" t="str">
        <f>IFERROR(LEFT(ECRITURES!$H2900,SEARCH("_",ECRITURES!$H2900)-1),"")</f>
        <v>COD2299</v>
      </c>
      <c r="P2900" s="11" t="str">
        <f>LEFT(ECRITURES!$G2900,LEN(O2900))</f>
        <v>COD2299</v>
      </c>
      <c r="Q2900" s="11" t="b">
        <f t="shared" si="91"/>
        <v>1</v>
      </c>
    </row>
    <row r="2901" spans="1:17" x14ac:dyDescent="0.3">
      <c r="A2901" s="12">
        <v>617103</v>
      </c>
      <c r="B2901" s="13" t="s">
        <v>10</v>
      </c>
      <c r="C2901" s="14">
        <v>39</v>
      </c>
      <c r="D2901" s="25" t="s">
        <v>3375</v>
      </c>
      <c r="E2901" s="16">
        <v>45351</v>
      </c>
      <c r="F2901" s="17">
        <v>202402</v>
      </c>
      <c r="G2901" s="18" t="s">
        <v>28</v>
      </c>
      <c r="H2901" s="18" t="s">
        <v>45</v>
      </c>
      <c r="I2901" s="19">
        <v>53395</v>
      </c>
      <c r="J2901" s="13" t="s">
        <v>14</v>
      </c>
      <c r="K2901" s="13" t="s">
        <v>15</v>
      </c>
      <c r="L2901" s="20" t="str">
        <f t="shared" si="90"/>
        <v>53395617103COD2299_Z010301ART5_MBA</v>
      </c>
      <c r="M2901" s="21" t="str">
        <f>IF(OR(A2901=617105,A2901=617110,COUNTIF([3]DernMois!L:L,I2901&amp;A2901&amp;H2901&amp;K2901)&gt;=1),"","PBLA Changé/Nouveau")</f>
        <v/>
      </c>
      <c r="N2901" s="22">
        <f>ROUND(Ecritures[[#This Row],[Montant Devise]],2)</f>
        <v>39</v>
      </c>
      <c r="O2901" s="11" t="str">
        <f>IFERROR(LEFT(ECRITURES!$H2901,SEARCH("_",ECRITURES!$H2901)-1),"")</f>
        <v>COD2299</v>
      </c>
      <c r="P2901" s="11" t="str">
        <f>LEFT(ECRITURES!$G2901,LEN(O2901))</f>
        <v>COD2299</v>
      </c>
      <c r="Q2901" s="11" t="b">
        <f t="shared" si="91"/>
        <v>1</v>
      </c>
    </row>
    <row r="2902" spans="1:17" x14ac:dyDescent="0.3">
      <c r="A2902" s="12">
        <v>617103</v>
      </c>
      <c r="B2902" s="13" t="s">
        <v>10</v>
      </c>
      <c r="C2902" s="14">
        <v>231.4</v>
      </c>
      <c r="D2902" s="25" t="s">
        <v>3376</v>
      </c>
      <c r="E2902" s="16">
        <v>45351</v>
      </c>
      <c r="F2902" s="17">
        <v>202402</v>
      </c>
      <c r="G2902" s="18" t="s">
        <v>28</v>
      </c>
      <c r="H2902" s="18" t="s">
        <v>45</v>
      </c>
      <c r="I2902" s="19">
        <v>53395</v>
      </c>
      <c r="J2902" s="13" t="s">
        <v>14</v>
      </c>
      <c r="K2902" s="13" t="s">
        <v>15</v>
      </c>
      <c r="L2902" s="20" t="str">
        <f t="shared" si="90"/>
        <v>53395617103COD2299_Z010301ART5_MBA</v>
      </c>
      <c r="M2902" s="21" t="str">
        <f>IF(OR(A2902=617105,A2902=617110,COUNTIF([3]DernMois!L:L,I2902&amp;A2902&amp;H2902&amp;K2902)&gt;=1),"","PBLA Changé/Nouveau")</f>
        <v/>
      </c>
      <c r="N2902" s="22">
        <f>ROUND(Ecritures[[#This Row],[Montant Devise]],2)</f>
        <v>231.4</v>
      </c>
      <c r="O2902" s="11" t="str">
        <f>IFERROR(LEFT(ECRITURES!$H2902,SEARCH("_",ECRITURES!$H2902)-1),"")</f>
        <v>COD2299</v>
      </c>
      <c r="P2902" s="11" t="str">
        <f>LEFT(ECRITURES!$G2902,LEN(O2902))</f>
        <v>COD2299</v>
      </c>
      <c r="Q2902" s="11" t="b">
        <f t="shared" si="91"/>
        <v>1</v>
      </c>
    </row>
    <row r="2903" spans="1:17" x14ac:dyDescent="0.3">
      <c r="A2903" s="12">
        <v>617190</v>
      </c>
      <c r="B2903" s="13" t="s">
        <v>10</v>
      </c>
      <c r="C2903" s="14">
        <v>3.56</v>
      </c>
      <c r="D2903" s="25" t="s">
        <v>3377</v>
      </c>
      <c r="E2903" s="16">
        <v>45351</v>
      </c>
      <c r="F2903" s="17">
        <v>202402</v>
      </c>
      <c r="G2903" s="18" t="s">
        <v>28</v>
      </c>
      <c r="H2903" s="18" t="s">
        <v>45</v>
      </c>
      <c r="I2903" s="19">
        <v>53395</v>
      </c>
      <c r="J2903" s="13" t="s">
        <v>14</v>
      </c>
      <c r="K2903" s="13" t="s">
        <v>15</v>
      </c>
      <c r="L2903" s="20" t="str">
        <f t="shared" si="90"/>
        <v>53395617190COD2299_Z010301ART5_MBA</v>
      </c>
      <c r="M2903" s="21" t="str">
        <f>IF(OR(A2903=617105,A2903=617110,COUNTIF([3]DernMois!L:L,I2903&amp;A2903&amp;H2903&amp;K2903)&gt;=1),"","PBLA Changé/Nouveau")</f>
        <v/>
      </c>
      <c r="N2903" s="22">
        <f>ROUND(Ecritures[[#This Row],[Montant Devise]],2)</f>
        <v>3.56</v>
      </c>
      <c r="O2903" s="11" t="str">
        <f>IFERROR(LEFT(ECRITURES!$H2903,SEARCH("_",ECRITURES!$H2903)-1),"")</f>
        <v>COD2299</v>
      </c>
      <c r="P2903" s="11" t="str">
        <f>LEFT(ECRITURES!$G2903,LEN(O2903))</f>
        <v>COD2299</v>
      </c>
      <c r="Q2903" s="11" t="b">
        <f t="shared" si="91"/>
        <v>1</v>
      </c>
    </row>
    <row r="2904" spans="1:17" x14ac:dyDescent="0.3">
      <c r="A2904" s="12">
        <v>617190</v>
      </c>
      <c r="B2904" s="13" t="s">
        <v>10</v>
      </c>
      <c r="C2904" s="14">
        <v>17.8</v>
      </c>
      <c r="D2904" s="25" t="s">
        <v>3378</v>
      </c>
      <c r="E2904" s="16">
        <v>45351</v>
      </c>
      <c r="F2904" s="17">
        <v>202402</v>
      </c>
      <c r="G2904" s="18" t="s">
        <v>28</v>
      </c>
      <c r="H2904" s="18" t="s">
        <v>45</v>
      </c>
      <c r="I2904" s="19">
        <v>53395</v>
      </c>
      <c r="J2904" s="13" t="s">
        <v>14</v>
      </c>
      <c r="K2904" s="13" t="s">
        <v>15</v>
      </c>
      <c r="L2904" s="20" t="str">
        <f t="shared" si="90"/>
        <v>53395617190COD2299_Z010301ART5_MBA</v>
      </c>
      <c r="M2904" s="21" t="str">
        <f>IF(OR(A2904=617105,A2904=617110,COUNTIF([3]DernMois!L:L,I2904&amp;A2904&amp;H2904&amp;K2904)&gt;=1),"","PBLA Changé/Nouveau")</f>
        <v/>
      </c>
      <c r="N2904" s="22">
        <f>ROUND(Ecritures[[#This Row],[Montant Devise]],2)</f>
        <v>17.8</v>
      </c>
      <c r="O2904" s="11" t="str">
        <f>IFERROR(LEFT(ECRITURES!$H2904,SEARCH("_",ECRITURES!$H2904)-1),"")</f>
        <v>COD2299</v>
      </c>
      <c r="P2904" s="11" t="str">
        <f>LEFT(ECRITURES!$G2904,LEN(O2904))</f>
        <v>COD2299</v>
      </c>
      <c r="Q2904" s="11" t="b">
        <f t="shared" si="91"/>
        <v>1</v>
      </c>
    </row>
    <row r="2905" spans="1:17" x14ac:dyDescent="0.3">
      <c r="A2905" s="12">
        <v>455200</v>
      </c>
      <c r="B2905" s="13" t="s">
        <v>10</v>
      </c>
      <c r="C2905" s="14">
        <v>-2044.85</v>
      </c>
      <c r="D2905" s="25" t="s">
        <v>3379</v>
      </c>
      <c r="E2905" s="16">
        <v>45351</v>
      </c>
      <c r="F2905" s="17">
        <v>202402</v>
      </c>
      <c r="G2905" s="18" t="s">
        <v>28</v>
      </c>
      <c r="H2905" s="18"/>
      <c r="I2905" s="19">
        <v>53395</v>
      </c>
      <c r="J2905" s="13" t="s">
        <v>14</v>
      </c>
      <c r="K2905" s="13" t="s">
        <v>15</v>
      </c>
      <c r="L2905" s="20" t="str">
        <f t="shared" si="90"/>
        <v>53395455200ART5_MBA</v>
      </c>
      <c r="M2905" s="21" t="str">
        <f>IF(OR(A2905=617105,A2905=617110,COUNTIF([3]DernMois!L:L,I2905&amp;A2905&amp;H2905&amp;K2905)&gt;=1),"","PBLA Changé/Nouveau")</f>
        <v/>
      </c>
      <c r="N2905" s="22">
        <f>ROUND(Ecritures[[#This Row],[Montant Devise]],2)</f>
        <v>-2044.85</v>
      </c>
      <c r="O2905" s="11" t="str">
        <f>IFERROR(LEFT(ECRITURES!$H2905,SEARCH("_",ECRITURES!$H2905)-1),"")</f>
        <v/>
      </c>
      <c r="P2905" s="11" t="str">
        <f>LEFT(ECRITURES!$G2905,LEN(O2905))</f>
        <v/>
      </c>
      <c r="Q2905" s="11" t="b">
        <f t="shared" si="91"/>
        <v>1</v>
      </c>
    </row>
    <row r="2906" spans="1:17" x14ac:dyDescent="0.3">
      <c r="A2906" s="12">
        <v>617101</v>
      </c>
      <c r="B2906" s="13" t="s">
        <v>10</v>
      </c>
      <c r="C2906" s="14">
        <v>1780</v>
      </c>
      <c r="D2906" s="25" t="s">
        <v>3380</v>
      </c>
      <c r="E2906" s="16">
        <v>45351</v>
      </c>
      <c r="F2906" s="17">
        <v>202402</v>
      </c>
      <c r="G2906" s="18" t="s">
        <v>133</v>
      </c>
      <c r="H2906" s="18" t="s">
        <v>45</v>
      </c>
      <c r="I2906" s="19">
        <v>53413</v>
      </c>
      <c r="J2906" s="13" t="s">
        <v>14</v>
      </c>
      <c r="K2906" s="13" t="s">
        <v>15</v>
      </c>
      <c r="L2906" s="20" t="str">
        <f t="shared" si="90"/>
        <v>53413617101COD2299_Z010301ART5_MBA</v>
      </c>
      <c r="M2906" s="21" t="str">
        <f>IF(OR(A2906=617105,A2906=617110,COUNTIF([3]DernMois!L:L,I2906&amp;A2906&amp;H2906&amp;K2906)&gt;=1),"","PBLA Changé/Nouveau")</f>
        <v/>
      </c>
      <c r="N2906" s="22">
        <f>ROUND(Ecritures[[#This Row],[Montant Devise]],2)</f>
        <v>1780</v>
      </c>
      <c r="O2906" s="11" t="str">
        <f>IFERROR(LEFT(ECRITURES!$H2906,SEARCH("_",ECRITURES!$H2906)-1),"")</f>
        <v>COD2299</v>
      </c>
      <c r="P2906" s="11" t="str">
        <f>LEFT(ECRITURES!$G2906,LEN(O2906))</f>
        <v>COD2299</v>
      </c>
      <c r="Q2906" s="11" t="b">
        <f t="shared" si="91"/>
        <v>1</v>
      </c>
    </row>
    <row r="2907" spans="1:17" x14ac:dyDescent="0.3">
      <c r="A2907" s="12">
        <v>617108</v>
      </c>
      <c r="B2907" s="13" t="s">
        <v>10</v>
      </c>
      <c r="C2907" s="14">
        <v>534</v>
      </c>
      <c r="D2907" s="25" t="s">
        <v>3381</v>
      </c>
      <c r="E2907" s="16">
        <v>45351</v>
      </c>
      <c r="F2907" s="17">
        <v>202402</v>
      </c>
      <c r="G2907" s="18" t="s">
        <v>133</v>
      </c>
      <c r="H2907" s="18" t="s">
        <v>45</v>
      </c>
      <c r="I2907" s="19">
        <v>53413</v>
      </c>
      <c r="J2907" s="13" t="s">
        <v>14</v>
      </c>
      <c r="K2907" s="13" t="s">
        <v>15</v>
      </c>
      <c r="L2907" s="20" t="str">
        <f t="shared" si="90"/>
        <v>53413617108COD2299_Z010301ART5_MBA</v>
      </c>
      <c r="M2907" s="21" t="str">
        <f>IF(OR(A2907=617105,A2907=617110,COUNTIF([3]DernMois!L:L,I2907&amp;A2907&amp;H2907&amp;K2907)&gt;=1),"","PBLA Changé/Nouveau")</f>
        <v/>
      </c>
      <c r="N2907" s="22">
        <f>ROUND(Ecritures[[#This Row],[Montant Devise]],2)</f>
        <v>534</v>
      </c>
      <c r="O2907" s="11" t="str">
        <f>IFERROR(LEFT(ECRITURES!$H2907,SEARCH("_",ECRITURES!$H2907)-1),"")</f>
        <v>COD2299</v>
      </c>
      <c r="P2907" s="11" t="str">
        <f>LEFT(ECRITURES!$G2907,LEN(O2907))</f>
        <v>COD2299</v>
      </c>
      <c r="Q2907" s="11" t="b">
        <f t="shared" si="91"/>
        <v>1</v>
      </c>
    </row>
    <row r="2908" spans="1:17" x14ac:dyDescent="0.3">
      <c r="A2908" s="12">
        <v>617106</v>
      </c>
      <c r="B2908" s="13" t="s">
        <v>10</v>
      </c>
      <c r="C2908" s="14">
        <v>195</v>
      </c>
      <c r="D2908" s="25" t="s">
        <v>3382</v>
      </c>
      <c r="E2908" s="16">
        <v>45351</v>
      </c>
      <c r="F2908" s="17">
        <v>202402</v>
      </c>
      <c r="G2908" s="18" t="s">
        <v>133</v>
      </c>
      <c r="H2908" s="18" t="s">
        <v>45</v>
      </c>
      <c r="I2908" s="19">
        <v>53413</v>
      </c>
      <c r="J2908" s="13" t="s">
        <v>14</v>
      </c>
      <c r="K2908" s="13" t="s">
        <v>15</v>
      </c>
      <c r="L2908" s="20" t="str">
        <f t="shared" si="90"/>
        <v>53413617106COD2299_Z010301ART5_MBA</v>
      </c>
      <c r="M2908" s="21" t="str">
        <f>IF(OR(A2908=617105,A2908=617110,COUNTIF([3]DernMois!L:L,I2908&amp;A2908&amp;H2908&amp;K2908)&gt;=1),"","PBLA Changé/Nouveau")</f>
        <v/>
      </c>
      <c r="N2908" s="22">
        <f>ROUND(Ecritures[[#This Row],[Montant Devise]],2)</f>
        <v>195</v>
      </c>
      <c r="O2908" s="11" t="str">
        <f>IFERROR(LEFT(ECRITURES!$H2908,SEARCH("_",ECRITURES!$H2908)-1),"")</f>
        <v>COD2299</v>
      </c>
      <c r="P2908" s="11" t="str">
        <f>LEFT(ECRITURES!$G2908,LEN(O2908))</f>
        <v>COD2299</v>
      </c>
      <c r="Q2908" s="11" t="b">
        <f t="shared" si="91"/>
        <v>1</v>
      </c>
    </row>
    <row r="2909" spans="1:17" x14ac:dyDescent="0.3">
      <c r="A2909" s="12">
        <v>617103</v>
      </c>
      <c r="B2909" s="13" t="s">
        <v>10</v>
      </c>
      <c r="C2909" s="14">
        <v>19.5</v>
      </c>
      <c r="D2909" s="25" t="s">
        <v>3383</v>
      </c>
      <c r="E2909" s="16">
        <v>45351</v>
      </c>
      <c r="F2909" s="17">
        <v>202402</v>
      </c>
      <c r="G2909" s="18" t="s">
        <v>133</v>
      </c>
      <c r="H2909" s="18" t="s">
        <v>45</v>
      </c>
      <c r="I2909" s="19">
        <v>53413</v>
      </c>
      <c r="J2909" s="13" t="s">
        <v>14</v>
      </c>
      <c r="K2909" s="13" t="s">
        <v>15</v>
      </c>
      <c r="L2909" s="20" t="str">
        <f t="shared" si="90"/>
        <v>53413617103COD2299_Z010301ART5_MBA</v>
      </c>
      <c r="M2909" s="21" t="str">
        <f>IF(OR(A2909=617105,A2909=617110,COUNTIF([3]DernMois!L:L,I2909&amp;A2909&amp;H2909&amp;K2909)&gt;=1),"","PBLA Changé/Nouveau")</f>
        <v/>
      </c>
      <c r="N2909" s="22">
        <f>ROUND(Ecritures[[#This Row],[Montant Devise]],2)</f>
        <v>19.5</v>
      </c>
      <c r="O2909" s="11" t="str">
        <f>IFERROR(LEFT(ECRITURES!$H2909,SEARCH("_",ECRITURES!$H2909)-1),"")</f>
        <v>COD2299</v>
      </c>
      <c r="P2909" s="11" t="str">
        <f>LEFT(ECRITURES!$G2909,LEN(O2909))</f>
        <v>COD2299</v>
      </c>
      <c r="Q2909" s="11" t="b">
        <f t="shared" si="91"/>
        <v>1</v>
      </c>
    </row>
    <row r="2910" spans="1:17" x14ac:dyDescent="0.3">
      <c r="A2910" s="12">
        <v>617103</v>
      </c>
      <c r="B2910" s="13" t="s">
        <v>10</v>
      </c>
      <c r="C2910" s="14">
        <v>231.4</v>
      </c>
      <c r="D2910" s="25" t="s">
        <v>3384</v>
      </c>
      <c r="E2910" s="16">
        <v>45351</v>
      </c>
      <c r="F2910" s="17">
        <v>202402</v>
      </c>
      <c r="G2910" s="18" t="s">
        <v>133</v>
      </c>
      <c r="H2910" s="18" t="s">
        <v>45</v>
      </c>
      <c r="I2910" s="19">
        <v>53413</v>
      </c>
      <c r="J2910" s="13" t="s">
        <v>14</v>
      </c>
      <c r="K2910" s="13" t="s">
        <v>15</v>
      </c>
      <c r="L2910" s="20" t="str">
        <f t="shared" si="90"/>
        <v>53413617103COD2299_Z010301ART5_MBA</v>
      </c>
      <c r="M2910" s="21" t="str">
        <f>IF(OR(A2910=617105,A2910=617110,COUNTIF([3]DernMois!L:L,I2910&amp;A2910&amp;H2910&amp;K2910)&gt;=1),"","PBLA Changé/Nouveau")</f>
        <v/>
      </c>
      <c r="N2910" s="22">
        <f>ROUND(Ecritures[[#This Row],[Montant Devise]],2)</f>
        <v>231.4</v>
      </c>
      <c r="O2910" s="11" t="str">
        <f>IFERROR(LEFT(ECRITURES!$H2910,SEARCH("_",ECRITURES!$H2910)-1),"")</f>
        <v>COD2299</v>
      </c>
      <c r="P2910" s="11" t="str">
        <f>LEFT(ECRITURES!$G2910,LEN(O2910))</f>
        <v>COD2299</v>
      </c>
      <c r="Q2910" s="11" t="b">
        <f t="shared" si="91"/>
        <v>1</v>
      </c>
    </row>
    <row r="2911" spans="1:17" x14ac:dyDescent="0.3">
      <c r="A2911" s="12">
        <v>617190</v>
      </c>
      <c r="B2911" s="13" t="s">
        <v>10</v>
      </c>
      <c r="C2911" s="14">
        <v>3.56</v>
      </c>
      <c r="D2911" s="25" t="s">
        <v>3385</v>
      </c>
      <c r="E2911" s="16">
        <v>45351</v>
      </c>
      <c r="F2911" s="17">
        <v>202402</v>
      </c>
      <c r="G2911" s="18" t="s">
        <v>133</v>
      </c>
      <c r="H2911" s="18" t="s">
        <v>45</v>
      </c>
      <c r="I2911" s="19">
        <v>53413</v>
      </c>
      <c r="J2911" s="13" t="s">
        <v>14</v>
      </c>
      <c r="K2911" s="13" t="s">
        <v>15</v>
      </c>
      <c r="L2911" s="20" t="str">
        <f t="shared" si="90"/>
        <v>53413617190COD2299_Z010301ART5_MBA</v>
      </c>
      <c r="M2911" s="21" t="str">
        <f>IF(OR(A2911=617105,A2911=617110,COUNTIF([3]DernMois!L:L,I2911&amp;A2911&amp;H2911&amp;K2911)&gt;=1),"","PBLA Changé/Nouveau")</f>
        <v/>
      </c>
      <c r="N2911" s="22">
        <f>ROUND(Ecritures[[#This Row],[Montant Devise]],2)</f>
        <v>3.56</v>
      </c>
      <c r="O2911" s="11" t="str">
        <f>IFERROR(LEFT(ECRITURES!$H2911,SEARCH("_",ECRITURES!$H2911)-1),"")</f>
        <v>COD2299</v>
      </c>
      <c r="P2911" s="11" t="str">
        <f>LEFT(ECRITURES!$G2911,LEN(O2911))</f>
        <v>COD2299</v>
      </c>
      <c r="Q2911" s="11" t="b">
        <f t="shared" si="91"/>
        <v>1</v>
      </c>
    </row>
    <row r="2912" spans="1:17" x14ac:dyDescent="0.3">
      <c r="A2912" s="12">
        <v>617190</v>
      </c>
      <c r="B2912" s="13" t="s">
        <v>10</v>
      </c>
      <c r="C2912" s="14">
        <v>17.8</v>
      </c>
      <c r="D2912" s="25" t="s">
        <v>3386</v>
      </c>
      <c r="E2912" s="16">
        <v>45351</v>
      </c>
      <c r="F2912" s="17">
        <v>202402</v>
      </c>
      <c r="G2912" s="18" t="s">
        <v>133</v>
      </c>
      <c r="H2912" s="18" t="s">
        <v>45</v>
      </c>
      <c r="I2912" s="19">
        <v>53413</v>
      </c>
      <c r="J2912" s="13" t="s">
        <v>14</v>
      </c>
      <c r="K2912" s="13" t="s">
        <v>15</v>
      </c>
      <c r="L2912" s="20" t="str">
        <f t="shared" si="90"/>
        <v>53413617190COD2299_Z010301ART5_MBA</v>
      </c>
      <c r="M2912" s="21" t="str">
        <f>IF(OR(A2912=617105,A2912=617110,COUNTIF([3]DernMois!L:L,I2912&amp;A2912&amp;H2912&amp;K2912)&gt;=1),"","PBLA Changé/Nouveau")</f>
        <v/>
      </c>
      <c r="N2912" s="22">
        <f>ROUND(Ecritures[[#This Row],[Montant Devise]],2)</f>
        <v>17.8</v>
      </c>
      <c r="O2912" s="11" t="str">
        <f>IFERROR(LEFT(ECRITURES!$H2912,SEARCH("_",ECRITURES!$H2912)-1),"")</f>
        <v>COD2299</v>
      </c>
      <c r="P2912" s="11" t="str">
        <f>LEFT(ECRITURES!$G2912,LEN(O2912))</f>
        <v>COD2299</v>
      </c>
      <c r="Q2912" s="11" t="b">
        <f t="shared" si="91"/>
        <v>1</v>
      </c>
    </row>
    <row r="2913" spans="1:17" x14ac:dyDescent="0.3">
      <c r="A2913" s="12">
        <v>455200</v>
      </c>
      <c r="B2913" s="13" t="s">
        <v>10</v>
      </c>
      <c r="C2913" s="14">
        <v>-2016.54</v>
      </c>
      <c r="D2913" s="25" t="s">
        <v>3387</v>
      </c>
      <c r="E2913" s="16">
        <v>45351</v>
      </c>
      <c r="F2913" s="17">
        <v>202402</v>
      </c>
      <c r="G2913" s="18" t="s">
        <v>133</v>
      </c>
      <c r="H2913" s="18"/>
      <c r="I2913" s="19">
        <v>53413</v>
      </c>
      <c r="J2913" s="13" t="s">
        <v>14</v>
      </c>
      <c r="K2913" s="13" t="s">
        <v>15</v>
      </c>
      <c r="L2913" s="20" t="str">
        <f t="shared" si="90"/>
        <v>53413455200ART5_MBA</v>
      </c>
      <c r="M2913" s="21" t="str">
        <f>IF(OR(A2913=617105,A2913=617110,COUNTIF([3]DernMois!L:L,I2913&amp;A2913&amp;H2913&amp;K2913)&gt;=1),"","PBLA Changé/Nouveau")</f>
        <v/>
      </c>
      <c r="N2913" s="22">
        <f>ROUND(Ecritures[[#This Row],[Montant Devise]],2)</f>
        <v>-2016.54</v>
      </c>
      <c r="O2913" s="11" t="str">
        <f>IFERROR(LEFT(ECRITURES!$H2913,SEARCH("_",ECRITURES!$H2913)-1),"")</f>
        <v/>
      </c>
      <c r="P2913" s="11" t="str">
        <f>LEFT(ECRITURES!$G2913,LEN(O2913))</f>
        <v/>
      </c>
      <c r="Q2913" s="11" t="b">
        <f t="shared" si="91"/>
        <v>1</v>
      </c>
    </row>
    <row r="2914" spans="1:17" x14ac:dyDescent="0.3">
      <c r="A2914" s="12">
        <v>617101</v>
      </c>
      <c r="B2914" s="13" t="s">
        <v>10</v>
      </c>
      <c r="C2914" s="14">
        <v>1780</v>
      </c>
      <c r="D2914" s="25" t="s">
        <v>3388</v>
      </c>
      <c r="E2914" s="16">
        <v>45351</v>
      </c>
      <c r="F2914" s="17">
        <v>202402</v>
      </c>
      <c r="G2914" s="18" t="s">
        <v>81</v>
      </c>
      <c r="H2914" s="18" t="s">
        <v>3389</v>
      </c>
      <c r="I2914" s="19">
        <v>53387</v>
      </c>
      <c r="J2914" s="13" t="s">
        <v>14</v>
      </c>
      <c r="K2914" s="13" t="s">
        <v>15</v>
      </c>
      <c r="L2914" s="20" t="str">
        <f t="shared" si="90"/>
        <v>53387617101COD22018_A010301ART5_MBA</v>
      </c>
      <c r="M2914" s="21" t="str">
        <f>IF(OR(A2914=617105,A2914=617110,COUNTIF([3]DernMois!L:L,I2914&amp;A2914&amp;H2914&amp;K2914)&gt;=1),"","PBLA Changé/Nouveau")</f>
        <v/>
      </c>
      <c r="N2914" s="22">
        <f>ROUND(Ecritures[[#This Row],[Montant Devise]],2)</f>
        <v>1780</v>
      </c>
      <c r="O2914" s="11" t="str">
        <f>IFERROR(LEFT(ECRITURES!$H2914,SEARCH("_",ECRITURES!$H2914)-1),"")</f>
        <v>COD22018</v>
      </c>
      <c r="P2914" s="11" t="str">
        <f>LEFT(ECRITURES!$G2914,LEN(O2914))</f>
        <v>COD22018</v>
      </c>
      <c r="Q2914" s="11" t="b">
        <f t="shared" si="91"/>
        <v>1</v>
      </c>
    </row>
    <row r="2915" spans="1:17" x14ac:dyDescent="0.3">
      <c r="A2915" s="12">
        <v>617108</v>
      </c>
      <c r="B2915" s="13" t="s">
        <v>10</v>
      </c>
      <c r="C2915" s="14">
        <v>534</v>
      </c>
      <c r="D2915" s="25" t="s">
        <v>3390</v>
      </c>
      <c r="E2915" s="16">
        <v>45351</v>
      </c>
      <c r="F2915" s="17">
        <v>202402</v>
      </c>
      <c r="G2915" s="18" t="s">
        <v>81</v>
      </c>
      <c r="H2915" s="18" t="s">
        <v>3389</v>
      </c>
      <c r="I2915" s="19">
        <v>53387</v>
      </c>
      <c r="J2915" s="13" t="s">
        <v>14</v>
      </c>
      <c r="K2915" s="13" t="s">
        <v>15</v>
      </c>
      <c r="L2915" s="20" t="str">
        <f t="shared" si="90"/>
        <v>53387617108COD22018_A010301ART5_MBA</v>
      </c>
      <c r="M2915" s="21" t="str">
        <f>IF(OR(A2915=617105,A2915=617110,COUNTIF([3]DernMois!L:L,I2915&amp;A2915&amp;H2915&amp;K2915)&gt;=1),"","PBLA Changé/Nouveau")</f>
        <v/>
      </c>
      <c r="N2915" s="22">
        <f>ROUND(Ecritures[[#This Row],[Montant Devise]],2)</f>
        <v>534</v>
      </c>
      <c r="O2915" s="11" t="str">
        <f>IFERROR(LEFT(ECRITURES!$H2915,SEARCH("_",ECRITURES!$H2915)-1),"")</f>
        <v>COD22018</v>
      </c>
      <c r="P2915" s="11" t="str">
        <f>LEFT(ECRITURES!$G2915,LEN(O2915))</f>
        <v>COD22018</v>
      </c>
      <c r="Q2915" s="11" t="b">
        <f t="shared" si="91"/>
        <v>1</v>
      </c>
    </row>
    <row r="2916" spans="1:17" x14ac:dyDescent="0.3">
      <c r="A2916" s="12">
        <v>617106</v>
      </c>
      <c r="B2916" s="13" t="s">
        <v>10</v>
      </c>
      <c r="C2916" s="14">
        <v>195</v>
      </c>
      <c r="D2916" s="25" t="s">
        <v>3391</v>
      </c>
      <c r="E2916" s="16">
        <v>45351</v>
      </c>
      <c r="F2916" s="17">
        <v>202402</v>
      </c>
      <c r="G2916" s="18" t="s">
        <v>81</v>
      </c>
      <c r="H2916" s="18" t="s">
        <v>3389</v>
      </c>
      <c r="I2916" s="19">
        <v>53387</v>
      </c>
      <c r="J2916" s="13" t="s">
        <v>14</v>
      </c>
      <c r="K2916" s="13" t="s">
        <v>15</v>
      </c>
      <c r="L2916" s="20" t="str">
        <f t="shared" si="90"/>
        <v>53387617106COD22018_A010301ART5_MBA</v>
      </c>
      <c r="M2916" s="21" t="str">
        <f>IF(OR(A2916=617105,A2916=617110,COUNTIF([3]DernMois!L:L,I2916&amp;A2916&amp;H2916&amp;K2916)&gt;=1),"","PBLA Changé/Nouveau")</f>
        <v/>
      </c>
      <c r="N2916" s="22">
        <f>ROUND(Ecritures[[#This Row],[Montant Devise]],2)</f>
        <v>195</v>
      </c>
      <c r="O2916" s="11" t="str">
        <f>IFERROR(LEFT(ECRITURES!$H2916,SEARCH("_",ECRITURES!$H2916)-1),"")</f>
        <v>COD22018</v>
      </c>
      <c r="P2916" s="11" t="str">
        <f>LEFT(ECRITURES!$G2916,LEN(O2916))</f>
        <v>COD22018</v>
      </c>
      <c r="Q2916" s="11" t="b">
        <f t="shared" si="91"/>
        <v>1</v>
      </c>
    </row>
    <row r="2917" spans="1:17" x14ac:dyDescent="0.3">
      <c r="A2917" s="12">
        <v>617103</v>
      </c>
      <c r="B2917" s="13" t="s">
        <v>10</v>
      </c>
      <c r="C2917" s="14">
        <v>39</v>
      </c>
      <c r="D2917" s="25" t="s">
        <v>3392</v>
      </c>
      <c r="E2917" s="16">
        <v>45351</v>
      </c>
      <c r="F2917" s="17">
        <v>202402</v>
      </c>
      <c r="G2917" s="18" t="s">
        <v>81</v>
      </c>
      <c r="H2917" s="18" t="s">
        <v>3389</v>
      </c>
      <c r="I2917" s="19">
        <v>53387</v>
      </c>
      <c r="J2917" s="13" t="s">
        <v>14</v>
      </c>
      <c r="K2917" s="13" t="s">
        <v>15</v>
      </c>
      <c r="L2917" s="20" t="str">
        <f t="shared" si="90"/>
        <v>53387617103COD22018_A010301ART5_MBA</v>
      </c>
      <c r="M2917" s="21" t="str">
        <f>IF(OR(A2917=617105,A2917=617110,COUNTIF([3]DernMois!L:L,I2917&amp;A2917&amp;H2917&amp;K2917)&gt;=1),"","PBLA Changé/Nouveau")</f>
        <v/>
      </c>
      <c r="N2917" s="22">
        <f>ROUND(Ecritures[[#This Row],[Montant Devise]],2)</f>
        <v>39</v>
      </c>
      <c r="O2917" s="11" t="str">
        <f>IFERROR(LEFT(ECRITURES!$H2917,SEARCH("_",ECRITURES!$H2917)-1),"")</f>
        <v>COD22018</v>
      </c>
      <c r="P2917" s="11" t="str">
        <f>LEFT(ECRITURES!$G2917,LEN(O2917))</f>
        <v>COD22018</v>
      </c>
      <c r="Q2917" s="11" t="b">
        <f t="shared" si="91"/>
        <v>1</v>
      </c>
    </row>
    <row r="2918" spans="1:17" x14ac:dyDescent="0.3">
      <c r="A2918" s="12">
        <v>617103</v>
      </c>
      <c r="B2918" s="13" t="s">
        <v>10</v>
      </c>
      <c r="C2918" s="14">
        <v>231.4</v>
      </c>
      <c r="D2918" s="25" t="s">
        <v>3393</v>
      </c>
      <c r="E2918" s="16">
        <v>45351</v>
      </c>
      <c r="F2918" s="17">
        <v>202402</v>
      </c>
      <c r="G2918" s="18" t="s">
        <v>81</v>
      </c>
      <c r="H2918" s="18" t="s">
        <v>3389</v>
      </c>
      <c r="I2918" s="19">
        <v>53387</v>
      </c>
      <c r="J2918" s="13" t="s">
        <v>14</v>
      </c>
      <c r="K2918" s="13" t="s">
        <v>15</v>
      </c>
      <c r="L2918" s="20" t="str">
        <f t="shared" si="90"/>
        <v>53387617103COD22018_A010301ART5_MBA</v>
      </c>
      <c r="M2918" s="21" t="str">
        <f>IF(OR(A2918=617105,A2918=617110,COUNTIF([3]DernMois!L:L,I2918&amp;A2918&amp;H2918&amp;K2918)&gt;=1),"","PBLA Changé/Nouveau")</f>
        <v/>
      </c>
      <c r="N2918" s="22">
        <f>ROUND(Ecritures[[#This Row],[Montant Devise]],2)</f>
        <v>231.4</v>
      </c>
      <c r="O2918" s="11" t="str">
        <f>IFERROR(LEFT(ECRITURES!$H2918,SEARCH("_",ECRITURES!$H2918)-1),"")</f>
        <v>COD22018</v>
      </c>
      <c r="P2918" s="11" t="str">
        <f>LEFT(ECRITURES!$G2918,LEN(O2918))</f>
        <v>COD22018</v>
      </c>
      <c r="Q2918" s="11" t="b">
        <f t="shared" si="91"/>
        <v>1</v>
      </c>
    </row>
    <row r="2919" spans="1:17" x14ac:dyDescent="0.3">
      <c r="A2919" s="12">
        <v>617190</v>
      </c>
      <c r="B2919" s="13" t="s">
        <v>10</v>
      </c>
      <c r="C2919" s="14">
        <v>3.56</v>
      </c>
      <c r="D2919" s="25" t="s">
        <v>3394</v>
      </c>
      <c r="E2919" s="16">
        <v>45351</v>
      </c>
      <c r="F2919" s="17">
        <v>202402</v>
      </c>
      <c r="G2919" s="18" t="s">
        <v>81</v>
      </c>
      <c r="H2919" s="18" t="s">
        <v>3389</v>
      </c>
      <c r="I2919" s="19">
        <v>53387</v>
      </c>
      <c r="J2919" s="13" t="s">
        <v>14</v>
      </c>
      <c r="K2919" s="13" t="s">
        <v>15</v>
      </c>
      <c r="L2919" s="20" t="str">
        <f t="shared" si="90"/>
        <v>53387617190COD22018_A010301ART5_MBA</v>
      </c>
      <c r="M2919" s="21" t="str">
        <f>IF(OR(A2919=617105,A2919=617110,COUNTIF([3]DernMois!L:L,I2919&amp;A2919&amp;H2919&amp;K2919)&gt;=1),"","PBLA Changé/Nouveau")</f>
        <v/>
      </c>
      <c r="N2919" s="22">
        <f>ROUND(Ecritures[[#This Row],[Montant Devise]],2)</f>
        <v>3.56</v>
      </c>
      <c r="O2919" s="11" t="str">
        <f>IFERROR(LEFT(ECRITURES!$H2919,SEARCH("_",ECRITURES!$H2919)-1),"")</f>
        <v>COD22018</v>
      </c>
      <c r="P2919" s="11" t="str">
        <f>LEFT(ECRITURES!$G2919,LEN(O2919))</f>
        <v>COD22018</v>
      </c>
      <c r="Q2919" s="11" t="b">
        <f t="shared" si="91"/>
        <v>1</v>
      </c>
    </row>
    <row r="2920" spans="1:17" x14ac:dyDescent="0.3">
      <c r="A2920" s="12">
        <v>617190</v>
      </c>
      <c r="B2920" s="13" t="s">
        <v>10</v>
      </c>
      <c r="C2920" s="14">
        <v>17.8</v>
      </c>
      <c r="D2920" s="25" t="s">
        <v>3395</v>
      </c>
      <c r="E2920" s="16">
        <v>45351</v>
      </c>
      <c r="F2920" s="17">
        <v>202402</v>
      </c>
      <c r="G2920" s="18" t="s">
        <v>81</v>
      </c>
      <c r="H2920" s="18" t="s">
        <v>3389</v>
      </c>
      <c r="I2920" s="19">
        <v>53387</v>
      </c>
      <c r="J2920" s="13" t="s">
        <v>14</v>
      </c>
      <c r="K2920" s="13" t="s">
        <v>15</v>
      </c>
      <c r="L2920" s="20" t="str">
        <f t="shared" si="90"/>
        <v>53387617190COD22018_A010301ART5_MBA</v>
      </c>
      <c r="M2920" s="21" t="str">
        <f>IF(OR(A2920=617105,A2920=617110,COUNTIF([3]DernMois!L:L,I2920&amp;A2920&amp;H2920&amp;K2920)&gt;=1),"","PBLA Changé/Nouveau")</f>
        <v/>
      </c>
      <c r="N2920" s="22">
        <f>ROUND(Ecritures[[#This Row],[Montant Devise]],2)</f>
        <v>17.8</v>
      </c>
      <c r="O2920" s="11" t="str">
        <f>IFERROR(LEFT(ECRITURES!$H2920,SEARCH("_",ECRITURES!$H2920)-1),"")</f>
        <v>COD22018</v>
      </c>
      <c r="P2920" s="11" t="str">
        <f>LEFT(ECRITURES!$G2920,LEN(O2920))</f>
        <v>COD22018</v>
      </c>
      <c r="Q2920" s="11" t="b">
        <f t="shared" si="91"/>
        <v>1</v>
      </c>
    </row>
    <row r="2921" spans="1:17" x14ac:dyDescent="0.3">
      <c r="A2921" s="12">
        <v>455200</v>
      </c>
      <c r="B2921" s="13" t="s">
        <v>10</v>
      </c>
      <c r="C2921" s="14">
        <v>-2044.85</v>
      </c>
      <c r="D2921" s="25" t="s">
        <v>3396</v>
      </c>
      <c r="E2921" s="16">
        <v>45351</v>
      </c>
      <c r="F2921" s="17">
        <v>202402</v>
      </c>
      <c r="G2921" s="18" t="s">
        <v>81</v>
      </c>
      <c r="H2921" s="18"/>
      <c r="I2921" s="19">
        <v>53387</v>
      </c>
      <c r="J2921" s="13" t="s">
        <v>14</v>
      </c>
      <c r="K2921" s="13" t="s">
        <v>15</v>
      </c>
      <c r="L2921" s="20" t="str">
        <f t="shared" si="90"/>
        <v>53387455200ART5_MBA</v>
      </c>
      <c r="M2921" s="21" t="str">
        <f>IF(OR(A2921=617105,A2921=617110,COUNTIF([3]DernMois!L:L,I2921&amp;A2921&amp;H2921&amp;K2921)&gt;=1),"","PBLA Changé/Nouveau")</f>
        <v/>
      </c>
      <c r="N2921" s="22">
        <f>ROUND(Ecritures[[#This Row],[Montant Devise]],2)</f>
        <v>-2044.85</v>
      </c>
      <c r="O2921" s="11" t="str">
        <f>IFERROR(LEFT(ECRITURES!$H2921,SEARCH("_",ECRITURES!$H2921)-1),"")</f>
        <v/>
      </c>
      <c r="P2921" s="11" t="str">
        <f>LEFT(ECRITURES!$G2921,LEN(O2921))</f>
        <v/>
      </c>
      <c r="Q2921" s="11" t="b">
        <f t="shared" si="91"/>
        <v>1</v>
      </c>
    </row>
    <row r="2922" spans="1:17" x14ac:dyDescent="0.3">
      <c r="A2922" s="12">
        <v>617101</v>
      </c>
      <c r="B2922" s="13" t="s">
        <v>10</v>
      </c>
      <c r="C2922" s="14">
        <v>1040</v>
      </c>
      <c r="D2922" s="25" t="s">
        <v>3397</v>
      </c>
      <c r="E2922" s="16">
        <v>45351</v>
      </c>
      <c r="F2922" s="17">
        <v>202402</v>
      </c>
      <c r="G2922" s="18" t="s">
        <v>42</v>
      </c>
      <c r="H2922" s="18" t="s">
        <v>131</v>
      </c>
      <c r="I2922" s="19">
        <v>53415</v>
      </c>
      <c r="J2922" s="13" t="s">
        <v>14</v>
      </c>
      <c r="K2922" s="13" t="s">
        <v>15</v>
      </c>
      <c r="L2922" s="20" t="str">
        <f t="shared" si="90"/>
        <v>53415617101COD22015_A010501ART5_MBA</v>
      </c>
      <c r="M2922" s="21" t="str">
        <f>IF(OR(A2922=617105,A2922=617110,COUNTIF([3]DernMois!L:L,I2922&amp;A2922&amp;H2922&amp;K2922)&gt;=1),"","PBLA Changé/Nouveau")</f>
        <v/>
      </c>
      <c r="N2922" s="22">
        <f>ROUND(Ecritures[[#This Row],[Montant Devise]],2)</f>
        <v>1040</v>
      </c>
      <c r="O2922" s="11" t="str">
        <f>IFERROR(LEFT(ECRITURES!$H2922,SEARCH("_",ECRITURES!$H2922)-1),"")</f>
        <v>COD22015</v>
      </c>
      <c r="P2922" s="11" t="str">
        <f>LEFT(ECRITURES!$G2922,LEN(O2922))</f>
        <v>COD22015</v>
      </c>
      <c r="Q2922" s="11" t="b">
        <f t="shared" si="91"/>
        <v>1</v>
      </c>
    </row>
    <row r="2923" spans="1:17" x14ac:dyDescent="0.3">
      <c r="A2923" s="12">
        <v>617108</v>
      </c>
      <c r="B2923" s="13" t="s">
        <v>10</v>
      </c>
      <c r="C2923" s="14">
        <v>312</v>
      </c>
      <c r="D2923" s="25" t="s">
        <v>3398</v>
      </c>
      <c r="E2923" s="16">
        <v>45351</v>
      </c>
      <c r="F2923" s="17">
        <v>202402</v>
      </c>
      <c r="G2923" s="18" t="s">
        <v>42</v>
      </c>
      <c r="H2923" s="18" t="s">
        <v>131</v>
      </c>
      <c r="I2923" s="19">
        <v>53415</v>
      </c>
      <c r="J2923" s="13" t="s">
        <v>14</v>
      </c>
      <c r="K2923" s="13" t="s">
        <v>15</v>
      </c>
      <c r="L2923" s="20" t="str">
        <f t="shared" si="90"/>
        <v>53415617108COD22015_A010501ART5_MBA</v>
      </c>
      <c r="M2923" s="21" t="str">
        <f>IF(OR(A2923=617105,A2923=617110,COUNTIF([3]DernMois!L:L,I2923&amp;A2923&amp;H2923&amp;K2923)&gt;=1),"","PBLA Changé/Nouveau")</f>
        <v/>
      </c>
      <c r="N2923" s="22">
        <f>ROUND(Ecritures[[#This Row],[Montant Devise]],2)</f>
        <v>312</v>
      </c>
      <c r="O2923" s="11" t="str">
        <f>IFERROR(LEFT(ECRITURES!$H2923,SEARCH("_",ECRITURES!$H2923)-1),"")</f>
        <v>COD22015</v>
      </c>
      <c r="P2923" s="11" t="str">
        <f>LEFT(ECRITURES!$G2923,LEN(O2923))</f>
        <v>COD22015</v>
      </c>
      <c r="Q2923" s="11" t="b">
        <f t="shared" si="91"/>
        <v>1</v>
      </c>
    </row>
    <row r="2924" spans="1:17" x14ac:dyDescent="0.3">
      <c r="A2924" s="12">
        <v>617106</v>
      </c>
      <c r="B2924" s="13" t="s">
        <v>10</v>
      </c>
      <c r="C2924" s="14">
        <v>195</v>
      </c>
      <c r="D2924" s="25" t="s">
        <v>3399</v>
      </c>
      <c r="E2924" s="16">
        <v>45351</v>
      </c>
      <c r="F2924" s="17">
        <v>202402</v>
      </c>
      <c r="G2924" s="18" t="s">
        <v>42</v>
      </c>
      <c r="H2924" s="18" t="s">
        <v>131</v>
      </c>
      <c r="I2924" s="19">
        <v>53415</v>
      </c>
      <c r="J2924" s="13" t="s">
        <v>14</v>
      </c>
      <c r="K2924" s="13" t="s">
        <v>15</v>
      </c>
      <c r="L2924" s="20" t="str">
        <f t="shared" si="90"/>
        <v>53415617106COD22015_A010501ART5_MBA</v>
      </c>
      <c r="M2924" s="21" t="str">
        <f>IF(OR(A2924=617105,A2924=617110,COUNTIF([3]DernMois!L:L,I2924&amp;A2924&amp;H2924&amp;K2924)&gt;=1),"","PBLA Changé/Nouveau")</f>
        <v/>
      </c>
      <c r="N2924" s="22">
        <f>ROUND(Ecritures[[#This Row],[Montant Devise]],2)</f>
        <v>195</v>
      </c>
      <c r="O2924" s="11" t="str">
        <f>IFERROR(LEFT(ECRITURES!$H2924,SEARCH("_",ECRITURES!$H2924)-1),"")</f>
        <v>COD22015</v>
      </c>
      <c r="P2924" s="11" t="str">
        <f>LEFT(ECRITURES!$G2924,LEN(O2924))</f>
        <v>COD22015</v>
      </c>
      <c r="Q2924" s="11" t="b">
        <f t="shared" si="91"/>
        <v>1</v>
      </c>
    </row>
    <row r="2925" spans="1:17" x14ac:dyDescent="0.3">
      <c r="A2925" s="12">
        <v>617103</v>
      </c>
      <c r="B2925" s="13" t="s">
        <v>10</v>
      </c>
      <c r="C2925" s="14">
        <v>135.19999999999999</v>
      </c>
      <c r="D2925" s="25" t="s">
        <v>3400</v>
      </c>
      <c r="E2925" s="16">
        <v>45351</v>
      </c>
      <c r="F2925" s="17">
        <v>202402</v>
      </c>
      <c r="G2925" s="18" t="s">
        <v>42</v>
      </c>
      <c r="H2925" s="18" t="s">
        <v>131</v>
      </c>
      <c r="I2925" s="19">
        <v>53415</v>
      </c>
      <c r="J2925" s="13" t="s">
        <v>14</v>
      </c>
      <c r="K2925" s="13" t="s">
        <v>15</v>
      </c>
      <c r="L2925" s="20" t="str">
        <f t="shared" si="90"/>
        <v>53415617103COD22015_A010501ART5_MBA</v>
      </c>
      <c r="M2925" s="21" t="str">
        <f>IF(OR(A2925=617105,A2925=617110,COUNTIF([3]DernMois!L:L,I2925&amp;A2925&amp;H2925&amp;K2925)&gt;=1),"","PBLA Changé/Nouveau")</f>
        <v/>
      </c>
      <c r="N2925" s="22">
        <f>ROUND(Ecritures[[#This Row],[Montant Devise]],2)</f>
        <v>135.19999999999999</v>
      </c>
      <c r="O2925" s="11" t="str">
        <f>IFERROR(LEFT(ECRITURES!$H2925,SEARCH("_",ECRITURES!$H2925)-1),"")</f>
        <v>COD22015</v>
      </c>
      <c r="P2925" s="11" t="str">
        <f>LEFT(ECRITURES!$G2925,LEN(O2925))</f>
        <v>COD22015</v>
      </c>
      <c r="Q2925" s="11" t="b">
        <f t="shared" si="91"/>
        <v>1</v>
      </c>
    </row>
    <row r="2926" spans="1:17" x14ac:dyDescent="0.3">
      <c r="A2926" s="12">
        <v>617190</v>
      </c>
      <c r="B2926" s="13" t="s">
        <v>10</v>
      </c>
      <c r="C2926" s="14">
        <v>2.08</v>
      </c>
      <c r="D2926" s="25" t="s">
        <v>3401</v>
      </c>
      <c r="E2926" s="16">
        <v>45351</v>
      </c>
      <c r="F2926" s="17">
        <v>202402</v>
      </c>
      <c r="G2926" s="18" t="s">
        <v>42</v>
      </c>
      <c r="H2926" s="18" t="s">
        <v>131</v>
      </c>
      <c r="I2926" s="19">
        <v>53415</v>
      </c>
      <c r="J2926" s="13" t="s">
        <v>14</v>
      </c>
      <c r="K2926" s="13" t="s">
        <v>15</v>
      </c>
      <c r="L2926" s="20" t="str">
        <f t="shared" si="90"/>
        <v>53415617190COD22015_A010501ART5_MBA</v>
      </c>
      <c r="M2926" s="21" t="str">
        <f>IF(OR(A2926=617105,A2926=617110,COUNTIF([3]DernMois!L:L,I2926&amp;A2926&amp;H2926&amp;K2926)&gt;=1),"","PBLA Changé/Nouveau")</f>
        <v/>
      </c>
      <c r="N2926" s="22">
        <f>ROUND(Ecritures[[#This Row],[Montant Devise]],2)</f>
        <v>2.08</v>
      </c>
      <c r="O2926" s="11" t="str">
        <f>IFERROR(LEFT(ECRITURES!$H2926,SEARCH("_",ECRITURES!$H2926)-1),"")</f>
        <v>COD22015</v>
      </c>
      <c r="P2926" s="11" t="str">
        <f>LEFT(ECRITURES!$G2926,LEN(O2926))</f>
        <v>COD22015</v>
      </c>
      <c r="Q2926" s="11" t="b">
        <f t="shared" si="91"/>
        <v>1</v>
      </c>
    </row>
    <row r="2927" spans="1:17" x14ac:dyDescent="0.3">
      <c r="A2927" s="12">
        <v>617190</v>
      </c>
      <c r="B2927" s="13" t="s">
        <v>10</v>
      </c>
      <c r="C2927" s="14">
        <v>10.4</v>
      </c>
      <c r="D2927" s="25" t="s">
        <v>3402</v>
      </c>
      <c r="E2927" s="16">
        <v>45351</v>
      </c>
      <c r="F2927" s="17">
        <v>202402</v>
      </c>
      <c r="G2927" s="18" t="s">
        <v>42</v>
      </c>
      <c r="H2927" s="18" t="s">
        <v>131</v>
      </c>
      <c r="I2927" s="19">
        <v>53415</v>
      </c>
      <c r="J2927" s="13" t="s">
        <v>14</v>
      </c>
      <c r="K2927" s="13" t="s">
        <v>15</v>
      </c>
      <c r="L2927" s="20" t="str">
        <f t="shared" si="90"/>
        <v>53415617190COD22015_A010501ART5_MBA</v>
      </c>
      <c r="M2927" s="21" t="str">
        <f>IF(OR(A2927=617105,A2927=617110,COUNTIF([3]DernMois!L:L,I2927&amp;A2927&amp;H2927&amp;K2927)&gt;=1),"","PBLA Changé/Nouveau")</f>
        <v/>
      </c>
      <c r="N2927" s="22">
        <f>ROUND(Ecritures[[#This Row],[Montant Devise]],2)</f>
        <v>10.4</v>
      </c>
      <c r="O2927" s="11" t="str">
        <f>IFERROR(LEFT(ECRITURES!$H2927,SEARCH("_",ECRITURES!$H2927)-1),"")</f>
        <v>COD22015</v>
      </c>
      <c r="P2927" s="11" t="str">
        <f>LEFT(ECRITURES!$G2927,LEN(O2927))</f>
        <v>COD22015</v>
      </c>
      <c r="Q2927" s="11" t="b">
        <f t="shared" si="91"/>
        <v>1</v>
      </c>
    </row>
    <row r="2928" spans="1:17" x14ac:dyDescent="0.3">
      <c r="A2928" s="12">
        <v>455200</v>
      </c>
      <c r="B2928" s="13" t="s">
        <v>10</v>
      </c>
      <c r="C2928" s="14">
        <v>-1303.7</v>
      </c>
      <c r="D2928" s="25" t="s">
        <v>3403</v>
      </c>
      <c r="E2928" s="16">
        <v>45351</v>
      </c>
      <c r="F2928" s="17">
        <v>202402</v>
      </c>
      <c r="G2928" s="18" t="s">
        <v>42</v>
      </c>
      <c r="H2928" s="18"/>
      <c r="I2928" s="19">
        <v>53415</v>
      </c>
      <c r="J2928" s="13" t="s">
        <v>14</v>
      </c>
      <c r="K2928" s="13" t="s">
        <v>15</v>
      </c>
      <c r="L2928" s="20" t="str">
        <f t="shared" si="90"/>
        <v>53415455200ART5_MBA</v>
      </c>
      <c r="M2928" s="21" t="str">
        <f>IF(OR(A2928=617105,A2928=617110,COUNTIF([3]DernMois!L:L,I2928&amp;A2928&amp;H2928&amp;K2928)&gt;=1),"","PBLA Changé/Nouveau")</f>
        <v/>
      </c>
      <c r="N2928" s="22">
        <f>ROUND(Ecritures[[#This Row],[Montant Devise]],2)</f>
        <v>-1303.7</v>
      </c>
      <c r="O2928" s="11" t="str">
        <f>IFERROR(LEFT(ECRITURES!$H2928,SEARCH("_",ECRITURES!$H2928)-1),"")</f>
        <v/>
      </c>
      <c r="P2928" s="11" t="str">
        <f>LEFT(ECRITURES!$G2928,LEN(O2928))</f>
        <v/>
      </c>
      <c r="Q2928" s="11" t="b">
        <f t="shared" si="91"/>
        <v>1</v>
      </c>
    </row>
    <row r="2929" spans="1:17" x14ac:dyDescent="0.3">
      <c r="A2929" s="12">
        <v>617101</v>
      </c>
      <c r="B2929" s="13" t="s">
        <v>10</v>
      </c>
      <c r="C2929" s="14">
        <v>1780</v>
      </c>
      <c r="D2929" s="25" t="s">
        <v>3404</v>
      </c>
      <c r="E2929" s="16">
        <v>45351</v>
      </c>
      <c r="F2929" s="17">
        <v>202402</v>
      </c>
      <c r="G2929" s="18" t="s">
        <v>16</v>
      </c>
      <c r="H2929" s="18" t="s">
        <v>19</v>
      </c>
      <c r="I2929" s="30">
        <v>53416</v>
      </c>
      <c r="J2929" s="13" t="s">
        <v>14</v>
      </c>
      <c r="K2929" s="13" t="s">
        <v>15</v>
      </c>
      <c r="L2929" s="20" t="str">
        <f t="shared" si="90"/>
        <v>53416617101COD22021_A030601ART5_MBA</v>
      </c>
      <c r="M2929" s="21" t="str">
        <f>IF(OR(A2929=617105,A2929=617110,COUNTIF([3]DernMois!L:L,I2929&amp;A2929&amp;H2929&amp;K2929)&gt;=1),"","PBLA Changé/Nouveau")</f>
        <v/>
      </c>
      <c r="N2929" s="22">
        <f>ROUND(Ecritures[[#This Row],[Montant Devise]],2)</f>
        <v>1780</v>
      </c>
      <c r="O2929" s="11" t="str">
        <f>IFERROR(LEFT(ECRITURES!$H2929,SEARCH("_",ECRITURES!$H2929)-1),"")</f>
        <v>COD22021</v>
      </c>
      <c r="P2929" s="11" t="str">
        <f>LEFT(ECRITURES!$G2929,LEN(O2929))</f>
        <v>COD22021</v>
      </c>
      <c r="Q2929" s="11" t="b">
        <f t="shared" si="91"/>
        <v>1</v>
      </c>
    </row>
    <row r="2930" spans="1:17" x14ac:dyDescent="0.3">
      <c r="A2930" s="12">
        <v>617108</v>
      </c>
      <c r="B2930" s="13" t="s">
        <v>10</v>
      </c>
      <c r="C2930" s="14">
        <v>534</v>
      </c>
      <c r="D2930" s="25" t="s">
        <v>3405</v>
      </c>
      <c r="E2930" s="16">
        <v>45351</v>
      </c>
      <c r="F2930" s="17">
        <v>202402</v>
      </c>
      <c r="G2930" s="18" t="s">
        <v>16</v>
      </c>
      <c r="H2930" s="18" t="s">
        <v>19</v>
      </c>
      <c r="I2930" s="30">
        <v>53416</v>
      </c>
      <c r="J2930" s="13" t="s">
        <v>14</v>
      </c>
      <c r="K2930" s="13" t="s">
        <v>15</v>
      </c>
      <c r="L2930" s="20" t="str">
        <f t="shared" si="90"/>
        <v>53416617108COD22021_A030601ART5_MBA</v>
      </c>
      <c r="M2930" s="21" t="str">
        <f>IF(OR(A2930=617105,A2930=617110,COUNTIF([3]DernMois!L:L,I2930&amp;A2930&amp;H2930&amp;K2930)&gt;=1),"","PBLA Changé/Nouveau")</f>
        <v/>
      </c>
      <c r="N2930" s="22">
        <f>ROUND(Ecritures[[#This Row],[Montant Devise]],2)</f>
        <v>534</v>
      </c>
      <c r="O2930" s="11" t="str">
        <f>IFERROR(LEFT(ECRITURES!$H2930,SEARCH("_",ECRITURES!$H2930)-1),"")</f>
        <v>COD22021</v>
      </c>
      <c r="P2930" s="11" t="str">
        <f>LEFT(ECRITURES!$G2930,LEN(O2930))</f>
        <v>COD22021</v>
      </c>
      <c r="Q2930" s="11" t="b">
        <f t="shared" si="91"/>
        <v>1</v>
      </c>
    </row>
    <row r="2931" spans="1:17" x14ac:dyDescent="0.3">
      <c r="A2931" s="12">
        <v>617106</v>
      </c>
      <c r="B2931" s="13" t="s">
        <v>10</v>
      </c>
      <c r="C2931" s="14">
        <v>195</v>
      </c>
      <c r="D2931" s="25" t="s">
        <v>3406</v>
      </c>
      <c r="E2931" s="16">
        <v>45351</v>
      </c>
      <c r="F2931" s="17">
        <v>202402</v>
      </c>
      <c r="G2931" s="18" t="s">
        <v>16</v>
      </c>
      <c r="H2931" s="18" t="s">
        <v>19</v>
      </c>
      <c r="I2931" s="30">
        <v>53416</v>
      </c>
      <c r="J2931" s="13" t="s">
        <v>14</v>
      </c>
      <c r="K2931" s="13" t="s">
        <v>15</v>
      </c>
      <c r="L2931" s="20" t="str">
        <f t="shared" si="90"/>
        <v>53416617106COD22021_A030601ART5_MBA</v>
      </c>
      <c r="M2931" s="21" t="str">
        <f>IF(OR(A2931=617105,A2931=617110,COUNTIF([3]DernMois!L:L,I2931&amp;A2931&amp;H2931&amp;K2931)&gt;=1),"","PBLA Changé/Nouveau")</f>
        <v/>
      </c>
      <c r="N2931" s="22">
        <f>ROUND(Ecritures[[#This Row],[Montant Devise]],2)</f>
        <v>195</v>
      </c>
      <c r="O2931" s="11" t="str">
        <f>IFERROR(LEFT(ECRITURES!$H2931,SEARCH("_",ECRITURES!$H2931)-1),"")</f>
        <v>COD22021</v>
      </c>
      <c r="P2931" s="11" t="str">
        <f>LEFT(ECRITURES!$G2931,LEN(O2931))</f>
        <v>COD22021</v>
      </c>
      <c r="Q2931" s="11" t="b">
        <f t="shared" si="91"/>
        <v>1</v>
      </c>
    </row>
    <row r="2932" spans="1:17" x14ac:dyDescent="0.3">
      <c r="A2932" s="12">
        <v>617103</v>
      </c>
      <c r="B2932" s="13" t="s">
        <v>10</v>
      </c>
      <c r="C2932" s="14">
        <v>19.5</v>
      </c>
      <c r="D2932" s="25" t="s">
        <v>3407</v>
      </c>
      <c r="E2932" s="16">
        <v>45351</v>
      </c>
      <c r="F2932" s="17">
        <v>202402</v>
      </c>
      <c r="G2932" s="18" t="s">
        <v>16</v>
      </c>
      <c r="H2932" s="18" t="s">
        <v>19</v>
      </c>
      <c r="I2932" s="30">
        <v>53416</v>
      </c>
      <c r="J2932" s="13" t="s">
        <v>14</v>
      </c>
      <c r="K2932" s="13" t="s">
        <v>15</v>
      </c>
      <c r="L2932" s="20" t="str">
        <f t="shared" si="90"/>
        <v>53416617103COD22021_A030601ART5_MBA</v>
      </c>
      <c r="M2932" s="21" t="str">
        <f>IF(OR(A2932=617105,A2932=617110,COUNTIF([3]DernMois!L:L,I2932&amp;A2932&amp;H2932&amp;K2932)&gt;=1),"","PBLA Changé/Nouveau")</f>
        <v/>
      </c>
      <c r="N2932" s="22">
        <f>ROUND(Ecritures[[#This Row],[Montant Devise]],2)</f>
        <v>19.5</v>
      </c>
      <c r="O2932" s="11" t="str">
        <f>IFERROR(LEFT(ECRITURES!$H2932,SEARCH("_",ECRITURES!$H2932)-1),"")</f>
        <v>COD22021</v>
      </c>
      <c r="P2932" s="11" t="str">
        <f>LEFT(ECRITURES!$G2932,LEN(O2932))</f>
        <v>COD22021</v>
      </c>
      <c r="Q2932" s="11" t="b">
        <f t="shared" si="91"/>
        <v>1</v>
      </c>
    </row>
    <row r="2933" spans="1:17" x14ac:dyDescent="0.3">
      <c r="A2933" s="12">
        <v>617103</v>
      </c>
      <c r="B2933" s="13" t="s">
        <v>10</v>
      </c>
      <c r="C2933" s="14">
        <v>231.4</v>
      </c>
      <c r="D2933" s="25" t="s">
        <v>3408</v>
      </c>
      <c r="E2933" s="16">
        <v>45351</v>
      </c>
      <c r="F2933" s="17">
        <v>202402</v>
      </c>
      <c r="G2933" s="18" t="s">
        <v>16</v>
      </c>
      <c r="H2933" s="18" t="s">
        <v>19</v>
      </c>
      <c r="I2933" s="30">
        <v>53416</v>
      </c>
      <c r="J2933" s="13" t="s">
        <v>14</v>
      </c>
      <c r="K2933" s="13" t="s">
        <v>15</v>
      </c>
      <c r="L2933" s="20" t="str">
        <f t="shared" si="90"/>
        <v>53416617103COD22021_A030601ART5_MBA</v>
      </c>
      <c r="M2933" s="21" t="str">
        <f>IF(OR(A2933=617105,A2933=617110,COUNTIF([3]DernMois!L:L,I2933&amp;A2933&amp;H2933&amp;K2933)&gt;=1),"","PBLA Changé/Nouveau")</f>
        <v/>
      </c>
      <c r="N2933" s="22">
        <f>ROUND(Ecritures[[#This Row],[Montant Devise]],2)</f>
        <v>231.4</v>
      </c>
      <c r="O2933" s="11" t="str">
        <f>IFERROR(LEFT(ECRITURES!$H2933,SEARCH("_",ECRITURES!$H2933)-1),"")</f>
        <v>COD22021</v>
      </c>
      <c r="P2933" s="11" t="str">
        <f>LEFT(ECRITURES!$G2933,LEN(O2933))</f>
        <v>COD22021</v>
      </c>
      <c r="Q2933" s="11" t="b">
        <f t="shared" si="91"/>
        <v>1</v>
      </c>
    </row>
    <row r="2934" spans="1:17" x14ac:dyDescent="0.3">
      <c r="A2934" s="12">
        <v>617190</v>
      </c>
      <c r="B2934" s="13" t="s">
        <v>10</v>
      </c>
      <c r="C2934" s="14">
        <v>3.56</v>
      </c>
      <c r="D2934" s="25" t="s">
        <v>3409</v>
      </c>
      <c r="E2934" s="16">
        <v>45351</v>
      </c>
      <c r="F2934" s="17">
        <v>202402</v>
      </c>
      <c r="G2934" s="18" t="s">
        <v>16</v>
      </c>
      <c r="H2934" s="18" t="s">
        <v>19</v>
      </c>
      <c r="I2934" s="30">
        <v>53416</v>
      </c>
      <c r="J2934" s="13" t="s">
        <v>14</v>
      </c>
      <c r="K2934" s="13" t="s">
        <v>15</v>
      </c>
      <c r="L2934" s="20" t="str">
        <f t="shared" si="90"/>
        <v>53416617190COD22021_A030601ART5_MBA</v>
      </c>
      <c r="M2934" s="21" t="str">
        <f>IF(OR(A2934=617105,A2934=617110,COUNTIF([3]DernMois!L:L,I2934&amp;A2934&amp;H2934&amp;K2934)&gt;=1),"","PBLA Changé/Nouveau")</f>
        <v/>
      </c>
      <c r="N2934" s="22">
        <f>ROUND(Ecritures[[#This Row],[Montant Devise]],2)</f>
        <v>3.56</v>
      </c>
      <c r="O2934" s="11" t="str">
        <f>IFERROR(LEFT(ECRITURES!$H2934,SEARCH("_",ECRITURES!$H2934)-1),"")</f>
        <v>COD22021</v>
      </c>
      <c r="P2934" s="11" t="str">
        <f>LEFT(ECRITURES!$G2934,LEN(O2934))</f>
        <v>COD22021</v>
      </c>
      <c r="Q2934" s="11" t="b">
        <f t="shared" si="91"/>
        <v>1</v>
      </c>
    </row>
    <row r="2935" spans="1:17" x14ac:dyDescent="0.3">
      <c r="A2935" s="12">
        <v>617190</v>
      </c>
      <c r="B2935" s="13" t="s">
        <v>10</v>
      </c>
      <c r="C2935" s="14">
        <v>17.8</v>
      </c>
      <c r="D2935" s="25" t="s">
        <v>3410</v>
      </c>
      <c r="E2935" s="16">
        <v>45351</v>
      </c>
      <c r="F2935" s="17">
        <v>202402</v>
      </c>
      <c r="G2935" s="18" t="s">
        <v>16</v>
      </c>
      <c r="H2935" s="18" t="s">
        <v>19</v>
      </c>
      <c r="I2935" s="30">
        <v>53416</v>
      </c>
      <c r="J2935" s="13" t="s">
        <v>14</v>
      </c>
      <c r="K2935" s="13" t="s">
        <v>15</v>
      </c>
      <c r="L2935" s="20" t="str">
        <f t="shared" si="90"/>
        <v>53416617190COD22021_A030601ART5_MBA</v>
      </c>
      <c r="M2935" s="21" t="str">
        <f>IF(OR(A2935=617105,A2935=617110,COUNTIF([3]DernMois!L:L,I2935&amp;A2935&amp;H2935&amp;K2935)&gt;=1),"","PBLA Changé/Nouveau")</f>
        <v/>
      </c>
      <c r="N2935" s="22">
        <f>ROUND(Ecritures[[#This Row],[Montant Devise]],2)</f>
        <v>17.8</v>
      </c>
      <c r="O2935" s="11" t="str">
        <f>IFERROR(LEFT(ECRITURES!$H2935,SEARCH("_",ECRITURES!$H2935)-1),"")</f>
        <v>COD22021</v>
      </c>
      <c r="P2935" s="11" t="str">
        <f>LEFT(ECRITURES!$G2935,LEN(O2935))</f>
        <v>COD22021</v>
      </c>
      <c r="Q2935" s="11" t="b">
        <f t="shared" si="91"/>
        <v>1</v>
      </c>
    </row>
    <row r="2936" spans="1:17" x14ac:dyDescent="0.3">
      <c r="A2936" s="12">
        <v>455200</v>
      </c>
      <c r="B2936" s="13" t="s">
        <v>10</v>
      </c>
      <c r="C2936" s="14">
        <v>-2007.73</v>
      </c>
      <c r="D2936" s="25" t="s">
        <v>3411</v>
      </c>
      <c r="E2936" s="16">
        <v>45351</v>
      </c>
      <c r="F2936" s="17">
        <v>202402</v>
      </c>
      <c r="G2936" s="18" t="s">
        <v>16</v>
      </c>
      <c r="H2936" s="18"/>
      <c r="I2936" s="30">
        <v>53416</v>
      </c>
      <c r="J2936" s="13" t="s">
        <v>14</v>
      </c>
      <c r="K2936" s="13" t="s">
        <v>15</v>
      </c>
      <c r="L2936" s="20" t="str">
        <f t="shared" si="90"/>
        <v>53416455200ART5_MBA</v>
      </c>
      <c r="M2936" s="21" t="str">
        <f>IF(OR(A2936=617105,A2936=617110,COUNTIF([3]DernMois!L:L,I2936&amp;A2936&amp;H2936&amp;K2936)&gt;=1),"","PBLA Changé/Nouveau")</f>
        <v/>
      </c>
      <c r="N2936" s="22">
        <f>ROUND(Ecritures[[#This Row],[Montant Devise]],2)</f>
        <v>-2007.73</v>
      </c>
      <c r="O2936" s="11" t="str">
        <f>IFERROR(LEFT(ECRITURES!$H2936,SEARCH("_",ECRITURES!$H2936)-1),"")</f>
        <v/>
      </c>
      <c r="P2936" s="11" t="str">
        <f>LEFT(ECRITURES!$G2936,LEN(O2936))</f>
        <v/>
      </c>
      <c r="Q2936" s="11" t="b">
        <f t="shared" si="91"/>
        <v>1</v>
      </c>
    </row>
    <row r="2937" spans="1:17" x14ac:dyDescent="0.3">
      <c r="A2937" s="12">
        <v>617101</v>
      </c>
      <c r="B2937" s="13" t="s">
        <v>10</v>
      </c>
      <c r="C2937" s="14">
        <v>3677.31</v>
      </c>
      <c r="D2937" s="25" t="s">
        <v>3412</v>
      </c>
      <c r="E2937" s="16">
        <v>45351</v>
      </c>
      <c r="F2937" s="17">
        <v>202402</v>
      </c>
      <c r="G2937" s="18" t="s">
        <v>67</v>
      </c>
      <c r="H2937" s="18" t="s">
        <v>68</v>
      </c>
      <c r="I2937" s="30">
        <v>38564</v>
      </c>
      <c r="J2937" s="13" t="s">
        <v>70</v>
      </c>
      <c r="K2937" s="13" t="s">
        <v>71</v>
      </c>
      <c r="L2937" s="20" t="str">
        <f t="shared" si="90"/>
        <v>38564617101Z010200ART5M</v>
      </c>
      <c r="M2937" s="21" t="str">
        <f>IF(OR(A2937=617105,A2937=617110,COUNTIF([3]DernMois!L:L,I2937&amp;A2937&amp;H2937&amp;K2937)&gt;=1),"","PBLA Changé/Nouveau")</f>
        <v/>
      </c>
      <c r="N2937" s="22">
        <f>ROUND(Ecritures[[#This Row],[Montant Devise]],2)</f>
        <v>3677.31</v>
      </c>
      <c r="O2937" s="11" t="str">
        <f>IFERROR(LEFT(ECRITURES!$H2937,SEARCH("_",ECRITURES!$H2937)-1),"")</f>
        <v/>
      </c>
      <c r="P2937" s="11" t="str">
        <f>LEFT(ECRITURES!$G2937,LEN(O2937))</f>
        <v/>
      </c>
      <c r="Q2937" s="11" t="b">
        <f t="shared" si="91"/>
        <v>1</v>
      </c>
    </row>
    <row r="2938" spans="1:17" x14ac:dyDescent="0.3">
      <c r="A2938" s="12">
        <v>617108</v>
      </c>
      <c r="B2938" s="13" t="s">
        <v>10</v>
      </c>
      <c r="C2938" s="14">
        <v>1103.25</v>
      </c>
      <c r="D2938" s="25" t="s">
        <v>3413</v>
      </c>
      <c r="E2938" s="16">
        <v>45351</v>
      </c>
      <c r="F2938" s="17">
        <v>202402</v>
      </c>
      <c r="G2938" s="18" t="s">
        <v>67</v>
      </c>
      <c r="H2938" s="18" t="s">
        <v>68</v>
      </c>
      <c r="I2938" s="30">
        <v>38564</v>
      </c>
      <c r="J2938" s="13" t="s">
        <v>70</v>
      </c>
      <c r="K2938" s="13" t="s">
        <v>71</v>
      </c>
      <c r="L2938" s="20" t="str">
        <f t="shared" si="90"/>
        <v>38564617108Z010200ART5M</v>
      </c>
      <c r="M2938" s="21" t="str">
        <f>IF(OR(A2938=617105,A2938=617110,COUNTIF([3]DernMois!L:L,I2938&amp;A2938&amp;H2938&amp;K2938)&gt;=1),"","PBLA Changé/Nouveau")</f>
        <v/>
      </c>
      <c r="N2938" s="22">
        <f>ROUND(Ecritures[[#This Row],[Montant Devise]],2)</f>
        <v>1103.25</v>
      </c>
      <c r="O2938" s="11" t="str">
        <f>IFERROR(LEFT(ECRITURES!$H2938,SEARCH("_",ECRITURES!$H2938)-1),"")</f>
        <v/>
      </c>
      <c r="P2938" s="11" t="str">
        <f>LEFT(ECRITURES!$G2938,LEN(O2938))</f>
        <v/>
      </c>
      <c r="Q2938" s="11" t="b">
        <f t="shared" si="91"/>
        <v>1</v>
      </c>
    </row>
    <row r="2939" spans="1:17" x14ac:dyDescent="0.3">
      <c r="A2939" s="12">
        <v>617110</v>
      </c>
      <c r="B2939" s="13" t="s">
        <v>10</v>
      </c>
      <c r="C2939" s="14">
        <v>325</v>
      </c>
      <c r="D2939" s="25" t="s">
        <v>3414</v>
      </c>
      <c r="E2939" s="16">
        <v>45351</v>
      </c>
      <c r="F2939" s="17">
        <v>202402</v>
      </c>
      <c r="G2939" s="18" t="s">
        <v>67</v>
      </c>
      <c r="H2939" s="18" t="s">
        <v>68</v>
      </c>
      <c r="I2939" s="30">
        <v>38564</v>
      </c>
      <c r="J2939" s="13" t="s">
        <v>70</v>
      </c>
      <c r="K2939" s="13" t="s">
        <v>71</v>
      </c>
      <c r="L2939" s="20" t="str">
        <f t="shared" si="90"/>
        <v>38564617110Z010200ART5M</v>
      </c>
      <c r="M2939" s="21" t="str">
        <f>IF(OR(A2939=617105,A2939=617110,COUNTIF([3]DernMois!L:L,I2939&amp;A2939&amp;H2939&amp;K2939)&gt;=1),"","PBLA Changé/Nouveau")</f>
        <v/>
      </c>
      <c r="N2939" s="22">
        <f>ROUND(Ecritures[[#This Row],[Montant Devise]],2)</f>
        <v>325</v>
      </c>
      <c r="O2939" s="11" t="str">
        <f>IFERROR(LEFT(ECRITURES!$H2939,SEARCH("_",ECRITURES!$H2939)-1),"")</f>
        <v/>
      </c>
      <c r="P2939" s="11" t="str">
        <f>LEFT(ECRITURES!$G2939,LEN(O2939))</f>
        <v/>
      </c>
      <c r="Q2939" s="11" t="b">
        <f t="shared" si="91"/>
        <v>1</v>
      </c>
    </row>
    <row r="2940" spans="1:17" x14ac:dyDescent="0.3">
      <c r="A2940" s="12">
        <v>617103</v>
      </c>
      <c r="B2940" s="13" t="s">
        <v>10</v>
      </c>
      <c r="C2940" s="14">
        <v>520.33000000000004</v>
      </c>
      <c r="D2940" s="25" t="s">
        <v>3415</v>
      </c>
      <c r="E2940" s="16">
        <v>45351</v>
      </c>
      <c r="F2940" s="17">
        <v>202402</v>
      </c>
      <c r="G2940" s="18" t="s">
        <v>67</v>
      </c>
      <c r="H2940" s="18" t="s">
        <v>68</v>
      </c>
      <c r="I2940" s="30">
        <v>38564</v>
      </c>
      <c r="J2940" s="13" t="s">
        <v>70</v>
      </c>
      <c r="K2940" s="13" t="s">
        <v>71</v>
      </c>
      <c r="L2940" s="20" t="str">
        <f t="shared" si="90"/>
        <v>38564617103Z010200ART5M</v>
      </c>
      <c r="M2940" s="21" t="str">
        <f>IF(OR(A2940=617105,A2940=617110,COUNTIF([3]DernMois!L:L,I2940&amp;A2940&amp;H2940&amp;K2940)&gt;=1),"","PBLA Changé/Nouveau")</f>
        <v/>
      </c>
      <c r="N2940" s="22">
        <f>ROUND(Ecritures[[#This Row],[Montant Devise]],2)</f>
        <v>520.33000000000004</v>
      </c>
      <c r="O2940" s="11" t="str">
        <f>IFERROR(LEFT(ECRITURES!$H2940,SEARCH("_",ECRITURES!$H2940)-1),"")</f>
        <v/>
      </c>
      <c r="P2940" s="11" t="str">
        <f>LEFT(ECRITURES!$G2940,LEN(O2940))</f>
        <v/>
      </c>
      <c r="Q2940" s="11" t="b">
        <f t="shared" si="91"/>
        <v>1</v>
      </c>
    </row>
    <row r="2941" spans="1:17" x14ac:dyDescent="0.3">
      <c r="A2941" s="12">
        <v>617190</v>
      </c>
      <c r="B2941" s="13" t="s">
        <v>10</v>
      </c>
      <c r="C2941" s="14">
        <v>8.01</v>
      </c>
      <c r="D2941" s="25" t="s">
        <v>3416</v>
      </c>
      <c r="E2941" s="16">
        <v>45351</v>
      </c>
      <c r="F2941" s="17">
        <v>202402</v>
      </c>
      <c r="G2941" s="18" t="s">
        <v>67</v>
      </c>
      <c r="H2941" s="18" t="s">
        <v>68</v>
      </c>
      <c r="I2941" s="30">
        <v>38564</v>
      </c>
      <c r="J2941" s="13" t="s">
        <v>70</v>
      </c>
      <c r="K2941" s="13" t="s">
        <v>71</v>
      </c>
      <c r="L2941" s="20" t="str">
        <f t="shared" si="90"/>
        <v>38564617190Z010200ART5M</v>
      </c>
      <c r="M2941" s="21" t="str">
        <f>IF(OR(A2941=617105,A2941=617110,COUNTIF([3]DernMois!L:L,I2941&amp;A2941&amp;H2941&amp;K2941)&gt;=1),"","PBLA Changé/Nouveau")</f>
        <v/>
      </c>
      <c r="N2941" s="22">
        <f>ROUND(Ecritures[[#This Row],[Montant Devise]],2)</f>
        <v>8.01</v>
      </c>
      <c r="O2941" s="11" t="str">
        <f>IFERROR(LEFT(ECRITURES!$H2941,SEARCH("_",ECRITURES!$H2941)-1),"")</f>
        <v/>
      </c>
      <c r="P2941" s="11" t="str">
        <f>LEFT(ECRITURES!$G2941,LEN(O2941))</f>
        <v/>
      </c>
      <c r="Q2941" s="11" t="b">
        <f t="shared" si="91"/>
        <v>1</v>
      </c>
    </row>
    <row r="2942" spans="1:17" x14ac:dyDescent="0.3">
      <c r="A2942" s="12">
        <v>617190</v>
      </c>
      <c r="B2942" s="13" t="s">
        <v>10</v>
      </c>
      <c r="C2942" s="14">
        <v>20.010000000000002</v>
      </c>
      <c r="D2942" s="25" t="s">
        <v>3417</v>
      </c>
      <c r="E2942" s="16">
        <v>45351</v>
      </c>
      <c r="F2942" s="17">
        <v>202402</v>
      </c>
      <c r="G2942" s="18" t="s">
        <v>67</v>
      </c>
      <c r="H2942" s="18" t="s">
        <v>68</v>
      </c>
      <c r="I2942" s="30">
        <v>38564</v>
      </c>
      <c r="J2942" s="13" t="s">
        <v>70</v>
      </c>
      <c r="K2942" s="13" t="s">
        <v>71</v>
      </c>
      <c r="L2942" s="20" t="str">
        <f t="shared" si="90"/>
        <v>38564617190Z010200ART5M</v>
      </c>
      <c r="M2942" s="21" t="str">
        <f>IF(OR(A2942=617105,A2942=617110,COUNTIF([3]DernMois!L:L,I2942&amp;A2942&amp;H2942&amp;K2942)&gt;=1),"","PBLA Changé/Nouveau")</f>
        <v/>
      </c>
      <c r="N2942" s="22">
        <f>ROUND(Ecritures[[#This Row],[Montant Devise]],2)</f>
        <v>20.010000000000002</v>
      </c>
      <c r="O2942" s="11" t="str">
        <f>IFERROR(LEFT(ECRITURES!$H2942,SEARCH("_",ECRITURES!$H2942)-1),"")</f>
        <v/>
      </c>
      <c r="P2942" s="11" t="str">
        <f>LEFT(ECRITURES!$G2942,LEN(O2942))</f>
        <v/>
      </c>
      <c r="Q2942" s="11" t="b">
        <f t="shared" si="91"/>
        <v>1</v>
      </c>
    </row>
    <row r="2943" spans="1:17" x14ac:dyDescent="0.3">
      <c r="A2943" s="12">
        <v>455200</v>
      </c>
      <c r="B2943" s="13" t="s">
        <v>10</v>
      </c>
      <c r="C2943" s="14">
        <v>-1200</v>
      </c>
      <c r="D2943" s="25" t="s">
        <v>3418</v>
      </c>
      <c r="E2943" s="16">
        <v>45351</v>
      </c>
      <c r="F2943" s="17">
        <v>202402</v>
      </c>
      <c r="G2943" s="18" t="s">
        <v>67</v>
      </c>
      <c r="H2943" s="18"/>
      <c r="I2943" s="30">
        <v>38564</v>
      </c>
      <c r="J2943" s="13" t="s">
        <v>70</v>
      </c>
      <c r="K2943" s="13" t="s">
        <v>71</v>
      </c>
      <c r="L2943" s="20" t="str">
        <f t="shared" si="90"/>
        <v>38564455200ART5M</v>
      </c>
      <c r="M2943" s="21" t="str">
        <f>IF(OR(A2943=617105,A2943=617110,COUNTIF([3]DernMois!L:L,I2943&amp;A2943&amp;H2943&amp;K2943)&gt;=1),"","PBLA Changé/Nouveau")</f>
        <v/>
      </c>
      <c r="N2943" s="22">
        <f>ROUND(Ecritures[[#This Row],[Montant Devise]],2)</f>
        <v>-1200</v>
      </c>
      <c r="O2943" s="11" t="str">
        <f>IFERROR(LEFT(ECRITURES!$H2943,SEARCH("_",ECRITURES!$H2943)-1),"")</f>
        <v/>
      </c>
      <c r="P2943" s="11" t="str">
        <f>LEFT(ECRITURES!$G2943,LEN(O2943))</f>
        <v/>
      </c>
      <c r="Q2943" s="11" t="b">
        <f t="shared" si="91"/>
        <v>1</v>
      </c>
    </row>
    <row r="2944" spans="1:17" x14ac:dyDescent="0.3">
      <c r="A2944" s="12">
        <v>455200</v>
      </c>
      <c r="B2944" s="13" t="s">
        <v>10</v>
      </c>
      <c r="C2944" s="14">
        <v>-2564.92</v>
      </c>
      <c r="D2944" s="25" t="s">
        <v>3419</v>
      </c>
      <c r="E2944" s="16">
        <v>45351</v>
      </c>
      <c r="F2944" s="17">
        <v>202402</v>
      </c>
      <c r="G2944" s="18" t="s">
        <v>67</v>
      </c>
      <c r="H2944" s="18"/>
      <c r="I2944" s="30">
        <v>38564</v>
      </c>
      <c r="J2944" s="13" t="s">
        <v>70</v>
      </c>
      <c r="K2944" s="13" t="s">
        <v>71</v>
      </c>
      <c r="L2944" s="20" t="str">
        <f t="shared" si="90"/>
        <v>38564455200ART5M</v>
      </c>
      <c r="M2944" s="21" t="str">
        <f>IF(OR(A2944=617105,A2944=617110,COUNTIF([3]DernMois!L:L,I2944&amp;A2944&amp;H2944&amp;K2944)&gt;=1),"","PBLA Changé/Nouveau")</f>
        <v/>
      </c>
      <c r="N2944" s="22">
        <f>ROUND(Ecritures[[#This Row],[Montant Devise]],2)</f>
        <v>-2564.92</v>
      </c>
      <c r="O2944" s="11" t="str">
        <f>IFERROR(LEFT(ECRITURES!$H2944,SEARCH("_",ECRITURES!$H2944)-1),"")</f>
        <v/>
      </c>
      <c r="P2944" s="11" t="str">
        <f>LEFT(ECRITURES!$G2944,LEN(O2944))</f>
        <v/>
      </c>
      <c r="Q2944" s="11" t="b">
        <f t="shared" si="91"/>
        <v>1</v>
      </c>
    </row>
    <row r="2945" spans="1:17" x14ac:dyDescent="0.3">
      <c r="A2945" s="12">
        <v>617101</v>
      </c>
      <c r="B2945" s="13" t="s">
        <v>10</v>
      </c>
      <c r="C2945" s="14">
        <v>1780</v>
      </c>
      <c r="D2945" s="25" t="s">
        <v>3420</v>
      </c>
      <c r="E2945" s="16">
        <v>45351</v>
      </c>
      <c r="F2945" s="17">
        <v>202402</v>
      </c>
      <c r="G2945" s="18" t="s">
        <v>63</v>
      </c>
      <c r="H2945" s="18" t="s">
        <v>309</v>
      </c>
      <c r="I2945" s="30">
        <v>53002</v>
      </c>
      <c r="J2945" s="13" t="s">
        <v>14</v>
      </c>
      <c r="K2945" s="13" t="s">
        <v>66</v>
      </c>
      <c r="L2945" s="20" t="str">
        <f t="shared" si="90"/>
        <v>53002617101RDC182081T_Z010118ART9_FONAREDD</v>
      </c>
      <c r="M2945" s="21" t="str">
        <f>IF(OR(A2945=617105,A2945=617110,COUNTIF([3]DernMois!L:L,I2945&amp;A2945&amp;H2945&amp;K2945)&gt;=1),"","PBLA Changé/Nouveau")</f>
        <v/>
      </c>
      <c r="N2945" s="22">
        <f>ROUND(Ecritures[[#This Row],[Montant Devise]],2)</f>
        <v>1780</v>
      </c>
      <c r="O2945" s="11" t="str">
        <f>IFERROR(LEFT(ECRITURES!$H2945,SEARCH("_",ECRITURES!$H2945)-1),"")</f>
        <v>RDC182081T</v>
      </c>
      <c r="P2945" s="11" t="str">
        <f>LEFT(ECRITURES!$G2945,LEN(O2945))</f>
        <v>RDC182081T</v>
      </c>
      <c r="Q2945" s="11" t="b">
        <f t="shared" si="91"/>
        <v>1</v>
      </c>
    </row>
    <row r="2946" spans="1:17" x14ac:dyDescent="0.3">
      <c r="A2946" s="12">
        <v>617108</v>
      </c>
      <c r="B2946" s="13" t="s">
        <v>10</v>
      </c>
      <c r="C2946" s="14">
        <v>534</v>
      </c>
      <c r="D2946" s="25" t="s">
        <v>3421</v>
      </c>
      <c r="E2946" s="16">
        <v>45351</v>
      </c>
      <c r="F2946" s="17">
        <v>202402</v>
      </c>
      <c r="G2946" s="18" t="s">
        <v>63</v>
      </c>
      <c r="H2946" s="18" t="s">
        <v>309</v>
      </c>
      <c r="I2946" s="30">
        <v>53002</v>
      </c>
      <c r="J2946" s="13" t="s">
        <v>14</v>
      </c>
      <c r="K2946" s="13" t="s">
        <v>66</v>
      </c>
      <c r="L2946" s="20" t="str">
        <f t="shared" ref="L2946:L3009" si="92">I2946&amp;A2946&amp;H2946&amp;K2946</f>
        <v>53002617108RDC182081T_Z010118ART9_FONAREDD</v>
      </c>
      <c r="M2946" s="21" t="str">
        <f>IF(OR(A2946=617105,A2946=617110,COUNTIF([3]DernMois!L:L,I2946&amp;A2946&amp;H2946&amp;K2946)&gt;=1),"","PBLA Changé/Nouveau")</f>
        <v/>
      </c>
      <c r="N2946" s="22">
        <f>ROUND(Ecritures[[#This Row],[Montant Devise]],2)</f>
        <v>534</v>
      </c>
      <c r="O2946" s="11" t="str">
        <f>IFERROR(LEFT(ECRITURES!$H2946,SEARCH("_",ECRITURES!$H2946)-1),"")</f>
        <v>RDC182081T</v>
      </c>
      <c r="P2946" s="11" t="str">
        <f>LEFT(ECRITURES!$G2946,LEN(O2946))</f>
        <v>RDC182081T</v>
      </c>
      <c r="Q2946" s="11" t="b">
        <f t="shared" si="91"/>
        <v>1</v>
      </c>
    </row>
    <row r="2947" spans="1:17" x14ac:dyDescent="0.3">
      <c r="A2947" s="12">
        <v>617106</v>
      </c>
      <c r="B2947" s="13" t="s">
        <v>10</v>
      </c>
      <c r="C2947" s="14">
        <v>195</v>
      </c>
      <c r="D2947" s="25" t="s">
        <v>3422</v>
      </c>
      <c r="E2947" s="16">
        <v>45351</v>
      </c>
      <c r="F2947" s="17">
        <v>202402</v>
      </c>
      <c r="G2947" s="18" t="s">
        <v>63</v>
      </c>
      <c r="H2947" s="18" t="s">
        <v>309</v>
      </c>
      <c r="I2947" s="30">
        <v>53002</v>
      </c>
      <c r="J2947" s="13" t="s">
        <v>14</v>
      </c>
      <c r="K2947" s="13" t="s">
        <v>66</v>
      </c>
      <c r="L2947" s="20" t="str">
        <f t="shared" si="92"/>
        <v>53002617106RDC182081T_Z010118ART9_FONAREDD</v>
      </c>
      <c r="M2947" s="21" t="str">
        <f>IF(OR(A2947=617105,A2947=617110,COUNTIF([3]DernMois!L:L,I2947&amp;A2947&amp;H2947&amp;K2947)&gt;=1),"","PBLA Changé/Nouveau")</f>
        <v/>
      </c>
      <c r="N2947" s="22">
        <f>ROUND(Ecritures[[#This Row],[Montant Devise]],2)</f>
        <v>195</v>
      </c>
      <c r="O2947" s="11" t="str">
        <f>IFERROR(LEFT(ECRITURES!$H2947,SEARCH("_",ECRITURES!$H2947)-1),"")</f>
        <v>RDC182081T</v>
      </c>
      <c r="P2947" s="11" t="str">
        <f>LEFT(ECRITURES!$G2947,LEN(O2947))</f>
        <v>RDC182081T</v>
      </c>
      <c r="Q2947" s="11" t="b">
        <f t="shared" si="91"/>
        <v>1</v>
      </c>
    </row>
    <row r="2948" spans="1:17" x14ac:dyDescent="0.3">
      <c r="A2948" s="12">
        <v>617103</v>
      </c>
      <c r="B2948" s="13" t="s">
        <v>10</v>
      </c>
      <c r="C2948" s="14">
        <v>231.4</v>
      </c>
      <c r="D2948" s="25" t="s">
        <v>3423</v>
      </c>
      <c r="E2948" s="16">
        <v>45351</v>
      </c>
      <c r="F2948" s="17">
        <v>202402</v>
      </c>
      <c r="G2948" s="18" t="s">
        <v>63</v>
      </c>
      <c r="H2948" s="18" t="s">
        <v>309</v>
      </c>
      <c r="I2948" s="30">
        <v>53002</v>
      </c>
      <c r="J2948" s="13" t="s">
        <v>14</v>
      </c>
      <c r="K2948" s="13" t="s">
        <v>66</v>
      </c>
      <c r="L2948" s="20" t="str">
        <f t="shared" si="92"/>
        <v>53002617103RDC182081T_Z010118ART9_FONAREDD</v>
      </c>
      <c r="M2948" s="21" t="str">
        <f>IF(OR(A2948=617105,A2948=617110,COUNTIF([3]DernMois!L:L,I2948&amp;A2948&amp;H2948&amp;K2948)&gt;=1),"","PBLA Changé/Nouveau")</f>
        <v/>
      </c>
      <c r="N2948" s="22">
        <f>ROUND(Ecritures[[#This Row],[Montant Devise]],2)</f>
        <v>231.4</v>
      </c>
      <c r="O2948" s="11" t="str">
        <f>IFERROR(LEFT(ECRITURES!$H2948,SEARCH("_",ECRITURES!$H2948)-1),"")</f>
        <v>RDC182081T</v>
      </c>
      <c r="P2948" s="11" t="str">
        <f>LEFT(ECRITURES!$G2948,LEN(O2948))</f>
        <v>RDC182081T</v>
      </c>
      <c r="Q2948" s="11" t="b">
        <f t="shared" ref="Q2948:Q3011" si="93">EXACT(O2948,P2948)</f>
        <v>1</v>
      </c>
    </row>
    <row r="2949" spans="1:17" x14ac:dyDescent="0.3">
      <c r="A2949" s="12">
        <v>617190</v>
      </c>
      <c r="B2949" s="13" t="s">
        <v>10</v>
      </c>
      <c r="C2949" s="14">
        <v>3.56</v>
      </c>
      <c r="D2949" s="25" t="s">
        <v>3424</v>
      </c>
      <c r="E2949" s="16">
        <v>45351</v>
      </c>
      <c r="F2949" s="17">
        <v>202402</v>
      </c>
      <c r="G2949" s="18" t="s">
        <v>63</v>
      </c>
      <c r="H2949" s="18" t="s">
        <v>309</v>
      </c>
      <c r="I2949" s="30">
        <v>53002</v>
      </c>
      <c r="J2949" s="13" t="s">
        <v>14</v>
      </c>
      <c r="K2949" s="13" t="s">
        <v>66</v>
      </c>
      <c r="L2949" s="20" t="str">
        <f t="shared" si="92"/>
        <v>53002617190RDC182081T_Z010118ART9_FONAREDD</v>
      </c>
      <c r="M2949" s="21" t="str">
        <f>IF(OR(A2949=617105,A2949=617110,COUNTIF([3]DernMois!L:L,I2949&amp;A2949&amp;H2949&amp;K2949)&gt;=1),"","PBLA Changé/Nouveau")</f>
        <v/>
      </c>
      <c r="N2949" s="22">
        <f>ROUND(Ecritures[[#This Row],[Montant Devise]],2)</f>
        <v>3.56</v>
      </c>
      <c r="O2949" s="11" t="str">
        <f>IFERROR(LEFT(ECRITURES!$H2949,SEARCH("_",ECRITURES!$H2949)-1),"")</f>
        <v>RDC182081T</v>
      </c>
      <c r="P2949" s="11" t="str">
        <f>LEFT(ECRITURES!$G2949,LEN(O2949))</f>
        <v>RDC182081T</v>
      </c>
      <c r="Q2949" s="11" t="b">
        <f t="shared" si="93"/>
        <v>1</v>
      </c>
    </row>
    <row r="2950" spans="1:17" x14ac:dyDescent="0.3">
      <c r="A2950" s="12">
        <v>617190</v>
      </c>
      <c r="B2950" s="13" t="s">
        <v>10</v>
      </c>
      <c r="C2950" s="14">
        <v>17.8</v>
      </c>
      <c r="D2950" s="25" t="s">
        <v>3425</v>
      </c>
      <c r="E2950" s="16">
        <v>45351</v>
      </c>
      <c r="F2950" s="17">
        <v>202402</v>
      </c>
      <c r="G2950" s="18" t="s">
        <v>63</v>
      </c>
      <c r="H2950" s="18" t="s">
        <v>309</v>
      </c>
      <c r="I2950" s="30">
        <v>53002</v>
      </c>
      <c r="J2950" s="13" t="s">
        <v>14</v>
      </c>
      <c r="K2950" s="13" t="s">
        <v>66</v>
      </c>
      <c r="L2950" s="20" t="str">
        <f t="shared" si="92"/>
        <v>53002617190RDC182081T_Z010118ART9_FONAREDD</v>
      </c>
      <c r="M2950" s="21" t="str">
        <f>IF(OR(A2950=617105,A2950=617110,COUNTIF([3]DernMois!L:L,I2950&amp;A2950&amp;H2950&amp;K2950)&gt;=1),"","PBLA Changé/Nouveau")</f>
        <v/>
      </c>
      <c r="N2950" s="22">
        <f>ROUND(Ecritures[[#This Row],[Montant Devise]],2)</f>
        <v>17.8</v>
      </c>
      <c r="O2950" s="11" t="str">
        <f>IFERROR(LEFT(ECRITURES!$H2950,SEARCH("_",ECRITURES!$H2950)-1),"")</f>
        <v>RDC182081T</v>
      </c>
      <c r="P2950" s="11" t="str">
        <f>LEFT(ECRITURES!$G2950,LEN(O2950))</f>
        <v>RDC182081T</v>
      </c>
      <c r="Q2950" s="11" t="b">
        <f t="shared" si="93"/>
        <v>1</v>
      </c>
    </row>
    <row r="2951" spans="1:17" x14ac:dyDescent="0.3">
      <c r="A2951" s="12">
        <v>455200</v>
      </c>
      <c r="B2951" s="13" t="s">
        <v>10</v>
      </c>
      <c r="C2951" s="14">
        <v>-500</v>
      </c>
      <c r="D2951" s="25" t="s">
        <v>3426</v>
      </c>
      <c r="E2951" s="16">
        <v>45351</v>
      </c>
      <c r="F2951" s="17">
        <v>202402</v>
      </c>
      <c r="G2951" s="18" t="s">
        <v>63</v>
      </c>
      <c r="H2951" s="18"/>
      <c r="I2951" s="30">
        <v>53002</v>
      </c>
      <c r="J2951" s="13" t="s">
        <v>14</v>
      </c>
      <c r="K2951" s="13" t="s">
        <v>66</v>
      </c>
      <c r="L2951" s="20" t="str">
        <f t="shared" si="92"/>
        <v>53002455200ART9_FONAREDD</v>
      </c>
      <c r="M2951" s="21" t="str">
        <f>IF(OR(A2951=617105,A2951=617110,COUNTIF([3]DernMois!L:L,I2951&amp;A2951&amp;H2951&amp;K2951)&gt;=1),"","PBLA Changé/Nouveau")</f>
        <v/>
      </c>
      <c r="N2951" s="22">
        <f>ROUND(Ecritures[[#This Row],[Montant Devise]],2)</f>
        <v>-500</v>
      </c>
      <c r="O2951" s="11" t="str">
        <f>IFERROR(LEFT(ECRITURES!$H2951,SEARCH("_",ECRITURES!$H2951)-1),"")</f>
        <v/>
      </c>
      <c r="P2951" s="11" t="str">
        <f>LEFT(ECRITURES!$G2951,LEN(O2951))</f>
        <v/>
      </c>
      <c r="Q2951" s="11" t="b">
        <f t="shared" si="93"/>
        <v>1</v>
      </c>
    </row>
    <row r="2952" spans="1:17" x14ac:dyDescent="0.3">
      <c r="A2952" s="12">
        <v>455200</v>
      </c>
      <c r="B2952" s="13" t="s">
        <v>10</v>
      </c>
      <c r="C2952" s="14">
        <v>-1479.42</v>
      </c>
      <c r="D2952" s="25" t="s">
        <v>3427</v>
      </c>
      <c r="E2952" s="16">
        <v>45351</v>
      </c>
      <c r="F2952" s="17">
        <v>202402</v>
      </c>
      <c r="G2952" s="18" t="s">
        <v>63</v>
      </c>
      <c r="H2952" s="18"/>
      <c r="I2952" s="30">
        <v>53002</v>
      </c>
      <c r="J2952" s="13" t="s">
        <v>14</v>
      </c>
      <c r="K2952" s="13" t="s">
        <v>66</v>
      </c>
      <c r="L2952" s="20" t="str">
        <f t="shared" si="92"/>
        <v>53002455200ART9_FONAREDD</v>
      </c>
      <c r="M2952" s="21" t="str">
        <f>IF(OR(A2952=617105,A2952=617110,COUNTIF([3]DernMois!L:L,I2952&amp;A2952&amp;H2952&amp;K2952)&gt;=1),"","PBLA Changé/Nouveau")</f>
        <v/>
      </c>
      <c r="N2952" s="22">
        <f>ROUND(Ecritures[[#This Row],[Montant Devise]],2)</f>
        <v>-1479.42</v>
      </c>
      <c r="O2952" s="11" t="str">
        <f>IFERROR(LEFT(ECRITURES!$H2952,SEARCH("_",ECRITURES!$H2952)-1),"")</f>
        <v/>
      </c>
      <c r="P2952" s="11" t="str">
        <f>LEFT(ECRITURES!$G2952,LEN(O2952))</f>
        <v/>
      </c>
      <c r="Q2952" s="11" t="b">
        <f t="shared" si="93"/>
        <v>1</v>
      </c>
    </row>
    <row r="2953" spans="1:17" x14ac:dyDescent="0.3">
      <c r="A2953" s="12">
        <v>617101</v>
      </c>
      <c r="B2953" s="13" t="s">
        <v>10</v>
      </c>
      <c r="C2953" s="14">
        <v>330</v>
      </c>
      <c r="D2953" s="25" t="s">
        <v>3428</v>
      </c>
      <c r="E2953" s="16">
        <v>45351</v>
      </c>
      <c r="F2953" s="17">
        <v>202402</v>
      </c>
      <c r="G2953" s="18" t="s">
        <v>63</v>
      </c>
      <c r="H2953" s="18" t="s">
        <v>305</v>
      </c>
      <c r="I2953" s="30">
        <v>53213</v>
      </c>
      <c r="J2953" s="13" t="s">
        <v>14</v>
      </c>
      <c r="K2953" s="13" t="s">
        <v>66</v>
      </c>
      <c r="L2953" s="20" t="str">
        <f t="shared" si="92"/>
        <v>53213617101RDC182081T_Z010201ART9_FONAREDD</v>
      </c>
      <c r="M2953" s="21" t="str">
        <f>IF(OR(A2953=617105,A2953=617110,COUNTIF([3]DernMois!L:L,I2953&amp;A2953&amp;H2953&amp;K2953)&gt;=1),"","PBLA Changé/Nouveau")</f>
        <v/>
      </c>
      <c r="N2953" s="22">
        <f>ROUND(Ecritures[[#This Row],[Montant Devise]],2)</f>
        <v>330</v>
      </c>
      <c r="O2953" s="11" t="str">
        <f>IFERROR(LEFT(ECRITURES!$H2953,SEARCH("_",ECRITURES!$H2953)-1),"")</f>
        <v>RDC182081T</v>
      </c>
      <c r="P2953" s="11" t="str">
        <f>LEFT(ECRITURES!$G2953,LEN(O2953))</f>
        <v>RDC182081T</v>
      </c>
      <c r="Q2953" s="11" t="b">
        <f t="shared" si="93"/>
        <v>1</v>
      </c>
    </row>
    <row r="2954" spans="1:17" x14ac:dyDescent="0.3">
      <c r="A2954" s="12">
        <v>617108</v>
      </c>
      <c r="B2954" s="13" t="s">
        <v>10</v>
      </c>
      <c r="C2954" s="14">
        <v>99</v>
      </c>
      <c r="D2954" s="25" t="s">
        <v>3429</v>
      </c>
      <c r="E2954" s="16">
        <v>45351</v>
      </c>
      <c r="F2954" s="17">
        <v>202402</v>
      </c>
      <c r="G2954" s="18" t="s">
        <v>63</v>
      </c>
      <c r="H2954" s="18" t="s">
        <v>305</v>
      </c>
      <c r="I2954" s="30">
        <v>53213</v>
      </c>
      <c r="J2954" s="13" t="s">
        <v>14</v>
      </c>
      <c r="K2954" s="13" t="s">
        <v>66</v>
      </c>
      <c r="L2954" s="20" t="str">
        <f t="shared" si="92"/>
        <v>53213617108RDC182081T_Z010201ART9_FONAREDD</v>
      </c>
      <c r="M2954" s="21" t="str">
        <f>IF(OR(A2954=617105,A2954=617110,COUNTIF([3]DernMois!L:L,I2954&amp;A2954&amp;H2954&amp;K2954)&gt;=1),"","PBLA Changé/Nouveau")</f>
        <v/>
      </c>
      <c r="N2954" s="22">
        <f>ROUND(Ecritures[[#This Row],[Montant Devise]],2)</f>
        <v>99</v>
      </c>
      <c r="O2954" s="11" t="str">
        <f>IFERROR(LEFT(ECRITURES!$H2954,SEARCH("_",ECRITURES!$H2954)-1),"")</f>
        <v>RDC182081T</v>
      </c>
      <c r="P2954" s="11" t="str">
        <f>LEFT(ECRITURES!$G2954,LEN(O2954))</f>
        <v>RDC182081T</v>
      </c>
      <c r="Q2954" s="11" t="b">
        <f t="shared" si="93"/>
        <v>1</v>
      </c>
    </row>
    <row r="2955" spans="1:17" x14ac:dyDescent="0.3">
      <c r="A2955" s="12">
        <v>617106</v>
      </c>
      <c r="B2955" s="13" t="s">
        <v>10</v>
      </c>
      <c r="C2955" s="14">
        <v>195</v>
      </c>
      <c r="D2955" s="25" t="s">
        <v>3430</v>
      </c>
      <c r="E2955" s="16">
        <v>45351</v>
      </c>
      <c r="F2955" s="17">
        <v>202402</v>
      </c>
      <c r="G2955" s="18" t="s">
        <v>63</v>
      </c>
      <c r="H2955" s="18" t="s">
        <v>305</v>
      </c>
      <c r="I2955" s="30">
        <v>53213</v>
      </c>
      <c r="J2955" s="13" t="s">
        <v>14</v>
      </c>
      <c r="K2955" s="13" t="s">
        <v>66</v>
      </c>
      <c r="L2955" s="20" t="str">
        <f t="shared" si="92"/>
        <v>53213617106RDC182081T_Z010201ART9_FONAREDD</v>
      </c>
      <c r="M2955" s="21" t="str">
        <f>IF(OR(A2955=617105,A2955=617110,COUNTIF([3]DernMois!L:L,I2955&amp;A2955&amp;H2955&amp;K2955)&gt;=1),"","PBLA Changé/Nouveau")</f>
        <v/>
      </c>
      <c r="N2955" s="22">
        <f>ROUND(Ecritures[[#This Row],[Montant Devise]],2)</f>
        <v>195</v>
      </c>
      <c r="O2955" s="11" t="str">
        <f>IFERROR(LEFT(ECRITURES!$H2955,SEARCH("_",ECRITURES!$H2955)-1),"")</f>
        <v>RDC182081T</v>
      </c>
      <c r="P2955" s="11" t="str">
        <f>LEFT(ECRITURES!$G2955,LEN(O2955))</f>
        <v>RDC182081T</v>
      </c>
      <c r="Q2955" s="11" t="b">
        <f t="shared" si="93"/>
        <v>1</v>
      </c>
    </row>
    <row r="2956" spans="1:17" x14ac:dyDescent="0.3">
      <c r="A2956" s="12">
        <v>617103</v>
      </c>
      <c r="B2956" s="13" t="s">
        <v>10</v>
      </c>
      <c r="C2956" s="14">
        <v>78</v>
      </c>
      <c r="D2956" s="25" t="s">
        <v>3431</v>
      </c>
      <c r="E2956" s="16">
        <v>45351</v>
      </c>
      <c r="F2956" s="17">
        <v>202402</v>
      </c>
      <c r="G2956" s="18" t="s">
        <v>63</v>
      </c>
      <c r="H2956" s="18" t="s">
        <v>305</v>
      </c>
      <c r="I2956" s="30">
        <v>53213</v>
      </c>
      <c r="J2956" s="13" t="s">
        <v>14</v>
      </c>
      <c r="K2956" s="13" t="s">
        <v>66</v>
      </c>
      <c r="L2956" s="20" t="str">
        <f t="shared" si="92"/>
        <v>53213617103RDC182081T_Z010201ART9_FONAREDD</v>
      </c>
      <c r="M2956" s="21" t="str">
        <f>IF(OR(A2956=617105,A2956=617110,COUNTIF([3]DernMois!L:L,I2956&amp;A2956&amp;H2956&amp;K2956)&gt;=1),"","PBLA Changé/Nouveau")</f>
        <v/>
      </c>
      <c r="N2956" s="22">
        <f>ROUND(Ecritures[[#This Row],[Montant Devise]],2)</f>
        <v>78</v>
      </c>
      <c r="O2956" s="11" t="str">
        <f>IFERROR(LEFT(ECRITURES!$H2956,SEARCH("_",ECRITURES!$H2956)-1),"")</f>
        <v>RDC182081T</v>
      </c>
      <c r="P2956" s="11" t="str">
        <f>LEFT(ECRITURES!$G2956,LEN(O2956))</f>
        <v>RDC182081T</v>
      </c>
      <c r="Q2956" s="11" t="b">
        <f t="shared" si="93"/>
        <v>1</v>
      </c>
    </row>
    <row r="2957" spans="1:17" x14ac:dyDescent="0.3">
      <c r="A2957" s="12">
        <v>617103</v>
      </c>
      <c r="B2957" s="13" t="s">
        <v>10</v>
      </c>
      <c r="C2957" s="14">
        <v>42.9</v>
      </c>
      <c r="D2957" s="25" t="s">
        <v>3432</v>
      </c>
      <c r="E2957" s="16">
        <v>45351</v>
      </c>
      <c r="F2957" s="17">
        <v>202402</v>
      </c>
      <c r="G2957" s="18" t="s">
        <v>63</v>
      </c>
      <c r="H2957" s="18" t="s">
        <v>305</v>
      </c>
      <c r="I2957" s="30">
        <v>53213</v>
      </c>
      <c r="J2957" s="13" t="s">
        <v>14</v>
      </c>
      <c r="K2957" s="13" t="s">
        <v>66</v>
      </c>
      <c r="L2957" s="20" t="str">
        <f t="shared" si="92"/>
        <v>53213617103RDC182081T_Z010201ART9_FONAREDD</v>
      </c>
      <c r="M2957" s="21" t="str">
        <f>IF(OR(A2957=617105,A2957=617110,COUNTIF([3]DernMois!L:L,I2957&amp;A2957&amp;H2957&amp;K2957)&gt;=1),"","PBLA Changé/Nouveau")</f>
        <v/>
      </c>
      <c r="N2957" s="22">
        <f>ROUND(Ecritures[[#This Row],[Montant Devise]],2)</f>
        <v>42.9</v>
      </c>
      <c r="O2957" s="11" t="str">
        <f>IFERROR(LEFT(ECRITURES!$H2957,SEARCH("_",ECRITURES!$H2957)-1),"")</f>
        <v>RDC182081T</v>
      </c>
      <c r="P2957" s="11" t="str">
        <f>LEFT(ECRITURES!$G2957,LEN(O2957))</f>
        <v>RDC182081T</v>
      </c>
      <c r="Q2957" s="11" t="b">
        <f t="shared" si="93"/>
        <v>1</v>
      </c>
    </row>
    <row r="2958" spans="1:17" x14ac:dyDescent="0.3">
      <c r="A2958" s="12">
        <v>617190</v>
      </c>
      <c r="B2958" s="13" t="s">
        <v>10</v>
      </c>
      <c r="C2958" s="14">
        <v>0.66</v>
      </c>
      <c r="D2958" s="25" t="s">
        <v>3433</v>
      </c>
      <c r="E2958" s="16">
        <v>45351</v>
      </c>
      <c r="F2958" s="17">
        <v>202402</v>
      </c>
      <c r="G2958" s="18" t="s">
        <v>63</v>
      </c>
      <c r="H2958" s="18" t="s">
        <v>305</v>
      </c>
      <c r="I2958" s="30">
        <v>53213</v>
      </c>
      <c r="J2958" s="13" t="s">
        <v>14</v>
      </c>
      <c r="K2958" s="13" t="s">
        <v>66</v>
      </c>
      <c r="L2958" s="20" t="str">
        <f t="shared" si="92"/>
        <v>53213617190RDC182081T_Z010201ART9_FONAREDD</v>
      </c>
      <c r="M2958" s="21" t="str">
        <f>IF(OR(A2958=617105,A2958=617110,COUNTIF([3]DernMois!L:L,I2958&amp;A2958&amp;H2958&amp;K2958)&gt;=1),"","PBLA Changé/Nouveau")</f>
        <v/>
      </c>
      <c r="N2958" s="22">
        <f>ROUND(Ecritures[[#This Row],[Montant Devise]],2)</f>
        <v>0.66</v>
      </c>
      <c r="O2958" s="11" t="str">
        <f>IFERROR(LEFT(ECRITURES!$H2958,SEARCH("_",ECRITURES!$H2958)-1),"")</f>
        <v>RDC182081T</v>
      </c>
      <c r="P2958" s="11" t="str">
        <f>LEFT(ECRITURES!$G2958,LEN(O2958))</f>
        <v>RDC182081T</v>
      </c>
      <c r="Q2958" s="11" t="b">
        <f t="shared" si="93"/>
        <v>1</v>
      </c>
    </row>
    <row r="2959" spans="1:17" x14ac:dyDescent="0.3">
      <c r="A2959" s="12">
        <v>617190</v>
      </c>
      <c r="B2959" s="13" t="s">
        <v>10</v>
      </c>
      <c r="C2959" s="14">
        <v>3.3</v>
      </c>
      <c r="D2959" s="25" t="s">
        <v>3434</v>
      </c>
      <c r="E2959" s="16">
        <v>45351</v>
      </c>
      <c r="F2959" s="17">
        <v>202402</v>
      </c>
      <c r="G2959" s="18" t="s">
        <v>63</v>
      </c>
      <c r="H2959" s="18" t="s">
        <v>305</v>
      </c>
      <c r="I2959" s="30">
        <v>53213</v>
      </c>
      <c r="J2959" s="13" t="s">
        <v>14</v>
      </c>
      <c r="K2959" s="13" t="s">
        <v>66</v>
      </c>
      <c r="L2959" s="20" t="str">
        <f t="shared" si="92"/>
        <v>53213617190RDC182081T_Z010201ART9_FONAREDD</v>
      </c>
      <c r="M2959" s="21" t="str">
        <f>IF(OR(A2959=617105,A2959=617110,COUNTIF([3]DernMois!L:L,I2959&amp;A2959&amp;H2959&amp;K2959)&gt;=1),"","PBLA Changé/Nouveau")</f>
        <v/>
      </c>
      <c r="N2959" s="22">
        <f>ROUND(Ecritures[[#This Row],[Montant Devise]],2)</f>
        <v>3.3</v>
      </c>
      <c r="O2959" s="11" t="str">
        <f>IFERROR(LEFT(ECRITURES!$H2959,SEARCH("_",ECRITURES!$H2959)-1),"")</f>
        <v>RDC182081T</v>
      </c>
      <c r="P2959" s="11" t="str">
        <f>LEFT(ECRITURES!$G2959,LEN(O2959))</f>
        <v>RDC182081T</v>
      </c>
      <c r="Q2959" s="11" t="b">
        <f t="shared" si="93"/>
        <v>1</v>
      </c>
    </row>
    <row r="2960" spans="1:17" x14ac:dyDescent="0.3">
      <c r="A2960" s="12">
        <v>455200</v>
      </c>
      <c r="B2960" s="13" t="s">
        <v>10</v>
      </c>
      <c r="C2960" s="14">
        <v>-250</v>
      </c>
      <c r="D2960" s="25" t="s">
        <v>3435</v>
      </c>
      <c r="E2960" s="16">
        <v>45351</v>
      </c>
      <c r="F2960" s="17">
        <v>202402</v>
      </c>
      <c r="G2960" s="18" t="s">
        <v>63</v>
      </c>
      <c r="H2960" s="18"/>
      <c r="I2960" s="30">
        <v>53213</v>
      </c>
      <c r="J2960" s="13" t="s">
        <v>14</v>
      </c>
      <c r="K2960" s="13" t="s">
        <v>66</v>
      </c>
      <c r="L2960" s="20" t="str">
        <f t="shared" si="92"/>
        <v>53213455200ART9_FONAREDD</v>
      </c>
      <c r="M2960" s="21" t="str">
        <f>IF(OR(A2960=617105,A2960=617110,COUNTIF([3]DernMois!L:L,I2960&amp;A2960&amp;H2960&amp;K2960)&gt;=1),"","PBLA Changé/Nouveau")</f>
        <v/>
      </c>
      <c r="N2960" s="22">
        <f>ROUND(Ecritures[[#This Row],[Montant Devise]],2)</f>
        <v>-250</v>
      </c>
      <c r="O2960" s="11" t="str">
        <f>IFERROR(LEFT(ECRITURES!$H2960,SEARCH("_",ECRITURES!$H2960)-1),"")</f>
        <v/>
      </c>
      <c r="P2960" s="11" t="str">
        <f>LEFT(ECRITURES!$G2960,LEN(O2960))</f>
        <v/>
      </c>
      <c r="Q2960" s="11" t="b">
        <f t="shared" si="93"/>
        <v>1</v>
      </c>
    </row>
    <row r="2961" spans="1:17" x14ac:dyDescent="0.3">
      <c r="A2961" s="12">
        <v>455200</v>
      </c>
      <c r="B2961" s="13" t="s">
        <v>10</v>
      </c>
      <c r="C2961" s="14">
        <v>-399.53</v>
      </c>
      <c r="D2961" s="25" t="s">
        <v>3436</v>
      </c>
      <c r="E2961" s="16">
        <v>45351</v>
      </c>
      <c r="F2961" s="17">
        <v>202402</v>
      </c>
      <c r="G2961" s="18" t="s">
        <v>63</v>
      </c>
      <c r="H2961" s="18"/>
      <c r="I2961" s="30">
        <v>53213</v>
      </c>
      <c r="J2961" s="13" t="s">
        <v>14</v>
      </c>
      <c r="K2961" s="13" t="s">
        <v>66</v>
      </c>
      <c r="L2961" s="20" t="str">
        <f t="shared" si="92"/>
        <v>53213455200ART9_FONAREDD</v>
      </c>
      <c r="M2961" s="21" t="str">
        <f>IF(OR(A2961=617105,A2961=617110,COUNTIF([3]DernMois!L:L,I2961&amp;A2961&amp;H2961&amp;K2961)&gt;=1),"","PBLA Changé/Nouveau")</f>
        <v/>
      </c>
      <c r="N2961" s="22">
        <f>ROUND(Ecritures[[#This Row],[Montant Devise]],2)</f>
        <v>-399.53</v>
      </c>
      <c r="O2961" s="11" t="str">
        <f>IFERROR(LEFT(ECRITURES!$H2961,SEARCH("_",ECRITURES!$H2961)-1),"")</f>
        <v/>
      </c>
      <c r="P2961" s="11" t="str">
        <f>LEFT(ECRITURES!$G2961,LEN(O2961))</f>
        <v/>
      </c>
      <c r="Q2961" s="11" t="b">
        <f t="shared" si="93"/>
        <v>1</v>
      </c>
    </row>
    <row r="2962" spans="1:17" x14ac:dyDescent="0.3">
      <c r="A2962" s="12">
        <v>617101</v>
      </c>
      <c r="B2962" s="13" t="s">
        <v>10</v>
      </c>
      <c r="C2962" s="14">
        <v>687</v>
      </c>
      <c r="D2962" s="25" t="s">
        <v>3437</v>
      </c>
      <c r="E2962" s="16">
        <v>45351</v>
      </c>
      <c r="F2962" s="17">
        <v>202402</v>
      </c>
      <c r="G2962" s="18" t="s">
        <v>63</v>
      </c>
      <c r="H2962" s="18" t="s">
        <v>64</v>
      </c>
      <c r="I2962" s="30">
        <v>51500</v>
      </c>
      <c r="J2962" s="13" t="s">
        <v>14</v>
      </c>
      <c r="K2962" s="13" t="s">
        <v>66</v>
      </c>
      <c r="L2962" s="20" t="str">
        <f t="shared" si="92"/>
        <v>51500617101RDC182081T_Z010116ART9_FONAREDD</v>
      </c>
      <c r="M2962" s="21" t="str">
        <f>IF(OR(A2962=617105,A2962=617110,COUNTIF([3]DernMois!L:L,I2962&amp;A2962&amp;H2962&amp;K2962)&gt;=1),"","PBLA Changé/Nouveau")</f>
        <v/>
      </c>
      <c r="N2962" s="22">
        <f>ROUND(Ecritures[[#This Row],[Montant Devise]],2)</f>
        <v>687</v>
      </c>
      <c r="O2962" s="11" t="str">
        <f>IFERROR(LEFT(ECRITURES!$H2962,SEARCH("_",ECRITURES!$H2962)-1),"")</f>
        <v>RDC182081T</v>
      </c>
      <c r="P2962" s="11" t="str">
        <f>LEFT(ECRITURES!$G2962,LEN(O2962))</f>
        <v>RDC182081T</v>
      </c>
      <c r="Q2962" s="11" t="b">
        <f t="shared" si="93"/>
        <v>1</v>
      </c>
    </row>
    <row r="2963" spans="1:17" x14ac:dyDescent="0.3">
      <c r="A2963" s="12">
        <v>617108</v>
      </c>
      <c r="B2963" s="13" t="s">
        <v>10</v>
      </c>
      <c r="C2963" s="14">
        <v>206.1</v>
      </c>
      <c r="D2963" s="25" t="s">
        <v>3438</v>
      </c>
      <c r="E2963" s="16">
        <v>45351</v>
      </c>
      <c r="F2963" s="17">
        <v>202402</v>
      </c>
      <c r="G2963" s="18" t="s">
        <v>63</v>
      </c>
      <c r="H2963" s="18" t="s">
        <v>64</v>
      </c>
      <c r="I2963" s="30">
        <v>51500</v>
      </c>
      <c r="J2963" s="13" t="s">
        <v>14</v>
      </c>
      <c r="K2963" s="13" t="s">
        <v>66</v>
      </c>
      <c r="L2963" s="20" t="str">
        <f t="shared" si="92"/>
        <v>51500617108RDC182081T_Z010116ART9_FONAREDD</v>
      </c>
      <c r="M2963" s="21" t="str">
        <f>IF(OR(A2963=617105,A2963=617110,COUNTIF([3]DernMois!L:L,I2963&amp;A2963&amp;H2963&amp;K2963)&gt;=1),"","PBLA Changé/Nouveau")</f>
        <v/>
      </c>
      <c r="N2963" s="22">
        <f>ROUND(Ecritures[[#This Row],[Montant Devise]],2)</f>
        <v>206.1</v>
      </c>
      <c r="O2963" s="11" t="str">
        <f>IFERROR(LEFT(ECRITURES!$H2963,SEARCH("_",ECRITURES!$H2963)-1),"")</f>
        <v>RDC182081T</v>
      </c>
      <c r="P2963" s="11" t="str">
        <f>LEFT(ECRITURES!$G2963,LEN(O2963))</f>
        <v>RDC182081T</v>
      </c>
      <c r="Q2963" s="11" t="b">
        <f t="shared" si="93"/>
        <v>1</v>
      </c>
    </row>
    <row r="2964" spans="1:17" x14ac:dyDescent="0.3">
      <c r="A2964" s="12">
        <v>617106</v>
      </c>
      <c r="B2964" s="13" t="s">
        <v>10</v>
      </c>
      <c r="C2964" s="14">
        <v>195</v>
      </c>
      <c r="D2964" s="25" t="s">
        <v>3439</v>
      </c>
      <c r="E2964" s="16">
        <v>45351</v>
      </c>
      <c r="F2964" s="17">
        <v>202402</v>
      </c>
      <c r="G2964" s="18" t="s">
        <v>63</v>
      </c>
      <c r="H2964" s="18" t="s">
        <v>64</v>
      </c>
      <c r="I2964" s="30">
        <v>51500</v>
      </c>
      <c r="J2964" s="13" t="s">
        <v>14</v>
      </c>
      <c r="K2964" s="13" t="s">
        <v>66</v>
      </c>
      <c r="L2964" s="20" t="str">
        <f t="shared" si="92"/>
        <v>51500617106RDC182081T_Z010116ART9_FONAREDD</v>
      </c>
      <c r="M2964" s="21" t="str">
        <f>IF(OR(A2964=617105,A2964=617110,COUNTIF([3]DernMois!L:L,I2964&amp;A2964&amp;H2964&amp;K2964)&gt;=1),"","PBLA Changé/Nouveau")</f>
        <v/>
      </c>
      <c r="N2964" s="22">
        <f>ROUND(Ecritures[[#This Row],[Montant Devise]],2)</f>
        <v>195</v>
      </c>
      <c r="O2964" s="11" t="str">
        <f>IFERROR(LEFT(ECRITURES!$H2964,SEARCH("_",ECRITURES!$H2964)-1),"")</f>
        <v>RDC182081T</v>
      </c>
      <c r="P2964" s="11" t="str">
        <f>LEFT(ECRITURES!$G2964,LEN(O2964))</f>
        <v>RDC182081T</v>
      </c>
      <c r="Q2964" s="11" t="b">
        <f t="shared" si="93"/>
        <v>1</v>
      </c>
    </row>
    <row r="2965" spans="1:17" x14ac:dyDescent="0.3">
      <c r="A2965" s="12">
        <v>617103</v>
      </c>
      <c r="B2965" s="13" t="s">
        <v>10</v>
      </c>
      <c r="C2965" s="14">
        <v>58.5</v>
      </c>
      <c r="D2965" s="25" t="s">
        <v>3440</v>
      </c>
      <c r="E2965" s="16">
        <v>45351</v>
      </c>
      <c r="F2965" s="17">
        <v>202402</v>
      </c>
      <c r="G2965" s="18" t="s">
        <v>63</v>
      </c>
      <c r="H2965" s="18" t="s">
        <v>64</v>
      </c>
      <c r="I2965" s="30">
        <v>51500</v>
      </c>
      <c r="J2965" s="13" t="s">
        <v>14</v>
      </c>
      <c r="K2965" s="13" t="s">
        <v>66</v>
      </c>
      <c r="L2965" s="20" t="str">
        <f t="shared" si="92"/>
        <v>51500617103RDC182081T_Z010116ART9_FONAREDD</v>
      </c>
      <c r="M2965" s="21" t="str">
        <f>IF(OR(A2965=617105,A2965=617110,COUNTIF([3]DernMois!L:L,I2965&amp;A2965&amp;H2965&amp;K2965)&gt;=1),"","PBLA Changé/Nouveau")</f>
        <v/>
      </c>
      <c r="N2965" s="22">
        <f>ROUND(Ecritures[[#This Row],[Montant Devise]],2)</f>
        <v>58.5</v>
      </c>
      <c r="O2965" s="11" t="str">
        <f>IFERROR(LEFT(ECRITURES!$H2965,SEARCH("_",ECRITURES!$H2965)-1),"")</f>
        <v>RDC182081T</v>
      </c>
      <c r="P2965" s="11" t="str">
        <f>LEFT(ECRITURES!$G2965,LEN(O2965))</f>
        <v>RDC182081T</v>
      </c>
      <c r="Q2965" s="11" t="b">
        <f t="shared" si="93"/>
        <v>1</v>
      </c>
    </row>
    <row r="2966" spans="1:17" x14ac:dyDescent="0.3">
      <c r="A2966" s="12">
        <v>617103</v>
      </c>
      <c r="B2966" s="13" t="s">
        <v>10</v>
      </c>
      <c r="C2966" s="14">
        <v>89.31</v>
      </c>
      <c r="D2966" s="25" t="s">
        <v>3441</v>
      </c>
      <c r="E2966" s="16">
        <v>45351</v>
      </c>
      <c r="F2966" s="17">
        <v>202402</v>
      </c>
      <c r="G2966" s="18" t="s">
        <v>63</v>
      </c>
      <c r="H2966" s="18" t="s">
        <v>64</v>
      </c>
      <c r="I2966" s="30">
        <v>51500</v>
      </c>
      <c r="J2966" s="13" t="s">
        <v>14</v>
      </c>
      <c r="K2966" s="13" t="s">
        <v>66</v>
      </c>
      <c r="L2966" s="20" t="str">
        <f t="shared" si="92"/>
        <v>51500617103RDC182081T_Z010116ART9_FONAREDD</v>
      </c>
      <c r="M2966" s="21" t="str">
        <f>IF(OR(A2966=617105,A2966=617110,COUNTIF([3]DernMois!L:L,I2966&amp;A2966&amp;H2966&amp;K2966)&gt;=1),"","PBLA Changé/Nouveau")</f>
        <v/>
      </c>
      <c r="N2966" s="22">
        <f>ROUND(Ecritures[[#This Row],[Montant Devise]],2)</f>
        <v>89.31</v>
      </c>
      <c r="O2966" s="11" t="str">
        <f>IFERROR(LEFT(ECRITURES!$H2966,SEARCH("_",ECRITURES!$H2966)-1),"")</f>
        <v>RDC182081T</v>
      </c>
      <c r="P2966" s="11" t="str">
        <f>LEFT(ECRITURES!$G2966,LEN(O2966))</f>
        <v>RDC182081T</v>
      </c>
      <c r="Q2966" s="11" t="b">
        <f t="shared" si="93"/>
        <v>1</v>
      </c>
    </row>
    <row r="2967" spans="1:17" x14ac:dyDescent="0.3">
      <c r="A2967" s="12">
        <v>617190</v>
      </c>
      <c r="B2967" s="13" t="s">
        <v>10</v>
      </c>
      <c r="C2967" s="14">
        <v>1.37</v>
      </c>
      <c r="D2967" s="25" t="s">
        <v>3442</v>
      </c>
      <c r="E2967" s="16">
        <v>45351</v>
      </c>
      <c r="F2967" s="17">
        <v>202402</v>
      </c>
      <c r="G2967" s="18" t="s">
        <v>63</v>
      </c>
      <c r="H2967" s="18" t="s">
        <v>64</v>
      </c>
      <c r="I2967" s="30">
        <v>51500</v>
      </c>
      <c r="J2967" s="13" t="s">
        <v>14</v>
      </c>
      <c r="K2967" s="13" t="s">
        <v>66</v>
      </c>
      <c r="L2967" s="20" t="str">
        <f t="shared" si="92"/>
        <v>51500617190RDC182081T_Z010116ART9_FONAREDD</v>
      </c>
      <c r="M2967" s="21" t="str">
        <f>IF(OR(A2967=617105,A2967=617110,COUNTIF([3]DernMois!L:L,I2967&amp;A2967&amp;H2967&amp;K2967)&gt;=1),"","PBLA Changé/Nouveau")</f>
        <v/>
      </c>
      <c r="N2967" s="22">
        <f>ROUND(Ecritures[[#This Row],[Montant Devise]],2)</f>
        <v>1.37</v>
      </c>
      <c r="O2967" s="11" t="str">
        <f>IFERROR(LEFT(ECRITURES!$H2967,SEARCH("_",ECRITURES!$H2967)-1),"")</f>
        <v>RDC182081T</v>
      </c>
      <c r="P2967" s="11" t="str">
        <f>LEFT(ECRITURES!$G2967,LEN(O2967))</f>
        <v>RDC182081T</v>
      </c>
      <c r="Q2967" s="11" t="b">
        <f t="shared" si="93"/>
        <v>1</v>
      </c>
    </row>
    <row r="2968" spans="1:17" x14ac:dyDescent="0.3">
      <c r="A2968" s="12">
        <v>617190</v>
      </c>
      <c r="B2968" s="13" t="s">
        <v>10</v>
      </c>
      <c r="C2968" s="14">
        <v>6.87</v>
      </c>
      <c r="D2968" s="25" t="s">
        <v>3443</v>
      </c>
      <c r="E2968" s="16">
        <v>45351</v>
      </c>
      <c r="F2968" s="17">
        <v>202402</v>
      </c>
      <c r="G2968" s="18" t="s">
        <v>63</v>
      </c>
      <c r="H2968" s="18" t="s">
        <v>64</v>
      </c>
      <c r="I2968" s="30">
        <v>51500</v>
      </c>
      <c r="J2968" s="13" t="s">
        <v>14</v>
      </c>
      <c r="K2968" s="13" t="s">
        <v>66</v>
      </c>
      <c r="L2968" s="20" t="str">
        <f t="shared" si="92"/>
        <v>51500617190RDC182081T_Z010116ART9_FONAREDD</v>
      </c>
      <c r="M2968" s="21" t="str">
        <f>IF(OR(A2968=617105,A2968=617110,COUNTIF([3]DernMois!L:L,I2968&amp;A2968&amp;H2968&amp;K2968)&gt;=1),"","PBLA Changé/Nouveau")</f>
        <v/>
      </c>
      <c r="N2968" s="22">
        <f>ROUND(Ecritures[[#This Row],[Montant Devise]],2)</f>
        <v>6.87</v>
      </c>
      <c r="O2968" s="11" t="str">
        <f>IFERROR(LEFT(ECRITURES!$H2968,SEARCH("_",ECRITURES!$H2968)-1),"")</f>
        <v>RDC182081T</v>
      </c>
      <c r="P2968" s="11" t="str">
        <f>LEFT(ECRITURES!$G2968,LEN(O2968))</f>
        <v>RDC182081T</v>
      </c>
      <c r="Q2968" s="11" t="b">
        <f t="shared" si="93"/>
        <v>1</v>
      </c>
    </row>
    <row r="2969" spans="1:17" x14ac:dyDescent="0.3">
      <c r="A2969" s="12">
        <v>455200</v>
      </c>
      <c r="B2969" s="13" t="s">
        <v>10</v>
      </c>
      <c r="C2969" s="14">
        <v>-300</v>
      </c>
      <c r="D2969" s="25" t="s">
        <v>3444</v>
      </c>
      <c r="E2969" s="16">
        <v>45351</v>
      </c>
      <c r="F2969" s="17">
        <v>202402</v>
      </c>
      <c r="G2969" s="18" t="s">
        <v>63</v>
      </c>
      <c r="H2969" s="18"/>
      <c r="I2969" s="30">
        <v>51500</v>
      </c>
      <c r="J2969" s="13" t="s">
        <v>14</v>
      </c>
      <c r="K2969" s="13" t="s">
        <v>66</v>
      </c>
      <c r="L2969" s="20" t="str">
        <f t="shared" si="92"/>
        <v>51500455200ART9_FONAREDD</v>
      </c>
      <c r="M2969" s="21" t="str">
        <f>IF(OR(A2969=617105,A2969=617110,COUNTIF([3]DernMois!L:L,I2969&amp;A2969&amp;H2969&amp;K2969)&gt;=1),"","PBLA Changé/Nouveau")</f>
        <v/>
      </c>
      <c r="N2969" s="22">
        <f>ROUND(Ecritures[[#This Row],[Montant Devise]],2)</f>
        <v>-300</v>
      </c>
      <c r="O2969" s="11" t="str">
        <f>IFERROR(LEFT(ECRITURES!$H2969,SEARCH("_",ECRITURES!$H2969)-1),"")</f>
        <v/>
      </c>
      <c r="P2969" s="11" t="str">
        <f>LEFT(ECRITURES!$G2969,LEN(O2969))</f>
        <v/>
      </c>
      <c r="Q2969" s="11" t="b">
        <f t="shared" si="93"/>
        <v>1</v>
      </c>
    </row>
    <row r="2970" spans="1:17" x14ac:dyDescent="0.3">
      <c r="A2970" s="12">
        <v>455200</v>
      </c>
      <c r="B2970" s="13" t="s">
        <v>10</v>
      </c>
      <c r="C2970" s="14">
        <v>-728.68</v>
      </c>
      <c r="D2970" s="25" t="s">
        <v>3445</v>
      </c>
      <c r="E2970" s="16">
        <v>45351</v>
      </c>
      <c r="F2970" s="17">
        <v>202402</v>
      </c>
      <c r="G2970" s="18" t="s">
        <v>63</v>
      </c>
      <c r="H2970" s="18"/>
      <c r="I2970" s="30">
        <v>51500</v>
      </c>
      <c r="J2970" s="13" t="s">
        <v>14</v>
      </c>
      <c r="K2970" s="13" t="s">
        <v>66</v>
      </c>
      <c r="L2970" s="20" t="str">
        <f t="shared" si="92"/>
        <v>51500455200ART9_FONAREDD</v>
      </c>
      <c r="M2970" s="21" t="str">
        <f>IF(OR(A2970=617105,A2970=617110,COUNTIF([3]DernMois!L:L,I2970&amp;A2970&amp;H2970&amp;K2970)&gt;=1),"","PBLA Changé/Nouveau")</f>
        <v/>
      </c>
      <c r="N2970" s="22">
        <f>ROUND(Ecritures[[#This Row],[Montant Devise]],2)</f>
        <v>-728.68</v>
      </c>
      <c r="O2970" s="11" t="str">
        <f>IFERROR(LEFT(ECRITURES!$H2970,SEARCH("_",ECRITURES!$H2970)-1),"")</f>
        <v/>
      </c>
      <c r="P2970" s="11" t="str">
        <f>LEFT(ECRITURES!$G2970,LEN(O2970))</f>
        <v/>
      </c>
      <c r="Q2970" s="11" t="b">
        <f t="shared" si="93"/>
        <v>1</v>
      </c>
    </row>
    <row r="2971" spans="1:17" x14ac:dyDescent="0.3">
      <c r="A2971" s="12">
        <v>617101</v>
      </c>
      <c r="B2971" s="13" t="s">
        <v>10</v>
      </c>
      <c r="C2971" s="14">
        <v>1040</v>
      </c>
      <c r="D2971" s="25" t="s">
        <v>3446</v>
      </c>
      <c r="E2971" s="16">
        <v>45351</v>
      </c>
      <c r="F2971" s="17">
        <v>202402</v>
      </c>
      <c r="G2971" s="18" t="s">
        <v>63</v>
      </c>
      <c r="H2971" s="18" t="s">
        <v>404</v>
      </c>
      <c r="I2971" s="30">
        <v>53044</v>
      </c>
      <c r="J2971" s="13" t="s">
        <v>14</v>
      </c>
      <c r="K2971" s="13" t="s">
        <v>66</v>
      </c>
      <c r="L2971" s="20" t="str">
        <f t="shared" si="92"/>
        <v>53044617101RDC182081T_Z010101ART9_FONAREDD</v>
      </c>
      <c r="M2971" s="21" t="str">
        <f>IF(OR(A2971=617105,A2971=617110,COUNTIF([3]DernMois!L:L,I2971&amp;A2971&amp;H2971&amp;K2971)&gt;=1),"","PBLA Changé/Nouveau")</f>
        <v/>
      </c>
      <c r="N2971" s="22">
        <f>ROUND(Ecritures[[#This Row],[Montant Devise]],2)</f>
        <v>1040</v>
      </c>
      <c r="O2971" s="11" t="str">
        <f>IFERROR(LEFT(ECRITURES!$H2971,SEARCH("_",ECRITURES!$H2971)-1),"")</f>
        <v>RDC182081T</v>
      </c>
      <c r="P2971" s="11" t="str">
        <f>LEFT(ECRITURES!$G2971,LEN(O2971))</f>
        <v>RDC182081T</v>
      </c>
      <c r="Q2971" s="11" t="b">
        <f t="shared" si="93"/>
        <v>1</v>
      </c>
    </row>
    <row r="2972" spans="1:17" x14ac:dyDescent="0.3">
      <c r="A2972" s="12">
        <v>617108</v>
      </c>
      <c r="B2972" s="13" t="s">
        <v>10</v>
      </c>
      <c r="C2972" s="14">
        <v>312</v>
      </c>
      <c r="D2972" s="25" t="s">
        <v>3447</v>
      </c>
      <c r="E2972" s="16">
        <v>45351</v>
      </c>
      <c r="F2972" s="17">
        <v>202402</v>
      </c>
      <c r="G2972" s="18" t="s">
        <v>63</v>
      </c>
      <c r="H2972" s="18" t="s">
        <v>404</v>
      </c>
      <c r="I2972" s="30">
        <v>53044</v>
      </c>
      <c r="J2972" s="13" t="s">
        <v>14</v>
      </c>
      <c r="K2972" s="13" t="s">
        <v>66</v>
      </c>
      <c r="L2972" s="20" t="str">
        <f t="shared" si="92"/>
        <v>53044617108RDC182081T_Z010101ART9_FONAREDD</v>
      </c>
      <c r="M2972" s="21" t="str">
        <f>IF(OR(A2972=617105,A2972=617110,COUNTIF([3]DernMois!L:L,I2972&amp;A2972&amp;H2972&amp;K2972)&gt;=1),"","PBLA Changé/Nouveau")</f>
        <v/>
      </c>
      <c r="N2972" s="22">
        <f>ROUND(Ecritures[[#This Row],[Montant Devise]],2)</f>
        <v>312</v>
      </c>
      <c r="O2972" s="11" t="str">
        <f>IFERROR(LEFT(ECRITURES!$H2972,SEARCH("_",ECRITURES!$H2972)-1),"")</f>
        <v>RDC182081T</v>
      </c>
      <c r="P2972" s="11" t="str">
        <f>LEFT(ECRITURES!$G2972,LEN(O2972))</f>
        <v>RDC182081T</v>
      </c>
      <c r="Q2972" s="11" t="b">
        <f t="shared" si="93"/>
        <v>1</v>
      </c>
    </row>
    <row r="2973" spans="1:17" x14ac:dyDescent="0.3">
      <c r="A2973" s="12">
        <v>617106</v>
      </c>
      <c r="B2973" s="13" t="s">
        <v>10</v>
      </c>
      <c r="C2973" s="14">
        <v>195</v>
      </c>
      <c r="D2973" s="25" t="s">
        <v>3448</v>
      </c>
      <c r="E2973" s="16">
        <v>45351</v>
      </c>
      <c r="F2973" s="17">
        <v>202402</v>
      </c>
      <c r="G2973" s="18" t="s">
        <v>63</v>
      </c>
      <c r="H2973" s="18" t="s">
        <v>404</v>
      </c>
      <c r="I2973" s="30">
        <v>53044</v>
      </c>
      <c r="J2973" s="13" t="s">
        <v>14</v>
      </c>
      <c r="K2973" s="13" t="s">
        <v>66</v>
      </c>
      <c r="L2973" s="20" t="str">
        <f t="shared" si="92"/>
        <v>53044617106RDC182081T_Z010101ART9_FONAREDD</v>
      </c>
      <c r="M2973" s="21" t="str">
        <f>IF(OR(A2973=617105,A2973=617110,COUNTIF([3]DernMois!L:L,I2973&amp;A2973&amp;H2973&amp;K2973)&gt;=1),"","PBLA Changé/Nouveau")</f>
        <v/>
      </c>
      <c r="N2973" s="22">
        <f>ROUND(Ecritures[[#This Row],[Montant Devise]],2)</f>
        <v>195</v>
      </c>
      <c r="O2973" s="11" t="str">
        <f>IFERROR(LEFT(ECRITURES!$H2973,SEARCH("_",ECRITURES!$H2973)-1),"")</f>
        <v>RDC182081T</v>
      </c>
      <c r="P2973" s="11" t="str">
        <f>LEFT(ECRITURES!$G2973,LEN(O2973))</f>
        <v>RDC182081T</v>
      </c>
      <c r="Q2973" s="11" t="b">
        <f t="shared" si="93"/>
        <v>1</v>
      </c>
    </row>
    <row r="2974" spans="1:17" x14ac:dyDescent="0.3">
      <c r="A2974" s="12">
        <v>617103</v>
      </c>
      <c r="B2974" s="13" t="s">
        <v>10</v>
      </c>
      <c r="C2974" s="14">
        <v>39</v>
      </c>
      <c r="D2974" s="25" t="s">
        <v>3449</v>
      </c>
      <c r="E2974" s="16">
        <v>45351</v>
      </c>
      <c r="F2974" s="17">
        <v>202402</v>
      </c>
      <c r="G2974" s="18" t="s">
        <v>63</v>
      </c>
      <c r="H2974" s="18" t="s">
        <v>404</v>
      </c>
      <c r="I2974" s="30">
        <v>53044</v>
      </c>
      <c r="J2974" s="13" t="s">
        <v>14</v>
      </c>
      <c r="K2974" s="13" t="s">
        <v>66</v>
      </c>
      <c r="L2974" s="20" t="str">
        <f t="shared" si="92"/>
        <v>53044617103RDC182081T_Z010101ART9_FONAREDD</v>
      </c>
      <c r="M2974" s="21" t="str">
        <f>IF(OR(A2974=617105,A2974=617110,COUNTIF([3]DernMois!L:L,I2974&amp;A2974&amp;H2974&amp;K2974)&gt;=1),"","PBLA Changé/Nouveau")</f>
        <v/>
      </c>
      <c r="N2974" s="22">
        <f>ROUND(Ecritures[[#This Row],[Montant Devise]],2)</f>
        <v>39</v>
      </c>
      <c r="O2974" s="11" t="str">
        <f>IFERROR(LEFT(ECRITURES!$H2974,SEARCH("_",ECRITURES!$H2974)-1),"")</f>
        <v>RDC182081T</v>
      </c>
      <c r="P2974" s="11" t="str">
        <f>LEFT(ECRITURES!$G2974,LEN(O2974))</f>
        <v>RDC182081T</v>
      </c>
      <c r="Q2974" s="11" t="b">
        <f t="shared" si="93"/>
        <v>1</v>
      </c>
    </row>
    <row r="2975" spans="1:17" x14ac:dyDescent="0.3">
      <c r="A2975" s="12">
        <v>617103</v>
      </c>
      <c r="B2975" s="13" t="s">
        <v>10</v>
      </c>
      <c r="C2975" s="14">
        <v>135.19999999999999</v>
      </c>
      <c r="D2975" s="25" t="s">
        <v>3450</v>
      </c>
      <c r="E2975" s="16">
        <v>45351</v>
      </c>
      <c r="F2975" s="17">
        <v>202402</v>
      </c>
      <c r="G2975" s="18" t="s">
        <v>63</v>
      </c>
      <c r="H2975" s="18" t="s">
        <v>404</v>
      </c>
      <c r="I2975" s="30">
        <v>53044</v>
      </c>
      <c r="J2975" s="13" t="s">
        <v>14</v>
      </c>
      <c r="K2975" s="13" t="s">
        <v>66</v>
      </c>
      <c r="L2975" s="20" t="str">
        <f t="shared" si="92"/>
        <v>53044617103RDC182081T_Z010101ART9_FONAREDD</v>
      </c>
      <c r="M2975" s="21" t="str">
        <f>IF(OR(A2975=617105,A2975=617110,COUNTIF([3]DernMois!L:L,I2975&amp;A2975&amp;H2975&amp;K2975)&gt;=1),"","PBLA Changé/Nouveau")</f>
        <v/>
      </c>
      <c r="N2975" s="22">
        <f>ROUND(Ecritures[[#This Row],[Montant Devise]],2)</f>
        <v>135.19999999999999</v>
      </c>
      <c r="O2975" s="11" t="str">
        <f>IFERROR(LEFT(ECRITURES!$H2975,SEARCH("_",ECRITURES!$H2975)-1),"")</f>
        <v>RDC182081T</v>
      </c>
      <c r="P2975" s="11" t="str">
        <f>LEFT(ECRITURES!$G2975,LEN(O2975))</f>
        <v>RDC182081T</v>
      </c>
      <c r="Q2975" s="11" t="b">
        <f t="shared" si="93"/>
        <v>1</v>
      </c>
    </row>
    <row r="2976" spans="1:17" x14ac:dyDescent="0.3">
      <c r="A2976" s="12">
        <v>617190</v>
      </c>
      <c r="B2976" s="13" t="s">
        <v>10</v>
      </c>
      <c r="C2976" s="14">
        <v>2.08</v>
      </c>
      <c r="D2976" s="25" t="s">
        <v>3451</v>
      </c>
      <c r="E2976" s="16">
        <v>45351</v>
      </c>
      <c r="F2976" s="17">
        <v>202402</v>
      </c>
      <c r="G2976" s="18" t="s">
        <v>63</v>
      </c>
      <c r="H2976" s="18" t="s">
        <v>404</v>
      </c>
      <c r="I2976" s="30">
        <v>53044</v>
      </c>
      <c r="J2976" s="13" t="s">
        <v>14</v>
      </c>
      <c r="K2976" s="13" t="s">
        <v>66</v>
      </c>
      <c r="L2976" s="20" t="str">
        <f t="shared" si="92"/>
        <v>53044617190RDC182081T_Z010101ART9_FONAREDD</v>
      </c>
      <c r="M2976" s="21" t="str">
        <f>IF(OR(A2976=617105,A2976=617110,COUNTIF([3]DernMois!L:L,I2976&amp;A2976&amp;H2976&amp;K2976)&gt;=1),"","PBLA Changé/Nouveau")</f>
        <v/>
      </c>
      <c r="N2976" s="22">
        <f>ROUND(Ecritures[[#This Row],[Montant Devise]],2)</f>
        <v>2.08</v>
      </c>
      <c r="O2976" s="11" t="str">
        <f>IFERROR(LEFT(ECRITURES!$H2976,SEARCH("_",ECRITURES!$H2976)-1),"")</f>
        <v>RDC182081T</v>
      </c>
      <c r="P2976" s="11" t="str">
        <f>LEFT(ECRITURES!$G2976,LEN(O2976))</f>
        <v>RDC182081T</v>
      </c>
      <c r="Q2976" s="11" t="b">
        <f t="shared" si="93"/>
        <v>1</v>
      </c>
    </row>
    <row r="2977" spans="1:17" x14ac:dyDescent="0.3">
      <c r="A2977" s="12">
        <v>617190</v>
      </c>
      <c r="B2977" s="13" t="s">
        <v>10</v>
      </c>
      <c r="C2977" s="14">
        <v>10.4</v>
      </c>
      <c r="D2977" s="25" t="s">
        <v>3452</v>
      </c>
      <c r="E2977" s="16">
        <v>45351</v>
      </c>
      <c r="F2977" s="17">
        <v>202402</v>
      </c>
      <c r="G2977" s="18" t="s">
        <v>63</v>
      </c>
      <c r="H2977" s="18" t="s">
        <v>404</v>
      </c>
      <c r="I2977" s="30">
        <v>53044</v>
      </c>
      <c r="J2977" s="13" t="s">
        <v>14</v>
      </c>
      <c r="K2977" s="13" t="s">
        <v>66</v>
      </c>
      <c r="L2977" s="20" t="str">
        <f t="shared" si="92"/>
        <v>53044617190RDC182081T_Z010101ART9_FONAREDD</v>
      </c>
      <c r="M2977" s="21" t="str">
        <f>IF(OR(A2977=617105,A2977=617110,COUNTIF([3]DernMois!L:L,I2977&amp;A2977&amp;H2977&amp;K2977)&gt;=1),"","PBLA Changé/Nouveau")</f>
        <v/>
      </c>
      <c r="N2977" s="22">
        <f>ROUND(Ecritures[[#This Row],[Montant Devise]],2)</f>
        <v>10.4</v>
      </c>
      <c r="O2977" s="11" t="str">
        <f>IFERROR(LEFT(ECRITURES!$H2977,SEARCH("_",ECRITURES!$H2977)-1),"")</f>
        <v>RDC182081T</v>
      </c>
      <c r="P2977" s="11" t="str">
        <f>LEFT(ECRITURES!$G2977,LEN(O2977))</f>
        <v>RDC182081T</v>
      </c>
      <c r="Q2977" s="11" t="b">
        <f t="shared" si="93"/>
        <v>1</v>
      </c>
    </row>
    <row r="2978" spans="1:17" x14ac:dyDescent="0.3">
      <c r="A2978" s="12">
        <v>455200</v>
      </c>
      <c r="B2978" s="13" t="s">
        <v>10</v>
      </c>
      <c r="C2978" s="14">
        <v>-650</v>
      </c>
      <c r="D2978" s="25" t="s">
        <v>3453</v>
      </c>
      <c r="E2978" s="16">
        <v>45351</v>
      </c>
      <c r="F2978" s="17">
        <v>202402</v>
      </c>
      <c r="G2978" s="18" t="s">
        <v>63</v>
      </c>
      <c r="H2978" s="18"/>
      <c r="I2978" s="30">
        <v>53044</v>
      </c>
      <c r="J2978" s="13" t="s">
        <v>14</v>
      </c>
      <c r="K2978" s="13" t="s">
        <v>66</v>
      </c>
      <c r="L2978" s="20" t="str">
        <f t="shared" si="92"/>
        <v>53044455200ART9_FONAREDD</v>
      </c>
      <c r="M2978" s="21" t="str">
        <f>IF(OR(A2978=617105,A2978=617110,COUNTIF([3]DernMois!L:L,I2978&amp;A2978&amp;H2978&amp;K2978)&gt;=1),"","PBLA Changé/Nouveau")</f>
        <v/>
      </c>
      <c r="N2978" s="22">
        <f>ROUND(Ecritures[[#This Row],[Montant Devise]],2)</f>
        <v>-650</v>
      </c>
      <c r="O2978" s="11" t="str">
        <f>IFERROR(LEFT(ECRITURES!$H2978,SEARCH("_",ECRITURES!$H2978)-1),"")</f>
        <v/>
      </c>
      <c r="P2978" s="11" t="str">
        <f>LEFT(ECRITURES!$G2978,LEN(O2978))</f>
        <v/>
      </c>
      <c r="Q2978" s="11" t="b">
        <f t="shared" si="93"/>
        <v>1</v>
      </c>
    </row>
    <row r="2979" spans="1:17" x14ac:dyDescent="0.3">
      <c r="A2979" s="12">
        <v>455200</v>
      </c>
      <c r="B2979" s="13" t="s">
        <v>10</v>
      </c>
      <c r="C2979" s="14">
        <v>-704.18</v>
      </c>
      <c r="D2979" s="25" t="s">
        <v>3454</v>
      </c>
      <c r="E2979" s="16">
        <v>45351</v>
      </c>
      <c r="F2979" s="17">
        <v>202402</v>
      </c>
      <c r="G2979" s="18" t="s">
        <v>63</v>
      </c>
      <c r="H2979" s="18"/>
      <c r="I2979" s="30">
        <v>53044</v>
      </c>
      <c r="J2979" s="13" t="s">
        <v>14</v>
      </c>
      <c r="K2979" s="13" t="s">
        <v>66</v>
      </c>
      <c r="L2979" s="20" t="str">
        <f t="shared" si="92"/>
        <v>53044455200ART9_FONAREDD</v>
      </c>
      <c r="M2979" s="21" t="str">
        <f>IF(OR(A2979=617105,A2979=617110,COUNTIF([3]DernMois!L:L,I2979&amp;A2979&amp;H2979&amp;K2979)&gt;=1),"","PBLA Changé/Nouveau")</f>
        <v/>
      </c>
      <c r="N2979" s="22">
        <f>ROUND(Ecritures[[#This Row],[Montant Devise]],2)</f>
        <v>-704.18</v>
      </c>
      <c r="O2979" s="11" t="str">
        <f>IFERROR(LEFT(ECRITURES!$H2979,SEARCH("_",ECRITURES!$H2979)-1),"")</f>
        <v/>
      </c>
      <c r="P2979" s="11" t="str">
        <f>LEFT(ECRITURES!$G2979,LEN(O2979))</f>
        <v/>
      </c>
      <c r="Q2979" s="11" t="b">
        <f t="shared" si="93"/>
        <v>1</v>
      </c>
    </row>
    <row r="2980" spans="1:17" x14ac:dyDescent="0.3">
      <c r="A2980" s="12">
        <v>617101</v>
      </c>
      <c r="B2980" s="13" t="s">
        <v>10</v>
      </c>
      <c r="C2980" s="14">
        <v>1780</v>
      </c>
      <c r="D2980" s="25" t="s">
        <v>3455</v>
      </c>
      <c r="E2980" s="16">
        <v>45351</v>
      </c>
      <c r="F2980" s="17">
        <v>202402</v>
      </c>
      <c r="G2980" s="18" t="s">
        <v>63</v>
      </c>
      <c r="H2980" s="18" t="s">
        <v>101</v>
      </c>
      <c r="I2980" s="19">
        <v>53001</v>
      </c>
      <c r="J2980" s="13" t="s">
        <v>14</v>
      </c>
      <c r="K2980" s="13" t="s">
        <v>66</v>
      </c>
      <c r="L2980" s="20" t="str">
        <f t="shared" si="92"/>
        <v>53001617101RDC182081T_Z010109ART9_FONAREDD</v>
      </c>
      <c r="M2980" s="21" t="str">
        <f>IF(OR(A2980=617105,A2980=617110,COUNTIF([3]DernMois!L:L,I2980&amp;A2980&amp;H2980&amp;K2980)&gt;=1),"","PBLA Changé/Nouveau")</f>
        <v/>
      </c>
      <c r="N2980" s="22">
        <f>ROUND(Ecritures[[#This Row],[Montant Devise]],2)</f>
        <v>1780</v>
      </c>
      <c r="O2980" s="11" t="str">
        <f>IFERROR(LEFT(ECRITURES!$H2980,SEARCH("_",ECRITURES!$H2980)-1),"")</f>
        <v>RDC182081T</v>
      </c>
      <c r="P2980" s="11" t="str">
        <f>LEFT(ECRITURES!$G2980,LEN(O2980))</f>
        <v>RDC182081T</v>
      </c>
      <c r="Q2980" s="11" t="b">
        <f t="shared" si="93"/>
        <v>1</v>
      </c>
    </row>
    <row r="2981" spans="1:17" x14ac:dyDescent="0.3">
      <c r="A2981" s="12">
        <v>617108</v>
      </c>
      <c r="B2981" s="13" t="s">
        <v>10</v>
      </c>
      <c r="C2981" s="14">
        <v>534</v>
      </c>
      <c r="D2981" s="15" t="s">
        <v>3456</v>
      </c>
      <c r="E2981" s="16">
        <v>45351</v>
      </c>
      <c r="F2981" s="17">
        <v>202402</v>
      </c>
      <c r="G2981" s="18" t="s">
        <v>63</v>
      </c>
      <c r="H2981" s="18" t="s">
        <v>101</v>
      </c>
      <c r="I2981" s="19">
        <v>53001</v>
      </c>
      <c r="J2981" s="13" t="s">
        <v>14</v>
      </c>
      <c r="K2981" s="13" t="s">
        <v>66</v>
      </c>
      <c r="L2981" s="20" t="str">
        <f t="shared" si="92"/>
        <v>53001617108RDC182081T_Z010109ART9_FONAREDD</v>
      </c>
      <c r="M2981" s="21" t="str">
        <f>IF(OR(A2981=617105,A2981=617110,COUNTIF([3]DernMois!L:L,I2981&amp;A2981&amp;H2981&amp;K2981)&gt;=1),"","PBLA Changé/Nouveau")</f>
        <v/>
      </c>
      <c r="N2981" s="22">
        <f>ROUND(Ecritures[[#This Row],[Montant Devise]],2)</f>
        <v>534</v>
      </c>
      <c r="O2981" s="11" t="str">
        <f>IFERROR(LEFT(ECRITURES!$H2981,SEARCH("_",ECRITURES!$H2981)-1),"")</f>
        <v>RDC182081T</v>
      </c>
      <c r="P2981" s="11" t="str">
        <f>LEFT(ECRITURES!$G2981,LEN(O2981))</f>
        <v>RDC182081T</v>
      </c>
      <c r="Q2981" s="11" t="b">
        <f t="shared" si="93"/>
        <v>1</v>
      </c>
    </row>
    <row r="2982" spans="1:17" x14ac:dyDescent="0.3">
      <c r="A2982" s="12">
        <v>617106</v>
      </c>
      <c r="B2982" s="13" t="s">
        <v>10</v>
      </c>
      <c r="C2982" s="14">
        <v>195</v>
      </c>
      <c r="D2982" s="15" t="s">
        <v>3457</v>
      </c>
      <c r="E2982" s="16">
        <v>45351</v>
      </c>
      <c r="F2982" s="17">
        <v>202402</v>
      </c>
      <c r="G2982" s="18" t="s">
        <v>63</v>
      </c>
      <c r="H2982" s="18" t="s">
        <v>101</v>
      </c>
      <c r="I2982" s="19">
        <v>53001</v>
      </c>
      <c r="J2982" s="13" t="s">
        <v>14</v>
      </c>
      <c r="K2982" s="13" t="s">
        <v>66</v>
      </c>
      <c r="L2982" s="20" t="str">
        <f t="shared" si="92"/>
        <v>53001617106RDC182081T_Z010109ART9_FONAREDD</v>
      </c>
      <c r="M2982" s="21" t="str">
        <f>IF(OR(A2982=617105,A2982=617110,COUNTIF([3]DernMois!L:L,I2982&amp;A2982&amp;H2982&amp;K2982)&gt;=1),"","PBLA Changé/Nouveau")</f>
        <v/>
      </c>
      <c r="N2982" s="22">
        <f>ROUND(Ecritures[[#This Row],[Montant Devise]],2)</f>
        <v>195</v>
      </c>
      <c r="O2982" s="11" t="str">
        <f>IFERROR(LEFT(ECRITURES!$H2982,SEARCH("_",ECRITURES!$H2982)-1),"")</f>
        <v>RDC182081T</v>
      </c>
      <c r="P2982" s="11" t="str">
        <f>LEFT(ECRITURES!$G2982,LEN(O2982))</f>
        <v>RDC182081T</v>
      </c>
      <c r="Q2982" s="11" t="b">
        <f t="shared" si="93"/>
        <v>1</v>
      </c>
    </row>
    <row r="2983" spans="1:17" x14ac:dyDescent="0.3">
      <c r="A2983" s="12">
        <v>617103</v>
      </c>
      <c r="B2983" s="13" t="s">
        <v>10</v>
      </c>
      <c r="C2983" s="14">
        <v>58.5</v>
      </c>
      <c r="D2983" s="15" t="s">
        <v>3458</v>
      </c>
      <c r="E2983" s="16">
        <v>45351</v>
      </c>
      <c r="F2983" s="17">
        <v>202402</v>
      </c>
      <c r="G2983" s="18" t="s">
        <v>63</v>
      </c>
      <c r="H2983" s="18" t="s">
        <v>101</v>
      </c>
      <c r="I2983" s="19">
        <v>53001</v>
      </c>
      <c r="J2983" s="13" t="s">
        <v>14</v>
      </c>
      <c r="K2983" s="13" t="s">
        <v>66</v>
      </c>
      <c r="L2983" s="20" t="str">
        <f t="shared" si="92"/>
        <v>53001617103RDC182081T_Z010109ART9_FONAREDD</v>
      </c>
      <c r="M2983" s="21" t="str">
        <f>IF(OR(A2983=617105,A2983=617110,COUNTIF([3]DernMois!L:L,I2983&amp;A2983&amp;H2983&amp;K2983)&gt;=1),"","PBLA Changé/Nouveau")</f>
        <v/>
      </c>
      <c r="N2983" s="22">
        <f>ROUND(Ecritures[[#This Row],[Montant Devise]],2)</f>
        <v>58.5</v>
      </c>
      <c r="O2983" s="11" t="str">
        <f>IFERROR(LEFT(ECRITURES!$H2983,SEARCH("_",ECRITURES!$H2983)-1),"")</f>
        <v>RDC182081T</v>
      </c>
      <c r="P2983" s="11" t="str">
        <f>LEFT(ECRITURES!$G2983,LEN(O2983))</f>
        <v>RDC182081T</v>
      </c>
      <c r="Q2983" s="11" t="b">
        <f t="shared" si="93"/>
        <v>1</v>
      </c>
    </row>
    <row r="2984" spans="1:17" x14ac:dyDescent="0.3">
      <c r="A2984" s="12">
        <v>617103</v>
      </c>
      <c r="B2984" s="13" t="s">
        <v>10</v>
      </c>
      <c r="C2984" s="14">
        <v>231.4</v>
      </c>
      <c r="D2984" s="15" t="s">
        <v>3459</v>
      </c>
      <c r="E2984" s="16">
        <v>45351</v>
      </c>
      <c r="F2984" s="17">
        <v>202402</v>
      </c>
      <c r="G2984" s="18" t="s">
        <v>63</v>
      </c>
      <c r="H2984" s="18" t="s">
        <v>101</v>
      </c>
      <c r="I2984" s="19">
        <v>53001</v>
      </c>
      <c r="J2984" s="13" t="s">
        <v>14</v>
      </c>
      <c r="K2984" s="13" t="s">
        <v>66</v>
      </c>
      <c r="L2984" s="20" t="str">
        <f t="shared" si="92"/>
        <v>53001617103RDC182081T_Z010109ART9_FONAREDD</v>
      </c>
      <c r="M2984" s="21" t="str">
        <f>IF(OR(A2984=617105,A2984=617110,COUNTIF([3]DernMois!L:L,I2984&amp;A2984&amp;H2984&amp;K2984)&gt;=1),"","PBLA Changé/Nouveau")</f>
        <v/>
      </c>
      <c r="N2984" s="22">
        <f>ROUND(Ecritures[[#This Row],[Montant Devise]],2)</f>
        <v>231.4</v>
      </c>
      <c r="O2984" s="11" t="str">
        <f>IFERROR(LEFT(ECRITURES!$H2984,SEARCH("_",ECRITURES!$H2984)-1),"")</f>
        <v>RDC182081T</v>
      </c>
      <c r="P2984" s="11" t="str">
        <f>LEFT(ECRITURES!$G2984,LEN(O2984))</f>
        <v>RDC182081T</v>
      </c>
      <c r="Q2984" s="11" t="b">
        <f t="shared" si="93"/>
        <v>1</v>
      </c>
    </row>
    <row r="2985" spans="1:17" x14ac:dyDescent="0.3">
      <c r="A2985" s="12">
        <v>617190</v>
      </c>
      <c r="B2985" s="13" t="s">
        <v>10</v>
      </c>
      <c r="C2985" s="14">
        <v>3.56</v>
      </c>
      <c r="D2985" s="15" t="s">
        <v>3460</v>
      </c>
      <c r="E2985" s="16">
        <v>45351</v>
      </c>
      <c r="F2985" s="17">
        <v>202402</v>
      </c>
      <c r="G2985" s="18" t="s">
        <v>63</v>
      </c>
      <c r="H2985" s="18" t="s">
        <v>101</v>
      </c>
      <c r="I2985" s="19">
        <v>53001</v>
      </c>
      <c r="J2985" s="13" t="s">
        <v>14</v>
      </c>
      <c r="K2985" s="13" t="s">
        <v>66</v>
      </c>
      <c r="L2985" s="20" t="str">
        <f t="shared" si="92"/>
        <v>53001617190RDC182081T_Z010109ART9_FONAREDD</v>
      </c>
      <c r="M2985" s="21" t="str">
        <f>IF(OR(A2985=617105,A2985=617110,COUNTIF([3]DernMois!L:L,I2985&amp;A2985&amp;H2985&amp;K2985)&gt;=1),"","PBLA Changé/Nouveau")</f>
        <v/>
      </c>
      <c r="N2985" s="22">
        <f>ROUND(Ecritures[[#This Row],[Montant Devise]],2)</f>
        <v>3.56</v>
      </c>
      <c r="O2985" s="11" t="str">
        <f>IFERROR(LEFT(ECRITURES!$H2985,SEARCH("_",ECRITURES!$H2985)-1),"")</f>
        <v>RDC182081T</v>
      </c>
      <c r="P2985" s="11" t="str">
        <f>LEFT(ECRITURES!$G2985,LEN(O2985))</f>
        <v>RDC182081T</v>
      </c>
      <c r="Q2985" s="11" t="b">
        <f t="shared" si="93"/>
        <v>1</v>
      </c>
    </row>
    <row r="2986" spans="1:17" x14ac:dyDescent="0.3">
      <c r="A2986" s="12">
        <v>617190</v>
      </c>
      <c r="B2986" s="13" t="s">
        <v>10</v>
      </c>
      <c r="C2986" s="14">
        <v>17.8</v>
      </c>
      <c r="D2986" s="15" t="s">
        <v>3461</v>
      </c>
      <c r="E2986" s="16">
        <v>45351</v>
      </c>
      <c r="F2986" s="17">
        <v>202402</v>
      </c>
      <c r="G2986" s="18" t="s">
        <v>63</v>
      </c>
      <c r="H2986" s="18" t="s">
        <v>101</v>
      </c>
      <c r="I2986" s="19">
        <v>53001</v>
      </c>
      <c r="J2986" s="13" t="s">
        <v>14</v>
      </c>
      <c r="K2986" s="13" t="s">
        <v>66</v>
      </c>
      <c r="L2986" s="20" t="str">
        <f t="shared" si="92"/>
        <v>53001617190RDC182081T_Z010109ART9_FONAREDD</v>
      </c>
      <c r="M2986" s="21" t="str">
        <f>IF(OR(A2986=617105,A2986=617110,COUNTIF([3]DernMois!L:L,I2986&amp;A2986&amp;H2986&amp;K2986)&gt;=1),"","PBLA Changé/Nouveau")</f>
        <v/>
      </c>
      <c r="N2986" s="22">
        <f>ROUND(Ecritures[[#This Row],[Montant Devise]],2)</f>
        <v>17.8</v>
      </c>
      <c r="O2986" s="11" t="str">
        <f>IFERROR(LEFT(ECRITURES!$H2986,SEARCH("_",ECRITURES!$H2986)-1),"")</f>
        <v>RDC182081T</v>
      </c>
      <c r="P2986" s="11" t="str">
        <f>LEFT(ECRITURES!$G2986,LEN(O2986))</f>
        <v>RDC182081T</v>
      </c>
      <c r="Q2986" s="11" t="b">
        <f t="shared" si="93"/>
        <v>1</v>
      </c>
    </row>
    <row r="2987" spans="1:17" x14ac:dyDescent="0.3">
      <c r="A2987" s="12">
        <v>455200</v>
      </c>
      <c r="B2987" s="13" t="s">
        <v>10</v>
      </c>
      <c r="C2987" s="14">
        <v>-2073.17</v>
      </c>
      <c r="D2987" s="15" t="s">
        <v>3462</v>
      </c>
      <c r="E2987" s="16">
        <v>45351</v>
      </c>
      <c r="F2987" s="17">
        <v>202402</v>
      </c>
      <c r="G2987" s="18" t="s">
        <v>63</v>
      </c>
      <c r="H2987" s="18"/>
      <c r="I2987" s="19">
        <v>53001</v>
      </c>
      <c r="J2987" s="13" t="s">
        <v>14</v>
      </c>
      <c r="K2987" s="13" t="s">
        <v>66</v>
      </c>
      <c r="L2987" s="20" t="str">
        <f t="shared" si="92"/>
        <v>53001455200ART9_FONAREDD</v>
      </c>
      <c r="M2987" s="21" t="str">
        <f>IF(OR(A2987=617105,A2987=617110,COUNTIF([3]DernMois!L:L,I2987&amp;A2987&amp;H2987&amp;K2987)&gt;=1),"","PBLA Changé/Nouveau")</f>
        <v/>
      </c>
      <c r="N2987" s="22">
        <f>ROUND(Ecritures[[#This Row],[Montant Devise]],2)</f>
        <v>-2073.17</v>
      </c>
      <c r="O2987" s="11" t="str">
        <f>IFERROR(LEFT(ECRITURES!$H2987,SEARCH("_",ECRITURES!$H2987)-1),"")</f>
        <v/>
      </c>
      <c r="P2987" s="11" t="str">
        <f>LEFT(ECRITURES!$G2987,LEN(O2987))</f>
        <v/>
      </c>
      <c r="Q2987" s="11" t="b">
        <f t="shared" si="93"/>
        <v>1</v>
      </c>
    </row>
    <row r="2988" spans="1:17" x14ac:dyDescent="0.3">
      <c r="A2988" s="12">
        <v>617101</v>
      </c>
      <c r="B2988" s="13" t="s">
        <v>10</v>
      </c>
      <c r="C2988" s="14">
        <v>330</v>
      </c>
      <c r="D2988" s="25" t="s">
        <v>3463</v>
      </c>
      <c r="E2988" s="16">
        <v>45351</v>
      </c>
      <c r="F2988" s="17">
        <v>202402</v>
      </c>
      <c r="G2988" s="18" t="s">
        <v>63</v>
      </c>
      <c r="H2988" s="18" t="s">
        <v>305</v>
      </c>
      <c r="I2988" s="19">
        <v>53209</v>
      </c>
      <c r="J2988" s="13" t="s">
        <v>14</v>
      </c>
      <c r="K2988" s="13" t="s">
        <v>66</v>
      </c>
      <c r="L2988" s="20" t="str">
        <f t="shared" si="92"/>
        <v>53209617101RDC182081T_Z010201ART9_FONAREDD</v>
      </c>
      <c r="M2988" s="21" t="str">
        <f>IF(OR(A2988=617105,A2988=617110,COUNTIF([3]DernMois!L:L,I2988&amp;A2988&amp;H2988&amp;K2988)&gt;=1),"","PBLA Changé/Nouveau")</f>
        <v/>
      </c>
      <c r="N2988" s="22">
        <f>ROUND(Ecritures[[#This Row],[Montant Devise]],2)</f>
        <v>330</v>
      </c>
      <c r="O2988" s="11" t="str">
        <f>IFERROR(LEFT(ECRITURES!$H2988,SEARCH("_",ECRITURES!$H2988)-1),"")</f>
        <v>RDC182081T</v>
      </c>
      <c r="P2988" s="11" t="str">
        <f>LEFT(ECRITURES!$G2988,LEN(O2988))</f>
        <v>RDC182081T</v>
      </c>
      <c r="Q2988" s="11" t="b">
        <f t="shared" si="93"/>
        <v>1</v>
      </c>
    </row>
    <row r="2989" spans="1:17" x14ac:dyDescent="0.3">
      <c r="A2989" s="12">
        <v>617101</v>
      </c>
      <c r="B2989" s="13" t="s">
        <v>10</v>
      </c>
      <c r="C2989" s="14">
        <v>160.08000000000001</v>
      </c>
      <c r="D2989" s="15" t="s">
        <v>3464</v>
      </c>
      <c r="E2989" s="16">
        <v>45351</v>
      </c>
      <c r="F2989" s="17">
        <v>202402</v>
      </c>
      <c r="G2989" s="18" t="s">
        <v>63</v>
      </c>
      <c r="H2989" s="18" t="s">
        <v>305</v>
      </c>
      <c r="I2989" s="19">
        <v>53209</v>
      </c>
      <c r="J2989" s="13" t="s">
        <v>14</v>
      </c>
      <c r="K2989" s="13" t="s">
        <v>66</v>
      </c>
      <c r="L2989" s="20" t="str">
        <f t="shared" si="92"/>
        <v>53209617101RDC182081T_Z010201ART9_FONAREDD</v>
      </c>
      <c r="M2989" s="21" t="str">
        <f>IF(OR(A2989=617105,A2989=617110,COUNTIF([3]DernMois!L:L,I2989&amp;A2989&amp;H2989&amp;K2989)&gt;=1),"","PBLA Changé/Nouveau")</f>
        <v/>
      </c>
      <c r="N2989" s="22">
        <f>ROUND(Ecritures[[#This Row],[Montant Devise]],2)</f>
        <v>160.08000000000001</v>
      </c>
      <c r="O2989" s="11" t="str">
        <f>IFERROR(LEFT(ECRITURES!$H2989,SEARCH("_",ECRITURES!$H2989)-1),"")</f>
        <v>RDC182081T</v>
      </c>
      <c r="P2989" s="11" t="str">
        <f>LEFT(ECRITURES!$G2989,LEN(O2989))</f>
        <v>RDC182081T</v>
      </c>
      <c r="Q2989" s="11" t="b">
        <f t="shared" si="93"/>
        <v>1</v>
      </c>
    </row>
    <row r="2990" spans="1:17" x14ac:dyDescent="0.3">
      <c r="A2990" s="12">
        <v>617108</v>
      </c>
      <c r="B2990" s="13" t="s">
        <v>10</v>
      </c>
      <c r="C2990" s="14">
        <v>99</v>
      </c>
      <c r="D2990" s="15" t="s">
        <v>3465</v>
      </c>
      <c r="E2990" s="16">
        <v>45351</v>
      </c>
      <c r="F2990" s="17">
        <v>202402</v>
      </c>
      <c r="G2990" s="18" t="s">
        <v>63</v>
      </c>
      <c r="H2990" s="18" t="s">
        <v>305</v>
      </c>
      <c r="I2990" s="19">
        <v>53209</v>
      </c>
      <c r="J2990" s="13" t="s">
        <v>14</v>
      </c>
      <c r="K2990" s="13" t="s">
        <v>66</v>
      </c>
      <c r="L2990" s="20" t="str">
        <f t="shared" si="92"/>
        <v>53209617108RDC182081T_Z010201ART9_FONAREDD</v>
      </c>
      <c r="M2990" s="21" t="str">
        <f>IF(OR(A2990=617105,A2990=617110,COUNTIF([3]DernMois!L:L,I2990&amp;A2990&amp;H2990&amp;K2990)&gt;=1),"","PBLA Changé/Nouveau")</f>
        <v/>
      </c>
      <c r="N2990" s="22">
        <f>ROUND(Ecritures[[#This Row],[Montant Devise]],2)</f>
        <v>99</v>
      </c>
      <c r="O2990" s="11" t="str">
        <f>IFERROR(LEFT(ECRITURES!$H2990,SEARCH("_",ECRITURES!$H2990)-1),"")</f>
        <v>RDC182081T</v>
      </c>
      <c r="P2990" s="11" t="str">
        <f>LEFT(ECRITURES!$G2990,LEN(O2990))</f>
        <v>RDC182081T</v>
      </c>
      <c r="Q2990" s="11" t="b">
        <f t="shared" si="93"/>
        <v>1</v>
      </c>
    </row>
    <row r="2991" spans="1:17" x14ac:dyDescent="0.3">
      <c r="A2991" s="12">
        <v>617106</v>
      </c>
      <c r="B2991" s="13" t="s">
        <v>10</v>
      </c>
      <c r="C2991" s="14">
        <v>195</v>
      </c>
      <c r="D2991" s="15" t="s">
        <v>3466</v>
      </c>
      <c r="E2991" s="16">
        <v>45351</v>
      </c>
      <c r="F2991" s="17">
        <v>202402</v>
      </c>
      <c r="G2991" s="18" t="s">
        <v>63</v>
      </c>
      <c r="H2991" s="18" t="s">
        <v>305</v>
      </c>
      <c r="I2991" s="19">
        <v>53209</v>
      </c>
      <c r="J2991" s="13" t="s">
        <v>14</v>
      </c>
      <c r="K2991" s="13" t="s">
        <v>66</v>
      </c>
      <c r="L2991" s="20" t="str">
        <f t="shared" si="92"/>
        <v>53209617106RDC182081T_Z010201ART9_FONAREDD</v>
      </c>
      <c r="M2991" s="21" t="str">
        <f>IF(OR(A2991=617105,A2991=617110,COUNTIF([3]DernMois!L:L,I2991&amp;A2991&amp;H2991&amp;K2991)&gt;=1),"","PBLA Changé/Nouveau")</f>
        <v/>
      </c>
      <c r="N2991" s="22">
        <f>ROUND(Ecritures[[#This Row],[Montant Devise]],2)</f>
        <v>195</v>
      </c>
      <c r="O2991" s="11" t="str">
        <f>IFERROR(LEFT(ECRITURES!$H2991,SEARCH("_",ECRITURES!$H2991)-1),"")</f>
        <v>RDC182081T</v>
      </c>
      <c r="P2991" s="11" t="str">
        <f>LEFT(ECRITURES!$G2991,LEN(O2991))</f>
        <v>RDC182081T</v>
      </c>
      <c r="Q2991" s="11" t="b">
        <f t="shared" si="93"/>
        <v>1</v>
      </c>
    </row>
    <row r="2992" spans="1:17" x14ac:dyDescent="0.3">
      <c r="A2992" s="12">
        <v>617103</v>
      </c>
      <c r="B2992" s="13" t="s">
        <v>10</v>
      </c>
      <c r="C2992" s="14">
        <v>39</v>
      </c>
      <c r="D2992" s="15" t="s">
        <v>3467</v>
      </c>
      <c r="E2992" s="16">
        <v>45351</v>
      </c>
      <c r="F2992" s="17">
        <v>202402</v>
      </c>
      <c r="G2992" s="18" t="s">
        <v>63</v>
      </c>
      <c r="H2992" s="18" t="s">
        <v>305</v>
      </c>
      <c r="I2992" s="19">
        <v>53209</v>
      </c>
      <c r="J2992" s="13" t="s">
        <v>14</v>
      </c>
      <c r="K2992" s="13" t="s">
        <v>66</v>
      </c>
      <c r="L2992" s="20" t="str">
        <f t="shared" si="92"/>
        <v>53209617103RDC182081T_Z010201ART9_FONAREDD</v>
      </c>
      <c r="M2992" s="21" t="str">
        <f>IF(OR(A2992=617105,A2992=617110,COUNTIF([3]DernMois!L:L,I2992&amp;A2992&amp;H2992&amp;K2992)&gt;=1),"","PBLA Changé/Nouveau")</f>
        <v/>
      </c>
      <c r="N2992" s="22">
        <f>ROUND(Ecritures[[#This Row],[Montant Devise]],2)</f>
        <v>39</v>
      </c>
      <c r="O2992" s="11" t="str">
        <f>IFERROR(LEFT(ECRITURES!$H2992,SEARCH("_",ECRITURES!$H2992)-1),"")</f>
        <v>RDC182081T</v>
      </c>
      <c r="P2992" s="11" t="str">
        <f>LEFT(ECRITURES!$G2992,LEN(O2992))</f>
        <v>RDC182081T</v>
      </c>
      <c r="Q2992" s="11" t="b">
        <f t="shared" si="93"/>
        <v>1</v>
      </c>
    </row>
    <row r="2993" spans="1:17" x14ac:dyDescent="0.3">
      <c r="A2993" s="12">
        <v>617103</v>
      </c>
      <c r="B2993" s="13" t="s">
        <v>10</v>
      </c>
      <c r="C2993" s="14">
        <v>63.71</v>
      </c>
      <c r="D2993" s="15" t="s">
        <v>3468</v>
      </c>
      <c r="E2993" s="16">
        <v>45351</v>
      </c>
      <c r="F2993" s="17">
        <v>202402</v>
      </c>
      <c r="G2993" s="18" t="s">
        <v>63</v>
      </c>
      <c r="H2993" s="18" t="s">
        <v>305</v>
      </c>
      <c r="I2993" s="19">
        <v>53209</v>
      </c>
      <c r="J2993" s="13" t="s">
        <v>14</v>
      </c>
      <c r="K2993" s="13" t="s">
        <v>66</v>
      </c>
      <c r="L2993" s="20" t="str">
        <f t="shared" si="92"/>
        <v>53209617103RDC182081T_Z010201ART9_FONAREDD</v>
      </c>
      <c r="M2993" s="21" t="str">
        <f>IF(OR(A2993=617105,A2993=617110,COUNTIF([3]DernMois!L:L,I2993&amp;A2993&amp;H2993&amp;K2993)&gt;=1),"","PBLA Changé/Nouveau")</f>
        <v/>
      </c>
      <c r="N2993" s="22">
        <f>ROUND(Ecritures[[#This Row],[Montant Devise]],2)</f>
        <v>63.71</v>
      </c>
      <c r="O2993" s="11" t="str">
        <f>IFERROR(LEFT(ECRITURES!$H2993,SEARCH("_",ECRITURES!$H2993)-1),"")</f>
        <v>RDC182081T</v>
      </c>
      <c r="P2993" s="11" t="str">
        <f>LEFT(ECRITURES!$G2993,LEN(O2993))</f>
        <v>RDC182081T</v>
      </c>
      <c r="Q2993" s="11" t="b">
        <f t="shared" si="93"/>
        <v>1</v>
      </c>
    </row>
    <row r="2994" spans="1:17" x14ac:dyDescent="0.3">
      <c r="A2994" s="12">
        <v>617190</v>
      </c>
      <c r="B2994" s="13" t="s">
        <v>10</v>
      </c>
      <c r="C2994" s="14">
        <v>0.98</v>
      </c>
      <c r="D2994" s="15" t="s">
        <v>3469</v>
      </c>
      <c r="E2994" s="16">
        <v>45351</v>
      </c>
      <c r="F2994" s="17">
        <v>202402</v>
      </c>
      <c r="G2994" s="18" t="s">
        <v>63</v>
      </c>
      <c r="H2994" s="18" t="s">
        <v>305</v>
      </c>
      <c r="I2994" s="19">
        <v>53209</v>
      </c>
      <c r="J2994" s="13" t="s">
        <v>14</v>
      </c>
      <c r="K2994" s="13" t="s">
        <v>66</v>
      </c>
      <c r="L2994" s="20" t="str">
        <f t="shared" si="92"/>
        <v>53209617190RDC182081T_Z010201ART9_FONAREDD</v>
      </c>
      <c r="M2994" s="21" t="str">
        <f>IF(OR(A2994=617105,A2994=617110,COUNTIF([3]DernMois!L:L,I2994&amp;A2994&amp;H2994&amp;K2994)&gt;=1),"","PBLA Changé/Nouveau")</f>
        <v/>
      </c>
      <c r="N2994" s="22">
        <f>ROUND(Ecritures[[#This Row],[Montant Devise]],2)</f>
        <v>0.98</v>
      </c>
      <c r="O2994" s="11" t="str">
        <f>IFERROR(LEFT(ECRITURES!$H2994,SEARCH("_",ECRITURES!$H2994)-1),"")</f>
        <v>RDC182081T</v>
      </c>
      <c r="P2994" s="11" t="str">
        <f>LEFT(ECRITURES!$G2994,LEN(O2994))</f>
        <v>RDC182081T</v>
      </c>
      <c r="Q2994" s="11" t="b">
        <f t="shared" si="93"/>
        <v>1</v>
      </c>
    </row>
    <row r="2995" spans="1:17" x14ac:dyDescent="0.3">
      <c r="A2995" s="12">
        <v>617190</v>
      </c>
      <c r="B2995" s="13" t="s">
        <v>10</v>
      </c>
      <c r="C2995" s="14">
        <v>4.9000000000000004</v>
      </c>
      <c r="D2995" s="15" t="s">
        <v>3470</v>
      </c>
      <c r="E2995" s="16">
        <v>45351</v>
      </c>
      <c r="F2995" s="17">
        <v>202402</v>
      </c>
      <c r="G2995" s="18" t="s">
        <v>63</v>
      </c>
      <c r="H2995" s="18" t="s">
        <v>305</v>
      </c>
      <c r="I2995" s="19">
        <v>53209</v>
      </c>
      <c r="J2995" s="13" t="s">
        <v>14</v>
      </c>
      <c r="K2995" s="13" t="s">
        <v>66</v>
      </c>
      <c r="L2995" s="20" t="str">
        <f t="shared" si="92"/>
        <v>53209617190RDC182081T_Z010201ART9_FONAREDD</v>
      </c>
      <c r="M2995" s="21" t="str">
        <f>IF(OR(A2995=617105,A2995=617110,COUNTIF([3]DernMois!L:L,I2995&amp;A2995&amp;H2995&amp;K2995)&gt;=1),"","PBLA Changé/Nouveau")</f>
        <v/>
      </c>
      <c r="N2995" s="22">
        <f>ROUND(Ecritures[[#This Row],[Montant Devise]],2)</f>
        <v>4.9000000000000004</v>
      </c>
      <c r="O2995" s="11" t="str">
        <f>IFERROR(LEFT(ECRITURES!$H2995,SEARCH("_",ECRITURES!$H2995)-1),"")</f>
        <v>RDC182081T</v>
      </c>
      <c r="P2995" s="11" t="str">
        <f>LEFT(ECRITURES!$G2995,LEN(O2995))</f>
        <v>RDC182081T</v>
      </c>
      <c r="Q2995" s="11" t="b">
        <f t="shared" si="93"/>
        <v>1</v>
      </c>
    </row>
    <row r="2996" spans="1:17" x14ac:dyDescent="0.3">
      <c r="A2996" s="12">
        <v>455200</v>
      </c>
      <c r="B2996" s="13" t="s">
        <v>10</v>
      </c>
      <c r="C2996" s="14">
        <v>-300</v>
      </c>
      <c r="D2996" s="15" t="s">
        <v>3471</v>
      </c>
      <c r="E2996" s="16">
        <v>45351</v>
      </c>
      <c r="F2996" s="17">
        <v>202402</v>
      </c>
      <c r="G2996" s="18" t="s">
        <v>63</v>
      </c>
      <c r="H2996" s="18"/>
      <c r="I2996" s="19">
        <v>53209</v>
      </c>
      <c r="J2996" s="13" t="s">
        <v>14</v>
      </c>
      <c r="K2996" s="13" t="s">
        <v>66</v>
      </c>
      <c r="L2996" s="20" t="str">
        <f t="shared" si="92"/>
        <v>53209455200ART9_FONAREDD</v>
      </c>
      <c r="M2996" s="21" t="str">
        <f>IF(OR(A2996=617105,A2996=617110,COUNTIF([3]DernMois!L:L,I2996&amp;A2996&amp;H2996&amp;K2996)&gt;=1),"","PBLA Changé/Nouveau")</f>
        <v/>
      </c>
      <c r="N2996" s="22">
        <f>ROUND(Ecritures[[#This Row],[Montant Devise]],2)</f>
        <v>-300</v>
      </c>
      <c r="O2996" s="11" t="str">
        <f>IFERROR(LEFT(ECRITURES!$H2996,SEARCH("_",ECRITURES!$H2996)-1),"")</f>
        <v/>
      </c>
      <c r="P2996" s="11" t="str">
        <f>LEFT(ECRITURES!$G2996,LEN(O2996))</f>
        <v/>
      </c>
      <c r="Q2996" s="11" t="b">
        <f t="shared" si="93"/>
        <v>1</v>
      </c>
    </row>
    <row r="2997" spans="1:17" x14ac:dyDescent="0.3">
      <c r="A2997" s="12">
        <v>455200</v>
      </c>
      <c r="B2997" s="13" t="s">
        <v>10</v>
      </c>
      <c r="C2997" s="14">
        <v>-439.57</v>
      </c>
      <c r="D2997" s="15" t="s">
        <v>3472</v>
      </c>
      <c r="E2997" s="16">
        <v>45351</v>
      </c>
      <c r="F2997" s="17">
        <v>202402</v>
      </c>
      <c r="G2997" s="18" t="s">
        <v>63</v>
      </c>
      <c r="H2997" s="18"/>
      <c r="I2997" s="19">
        <v>53209</v>
      </c>
      <c r="J2997" s="13" t="s">
        <v>14</v>
      </c>
      <c r="K2997" s="13" t="s">
        <v>66</v>
      </c>
      <c r="L2997" s="20" t="str">
        <f t="shared" si="92"/>
        <v>53209455200ART9_FONAREDD</v>
      </c>
      <c r="M2997" s="21" t="str">
        <f>IF(OR(A2997=617105,A2997=617110,COUNTIF([3]DernMois!L:L,I2997&amp;A2997&amp;H2997&amp;K2997)&gt;=1),"","PBLA Changé/Nouveau")</f>
        <v/>
      </c>
      <c r="N2997" s="22">
        <f>ROUND(Ecritures[[#This Row],[Montant Devise]],2)</f>
        <v>-439.57</v>
      </c>
      <c r="O2997" s="11" t="str">
        <f>IFERROR(LEFT(ECRITURES!$H2997,SEARCH("_",ECRITURES!$H2997)-1),"")</f>
        <v/>
      </c>
      <c r="P2997" s="11" t="str">
        <f>LEFT(ECRITURES!$G2997,LEN(O2997))</f>
        <v/>
      </c>
      <c r="Q2997" s="11" t="b">
        <f t="shared" si="93"/>
        <v>1</v>
      </c>
    </row>
    <row r="2998" spans="1:17" x14ac:dyDescent="0.3">
      <c r="A2998" s="12">
        <v>617101</v>
      </c>
      <c r="B2998" s="13" t="s">
        <v>10</v>
      </c>
      <c r="C2998" s="14">
        <v>2823</v>
      </c>
      <c r="D2998" s="25" t="s">
        <v>3473</v>
      </c>
      <c r="E2998" s="16">
        <v>45351</v>
      </c>
      <c r="F2998" s="17">
        <v>202402</v>
      </c>
      <c r="G2998" s="18" t="s">
        <v>507</v>
      </c>
      <c r="H2998" s="18" t="s">
        <v>3474</v>
      </c>
      <c r="I2998" s="19">
        <v>53423</v>
      </c>
      <c r="J2998" s="13" t="s">
        <v>14</v>
      </c>
      <c r="K2998" s="13" t="s">
        <v>15</v>
      </c>
      <c r="L2998" s="20" t="str">
        <f t="shared" si="92"/>
        <v>53423617101COD22009_A030401ART5_MBA</v>
      </c>
      <c r="M2998" s="21" t="str">
        <f>IF(OR(A2998=617105,A2998=617110,COUNTIF([3]DernMois!L:L,I2998&amp;A2998&amp;H2998&amp;K2998)&gt;=1),"","PBLA Changé/Nouveau")</f>
        <v>PBLA Changé/Nouveau</v>
      </c>
      <c r="N2998" s="22">
        <f>ROUND(Ecritures[[#This Row],[Montant Devise]],2)</f>
        <v>2823</v>
      </c>
      <c r="O2998" s="11" t="str">
        <f>IFERROR(LEFT(ECRITURES!$H2998,SEARCH("_",ECRITURES!$H2998)-1),"")</f>
        <v>COD22009</v>
      </c>
      <c r="P2998" s="11" t="str">
        <f>LEFT(ECRITURES!$G2998,LEN(O2998))</f>
        <v>COD22009</v>
      </c>
      <c r="Q2998" s="11" t="b">
        <f t="shared" si="93"/>
        <v>1</v>
      </c>
    </row>
    <row r="2999" spans="1:17" x14ac:dyDescent="0.3">
      <c r="A2999" s="12">
        <v>617108</v>
      </c>
      <c r="B2999" s="13" t="s">
        <v>10</v>
      </c>
      <c r="C2999" s="14">
        <v>846.9</v>
      </c>
      <c r="D2999" s="15" t="s">
        <v>3475</v>
      </c>
      <c r="E2999" s="16">
        <v>45351</v>
      </c>
      <c r="F2999" s="17">
        <v>202402</v>
      </c>
      <c r="G2999" s="18" t="s">
        <v>507</v>
      </c>
      <c r="H2999" s="18" t="s">
        <v>3474</v>
      </c>
      <c r="I2999" s="19">
        <v>53423</v>
      </c>
      <c r="J2999" s="13" t="s">
        <v>14</v>
      </c>
      <c r="K2999" s="13" t="s">
        <v>15</v>
      </c>
      <c r="L2999" s="20" t="str">
        <f t="shared" si="92"/>
        <v>53423617108COD22009_A030401ART5_MBA</v>
      </c>
      <c r="M2999" s="21" t="str">
        <f>IF(OR(A2999=617105,A2999=617110,COUNTIF([3]DernMois!L:L,I2999&amp;A2999&amp;H2999&amp;K2999)&gt;=1),"","PBLA Changé/Nouveau")</f>
        <v>PBLA Changé/Nouveau</v>
      </c>
      <c r="N2999" s="22">
        <f>ROUND(Ecritures[[#This Row],[Montant Devise]],2)</f>
        <v>846.9</v>
      </c>
      <c r="O2999" s="11" t="str">
        <f>IFERROR(LEFT(ECRITURES!$H2999,SEARCH("_",ECRITURES!$H2999)-1),"")</f>
        <v>COD22009</v>
      </c>
      <c r="P2999" s="11" t="str">
        <f>LEFT(ECRITURES!$G2999,LEN(O2999))</f>
        <v>COD22009</v>
      </c>
      <c r="Q2999" s="11" t="b">
        <f t="shared" si="93"/>
        <v>1</v>
      </c>
    </row>
    <row r="3000" spans="1:17" x14ac:dyDescent="0.3">
      <c r="A3000" s="12">
        <v>617106</v>
      </c>
      <c r="B3000" s="13" t="s">
        <v>10</v>
      </c>
      <c r="C3000" s="14">
        <v>195</v>
      </c>
      <c r="D3000" s="15" t="s">
        <v>3476</v>
      </c>
      <c r="E3000" s="16">
        <v>45351</v>
      </c>
      <c r="F3000" s="17">
        <v>202402</v>
      </c>
      <c r="G3000" s="18" t="s">
        <v>507</v>
      </c>
      <c r="H3000" s="18" t="s">
        <v>3474</v>
      </c>
      <c r="I3000" s="19">
        <v>53423</v>
      </c>
      <c r="J3000" s="13" t="s">
        <v>14</v>
      </c>
      <c r="K3000" s="13" t="s">
        <v>15</v>
      </c>
      <c r="L3000" s="20" t="str">
        <f t="shared" si="92"/>
        <v>53423617106COD22009_A030401ART5_MBA</v>
      </c>
      <c r="M3000" s="21" t="str">
        <f>IF(OR(A3000=617105,A3000=617110,COUNTIF([3]DernMois!L:L,I3000&amp;A3000&amp;H3000&amp;K3000)&gt;=1),"","PBLA Changé/Nouveau")</f>
        <v>PBLA Changé/Nouveau</v>
      </c>
      <c r="N3000" s="22">
        <f>ROUND(Ecritures[[#This Row],[Montant Devise]],2)</f>
        <v>195</v>
      </c>
      <c r="O3000" s="11" t="str">
        <f>IFERROR(LEFT(ECRITURES!$H3000,SEARCH("_",ECRITURES!$H3000)-1),"")</f>
        <v>COD22009</v>
      </c>
      <c r="P3000" s="11" t="str">
        <f>LEFT(ECRITURES!$G3000,LEN(O3000))</f>
        <v>COD22009</v>
      </c>
      <c r="Q3000" s="11" t="b">
        <f t="shared" si="93"/>
        <v>1</v>
      </c>
    </row>
    <row r="3001" spans="1:17" x14ac:dyDescent="0.3">
      <c r="A3001" s="12">
        <v>617103</v>
      </c>
      <c r="B3001" s="13" t="s">
        <v>10</v>
      </c>
      <c r="C3001" s="14">
        <v>58.5</v>
      </c>
      <c r="D3001" s="15" t="s">
        <v>3477</v>
      </c>
      <c r="E3001" s="16">
        <v>45351</v>
      </c>
      <c r="F3001" s="17">
        <v>202402</v>
      </c>
      <c r="G3001" s="18" t="s">
        <v>507</v>
      </c>
      <c r="H3001" s="18" t="s">
        <v>3474</v>
      </c>
      <c r="I3001" s="19">
        <v>53423</v>
      </c>
      <c r="J3001" s="13" t="s">
        <v>14</v>
      </c>
      <c r="K3001" s="13" t="s">
        <v>15</v>
      </c>
      <c r="L3001" s="20" t="str">
        <f t="shared" si="92"/>
        <v>53423617103COD22009_A030401ART5_MBA</v>
      </c>
      <c r="M3001" s="21" t="str">
        <f>IF(OR(A3001=617105,A3001=617110,COUNTIF([3]DernMois!L:L,I3001&amp;A3001&amp;H3001&amp;K3001)&gt;=1),"","PBLA Changé/Nouveau")</f>
        <v>PBLA Changé/Nouveau</v>
      </c>
      <c r="N3001" s="22">
        <f>ROUND(Ecritures[[#This Row],[Montant Devise]],2)</f>
        <v>58.5</v>
      </c>
      <c r="O3001" s="11" t="str">
        <f>IFERROR(LEFT(ECRITURES!$H3001,SEARCH("_",ECRITURES!$H3001)-1),"")</f>
        <v>COD22009</v>
      </c>
      <c r="P3001" s="11" t="str">
        <f>LEFT(ECRITURES!$G3001,LEN(O3001))</f>
        <v>COD22009</v>
      </c>
      <c r="Q3001" s="11" t="b">
        <f t="shared" si="93"/>
        <v>1</v>
      </c>
    </row>
    <row r="3002" spans="1:17" x14ac:dyDescent="0.3">
      <c r="A3002" s="12">
        <v>617103</v>
      </c>
      <c r="B3002" s="13" t="s">
        <v>10</v>
      </c>
      <c r="C3002" s="14">
        <v>366.99</v>
      </c>
      <c r="D3002" s="15" t="s">
        <v>3478</v>
      </c>
      <c r="E3002" s="16">
        <v>45351</v>
      </c>
      <c r="F3002" s="17">
        <v>202402</v>
      </c>
      <c r="G3002" s="18" t="s">
        <v>507</v>
      </c>
      <c r="H3002" s="18" t="s">
        <v>3474</v>
      </c>
      <c r="I3002" s="19">
        <v>53423</v>
      </c>
      <c r="J3002" s="13" t="s">
        <v>14</v>
      </c>
      <c r="K3002" s="13" t="s">
        <v>15</v>
      </c>
      <c r="L3002" s="20" t="str">
        <f t="shared" si="92"/>
        <v>53423617103COD22009_A030401ART5_MBA</v>
      </c>
      <c r="M3002" s="21" t="str">
        <f>IF(OR(A3002=617105,A3002=617110,COUNTIF([3]DernMois!L:L,I3002&amp;A3002&amp;H3002&amp;K3002)&gt;=1),"","PBLA Changé/Nouveau")</f>
        <v>PBLA Changé/Nouveau</v>
      </c>
      <c r="N3002" s="22">
        <f>ROUND(Ecritures[[#This Row],[Montant Devise]],2)</f>
        <v>366.99</v>
      </c>
      <c r="O3002" s="11" t="str">
        <f>IFERROR(LEFT(ECRITURES!$H3002,SEARCH("_",ECRITURES!$H3002)-1),"")</f>
        <v>COD22009</v>
      </c>
      <c r="P3002" s="11" t="str">
        <f>LEFT(ECRITURES!$G3002,LEN(O3002))</f>
        <v>COD22009</v>
      </c>
      <c r="Q3002" s="11" t="b">
        <f t="shared" si="93"/>
        <v>1</v>
      </c>
    </row>
    <row r="3003" spans="1:17" x14ac:dyDescent="0.3">
      <c r="A3003" s="12">
        <v>617190</v>
      </c>
      <c r="B3003" s="13" t="s">
        <v>10</v>
      </c>
      <c r="C3003" s="14">
        <v>5.65</v>
      </c>
      <c r="D3003" s="15" t="s">
        <v>3479</v>
      </c>
      <c r="E3003" s="16">
        <v>45351</v>
      </c>
      <c r="F3003" s="17">
        <v>202402</v>
      </c>
      <c r="G3003" s="18" t="s">
        <v>507</v>
      </c>
      <c r="H3003" s="18" t="s">
        <v>3474</v>
      </c>
      <c r="I3003" s="19">
        <v>53423</v>
      </c>
      <c r="J3003" s="13" t="s">
        <v>14</v>
      </c>
      <c r="K3003" s="13" t="s">
        <v>15</v>
      </c>
      <c r="L3003" s="20" t="str">
        <f t="shared" si="92"/>
        <v>53423617190COD22009_A030401ART5_MBA</v>
      </c>
      <c r="M3003" s="21" t="str">
        <f>IF(OR(A3003=617105,A3003=617110,COUNTIF([3]DernMois!L:L,I3003&amp;A3003&amp;H3003&amp;K3003)&gt;=1),"","PBLA Changé/Nouveau")</f>
        <v>PBLA Changé/Nouveau</v>
      </c>
      <c r="N3003" s="22">
        <f>ROUND(Ecritures[[#This Row],[Montant Devise]],2)</f>
        <v>5.65</v>
      </c>
      <c r="O3003" s="11" t="str">
        <f>IFERROR(LEFT(ECRITURES!$H3003,SEARCH("_",ECRITURES!$H3003)-1),"")</f>
        <v>COD22009</v>
      </c>
      <c r="P3003" s="11" t="str">
        <f>LEFT(ECRITURES!$G3003,LEN(O3003))</f>
        <v>COD22009</v>
      </c>
      <c r="Q3003" s="11" t="b">
        <f t="shared" si="93"/>
        <v>1</v>
      </c>
    </row>
    <row r="3004" spans="1:17" x14ac:dyDescent="0.3">
      <c r="A3004" s="12">
        <v>617190</v>
      </c>
      <c r="B3004" s="13" t="s">
        <v>10</v>
      </c>
      <c r="C3004" s="14">
        <v>28.23</v>
      </c>
      <c r="D3004" s="15" t="s">
        <v>3480</v>
      </c>
      <c r="E3004" s="16">
        <v>45351</v>
      </c>
      <c r="F3004" s="17">
        <v>202402</v>
      </c>
      <c r="G3004" s="18" t="s">
        <v>507</v>
      </c>
      <c r="H3004" s="18" t="s">
        <v>3474</v>
      </c>
      <c r="I3004" s="19">
        <v>53423</v>
      </c>
      <c r="J3004" s="13" t="s">
        <v>14</v>
      </c>
      <c r="K3004" s="13" t="s">
        <v>15</v>
      </c>
      <c r="L3004" s="20" t="str">
        <f t="shared" si="92"/>
        <v>53423617190COD22009_A030401ART5_MBA</v>
      </c>
      <c r="M3004" s="21" t="str">
        <f>IF(OR(A3004=617105,A3004=617110,COUNTIF([3]DernMois!L:L,I3004&amp;A3004&amp;H3004&amp;K3004)&gt;=1),"","PBLA Changé/Nouveau")</f>
        <v>PBLA Changé/Nouveau</v>
      </c>
      <c r="N3004" s="22">
        <f>ROUND(Ecritures[[#This Row],[Montant Devise]],2)</f>
        <v>28.23</v>
      </c>
      <c r="O3004" s="11" t="str">
        <f>IFERROR(LEFT(ECRITURES!$H3004,SEARCH("_",ECRITURES!$H3004)-1),"")</f>
        <v>COD22009</v>
      </c>
      <c r="P3004" s="11" t="str">
        <f>LEFT(ECRITURES!$G3004,LEN(O3004))</f>
        <v>COD22009</v>
      </c>
      <c r="Q3004" s="11" t="b">
        <f t="shared" si="93"/>
        <v>1</v>
      </c>
    </row>
    <row r="3005" spans="1:17" x14ac:dyDescent="0.3">
      <c r="A3005" s="12">
        <v>455200</v>
      </c>
      <c r="B3005" s="13" t="s">
        <v>10</v>
      </c>
      <c r="C3005" s="14">
        <v>-3012.28</v>
      </c>
      <c r="D3005" s="15" t="s">
        <v>3481</v>
      </c>
      <c r="E3005" s="16">
        <v>45351</v>
      </c>
      <c r="F3005" s="17">
        <v>202402</v>
      </c>
      <c r="G3005" s="18" t="s">
        <v>507</v>
      </c>
      <c r="H3005" s="18"/>
      <c r="I3005" s="19">
        <v>53423</v>
      </c>
      <c r="J3005" s="13" t="s">
        <v>14</v>
      </c>
      <c r="K3005" s="13" t="s">
        <v>15</v>
      </c>
      <c r="L3005" s="20" t="str">
        <f t="shared" si="92"/>
        <v>53423455200ART5_MBA</v>
      </c>
      <c r="M3005" s="21" t="str">
        <f>IF(OR(A3005=617105,A3005=617110,COUNTIF([3]DernMois!L:L,I3005&amp;A3005&amp;H3005&amp;K3005)&gt;=1),"","PBLA Changé/Nouveau")</f>
        <v>PBLA Changé/Nouveau</v>
      </c>
      <c r="N3005" s="22">
        <f>ROUND(Ecritures[[#This Row],[Montant Devise]],2)</f>
        <v>-3012.28</v>
      </c>
      <c r="O3005" s="11" t="str">
        <f>IFERROR(LEFT(ECRITURES!$H3005,SEARCH("_",ECRITURES!$H3005)-1),"")</f>
        <v/>
      </c>
      <c r="P3005" s="11" t="str">
        <f>LEFT(ECRITURES!$G3005,LEN(O3005))</f>
        <v/>
      </c>
      <c r="Q3005" s="11" t="b">
        <f t="shared" si="93"/>
        <v>1</v>
      </c>
    </row>
    <row r="3006" spans="1:17" x14ac:dyDescent="0.3">
      <c r="A3006" s="12">
        <v>617101</v>
      </c>
      <c r="B3006" s="13" t="s">
        <v>10</v>
      </c>
      <c r="C3006" s="14">
        <v>940.95</v>
      </c>
      <c r="D3006" s="25" t="s">
        <v>3482</v>
      </c>
      <c r="E3006" s="16">
        <v>45351</v>
      </c>
      <c r="F3006" s="17">
        <v>202402</v>
      </c>
      <c r="G3006" s="18" t="s">
        <v>11</v>
      </c>
      <c r="H3006" s="18" t="s">
        <v>12</v>
      </c>
      <c r="I3006" s="19">
        <v>53427</v>
      </c>
      <c r="J3006" s="13" t="s">
        <v>14</v>
      </c>
      <c r="K3006" s="13" t="s">
        <v>15</v>
      </c>
      <c r="L3006" s="20" t="str">
        <f t="shared" si="92"/>
        <v>53427617101COD2299_Z010201ART5_MBA</v>
      </c>
      <c r="M3006" s="21" t="str">
        <f>IF(OR(A3006=617105,A3006=617110,COUNTIF([3]DernMois!L:L,I3006&amp;A3006&amp;H3006&amp;K3006)&gt;=1),"","PBLA Changé/Nouveau")</f>
        <v>PBLA Changé/Nouveau</v>
      </c>
      <c r="N3006" s="22">
        <f>ROUND(Ecritures[[#This Row],[Montant Devise]],2)</f>
        <v>940.95</v>
      </c>
      <c r="O3006" s="11" t="str">
        <f>IFERROR(LEFT(ECRITURES!$H3006,SEARCH("_",ECRITURES!$H3006)-1),"")</f>
        <v>COD2299</v>
      </c>
      <c r="P3006" s="11" t="str">
        <f>LEFT(ECRITURES!$G3006,LEN(O3006))</f>
        <v>COD2299</v>
      </c>
      <c r="Q3006" s="11" t="b">
        <f t="shared" si="93"/>
        <v>1</v>
      </c>
    </row>
    <row r="3007" spans="1:17" x14ac:dyDescent="0.3">
      <c r="A3007" s="12">
        <v>617108</v>
      </c>
      <c r="B3007" s="13" t="s">
        <v>10</v>
      </c>
      <c r="C3007" s="14">
        <v>282.29000000000002</v>
      </c>
      <c r="D3007" s="15" t="s">
        <v>3483</v>
      </c>
      <c r="E3007" s="16">
        <v>45351</v>
      </c>
      <c r="F3007" s="17">
        <v>202402</v>
      </c>
      <c r="G3007" s="18" t="s">
        <v>11</v>
      </c>
      <c r="H3007" s="18" t="s">
        <v>12</v>
      </c>
      <c r="I3007" s="19">
        <v>53427</v>
      </c>
      <c r="J3007" s="13" t="s">
        <v>14</v>
      </c>
      <c r="K3007" s="13" t="s">
        <v>15</v>
      </c>
      <c r="L3007" s="20" t="str">
        <f t="shared" si="92"/>
        <v>53427617108COD2299_Z010201ART5_MBA</v>
      </c>
      <c r="M3007" s="21" t="str">
        <f>IF(OR(A3007=617105,A3007=617110,COUNTIF([3]DernMois!L:L,I3007&amp;A3007&amp;H3007&amp;K3007)&gt;=1),"","PBLA Changé/Nouveau")</f>
        <v>PBLA Changé/Nouveau</v>
      </c>
      <c r="N3007" s="22">
        <f>ROUND(Ecritures[[#This Row],[Montant Devise]],2)</f>
        <v>282.29000000000002</v>
      </c>
      <c r="O3007" s="11" t="str">
        <f>IFERROR(LEFT(ECRITURES!$H3007,SEARCH("_",ECRITURES!$H3007)-1),"")</f>
        <v>COD2299</v>
      </c>
      <c r="P3007" s="11" t="str">
        <f>LEFT(ECRITURES!$G3007,LEN(O3007))</f>
        <v>COD2299</v>
      </c>
      <c r="Q3007" s="11" t="b">
        <f t="shared" si="93"/>
        <v>1</v>
      </c>
    </row>
    <row r="3008" spans="1:17" x14ac:dyDescent="0.3">
      <c r="A3008" s="12">
        <v>617106</v>
      </c>
      <c r="B3008" s="13" t="s">
        <v>10</v>
      </c>
      <c r="C3008" s="14">
        <v>176.43</v>
      </c>
      <c r="D3008" s="15" t="s">
        <v>3484</v>
      </c>
      <c r="E3008" s="16">
        <v>45351</v>
      </c>
      <c r="F3008" s="17">
        <v>202402</v>
      </c>
      <c r="G3008" s="18" t="s">
        <v>11</v>
      </c>
      <c r="H3008" s="18" t="s">
        <v>12</v>
      </c>
      <c r="I3008" s="19">
        <v>53427</v>
      </c>
      <c r="J3008" s="13" t="s">
        <v>14</v>
      </c>
      <c r="K3008" s="13" t="s">
        <v>15</v>
      </c>
      <c r="L3008" s="20" t="str">
        <f t="shared" si="92"/>
        <v>53427617106COD2299_Z010201ART5_MBA</v>
      </c>
      <c r="M3008" s="21" t="str">
        <f>IF(OR(A3008=617105,A3008=617110,COUNTIF([3]DernMois!L:L,I3008&amp;A3008&amp;H3008&amp;K3008)&gt;=1),"","PBLA Changé/Nouveau")</f>
        <v>PBLA Changé/Nouveau</v>
      </c>
      <c r="N3008" s="22">
        <f>ROUND(Ecritures[[#This Row],[Montant Devise]],2)</f>
        <v>176.43</v>
      </c>
      <c r="O3008" s="11" t="str">
        <f>IFERROR(LEFT(ECRITURES!$H3008,SEARCH("_",ECRITURES!$H3008)-1),"")</f>
        <v>COD2299</v>
      </c>
      <c r="P3008" s="11" t="str">
        <f>LEFT(ECRITURES!$G3008,LEN(O3008))</f>
        <v>COD2299</v>
      </c>
      <c r="Q3008" s="11" t="b">
        <f t="shared" si="93"/>
        <v>1</v>
      </c>
    </row>
    <row r="3009" spans="1:17" x14ac:dyDescent="0.3">
      <c r="A3009" s="12">
        <v>617103</v>
      </c>
      <c r="B3009" s="13" t="s">
        <v>10</v>
      </c>
      <c r="C3009" s="14">
        <v>122.32</v>
      </c>
      <c r="D3009" s="15" t="s">
        <v>3485</v>
      </c>
      <c r="E3009" s="16">
        <v>45351</v>
      </c>
      <c r="F3009" s="17">
        <v>202402</v>
      </c>
      <c r="G3009" s="18" t="s">
        <v>11</v>
      </c>
      <c r="H3009" s="18" t="s">
        <v>12</v>
      </c>
      <c r="I3009" s="19">
        <v>53427</v>
      </c>
      <c r="J3009" s="13" t="s">
        <v>14</v>
      </c>
      <c r="K3009" s="13" t="s">
        <v>15</v>
      </c>
      <c r="L3009" s="20" t="str">
        <f t="shared" si="92"/>
        <v>53427617103COD2299_Z010201ART5_MBA</v>
      </c>
      <c r="M3009" s="21" t="str">
        <f>IF(OR(A3009=617105,A3009=617110,COUNTIF([3]DernMois!L:L,I3009&amp;A3009&amp;H3009&amp;K3009)&gt;=1),"","PBLA Changé/Nouveau")</f>
        <v>PBLA Changé/Nouveau</v>
      </c>
      <c r="N3009" s="22">
        <f>ROUND(Ecritures[[#This Row],[Montant Devise]],2)</f>
        <v>122.32</v>
      </c>
      <c r="O3009" s="11" t="str">
        <f>IFERROR(LEFT(ECRITURES!$H3009,SEARCH("_",ECRITURES!$H3009)-1),"")</f>
        <v>COD2299</v>
      </c>
      <c r="P3009" s="11" t="str">
        <f>LEFT(ECRITURES!$G3009,LEN(O3009))</f>
        <v>COD2299</v>
      </c>
      <c r="Q3009" s="11" t="b">
        <f t="shared" si="93"/>
        <v>1</v>
      </c>
    </row>
    <row r="3010" spans="1:17" x14ac:dyDescent="0.3">
      <c r="A3010" s="12">
        <v>617190</v>
      </c>
      <c r="B3010" s="13" t="s">
        <v>10</v>
      </c>
      <c r="C3010" s="14">
        <v>1.88</v>
      </c>
      <c r="D3010" s="15" t="s">
        <v>3486</v>
      </c>
      <c r="E3010" s="16">
        <v>45351</v>
      </c>
      <c r="F3010" s="17">
        <v>202402</v>
      </c>
      <c r="G3010" s="18" t="s">
        <v>11</v>
      </c>
      <c r="H3010" s="18" t="s">
        <v>12</v>
      </c>
      <c r="I3010" s="19">
        <v>53427</v>
      </c>
      <c r="J3010" s="13" t="s">
        <v>14</v>
      </c>
      <c r="K3010" s="13" t="s">
        <v>15</v>
      </c>
      <c r="L3010" s="20" t="str">
        <f t="shared" ref="L3010:L3073" si="94">I3010&amp;A3010&amp;H3010&amp;K3010</f>
        <v>53427617190COD2299_Z010201ART5_MBA</v>
      </c>
      <c r="M3010" s="21" t="str">
        <f>IF(OR(A3010=617105,A3010=617110,COUNTIF([3]DernMois!L:L,I3010&amp;A3010&amp;H3010&amp;K3010)&gt;=1),"","PBLA Changé/Nouveau")</f>
        <v>PBLA Changé/Nouveau</v>
      </c>
      <c r="N3010" s="22">
        <f>ROUND(Ecritures[[#This Row],[Montant Devise]],2)</f>
        <v>1.88</v>
      </c>
      <c r="O3010" s="11" t="str">
        <f>IFERROR(LEFT(ECRITURES!$H3010,SEARCH("_",ECRITURES!$H3010)-1),"")</f>
        <v>COD2299</v>
      </c>
      <c r="P3010" s="11" t="str">
        <f>LEFT(ECRITURES!$G3010,LEN(O3010))</f>
        <v>COD2299</v>
      </c>
      <c r="Q3010" s="11" t="b">
        <f t="shared" si="93"/>
        <v>1</v>
      </c>
    </row>
    <row r="3011" spans="1:17" x14ac:dyDescent="0.3">
      <c r="A3011" s="12">
        <v>617190</v>
      </c>
      <c r="B3011" s="13" t="s">
        <v>10</v>
      </c>
      <c r="C3011" s="14">
        <v>9.41</v>
      </c>
      <c r="D3011" s="15" t="s">
        <v>3487</v>
      </c>
      <c r="E3011" s="16">
        <v>45351</v>
      </c>
      <c r="F3011" s="17">
        <v>202402</v>
      </c>
      <c r="G3011" s="18" t="s">
        <v>11</v>
      </c>
      <c r="H3011" s="18" t="s">
        <v>12</v>
      </c>
      <c r="I3011" s="19">
        <v>53427</v>
      </c>
      <c r="J3011" s="13" t="s">
        <v>14</v>
      </c>
      <c r="K3011" s="13" t="s">
        <v>15</v>
      </c>
      <c r="L3011" s="20" t="str">
        <f t="shared" si="94"/>
        <v>53427617190COD2299_Z010201ART5_MBA</v>
      </c>
      <c r="M3011" s="21" t="str">
        <f>IF(OR(A3011=617105,A3011=617110,COUNTIF([3]DernMois!L:L,I3011&amp;A3011&amp;H3011&amp;K3011)&gt;=1),"","PBLA Changé/Nouveau")</f>
        <v>PBLA Changé/Nouveau</v>
      </c>
      <c r="N3011" s="22">
        <f>ROUND(Ecritures[[#This Row],[Montant Devise]],2)</f>
        <v>9.41</v>
      </c>
      <c r="O3011" s="11" t="str">
        <f>IFERROR(LEFT(ECRITURES!$H3011,SEARCH("_",ECRITURES!$H3011)-1),"")</f>
        <v>COD2299</v>
      </c>
      <c r="P3011" s="11" t="str">
        <f>LEFT(ECRITURES!$G3011,LEN(O3011))</f>
        <v>COD2299</v>
      </c>
      <c r="Q3011" s="11" t="b">
        <f t="shared" si="93"/>
        <v>1</v>
      </c>
    </row>
    <row r="3012" spans="1:17" x14ac:dyDescent="0.3">
      <c r="A3012" s="12">
        <v>455200</v>
      </c>
      <c r="B3012" s="13" t="s">
        <v>10</v>
      </c>
      <c r="C3012" s="14">
        <v>-1189.55</v>
      </c>
      <c r="D3012" s="15" t="s">
        <v>3488</v>
      </c>
      <c r="E3012" s="16">
        <v>45351</v>
      </c>
      <c r="F3012" s="17">
        <v>202402</v>
      </c>
      <c r="G3012" s="18" t="s">
        <v>11</v>
      </c>
      <c r="H3012" s="18"/>
      <c r="I3012" s="19">
        <v>53427</v>
      </c>
      <c r="J3012" s="13" t="s">
        <v>14</v>
      </c>
      <c r="K3012" s="13" t="s">
        <v>15</v>
      </c>
      <c r="L3012" s="20" t="str">
        <f t="shared" si="94"/>
        <v>53427455200ART5_MBA</v>
      </c>
      <c r="M3012" s="21" t="str">
        <f>IF(OR(A3012=617105,A3012=617110,COUNTIF([3]DernMois!L:L,I3012&amp;A3012&amp;H3012&amp;K3012)&gt;=1),"","PBLA Changé/Nouveau")</f>
        <v>PBLA Changé/Nouveau</v>
      </c>
      <c r="N3012" s="22">
        <f>ROUND(Ecritures[[#This Row],[Montant Devise]],2)</f>
        <v>-1189.55</v>
      </c>
      <c r="O3012" s="11" t="str">
        <f>IFERROR(LEFT(ECRITURES!$H3012,SEARCH("_",ECRITURES!$H3012)-1),"")</f>
        <v/>
      </c>
      <c r="P3012" s="11" t="str">
        <f>LEFT(ECRITURES!$G3012,LEN(O3012))</f>
        <v/>
      </c>
      <c r="Q3012" s="11" t="b">
        <f t="shared" ref="Q3012:Q3075" si="95">EXACT(O3012,P3012)</f>
        <v>1</v>
      </c>
    </row>
    <row r="3013" spans="1:17" x14ac:dyDescent="0.3">
      <c r="A3013" s="12">
        <v>617101</v>
      </c>
      <c r="B3013" s="13" t="s">
        <v>10</v>
      </c>
      <c r="C3013" s="14">
        <v>648</v>
      </c>
      <c r="D3013" s="25" t="s">
        <v>3489</v>
      </c>
      <c r="E3013" s="16">
        <v>45351</v>
      </c>
      <c r="F3013" s="17">
        <v>202402</v>
      </c>
      <c r="G3013" s="18" t="s">
        <v>53</v>
      </c>
      <c r="H3013" s="18" t="s">
        <v>12</v>
      </c>
      <c r="I3013" s="19">
        <v>53440</v>
      </c>
      <c r="J3013" s="13" t="s">
        <v>14</v>
      </c>
      <c r="K3013" s="13" t="s">
        <v>15</v>
      </c>
      <c r="L3013" s="20" t="str">
        <f t="shared" si="94"/>
        <v>53440617101COD2299_Z010201ART5_MBA</v>
      </c>
      <c r="M3013" s="21" t="str">
        <f>IF(OR(A3013=617105,A3013=617110,COUNTIF([3]DernMois!L:L,I3013&amp;A3013&amp;H3013&amp;K3013)&gt;=1),"","PBLA Changé/Nouveau")</f>
        <v>PBLA Changé/Nouveau</v>
      </c>
      <c r="N3013" s="22">
        <f>ROUND(Ecritures[[#This Row],[Montant Devise]],2)</f>
        <v>648</v>
      </c>
      <c r="O3013" s="11" t="str">
        <f>IFERROR(LEFT(ECRITURES!$H3013,SEARCH("_",ECRITURES!$H3013)-1),"")</f>
        <v>COD2299</v>
      </c>
      <c r="P3013" s="11" t="str">
        <f>LEFT(ECRITURES!$G3013,LEN(O3013))</f>
        <v>COD2299</v>
      </c>
      <c r="Q3013" s="11" t="b">
        <f t="shared" si="95"/>
        <v>1</v>
      </c>
    </row>
    <row r="3014" spans="1:17" x14ac:dyDescent="0.3">
      <c r="A3014" s="12">
        <v>617108</v>
      </c>
      <c r="B3014" s="13" t="s">
        <v>10</v>
      </c>
      <c r="C3014" s="14">
        <v>194.4</v>
      </c>
      <c r="D3014" s="15" t="s">
        <v>3490</v>
      </c>
      <c r="E3014" s="16">
        <v>45351</v>
      </c>
      <c r="F3014" s="17">
        <v>202402</v>
      </c>
      <c r="G3014" s="18" t="s">
        <v>53</v>
      </c>
      <c r="H3014" s="18" t="s">
        <v>12</v>
      </c>
      <c r="I3014" s="19">
        <v>53440</v>
      </c>
      <c r="J3014" s="13" t="s">
        <v>14</v>
      </c>
      <c r="K3014" s="13" t="s">
        <v>15</v>
      </c>
      <c r="L3014" s="20" t="str">
        <f t="shared" si="94"/>
        <v>53440617108COD2299_Z010201ART5_MBA</v>
      </c>
      <c r="M3014" s="21" t="str">
        <f>IF(OR(A3014=617105,A3014=617110,COUNTIF([3]DernMois!L:L,I3014&amp;A3014&amp;H3014&amp;K3014)&gt;=1),"","PBLA Changé/Nouveau")</f>
        <v>PBLA Changé/Nouveau</v>
      </c>
      <c r="N3014" s="22">
        <f>ROUND(Ecritures[[#This Row],[Montant Devise]],2)</f>
        <v>194.4</v>
      </c>
      <c r="O3014" s="11" t="str">
        <f>IFERROR(LEFT(ECRITURES!$H3014,SEARCH("_",ECRITURES!$H3014)-1),"")</f>
        <v>COD2299</v>
      </c>
      <c r="P3014" s="11" t="str">
        <f>LEFT(ECRITURES!$G3014,LEN(O3014))</f>
        <v>COD2299</v>
      </c>
      <c r="Q3014" s="11" t="b">
        <f t="shared" si="95"/>
        <v>1</v>
      </c>
    </row>
    <row r="3015" spans="1:17" x14ac:dyDescent="0.3">
      <c r="A3015" s="12">
        <v>617106</v>
      </c>
      <c r="B3015" s="13" t="s">
        <v>10</v>
      </c>
      <c r="C3015" s="14">
        <v>195</v>
      </c>
      <c r="D3015" s="15" t="s">
        <v>3491</v>
      </c>
      <c r="E3015" s="16">
        <v>45351</v>
      </c>
      <c r="F3015" s="17">
        <v>202402</v>
      </c>
      <c r="G3015" s="18" t="s">
        <v>53</v>
      </c>
      <c r="H3015" s="18" t="s">
        <v>12</v>
      </c>
      <c r="I3015" s="19">
        <v>53440</v>
      </c>
      <c r="J3015" s="13" t="s">
        <v>14</v>
      </c>
      <c r="K3015" s="13" t="s">
        <v>15</v>
      </c>
      <c r="L3015" s="20" t="str">
        <f t="shared" si="94"/>
        <v>53440617106COD2299_Z010201ART5_MBA</v>
      </c>
      <c r="M3015" s="21" t="str">
        <f>IF(OR(A3015=617105,A3015=617110,COUNTIF([3]DernMois!L:L,I3015&amp;A3015&amp;H3015&amp;K3015)&gt;=1),"","PBLA Changé/Nouveau")</f>
        <v>PBLA Changé/Nouveau</v>
      </c>
      <c r="N3015" s="22">
        <f>ROUND(Ecritures[[#This Row],[Montant Devise]],2)</f>
        <v>195</v>
      </c>
      <c r="O3015" s="11" t="str">
        <f>IFERROR(LEFT(ECRITURES!$H3015,SEARCH("_",ECRITURES!$H3015)-1),"")</f>
        <v>COD2299</v>
      </c>
      <c r="P3015" s="11" t="str">
        <f>LEFT(ECRITURES!$G3015,LEN(O3015))</f>
        <v>COD2299</v>
      </c>
      <c r="Q3015" s="11" t="b">
        <f t="shared" si="95"/>
        <v>1</v>
      </c>
    </row>
    <row r="3016" spans="1:17" x14ac:dyDescent="0.3">
      <c r="A3016" s="12">
        <v>617103</v>
      </c>
      <c r="B3016" s="13" t="s">
        <v>10</v>
      </c>
      <c r="C3016" s="14">
        <v>84.24</v>
      </c>
      <c r="D3016" s="15" t="s">
        <v>3492</v>
      </c>
      <c r="E3016" s="16">
        <v>45351</v>
      </c>
      <c r="F3016" s="17">
        <v>202402</v>
      </c>
      <c r="G3016" s="18" t="s">
        <v>53</v>
      </c>
      <c r="H3016" s="18" t="s">
        <v>12</v>
      </c>
      <c r="I3016" s="19">
        <v>53440</v>
      </c>
      <c r="J3016" s="13" t="s">
        <v>14</v>
      </c>
      <c r="K3016" s="13" t="s">
        <v>15</v>
      </c>
      <c r="L3016" s="20" t="str">
        <f t="shared" si="94"/>
        <v>53440617103COD2299_Z010201ART5_MBA</v>
      </c>
      <c r="M3016" s="21" t="str">
        <f>IF(OR(A3016=617105,A3016=617110,COUNTIF([3]DernMois!L:L,I3016&amp;A3016&amp;H3016&amp;K3016)&gt;=1),"","PBLA Changé/Nouveau")</f>
        <v>PBLA Changé/Nouveau</v>
      </c>
      <c r="N3016" s="22">
        <f>ROUND(Ecritures[[#This Row],[Montant Devise]],2)</f>
        <v>84.24</v>
      </c>
      <c r="O3016" s="11" t="str">
        <f>IFERROR(LEFT(ECRITURES!$H3016,SEARCH("_",ECRITURES!$H3016)-1),"")</f>
        <v>COD2299</v>
      </c>
      <c r="P3016" s="11" t="str">
        <f>LEFT(ECRITURES!$G3016,LEN(O3016))</f>
        <v>COD2299</v>
      </c>
      <c r="Q3016" s="11" t="b">
        <f t="shared" si="95"/>
        <v>1</v>
      </c>
    </row>
    <row r="3017" spans="1:17" x14ac:dyDescent="0.3">
      <c r="A3017" s="12">
        <v>617190</v>
      </c>
      <c r="B3017" s="13" t="s">
        <v>10</v>
      </c>
      <c r="C3017" s="14">
        <v>1.3</v>
      </c>
      <c r="D3017" s="15" t="s">
        <v>3493</v>
      </c>
      <c r="E3017" s="16">
        <v>45351</v>
      </c>
      <c r="F3017" s="17">
        <v>202402</v>
      </c>
      <c r="G3017" s="18" t="s">
        <v>53</v>
      </c>
      <c r="H3017" s="18" t="s">
        <v>12</v>
      </c>
      <c r="I3017" s="19">
        <v>53440</v>
      </c>
      <c r="J3017" s="13" t="s">
        <v>14</v>
      </c>
      <c r="K3017" s="13" t="s">
        <v>15</v>
      </c>
      <c r="L3017" s="20" t="str">
        <f t="shared" si="94"/>
        <v>53440617190COD2299_Z010201ART5_MBA</v>
      </c>
      <c r="M3017" s="21" t="str">
        <f>IF(OR(A3017=617105,A3017=617110,COUNTIF([3]DernMois!L:L,I3017&amp;A3017&amp;H3017&amp;K3017)&gt;=1),"","PBLA Changé/Nouveau")</f>
        <v>PBLA Changé/Nouveau</v>
      </c>
      <c r="N3017" s="22">
        <f>ROUND(Ecritures[[#This Row],[Montant Devise]],2)</f>
        <v>1.3</v>
      </c>
      <c r="O3017" s="11" t="str">
        <f>IFERROR(LEFT(ECRITURES!$H3017,SEARCH("_",ECRITURES!$H3017)-1),"")</f>
        <v>COD2299</v>
      </c>
      <c r="P3017" s="11" t="str">
        <f>LEFT(ECRITURES!$G3017,LEN(O3017))</f>
        <v>COD2299</v>
      </c>
      <c r="Q3017" s="11" t="b">
        <f t="shared" si="95"/>
        <v>1</v>
      </c>
    </row>
    <row r="3018" spans="1:17" x14ac:dyDescent="0.3">
      <c r="A3018" s="12">
        <v>617190</v>
      </c>
      <c r="B3018" s="13" t="s">
        <v>10</v>
      </c>
      <c r="C3018" s="14">
        <v>6.48</v>
      </c>
      <c r="D3018" s="15" t="s">
        <v>3494</v>
      </c>
      <c r="E3018" s="16">
        <v>45351</v>
      </c>
      <c r="F3018" s="17">
        <v>202402</v>
      </c>
      <c r="G3018" s="18" t="s">
        <v>53</v>
      </c>
      <c r="H3018" s="18" t="s">
        <v>12</v>
      </c>
      <c r="I3018" s="19">
        <v>53440</v>
      </c>
      <c r="J3018" s="13" t="s">
        <v>14</v>
      </c>
      <c r="K3018" s="13" t="s">
        <v>15</v>
      </c>
      <c r="L3018" s="20" t="str">
        <f t="shared" si="94"/>
        <v>53440617190COD2299_Z010201ART5_MBA</v>
      </c>
      <c r="M3018" s="21" t="str">
        <f>IF(OR(A3018=617105,A3018=617110,COUNTIF([3]DernMois!L:L,I3018&amp;A3018&amp;H3018&amp;K3018)&gt;=1),"","PBLA Changé/Nouveau")</f>
        <v>PBLA Changé/Nouveau</v>
      </c>
      <c r="N3018" s="22">
        <f>ROUND(Ecritures[[#This Row],[Montant Devise]],2)</f>
        <v>6.48</v>
      </c>
      <c r="O3018" s="11" t="str">
        <f>IFERROR(LEFT(ECRITURES!$H3018,SEARCH("_",ECRITURES!$H3018)-1),"")</f>
        <v>COD2299</v>
      </c>
      <c r="P3018" s="11" t="str">
        <f>LEFT(ECRITURES!$G3018,LEN(O3018))</f>
        <v>COD2299</v>
      </c>
      <c r="Q3018" s="11" t="b">
        <f t="shared" si="95"/>
        <v>1</v>
      </c>
    </row>
    <row r="3019" spans="1:17" x14ac:dyDescent="0.3">
      <c r="A3019" s="12">
        <v>455200</v>
      </c>
      <c r="B3019" s="13" t="s">
        <v>10</v>
      </c>
      <c r="C3019" s="14">
        <v>-919.72</v>
      </c>
      <c r="D3019" s="15" t="s">
        <v>3495</v>
      </c>
      <c r="E3019" s="16">
        <v>45351</v>
      </c>
      <c r="F3019" s="17">
        <v>202402</v>
      </c>
      <c r="G3019" s="18" t="s">
        <v>53</v>
      </c>
      <c r="H3019" s="18"/>
      <c r="I3019" s="19">
        <v>53440</v>
      </c>
      <c r="J3019" s="13" t="s">
        <v>14</v>
      </c>
      <c r="K3019" s="13" t="s">
        <v>15</v>
      </c>
      <c r="L3019" s="20" t="str">
        <f t="shared" si="94"/>
        <v>53440455200ART5_MBA</v>
      </c>
      <c r="M3019" s="21" t="str">
        <f>IF(OR(A3019=617105,A3019=617110,COUNTIF([3]DernMois!L:L,I3019&amp;A3019&amp;H3019&amp;K3019)&gt;=1),"","PBLA Changé/Nouveau")</f>
        <v>PBLA Changé/Nouveau</v>
      </c>
      <c r="N3019" s="22">
        <f>ROUND(Ecritures[[#This Row],[Montant Devise]],2)</f>
        <v>-919.72</v>
      </c>
      <c r="O3019" s="11" t="str">
        <f>IFERROR(LEFT(ECRITURES!$H3019,SEARCH("_",ECRITURES!$H3019)-1),"")</f>
        <v/>
      </c>
      <c r="P3019" s="11" t="str">
        <f>LEFT(ECRITURES!$G3019,LEN(O3019))</f>
        <v/>
      </c>
      <c r="Q3019" s="11" t="b">
        <f t="shared" si="95"/>
        <v>1</v>
      </c>
    </row>
    <row r="3020" spans="1:17" x14ac:dyDescent="0.3">
      <c r="A3020" s="12">
        <v>617101</v>
      </c>
      <c r="B3020" s="13" t="s">
        <v>10</v>
      </c>
      <c r="C3020" s="14">
        <v>940.95</v>
      </c>
      <c r="D3020" s="25" t="s">
        <v>3496</v>
      </c>
      <c r="E3020" s="16">
        <v>45351</v>
      </c>
      <c r="F3020" s="17">
        <v>202402</v>
      </c>
      <c r="G3020" s="18" t="s">
        <v>11</v>
      </c>
      <c r="H3020" s="18" t="s">
        <v>12</v>
      </c>
      <c r="I3020" s="19">
        <v>53441</v>
      </c>
      <c r="J3020" s="13" t="s">
        <v>14</v>
      </c>
      <c r="K3020" s="13" t="s">
        <v>15</v>
      </c>
      <c r="L3020" s="20" t="str">
        <f t="shared" si="94"/>
        <v>53441617101COD2299_Z010201ART5_MBA</v>
      </c>
      <c r="M3020" s="21" t="str">
        <f>IF(OR(A3020=617105,A3020=617110,COUNTIF([3]DernMois!L:L,I3020&amp;A3020&amp;H3020&amp;K3020)&gt;=1),"","PBLA Changé/Nouveau")</f>
        <v>PBLA Changé/Nouveau</v>
      </c>
      <c r="N3020" s="22">
        <f>ROUND(Ecritures[[#This Row],[Montant Devise]],2)</f>
        <v>940.95</v>
      </c>
      <c r="O3020" s="11" t="str">
        <f>IFERROR(LEFT(ECRITURES!$H3020,SEARCH("_",ECRITURES!$H3020)-1),"")</f>
        <v>COD2299</v>
      </c>
      <c r="P3020" s="11" t="str">
        <f>LEFT(ECRITURES!$G3020,LEN(O3020))</f>
        <v>COD2299</v>
      </c>
      <c r="Q3020" s="11" t="b">
        <f t="shared" si="95"/>
        <v>1</v>
      </c>
    </row>
    <row r="3021" spans="1:17" x14ac:dyDescent="0.3">
      <c r="A3021" s="12">
        <v>617108</v>
      </c>
      <c r="B3021" s="13" t="s">
        <v>10</v>
      </c>
      <c r="C3021" s="14">
        <v>282.29000000000002</v>
      </c>
      <c r="D3021" s="25" t="s">
        <v>3497</v>
      </c>
      <c r="E3021" s="16">
        <v>45351</v>
      </c>
      <c r="F3021" s="17">
        <v>202402</v>
      </c>
      <c r="G3021" s="18" t="s">
        <v>11</v>
      </c>
      <c r="H3021" s="18" t="s">
        <v>12</v>
      </c>
      <c r="I3021" s="19">
        <v>53441</v>
      </c>
      <c r="J3021" s="13" t="s">
        <v>14</v>
      </c>
      <c r="K3021" s="13" t="s">
        <v>15</v>
      </c>
      <c r="L3021" s="20" t="str">
        <f t="shared" si="94"/>
        <v>53441617108COD2299_Z010201ART5_MBA</v>
      </c>
      <c r="M3021" s="21" t="str">
        <f>IF(OR(A3021=617105,A3021=617110,COUNTIF([3]DernMois!L:L,I3021&amp;A3021&amp;H3021&amp;K3021)&gt;=1),"","PBLA Changé/Nouveau")</f>
        <v>PBLA Changé/Nouveau</v>
      </c>
      <c r="N3021" s="22">
        <f>ROUND(Ecritures[[#This Row],[Montant Devise]],2)</f>
        <v>282.29000000000002</v>
      </c>
      <c r="O3021" s="11" t="str">
        <f>IFERROR(LEFT(ECRITURES!$H3021,SEARCH("_",ECRITURES!$H3021)-1),"")</f>
        <v>COD2299</v>
      </c>
      <c r="P3021" s="11" t="str">
        <f>LEFT(ECRITURES!$G3021,LEN(O3021))</f>
        <v>COD2299</v>
      </c>
      <c r="Q3021" s="11" t="b">
        <f t="shared" si="95"/>
        <v>1</v>
      </c>
    </row>
    <row r="3022" spans="1:17" x14ac:dyDescent="0.3">
      <c r="A3022" s="12">
        <v>617106</v>
      </c>
      <c r="B3022" s="13" t="s">
        <v>10</v>
      </c>
      <c r="C3022" s="14">
        <v>176.43</v>
      </c>
      <c r="D3022" s="25" t="s">
        <v>3498</v>
      </c>
      <c r="E3022" s="16">
        <v>45351</v>
      </c>
      <c r="F3022" s="17">
        <v>202402</v>
      </c>
      <c r="G3022" s="18" t="s">
        <v>11</v>
      </c>
      <c r="H3022" s="18" t="s">
        <v>12</v>
      </c>
      <c r="I3022" s="19">
        <v>53441</v>
      </c>
      <c r="J3022" s="13" t="s">
        <v>14</v>
      </c>
      <c r="K3022" s="13" t="s">
        <v>15</v>
      </c>
      <c r="L3022" s="20" t="str">
        <f t="shared" si="94"/>
        <v>53441617106COD2299_Z010201ART5_MBA</v>
      </c>
      <c r="M3022" s="21" t="str">
        <f>IF(OR(A3022=617105,A3022=617110,COUNTIF([3]DernMois!L:L,I3022&amp;A3022&amp;H3022&amp;K3022)&gt;=1),"","PBLA Changé/Nouveau")</f>
        <v>PBLA Changé/Nouveau</v>
      </c>
      <c r="N3022" s="22">
        <f>ROUND(Ecritures[[#This Row],[Montant Devise]],2)</f>
        <v>176.43</v>
      </c>
      <c r="O3022" s="11" t="str">
        <f>IFERROR(LEFT(ECRITURES!$H3022,SEARCH("_",ECRITURES!$H3022)-1),"")</f>
        <v>COD2299</v>
      </c>
      <c r="P3022" s="11" t="str">
        <f>LEFT(ECRITURES!$G3022,LEN(O3022))</f>
        <v>COD2299</v>
      </c>
      <c r="Q3022" s="11" t="b">
        <f t="shared" si="95"/>
        <v>1</v>
      </c>
    </row>
    <row r="3023" spans="1:17" x14ac:dyDescent="0.3">
      <c r="A3023" s="12">
        <v>617103</v>
      </c>
      <c r="B3023" s="13" t="s">
        <v>10</v>
      </c>
      <c r="C3023" s="14">
        <v>122.32</v>
      </c>
      <c r="D3023" s="25" t="s">
        <v>3499</v>
      </c>
      <c r="E3023" s="16">
        <v>45351</v>
      </c>
      <c r="F3023" s="17">
        <v>202402</v>
      </c>
      <c r="G3023" s="18" t="s">
        <v>11</v>
      </c>
      <c r="H3023" s="18" t="s">
        <v>12</v>
      </c>
      <c r="I3023" s="19">
        <v>53441</v>
      </c>
      <c r="J3023" s="13" t="s">
        <v>14</v>
      </c>
      <c r="K3023" s="13" t="s">
        <v>15</v>
      </c>
      <c r="L3023" s="20" t="str">
        <f t="shared" si="94"/>
        <v>53441617103COD2299_Z010201ART5_MBA</v>
      </c>
      <c r="M3023" s="21" t="str">
        <f>IF(OR(A3023=617105,A3023=617110,COUNTIF([3]DernMois!L:L,I3023&amp;A3023&amp;H3023&amp;K3023)&gt;=1),"","PBLA Changé/Nouveau")</f>
        <v>PBLA Changé/Nouveau</v>
      </c>
      <c r="N3023" s="22">
        <f>ROUND(Ecritures[[#This Row],[Montant Devise]],2)</f>
        <v>122.32</v>
      </c>
      <c r="O3023" s="11" t="str">
        <f>IFERROR(LEFT(ECRITURES!$H3023,SEARCH("_",ECRITURES!$H3023)-1),"")</f>
        <v>COD2299</v>
      </c>
      <c r="P3023" s="11" t="str">
        <f>LEFT(ECRITURES!$G3023,LEN(O3023))</f>
        <v>COD2299</v>
      </c>
      <c r="Q3023" s="11" t="b">
        <f t="shared" si="95"/>
        <v>1</v>
      </c>
    </row>
    <row r="3024" spans="1:17" x14ac:dyDescent="0.3">
      <c r="A3024" s="12">
        <v>617190</v>
      </c>
      <c r="B3024" s="13" t="s">
        <v>10</v>
      </c>
      <c r="C3024" s="14">
        <v>1.88</v>
      </c>
      <c r="D3024" s="25" t="s">
        <v>3500</v>
      </c>
      <c r="E3024" s="16">
        <v>45351</v>
      </c>
      <c r="F3024" s="17">
        <v>202402</v>
      </c>
      <c r="G3024" s="18" t="s">
        <v>11</v>
      </c>
      <c r="H3024" s="18" t="s">
        <v>12</v>
      </c>
      <c r="I3024" s="19">
        <v>53441</v>
      </c>
      <c r="J3024" s="13" t="s">
        <v>14</v>
      </c>
      <c r="K3024" s="13" t="s">
        <v>15</v>
      </c>
      <c r="L3024" s="20" t="str">
        <f t="shared" si="94"/>
        <v>53441617190COD2299_Z010201ART5_MBA</v>
      </c>
      <c r="M3024" s="21" t="str">
        <f>IF(OR(A3024=617105,A3024=617110,COUNTIF([3]DernMois!L:L,I3024&amp;A3024&amp;H3024&amp;K3024)&gt;=1),"","PBLA Changé/Nouveau")</f>
        <v>PBLA Changé/Nouveau</v>
      </c>
      <c r="N3024" s="22">
        <f>ROUND(Ecritures[[#This Row],[Montant Devise]],2)</f>
        <v>1.88</v>
      </c>
      <c r="O3024" s="11" t="str">
        <f>IFERROR(LEFT(ECRITURES!$H3024,SEARCH("_",ECRITURES!$H3024)-1),"")</f>
        <v>COD2299</v>
      </c>
      <c r="P3024" s="11" t="str">
        <f>LEFT(ECRITURES!$G3024,LEN(O3024))</f>
        <v>COD2299</v>
      </c>
      <c r="Q3024" s="11" t="b">
        <f t="shared" si="95"/>
        <v>1</v>
      </c>
    </row>
    <row r="3025" spans="1:17" x14ac:dyDescent="0.3">
      <c r="A3025" s="12">
        <v>617190</v>
      </c>
      <c r="B3025" s="13" t="s">
        <v>10</v>
      </c>
      <c r="C3025" s="14">
        <v>9.41</v>
      </c>
      <c r="D3025" s="25" t="s">
        <v>3501</v>
      </c>
      <c r="E3025" s="16">
        <v>45351</v>
      </c>
      <c r="F3025" s="17">
        <v>202402</v>
      </c>
      <c r="G3025" s="18" t="s">
        <v>11</v>
      </c>
      <c r="H3025" s="18" t="s">
        <v>12</v>
      </c>
      <c r="I3025" s="19">
        <v>53441</v>
      </c>
      <c r="J3025" s="13" t="s">
        <v>14</v>
      </c>
      <c r="K3025" s="13" t="s">
        <v>15</v>
      </c>
      <c r="L3025" s="20" t="str">
        <f t="shared" si="94"/>
        <v>53441617190COD2299_Z010201ART5_MBA</v>
      </c>
      <c r="M3025" s="21" t="str">
        <f>IF(OR(A3025=617105,A3025=617110,COUNTIF([3]DernMois!L:L,I3025&amp;A3025&amp;H3025&amp;K3025)&gt;=1),"","PBLA Changé/Nouveau")</f>
        <v>PBLA Changé/Nouveau</v>
      </c>
      <c r="N3025" s="22">
        <f>ROUND(Ecritures[[#This Row],[Montant Devise]],2)</f>
        <v>9.41</v>
      </c>
      <c r="O3025" s="11" t="str">
        <f>IFERROR(LEFT(ECRITURES!$H3025,SEARCH("_",ECRITURES!$H3025)-1),"")</f>
        <v>COD2299</v>
      </c>
      <c r="P3025" s="11" t="str">
        <f>LEFT(ECRITURES!$G3025,LEN(O3025))</f>
        <v>COD2299</v>
      </c>
      <c r="Q3025" s="11" t="b">
        <f t="shared" si="95"/>
        <v>1</v>
      </c>
    </row>
    <row r="3026" spans="1:17" x14ac:dyDescent="0.3">
      <c r="A3026" s="12">
        <v>455200</v>
      </c>
      <c r="B3026" s="13" t="s">
        <v>10</v>
      </c>
      <c r="C3026" s="14">
        <v>-1189.55</v>
      </c>
      <c r="D3026" s="25" t="s">
        <v>3502</v>
      </c>
      <c r="E3026" s="16">
        <v>45351</v>
      </c>
      <c r="F3026" s="17">
        <v>202402</v>
      </c>
      <c r="G3026" s="18" t="s">
        <v>11</v>
      </c>
      <c r="H3026" s="18"/>
      <c r="I3026" s="19">
        <v>53441</v>
      </c>
      <c r="J3026" s="13" t="s">
        <v>14</v>
      </c>
      <c r="K3026" s="13" t="s">
        <v>15</v>
      </c>
      <c r="L3026" s="20" t="str">
        <f t="shared" si="94"/>
        <v>53441455200ART5_MBA</v>
      </c>
      <c r="M3026" s="21" t="str">
        <f>IF(OR(A3026=617105,A3026=617110,COUNTIF([3]DernMois!L:L,I3026&amp;A3026&amp;H3026&amp;K3026)&gt;=1),"","PBLA Changé/Nouveau")</f>
        <v>PBLA Changé/Nouveau</v>
      </c>
      <c r="N3026" s="22">
        <f>ROUND(Ecritures[[#This Row],[Montant Devise]],2)</f>
        <v>-1189.55</v>
      </c>
      <c r="O3026" s="11" t="str">
        <f>IFERROR(LEFT(ECRITURES!$H3026,SEARCH("_",ECRITURES!$H3026)-1),"")</f>
        <v/>
      </c>
      <c r="P3026" s="11" t="str">
        <f>LEFT(ECRITURES!$G3026,LEN(O3026))</f>
        <v/>
      </c>
      <c r="Q3026" s="11" t="b">
        <f t="shared" si="95"/>
        <v>1</v>
      </c>
    </row>
    <row r="3027" spans="1:17" x14ac:dyDescent="0.3">
      <c r="A3027" s="12">
        <v>617101</v>
      </c>
      <c r="B3027" s="13" t="s">
        <v>10</v>
      </c>
      <c r="C3027" s="14">
        <v>298.57</v>
      </c>
      <c r="D3027" s="25" t="s">
        <v>3503</v>
      </c>
      <c r="E3027" s="16">
        <v>45351</v>
      </c>
      <c r="F3027" s="17">
        <v>202402</v>
      </c>
      <c r="G3027" s="18" t="s">
        <v>26</v>
      </c>
      <c r="H3027" s="18" t="s">
        <v>12</v>
      </c>
      <c r="I3027" s="19">
        <v>53443</v>
      </c>
      <c r="J3027" s="13" t="s">
        <v>14</v>
      </c>
      <c r="K3027" s="13" t="s">
        <v>15</v>
      </c>
      <c r="L3027" s="20" t="str">
        <f t="shared" si="94"/>
        <v>53443617101COD2299_Z010201ART5_MBA</v>
      </c>
      <c r="M3027" s="21" t="str">
        <f>IF(OR(A3027=617105,A3027=617110,COUNTIF([3]DernMois!L:L,I3027&amp;A3027&amp;H3027&amp;K3027)&gt;=1),"","PBLA Changé/Nouveau")</f>
        <v>PBLA Changé/Nouveau</v>
      </c>
      <c r="N3027" s="22">
        <f>ROUND(Ecritures[[#This Row],[Montant Devise]],2)</f>
        <v>298.57</v>
      </c>
      <c r="O3027" s="11" t="str">
        <f>IFERROR(LEFT(ECRITURES!$H3027,SEARCH("_",ECRITURES!$H3027)-1),"")</f>
        <v>COD2299</v>
      </c>
      <c r="P3027" s="11" t="str">
        <f>LEFT(ECRITURES!$G3027,LEN(O3027))</f>
        <v>COD2299</v>
      </c>
      <c r="Q3027" s="11" t="b">
        <f t="shared" si="95"/>
        <v>1</v>
      </c>
    </row>
    <row r="3028" spans="1:17" x14ac:dyDescent="0.3">
      <c r="A3028" s="12">
        <v>617108</v>
      </c>
      <c r="B3028" s="13" t="s">
        <v>10</v>
      </c>
      <c r="C3028" s="14">
        <v>89.57</v>
      </c>
      <c r="D3028" s="25" t="s">
        <v>3504</v>
      </c>
      <c r="E3028" s="16">
        <v>45351</v>
      </c>
      <c r="F3028" s="17">
        <v>202402</v>
      </c>
      <c r="G3028" s="18" t="s">
        <v>26</v>
      </c>
      <c r="H3028" s="18" t="s">
        <v>12</v>
      </c>
      <c r="I3028" s="19">
        <v>53443</v>
      </c>
      <c r="J3028" s="13" t="s">
        <v>14</v>
      </c>
      <c r="K3028" s="13" t="s">
        <v>15</v>
      </c>
      <c r="L3028" s="20" t="str">
        <f t="shared" si="94"/>
        <v>53443617108COD2299_Z010201ART5_MBA</v>
      </c>
      <c r="M3028" s="21" t="str">
        <f>IF(OR(A3028=617105,A3028=617110,COUNTIF([3]DernMois!L:L,I3028&amp;A3028&amp;H3028&amp;K3028)&gt;=1),"","PBLA Changé/Nouveau")</f>
        <v>PBLA Changé/Nouveau</v>
      </c>
      <c r="N3028" s="22">
        <f>ROUND(Ecritures[[#This Row],[Montant Devise]],2)</f>
        <v>89.57</v>
      </c>
      <c r="O3028" s="11" t="str">
        <f>IFERROR(LEFT(ECRITURES!$H3028,SEARCH("_",ECRITURES!$H3028)-1),"")</f>
        <v>COD2299</v>
      </c>
      <c r="P3028" s="11" t="str">
        <f>LEFT(ECRITURES!$G3028,LEN(O3028))</f>
        <v>COD2299</v>
      </c>
      <c r="Q3028" s="11" t="b">
        <f t="shared" si="95"/>
        <v>1</v>
      </c>
    </row>
    <row r="3029" spans="1:17" x14ac:dyDescent="0.3">
      <c r="A3029" s="12">
        <v>617106</v>
      </c>
      <c r="B3029" s="13" t="s">
        <v>10</v>
      </c>
      <c r="C3029" s="14">
        <v>176.43</v>
      </c>
      <c r="D3029" s="25" t="s">
        <v>3505</v>
      </c>
      <c r="E3029" s="16">
        <v>45351</v>
      </c>
      <c r="F3029" s="17">
        <v>202402</v>
      </c>
      <c r="G3029" s="18" t="s">
        <v>26</v>
      </c>
      <c r="H3029" s="18" t="s">
        <v>12</v>
      </c>
      <c r="I3029" s="19">
        <v>53443</v>
      </c>
      <c r="J3029" s="13" t="s">
        <v>14</v>
      </c>
      <c r="K3029" s="13" t="s">
        <v>15</v>
      </c>
      <c r="L3029" s="20" t="str">
        <f t="shared" si="94"/>
        <v>53443617106COD2299_Z010201ART5_MBA</v>
      </c>
      <c r="M3029" s="21" t="str">
        <f>IF(OR(A3029=617105,A3029=617110,COUNTIF([3]DernMois!L:L,I3029&amp;A3029&amp;H3029&amp;K3029)&gt;=1),"","PBLA Changé/Nouveau")</f>
        <v>PBLA Changé/Nouveau</v>
      </c>
      <c r="N3029" s="22">
        <f>ROUND(Ecritures[[#This Row],[Montant Devise]],2)</f>
        <v>176.43</v>
      </c>
      <c r="O3029" s="11" t="str">
        <f>IFERROR(LEFT(ECRITURES!$H3029,SEARCH("_",ECRITURES!$H3029)-1),"")</f>
        <v>COD2299</v>
      </c>
      <c r="P3029" s="11" t="str">
        <f>LEFT(ECRITURES!$G3029,LEN(O3029))</f>
        <v>COD2299</v>
      </c>
      <c r="Q3029" s="11" t="b">
        <f t="shared" si="95"/>
        <v>1</v>
      </c>
    </row>
    <row r="3030" spans="1:17" x14ac:dyDescent="0.3">
      <c r="A3030" s="12">
        <v>617103</v>
      </c>
      <c r="B3030" s="13" t="s">
        <v>10</v>
      </c>
      <c r="C3030" s="14">
        <v>35.29</v>
      </c>
      <c r="D3030" s="25" t="s">
        <v>3506</v>
      </c>
      <c r="E3030" s="16">
        <v>45351</v>
      </c>
      <c r="F3030" s="17">
        <v>202402</v>
      </c>
      <c r="G3030" s="18" t="s">
        <v>26</v>
      </c>
      <c r="H3030" s="18" t="s">
        <v>12</v>
      </c>
      <c r="I3030" s="19">
        <v>53443</v>
      </c>
      <c r="J3030" s="13" t="s">
        <v>14</v>
      </c>
      <c r="K3030" s="13" t="s">
        <v>15</v>
      </c>
      <c r="L3030" s="20" t="str">
        <f t="shared" si="94"/>
        <v>53443617103COD2299_Z010201ART5_MBA</v>
      </c>
      <c r="M3030" s="21" t="str">
        <f>IF(OR(A3030=617105,A3030=617110,COUNTIF([3]DernMois!L:L,I3030&amp;A3030&amp;H3030&amp;K3030)&gt;=1),"","PBLA Changé/Nouveau")</f>
        <v>PBLA Changé/Nouveau</v>
      </c>
      <c r="N3030" s="22">
        <f>ROUND(Ecritures[[#This Row],[Montant Devise]],2)</f>
        <v>35.29</v>
      </c>
      <c r="O3030" s="11" t="str">
        <f>IFERROR(LEFT(ECRITURES!$H3030,SEARCH("_",ECRITURES!$H3030)-1),"")</f>
        <v>COD2299</v>
      </c>
      <c r="P3030" s="11" t="str">
        <f>LEFT(ECRITURES!$G3030,LEN(O3030))</f>
        <v>COD2299</v>
      </c>
      <c r="Q3030" s="11" t="b">
        <f t="shared" si="95"/>
        <v>1</v>
      </c>
    </row>
    <row r="3031" spans="1:17" x14ac:dyDescent="0.3">
      <c r="A3031" s="12">
        <v>617103</v>
      </c>
      <c r="B3031" s="13" t="s">
        <v>10</v>
      </c>
      <c r="C3031" s="14">
        <v>38.81</v>
      </c>
      <c r="D3031" s="25" t="s">
        <v>3507</v>
      </c>
      <c r="E3031" s="16">
        <v>45351</v>
      </c>
      <c r="F3031" s="17">
        <v>202402</v>
      </c>
      <c r="G3031" s="18" t="s">
        <v>26</v>
      </c>
      <c r="H3031" s="18" t="s">
        <v>12</v>
      </c>
      <c r="I3031" s="19">
        <v>53443</v>
      </c>
      <c r="J3031" s="13" t="s">
        <v>14</v>
      </c>
      <c r="K3031" s="13" t="s">
        <v>15</v>
      </c>
      <c r="L3031" s="20" t="str">
        <f t="shared" si="94"/>
        <v>53443617103COD2299_Z010201ART5_MBA</v>
      </c>
      <c r="M3031" s="21" t="str">
        <f>IF(OR(A3031=617105,A3031=617110,COUNTIF([3]DernMois!L:L,I3031&amp;A3031&amp;H3031&amp;K3031)&gt;=1),"","PBLA Changé/Nouveau")</f>
        <v>PBLA Changé/Nouveau</v>
      </c>
      <c r="N3031" s="22">
        <f>ROUND(Ecritures[[#This Row],[Montant Devise]],2)</f>
        <v>38.81</v>
      </c>
      <c r="O3031" s="11" t="str">
        <f>IFERROR(LEFT(ECRITURES!$H3031,SEARCH("_",ECRITURES!$H3031)-1),"")</f>
        <v>COD2299</v>
      </c>
      <c r="P3031" s="11" t="str">
        <f>LEFT(ECRITURES!$G3031,LEN(O3031))</f>
        <v>COD2299</v>
      </c>
      <c r="Q3031" s="11" t="b">
        <f t="shared" si="95"/>
        <v>1</v>
      </c>
    </row>
    <row r="3032" spans="1:17" x14ac:dyDescent="0.3">
      <c r="A3032" s="12">
        <v>617190</v>
      </c>
      <c r="B3032" s="13" t="s">
        <v>10</v>
      </c>
      <c r="C3032" s="14">
        <v>0.6</v>
      </c>
      <c r="D3032" s="25" t="s">
        <v>3508</v>
      </c>
      <c r="E3032" s="16">
        <v>45351</v>
      </c>
      <c r="F3032" s="17">
        <v>202402</v>
      </c>
      <c r="G3032" s="18" t="s">
        <v>26</v>
      </c>
      <c r="H3032" s="18" t="s">
        <v>12</v>
      </c>
      <c r="I3032" s="19">
        <v>53443</v>
      </c>
      <c r="J3032" s="13" t="s">
        <v>14</v>
      </c>
      <c r="K3032" s="13" t="s">
        <v>15</v>
      </c>
      <c r="L3032" s="20" t="str">
        <f t="shared" si="94"/>
        <v>53443617190COD2299_Z010201ART5_MBA</v>
      </c>
      <c r="M3032" s="21" t="str">
        <f>IF(OR(A3032=617105,A3032=617110,COUNTIF([3]DernMois!L:L,I3032&amp;A3032&amp;H3032&amp;K3032)&gt;=1),"","PBLA Changé/Nouveau")</f>
        <v>PBLA Changé/Nouveau</v>
      </c>
      <c r="N3032" s="22">
        <f>ROUND(Ecritures[[#This Row],[Montant Devise]],2)</f>
        <v>0.6</v>
      </c>
      <c r="O3032" s="11" t="str">
        <f>IFERROR(LEFT(ECRITURES!$H3032,SEARCH("_",ECRITURES!$H3032)-1),"")</f>
        <v>COD2299</v>
      </c>
      <c r="P3032" s="11" t="str">
        <f>LEFT(ECRITURES!$G3032,LEN(O3032))</f>
        <v>COD2299</v>
      </c>
      <c r="Q3032" s="11" t="b">
        <f t="shared" si="95"/>
        <v>1</v>
      </c>
    </row>
    <row r="3033" spans="1:17" x14ac:dyDescent="0.3">
      <c r="A3033" s="12">
        <v>617190</v>
      </c>
      <c r="B3033" s="13" t="s">
        <v>10</v>
      </c>
      <c r="C3033" s="14">
        <v>2.99</v>
      </c>
      <c r="D3033" s="25" t="s">
        <v>3509</v>
      </c>
      <c r="E3033" s="16">
        <v>45351</v>
      </c>
      <c r="F3033" s="17">
        <v>202402</v>
      </c>
      <c r="G3033" s="18" t="s">
        <v>26</v>
      </c>
      <c r="H3033" s="18" t="s">
        <v>12</v>
      </c>
      <c r="I3033" s="19">
        <v>53443</v>
      </c>
      <c r="J3033" s="13" t="s">
        <v>14</v>
      </c>
      <c r="K3033" s="13" t="s">
        <v>15</v>
      </c>
      <c r="L3033" s="20" t="str">
        <f t="shared" si="94"/>
        <v>53443617190COD2299_Z010201ART5_MBA</v>
      </c>
      <c r="M3033" s="21" t="str">
        <f>IF(OR(A3033=617105,A3033=617110,COUNTIF([3]DernMois!L:L,I3033&amp;A3033&amp;H3033&amp;K3033)&gt;=1),"","PBLA Changé/Nouveau")</f>
        <v>PBLA Changé/Nouveau</v>
      </c>
      <c r="N3033" s="22">
        <f>ROUND(Ecritures[[#This Row],[Montant Devise]],2)</f>
        <v>2.99</v>
      </c>
      <c r="O3033" s="11" t="str">
        <f>IFERROR(LEFT(ECRITURES!$H3033,SEARCH("_",ECRITURES!$H3033)-1),"")</f>
        <v>COD2299</v>
      </c>
      <c r="P3033" s="11" t="str">
        <f>LEFT(ECRITURES!$G3033,LEN(O3033))</f>
        <v>COD2299</v>
      </c>
      <c r="Q3033" s="11" t="b">
        <f t="shared" si="95"/>
        <v>1</v>
      </c>
    </row>
    <row r="3034" spans="1:17" x14ac:dyDescent="0.3">
      <c r="A3034" s="12">
        <v>455200</v>
      </c>
      <c r="B3034" s="13" t="s">
        <v>10</v>
      </c>
      <c r="C3034" s="14">
        <v>-551.57000000000005</v>
      </c>
      <c r="D3034" s="25" t="s">
        <v>3510</v>
      </c>
      <c r="E3034" s="16">
        <v>45351</v>
      </c>
      <c r="F3034" s="17">
        <v>202402</v>
      </c>
      <c r="G3034" s="18" t="s">
        <v>26</v>
      </c>
      <c r="H3034" s="18"/>
      <c r="I3034" s="19">
        <v>53443</v>
      </c>
      <c r="J3034" s="13" t="s">
        <v>14</v>
      </c>
      <c r="K3034" s="13" t="s">
        <v>15</v>
      </c>
      <c r="L3034" s="20" t="str">
        <f t="shared" si="94"/>
        <v>53443455200ART5_MBA</v>
      </c>
      <c r="M3034" s="21" t="str">
        <f>IF(OR(A3034=617105,A3034=617110,COUNTIF([3]DernMois!L:L,I3034&amp;A3034&amp;H3034&amp;K3034)&gt;=1),"","PBLA Changé/Nouveau")</f>
        <v>PBLA Changé/Nouveau</v>
      </c>
      <c r="N3034" s="22">
        <f>ROUND(Ecritures[[#This Row],[Montant Devise]],2)</f>
        <v>-551.57000000000005</v>
      </c>
      <c r="O3034" s="11" t="str">
        <f>IFERROR(LEFT(ECRITURES!$H3034,SEARCH("_",ECRITURES!$H3034)-1),"")</f>
        <v/>
      </c>
      <c r="P3034" s="11" t="str">
        <f>LEFT(ECRITURES!$G3034,LEN(O3034))</f>
        <v/>
      </c>
      <c r="Q3034" s="11" t="b">
        <f t="shared" si="95"/>
        <v>1</v>
      </c>
    </row>
    <row r="3035" spans="1:17" x14ac:dyDescent="0.3">
      <c r="A3035" s="12">
        <v>617101</v>
      </c>
      <c r="B3035" s="13" t="s">
        <v>10</v>
      </c>
      <c r="C3035" s="14">
        <v>298.57</v>
      </c>
      <c r="D3035" s="25" t="s">
        <v>3511</v>
      </c>
      <c r="E3035" s="16">
        <v>45351</v>
      </c>
      <c r="F3035" s="17">
        <v>202402</v>
      </c>
      <c r="G3035" s="18" t="s">
        <v>26</v>
      </c>
      <c r="H3035" s="18" t="s">
        <v>12</v>
      </c>
      <c r="I3035" s="19">
        <v>53444</v>
      </c>
      <c r="J3035" s="13" t="s">
        <v>14</v>
      </c>
      <c r="K3035" s="13" t="s">
        <v>15</v>
      </c>
      <c r="L3035" s="20" t="str">
        <f t="shared" si="94"/>
        <v>53444617101COD2299_Z010201ART5_MBA</v>
      </c>
      <c r="M3035" s="21" t="str">
        <f>IF(OR(A3035=617105,A3035=617110,COUNTIF([3]DernMois!L:L,I3035&amp;A3035&amp;H3035&amp;K3035)&gt;=1),"","PBLA Changé/Nouveau")</f>
        <v>PBLA Changé/Nouveau</v>
      </c>
      <c r="N3035" s="22">
        <f>ROUND(Ecritures[[#This Row],[Montant Devise]],2)</f>
        <v>298.57</v>
      </c>
      <c r="O3035" s="11" t="str">
        <f>IFERROR(LEFT(ECRITURES!$H3035,SEARCH("_",ECRITURES!$H3035)-1),"")</f>
        <v>COD2299</v>
      </c>
      <c r="P3035" s="11" t="str">
        <f>LEFT(ECRITURES!$G3035,LEN(O3035))</f>
        <v>COD2299</v>
      </c>
      <c r="Q3035" s="11" t="b">
        <f t="shared" si="95"/>
        <v>1</v>
      </c>
    </row>
    <row r="3036" spans="1:17" x14ac:dyDescent="0.3">
      <c r="A3036" s="12">
        <v>617108</v>
      </c>
      <c r="B3036" s="13" t="s">
        <v>10</v>
      </c>
      <c r="C3036" s="14">
        <v>89.57</v>
      </c>
      <c r="D3036" s="25" t="s">
        <v>3512</v>
      </c>
      <c r="E3036" s="16">
        <v>45351</v>
      </c>
      <c r="F3036" s="17">
        <v>202402</v>
      </c>
      <c r="G3036" s="18" t="s">
        <v>26</v>
      </c>
      <c r="H3036" s="18" t="s">
        <v>12</v>
      </c>
      <c r="I3036" s="19">
        <v>53444</v>
      </c>
      <c r="J3036" s="13" t="s">
        <v>14</v>
      </c>
      <c r="K3036" s="13" t="s">
        <v>15</v>
      </c>
      <c r="L3036" s="20" t="str">
        <f t="shared" si="94"/>
        <v>53444617108COD2299_Z010201ART5_MBA</v>
      </c>
      <c r="M3036" s="21" t="str">
        <f>IF(OR(A3036=617105,A3036=617110,COUNTIF([3]DernMois!L:L,I3036&amp;A3036&amp;H3036&amp;K3036)&gt;=1),"","PBLA Changé/Nouveau")</f>
        <v>PBLA Changé/Nouveau</v>
      </c>
      <c r="N3036" s="22">
        <f>ROUND(Ecritures[[#This Row],[Montant Devise]],2)</f>
        <v>89.57</v>
      </c>
      <c r="O3036" s="11" t="str">
        <f>IFERROR(LEFT(ECRITURES!$H3036,SEARCH("_",ECRITURES!$H3036)-1),"")</f>
        <v>COD2299</v>
      </c>
      <c r="P3036" s="11" t="str">
        <f>LEFT(ECRITURES!$G3036,LEN(O3036))</f>
        <v>COD2299</v>
      </c>
      <c r="Q3036" s="11" t="b">
        <f t="shared" si="95"/>
        <v>1</v>
      </c>
    </row>
    <row r="3037" spans="1:17" x14ac:dyDescent="0.3">
      <c r="A3037" s="12">
        <v>617106</v>
      </c>
      <c r="B3037" s="13" t="s">
        <v>10</v>
      </c>
      <c r="C3037" s="14">
        <v>176.43</v>
      </c>
      <c r="D3037" s="25" t="s">
        <v>3513</v>
      </c>
      <c r="E3037" s="16">
        <v>45351</v>
      </c>
      <c r="F3037" s="17">
        <v>202402</v>
      </c>
      <c r="G3037" s="18" t="s">
        <v>26</v>
      </c>
      <c r="H3037" s="18" t="s">
        <v>12</v>
      </c>
      <c r="I3037" s="19">
        <v>53444</v>
      </c>
      <c r="J3037" s="13" t="s">
        <v>14</v>
      </c>
      <c r="K3037" s="13" t="s">
        <v>15</v>
      </c>
      <c r="L3037" s="20" t="str">
        <f t="shared" si="94"/>
        <v>53444617106COD2299_Z010201ART5_MBA</v>
      </c>
      <c r="M3037" s="21" t="str">
        <f>IF(OR(A3037=617105,A3037=617110,COUNTIF([3]DernMois!L:L,I3037&amp;A3037&amp;H3037&amp;K3037)&gt;=1),"","PBLA Changé/Nouveau")</f>
        <v>PBLA Changé/Nouveau</v>
      </c>
      <c r="N3037" s="22">
        <f>ROUND(Ecritures[[#This Row],[Montant Devise]],2)</f>
        <v>176.43</v>
      </c>
      <c r="O3037" s="11" t="str">
        <f>IFERROR(LEFT(ECRITURES!$H3037,SEARCH("_",ECRITURES!$H3037)-1),"")</f>
        <v>COD2299</v>
      </c>
      <c r="P3037" s="11" t="str">
        <f>LEFT(ECRITURES!$G3037,LEN(O3037))</f>
        <v>COD2299</v>
      </c>
      <c r="Q3037" s="11" t="b">
        <f t="shared" si="95"/>
        <v>1</v>
      </c>
    </row>
    <row r="3038" spans="1:17" x14ac:dyDescent="0.3">
      <c r="A3038" s="12">
        <v>617103</v>
      </c>
      <c r="B3038" s="13" t="s">
        <v>10</v>
      </c>
      <c r="C3038" s="14">
        <v>88.21</v>
      </c>
      <c r="D3038" s="25" t="s">
        <v>3514</v>
      </c>
      <c r="E3038" s="16">
        <v>45351</v>
      </c>
      <c r="F3038" s="17">
        <v>202402</v>
      </c>
      <c r="G3038" s="18" t="s">
        <v>26</v>
      </c>
      <c r="H3038" s="18" t="s">
        <v>12</v>
      </c>
      <c r="I3038" s="19">
        <v>53444</v>
      </c>
      <c r="J3038" s="13" t="s">
        <v>14</v>
      </c>
      <c r="K3038" s="13" t="s">
        <v>15</v>
      </c>
      <c r="L3038" s="20" t="str">
        <f t="shared" si="94"/>
        <v>53444617103COD2299_Z010201ART5_MBA</v>
      </c>
      <c r="M3038" s="21" t="str">
        <f>IF(OR(A3038=617105,A3038=617110,COUNTIF([3]DernMois!L:L,I3038&amp;A3038&amp;H3038&amp;K3038)&gt;=1),"","PBLA Changé/Nouveau")</f>
        <v>PBLA Changé/Nouveau</v>
      </c>
      <c r="N3038" s="22">
        <f>ROUND(Ecritures[[#This Row],[Montant Devise]],2)</f>
        <v>88.21</v>
      </c>
      <c r="O3038" s="11" t="str">
        <f>IFERROR(LEFT(ECRITURES!$H3038,SEARCH("_",ECRITURES!$H3038)-1),"")</f>
        <v>COD2299</v>
      </c>
      <c r="P3038" s="11" t="str">
        <f>LEFT(ECRITURES!$G3038,LEN(O3038))</f>
        <v>COD2299</v>
      </c>
      <c r="Q3038" s="11" t="b">
        <f t="shared" si="95"/>
        <v>1</v>
      </c>
    </row>
    <row r="3039" spans="1:17" x14ac:dyDescent="0.3">
      <c r="A3039" s="12">
        <v>617103</v>
      </c>
      <c r="B3039" s="13" t="s">
        <v>10</v>
      </c>
      <c r="C3039" s="14">
        <v>38.81</v>
      </c>
      <c r="D3039" s="25" t="s">
        <v>3515</v>
      </c>
      <c r="E3039" s="16">
        <v>45351</v>
      </c>
      <c r="F3039" s="17">
        <v>202402</v>
      </c>
      <c r="G3039" s="18" t="s">
        <v>26</v>
      </c>
      <c r="H3039" s="18" t="s">
        <v>12</v>
      </c>
      <c r="I3039" s="19">
        <v>53444</v>
      </c>
      <c r="J3039" s="13" t="s">
        <v>14</v>
      </c>
      <c r="K3039" s="13" t="s">
        <v>15</v>
      </c>
      <c r="L3039" s="20" t="str">
        <f t="shared" si="94"/>
        <v>53444617103COD2299_Z010201ART5_MBA</v>
      </c>
      <c r="M3039" s="21" t="str">
        <f>IF(OR(A3039=617105,A3039=617110,COUNTIF([3]DernMois!L:L,I3039&amp;A3039&amp;H3039&amp;K3039)&gt;=1),"","PBLA Changé/Nouveau")</f>
        <v>PBLA Changé/Nouveau</v>
      </c>
      <c r="N3039" s="22">
        <f>ROUND(Ecritures[[#This Row],[Montant Devise]],2)</f>
        <v>38.81</v>
      </c>
      <c r="O3039" s="11" t="str">
        <f>IFERROR(LEFT(ECRITURES!$H3039,SEARCH("_",ECRITURES!$H3039)-1),"")</f>
        <v>COD2299</v>
      </c>
      <c r="P3039" s="11" t="str">
        <f>LEFT(ECRITURES!$G3039,LEN(O3039))</f>
        <v>COD2299</v>
      </c>
      <c r="Q3039" s="11" t="b">
        <f t="shared" si="95"/>
        <v>1</v>
      </c>
    </row>
    <row r="3040" spans="1:17" x14ac:dyDescent="0.3">
      <c r="A3040" s="12">
        <v>617190</v>
      </c>
      <c r="B3040" s="13" t="s">
        <v>10</v>
      </c>
      <c r="C3040" s="14">
        <v>0.6</v>
      </c>
      <c r="D3040" s="25" t="s">
        <v>3516</v>
      </c>
      <c r="E3040" s="16">
        <v>45351</v>
      </c>
      <c r="F3040" s="17">
        <v>202402</v>
      </c>
      <c r="G3040" s="18" t="s">
        <v>26</v>
      </c>
      <c r="H3040" s="18" t="s">
        <v>12</v>
      </c>
      <c r="I3040" s="19">
        <v>53444</v>
      </c>
      <c r="J3040" s="13" t="s">
        <v>14</v>
      </c>
      <c r="K3040" s="13" t="s">
        <v>15</v>
      </c>
      <c r="L3040" s="20" t="str">
        <f t="shared" si="94"/>
        <v>53444617190COD2299_Z010201ART5_MBA</v>
      </c>
      <c r="M3040" s="21" t="str">
        <f>IF(OR(A3040=617105,A3040=617110,COUNTIF([3]DernMois!L:L,I3040&amp;A3040&amp;H3040&amp;K3040)&gt;=1),"","PBLA Changé/Nouveau")</f>
        <v>PBLA Changé/Nouveau</v>
      </c>
      <c r="N3040" s="22">
        <f>ROUND(Ecritures[[#This Row],[Montant Devise]],2)</f>
        <v>0.6</v>
      </c>
      <c r="O3040" s="11" t="str">
        <f>IFERROR(LEFT(ECRITURES!$H3040,SEARCH("_",ECRITURES!$H3040)-1),"")</f>
        <v>COD2299</v>
      </c>
      <c r="P3040" s="11" t="str">
        <f>LEFT(ECRITURES!$G3040,LEN(O3040))</f>
        <v>COD2299</v>
      </c>
      <c r="Q3040" s="11" t="b">
        <f t="shared" si="95"/>
        <v>1</v>
      </c>
    </row>
    <row r="3041" spans="1:17" x14ac:dyDescent="0.3">
      <c r="A3041" s="12">
        <v>617190</v>
      </c>
      <c r="B3041" s="13" t="s">
        <v>10</v>
      </c>
      <c r="C3041" s="14">
        <v>2.99</v>
      </c>
      <c r="D3041" s="25" t="s">
        <v>3517</v>
      </c>
      <c r="E3041" s="16">
        <v>45351</v>
      </c>
      <c r="F3041" s="17">
        <v>202402</v>
      </c>
      <c r="G3041" s="18" t="s">
        <v>26</v>
      </c>
      <c r="H3041" s="18" t="s">
        <v>12</v>
      </c>
      <c r="I3041" s="19">
        <v>53444</v>
      </c>
      <c r="J3041" s="13" t="s">
        <v>14</v>
      </c>
      <c r="K3041" s="13" t="s">
        <v>15</v>
      </c>
      <c r="L3041" s="20" t="str">
        <f t="shared" si="94"/>
        <v>53444617190COD2299_Z010201ART5_MBA</v>
      </c>
      <c r="M3041" s="21" t="str">
        <f>IF(OR(A3041=617105,A3041=617110,COUNTIF([3]DernMois!L:L,I3041&amp;A3041&amp;H3041&amp;K3041)&gt;=1),"","PBLA Changé/Nouveau")</f>
        <v>PBLA Changé/Nouveau</v>
      </c>
      <c r="N3041" s="22">
        <f>ROUND(Ecritures[[#This Row],[Montant Devise]],2)</f>
        <v>2.99</v>
      </c>
      <c r="O3041" s="11" t="str">
        <f>IFERROR(LEFT(ECRITURES!$H3041,SEARCH("_",ECRITURES!$H3041)-1),"")</f>
        <v>COD2299</v>
      </c>
      <c r="P3041" s="11" t="str">
        <f>LEFT(ECRITURES!$G3041,LEN(O3041))</f>
        <v>COD2299</v>
      </c>
      <c r="Q3041" s="11" t="b">
        <f t="shared" si="95"/>
        <v>1</v>
      </c>
    </row>
    <row r="3042" spans="1:17" x14ac:dyDescent="0.3">
      <c r="A3042" s="12">
        <v>455200</v>
      </c>
      <c r="B3042" s="13" t="s">
        <v>10</v>
      </c>
      <c r="C3042" s="14">
        <v>-605.91</v>
      </c>
      <c r="D3042" s="25" t="s">
        <v>3518</v>
      </c>
      <c r="E3042" s="16">
        <v>45351</v>
      </c>
      <c r="F3042" s="17">
        <v>202402</v>
      </c>
      <c r="G3042" s="18" t="s">
        <v>26</v>
      </c>
      <c r="H3042" s="18"/>
      <c r="I3042" s="19">
        <v>53444</v>
      </c>
      <c r="J3042" s="13" t="s">
        <v>14</v>
      </c>
      <c r="K3042" s="13" t="s">
        <v>15</v>
      </c>
      <c r="L3042" s="20" t="str">
        <f t="shared" si="94"/>
        <v>53444455200ART5_MBA</v>
      </c>
      <c r="M3042" s="21" t="str">
        <f>IF(OR(A3042=617105,A3042=617110,COUNTIF([3]DernMois!L:L,I3042&amp;A3042&amp;H3042&amp;K3042)&gt;=1),"","PBLA Changé/Nouveau")</f>
        <v>PBLA Changé/Nouveau</v>
      </c>
      <c r="N3042" s="22">
        <f>ROUND(Ecritures[[#This Row],[Montant Devise]],2)</f>
        <v>-605.91</v>
      </c>
      <c r="O3042" s="11" t="str">
        <f>IFERROR(LEFT(ECRITURES!$H3042,SEARCH("_",ECRITURES!$H3042)-1),"")</f>
        <v/>
      </c>
      <c r="P3042" s="11" t="str">
        <f>LEFT(ECRITURES!$G3042,LEN(O3042))</f>
        <v/>
      </c>
      <c r="Q3042" s="11" t="b">
        <f t="shared" si="95"/>
        <v>1</v>
      </c>
    </row>
    <row r="3043" spans="1:17" x14ac:dyDescent="0.3">
      <c r="A3043" s="12">
        <v>617101</v>
      </c>
      <c r="B3043" s="13" t="s">
        <v>10</v>
      </c>
      <c r="C3043" s="14">
        <v>121</v>
      </c>
      <c r="D3043" s="25" t="s">
        <v>3519</v>
      </c>
      <c r="E3043" s="16">
        <v>45351</v>
      </c>
      <c r="F3043" s="17">
        <v>202402</v>
      </c>
      <c r="G3043" s="18" t="s">
        <v>40</v>
      </c>
      <c r="H3043" s="18" t="s">
        <v>12</v>
      </c>
      <c r="I3043" s="19">
        <v>53445</v>
      </c>
      <c r="J3043" s="13" t="s">
        <v>14</v>
      </c>
      <c r="K3043" s="13" t="s">
        <v>15</v>
      </c>
      <c r="L3043" s="20" t="str">
        <f t="shared" si="94"/>
        <v>53445617101COD2299_Z010201ART5_MBA</v>
      </c>
      <c r="M3043" s="21" t="str">
        <f>IF(OR(A3043=617105,A3043=617110,COUNTIF([3]DernMois!L:L,I3043&amp;A3043&amp;H3043&amp;K3043)&gt;=1),"","PBLA Changé/Nouveau")</f>
        <v>PBLA Changé/Nouveau</v>
      </c>
      <c r="N3043" s="22">
        <f>ROUND(Ecritures[[#This Row],[Montant Devise]],2)</f>
        <v>121</v>
      </c>
      <c r="O3043" s="11" t="str">
        <f>IFERROR(LEFT(ECRITURES!$H3043,SEARCH("_",ECRITURES!$H3043)-1),"")</f>
        <v>COD2299</v>
      </c>
      <c r="P3043" s="11" t="str">
        <f>LEFT(ECRITURES!$G3043,LEN(O3043))</f>
        <v>COD2299</v>
      </c>
      <c r="Q3043" s="11" t="b">
        <f t="shared" si="95"/>
        <v>1</v>
      </c>
    </row>
    <row r="3044" spans="1:17" x14ac:dyDescent="0.3">
      <c r="A3044" s="12">
        <v>617108</v>
      </c>
      <c r="B3044" s="13" t="s">
        <v>10</v>
      </c>
      <c r="C3044" s="14">
        <v>36.299999999999997</v>
      </c>
      <c r="D3044" s="25" t="s">
        <v>3520</v>
      </c>
      <c r="E3044" s="16">
        <v>45351</v>
      </c>
      <c r="F3044" s="17">
        <v>202402</v>
      </c>
      <c r="G3044" s="18" t="s">
        <v>40</v>
      </c>
      <c r="H3044" s="18" t="s">
        <v>12</v>
      </c>
      <c r="I3044" s="19">
        <v>53445</v>
      </c>
      <c r="J3044" s="13" t="s">
        <v>14</v>
      </c>
      <c r="K3044" s="13" t="s">
        <v>15</v>
      </c>
      <c r="L3044" s="20" t="str">
        <f t="shared" si="94"/>
        <v>53445617108COD2299_Z010201ART5_MBA</v>
      </c>
      <c r="M3044" s="21" t="str">
        <f>IF(OR(A3044=617105,A3044=617110,COUNTIF([3]DernMois!L:L,I3044&amp;A3044&amp;H3044&amp;K3044)&gt;=1),"","PBLA Changé/Nouveau")</f>
        <v>PBLA Changé/Nouveau</v>
      </c>
      <c r="N3044" s="22">
        <f>ROUND(Ecritures[[#This Row],[Montant Devise]],2)</f>
        <v>36.299999999999997</v>
      </c>
      <c r="O3044" s="11" t="str">
        <f>IFERROR(LEFT(ECRITURES!$H3044,SEARCH("_",ECRITURES!$H3044)-1),"")</f>
        <v>COD2299</v>
      </c>
      <c r="P3044" s="11" t="str">
        <f>LEFT(ECRITURES!$G3044,LEN(O3044))</f>
        <v>COD2299</v>
      </c>
      <c r="Q3044" s="11" t="b">
        <f t="shared" si="95"/>
        <v>1</v>
      </c>
    </row>
    <row r="3045" spans="1:17" x14ac:dyDescent="0.3">
      <c r="A3045" s="12">
        <v>617106</v>
      </c>
      <c r="B3045" s="13" t="s">
        <v>10</v>
      </c>
      <c r="C3045" s="14">
        <v>102.14</v>
      </c>
      <c r="D3045" s="25" t="s">
        <v>3521</v>
      </c>
      <c r="E3045" s="16">
        <v>45351</v>
      </c>
      <c r="F3045" s="17">
        <v>202402</v>
      </c>
      <c r="G3045" s="18" t="s">
        <v>40</v>
      </c>
      <c r="H3045" s="18" t="s">
        <v>12</v>
      </c>
      <c r="I3045" s="19">
        <v>53445</v>
      </c>
      <c r="J3045" s="13" t="s">
        <v>14</v>
      </c>
      <c r="K3045" s="13" t="s">
        <v>15</v>
      </c>
      <c r="L3045" s="20" t="str">
        <f t="shared" si="94"/>
        <v>53445617106COD2299_Z010201ART5_MBA</v>
      </c>
      <c r="M3045" s="21" t="str">
        <f>IF(OR(A3045=617105,A3045=617110,COUNTIF([3]DernMois!L:L,I3045&amp;A3045&amp;H3045&amp;K3045)&gt;=1),"","PBLA Changé/Nouveau")</f>
        <v>PBLA Changé/Nouveau</v>
      </c>
      <c r="N3045" s="22">
        <f>ROUND(Ecritures[[#This Row],[Montant Devise]],2)</f>
        <v>102.14</v>
      </c>
      <c r="O3045" s="11" t="str">
        <f>IFERROR(LEFT(ECRITURES!$H3045,SEARCH("_",ECRITURES!$H3045)-1),"")</f>
        <v>COD2299</v>
      </c>
      <c r="P3045" s="11" t="str">
        <f>LEFT(ECRITURES!$G3045,LEN(O3045))</f>
        <v>COD2299</v>
      </c>
      <c r="Q3045" s="11" t="b">
        <f t="shared" si="95"/>
        <v>1</v>
      </c>
    </row>
    <row r="3046" spans="1:17" x14ac:dyDescent="0.3">
      <c r="A3046" s="12">
        <v>617103</v>
      </c>
      <c r="B3046" s="13" t="s">
        <v>10</v>
      </c>
      <c r="C3046" s="14">
        <v>71.5</v>
      </c>
      <c r="D3046" s="25" t="s">
        <v>3522</v>
      </c>
      <c r="E3046" s="16">
        <v>45351</v>
      </c>
      <c r="F3046" s="17">
        <v>202402</v>
      </c>
      <c r="G3046" s="18" t="s">
        <v>40</v>
      </c>
      <c r="H3046" s="18" t="s">
        <v>12</v>
      </c>
      <c r="I3046" s="19">
        <v>53445</v>
      </c>
      <c r="J3046" s="13" t="s">
        <v>14</v>
      </c>
      <c r="K3046" s="13" t="s">
        <v>15</v>
      </c>
      <c r="L3046" s="20" t="str">
        <f t="shared" si="94"/>
        <v>53445617103COD2299_Z010201ART5_MBA</v>
      </c>
      <c r="M3046" s="21" t="str">
        <f>IF(OR(A3046=617105,A3046=617110,COUNTIF([3]DernMois!L:L,I3046&amp;A3046&amp;H3046&amp;K3046)&gt;=1),"","PBLA Changé/Nouveau")</f>
        <v>PBLA Changé/Nouveau</v>
      </c>
      <c r="N3046" s="22">
        <f>ROUND(Ecritures[[#This Row],[Montant Devise]],2)</f>
        <v>71.5</v>
      </c>
      <c r="O3046" s="11" t="str">
        <f>IFERROR(LEFT(ECRITURES!$H3046,SEARCH("_",ECRITURES!$H3046)-1),"")</f>
        <v>COD2299</v>
      </c>
      <c r="P3046" s="11" t="str">
        <f>LEFT(ECRITURES!$G3046,LEN(O3046))</f>
        <v>COD2299</v>
      </c>
      <c r="Q3046" s="11" t="b">
        <f t="shared" si="95"/>
        <v>1</v>
      </c>
    </row>
    <row r="3047" spans="1:17" x14ac:dyDescent="0.3">
      <c r="A3047" s="12">
        <v>617103</v>
      </c>
      <c r="B3047" s="13" t="s">
        <v>10</v>
      </c>
      <c r="C3047" s="14">
        <v>15.73</v>
      </c>
      <c r="D3047" s="25" t="s">
        <v>3523</v>
      </c>
      <c r="E3047" s="16">
        <v>45351</v>
      </c>
      <c r="F3047" s="17">
        <v>202402</v>
      </c>
      <c r="G3047" s="18" t="s">
        <v>40</v>
      </c>
      <c r="H3047" s="18" t="s">
        <v>12</v>
      </c>
      <c r="I3047" s="19">
        <v>53445</v>
      </c>
      <c r="J3047" s="13" t="s">
        <v>14</v>
      </c>
      <c r="K3047" s="13" t="s">
        <v>15</v>
      </c>
      <c r="L3047" s="20" t="str">
        <f t="shared" si="94"/>
        <v>53445617103COD2299_Z010201ART5_MBA</v>
      </c>
      <c r="M3047" s="21" t="str">
        <f>IF(OR(A3047=617105,A3047=617110,COUNTIF([3]DernMois!L:L,I3047&amp;A3047&amp;H3047&amp;K3047)&gt;=1),"","PBLA Changé/Nouveau")</f>
        <v>PBLA Changé/Nouveau</v>
      </c>
      <c r="N3047" s="22">
        <f>ROUND(Ecritures[[#This Row],[Montant Devise]],2)</f>
        <v>15.73</v>
      </c>
      <c r="O3047" s="11" t="str">
        <f>IFERROR(LEFT(ECRITURES!$H3047,SEARCH("_",ECRITURES!$H3047)-1),"")</f>
        <v>COD2299</v>
      </c>
      <c r="P3047" s="11" t="str">
        <f>LEFT(ECRITURES!$G3047,LEN(O3047))</f>
        <v>COD2299</v>
      </c>
      <c r="Q3047" s="11" t="b">
        <f t="shared" si="95"/>
        <v>1</v>
      </c>
    </row>
    <row r="3048" spans="1:17" x14ac:dyDescent="0.3">
      <c r="A3048" s="12">
        <v>617190</v>
      </c>
      <c r="B3048" s="13" t="s">
        <v>10</v>
      </c>
      <c r="C3048" s="14">
        <v>0.24</v>
      </c>
      <c r="D3048" s="25" t="s">
        <v>3524</v>
      </c>
      <c r="E3048" s="16">
        <v>45351</v>
      </c>
      <c r="F3048" s="17">
        <v>202402</v>
      </c>
      <c r="G3048" s="18" t="s">
        <v>40</v>
      </c>
      <c r="H3048" s="18" t="s">
        <v>12</v>
      </c>
      <c r="I3048" s="19">
        <v>53445</v>
      </c>
      <c r="J3048" s="13" t="s">
        <v>14</v>
      </c>
      <c r="K3048" s="13" t="s">
        <v>15</v>
      </c>
      <c r="L3048" s="20" t="str">
        <f t="shared" si="94"/>
        <v>53445617190COD2299_Z010201ART5_MBA</v>
      </c>
      <c r="M3048" s="21" t="str">
        <f>IF(OR(A3048=617105,A3048=617110,COUNTIF([3]DernMois!L:L,I3048&amp;A3048&amp;H3048&amp;K3048)&gt;=1),"","PBLA Changé/Nouveau")</f>
        <v>PBLA Changé/Nouveau</v>
      </c>
      <c r="N3048" s="22">
        <f>ROUND(Ecritures[[#This Row],[Montant Devise]],2)</f>
        <v>0.24</v>
      </c>
      <c r="O3048" s="11" t="str">
        <f>IFERROR(LEFT(ECRITURES!$H3048,SEARCH("_",ECRITURES!$H3048)-1),"")</f>
        <v>COD2299</v>
      </c>
      <c r="P3048" s="11" t="str">
        <f>LEFT(ECRITURES!$G3048,LEN(O3048))</f>
        <v>COD2299</v>
      </c>
      <c r="Q3048" s="11" t="b">
        <f t="shared" si="95"/>
        <v>1</v>
      </c>
    </row>
    <row r="3049" spans="1:17" x14ac:dyDescent="0.3">
      <c r="A3049" s="12">
        <v>617190</v>
      </c>
      <c r="B3049" s="13" t="s">
        <v>10</v>
      </c>
      <c r="C3049" s="14">
        <v>1.21</v>
      </c>
      <c r="D3049" s="25" t="s">
        <v>3525</v>
      </c>
      <c r="E3049" s="16">
        <v>45351</v>
      </c>
      <c r="F3049" s="17">
        <v>202402</v>
      </c>
      <c r="G3049" s="18" t="s">
        <v>40</v>
      </c>
      <c r="H3049" s="18" t="s">
        <v>12</v>
      </c>
      <c r="I3049" s="19">
        <v>53445</v>
      </c>
      <c r="J3049" s="13" t="s">
        <v>14</v>
      </c>
      <c r="K3049" s="13" t="s">
        <v>15</v>
      </c>
      <c r="L3049" s="20" t="str">
        <f t="shared" si="94"/>
        <v>53445617190COD2299_Z010201ART5_MBA</v>
      </c>
      <c r="M3049" s="21" t="str">
        <f>IF(OR(A3049=617105,A3049=617110,COUNTIF([3]DernMois!L:L,I3049&amp;A3049&amp;H3049&amp;K3049)&gt;=1),"","PBLA Changé/Nouveau")</f>
        <v>PBLA Changé/Nouveau</v>
      </c>
      <c r="N3049" s="22">
        <f>ROUND(Ecritures[[#This Row],[Montant Devise]],2)</f>
        <v>1.21</v>
      </c>
      <c r="O3049" s="11" t="str">
        <f>IFERROR(LEFT(ECRITURES!$H3049,SEARCH("_",ECRITURES!$H3049)-1),"")</f>
        <v>COD2299</v>
      </c>
      <c r="P3049" s="11" t="str">
        <f>LEFT(ECRITURES!$G3049,LEN(O3049))</f>
        <v>COD2299</v>
      </c>
      <c r="Q3049" s="11" t="b">
        <f t="shared" si="95"/>
        <v>1</v>
      </c>
    </row>
    <row r="3050" spans="1:17" x14ac:dyDescent="0.3">
      <c r="A3050" s="12">
        <v>455200</v>
      </c>
      <c r="B3050" s="13" t="s">
        <v>10</v>
      </c>
      <c r="C3050" s="14">
        <v>-316.33999999999997</v>
      </c>
      <c r="D3050" s="25" t="s">
        <v>3526</v>
      </c>
      <c r="E3050" s="16">
        <v>45351</v>
      </c>
      <c r="F3050" s="17">
        <v>202402</v>
      </c>
      <c r="G3050" s="18" t="s">
        <v>40</v>
      </c>
      <c r="H3050" s="18"/>
      <c r="I3050" s="19">
        <v>53445</v>
      </c>
      <c r="J3050" s="13" t="s">
        <v>14</v>
      </c>
      <c r="K3050" s="13" t="s">
        <v>15</v>
      </c>
      <c r="L3050" s="20" t="str">
        <f t="shared" si="94"/>
        <v>53445455200ART5_MBA</v>
      </c>
      <c r="M3050" s="21" t="str">
        <f>IF(OR(A3050=617105,A3050=617110,COUNTIF([3]DernMois!L:L,I3050&amp;A3050&amp;H3050&amp;K3050)&gt;=1),"","PBLA Changé/Nouveau")</f>
        <v>PBLA Changé/Nouveau</v>
      </c>
      <c r="N3050" s="22">
        <f>ROUND(Ecritures[[#This Row],[Montant Devise]],2)</f>
        <v>-316.33999999999997</v>
      </c>
      <c r="O3050" s="11" t="str">
        <f>IFERROR(LEFT(ECRITURES!$H3050,SEARCH("_",ECRITURES!$H3050)-1),"")</f>
        <v/>
      </c>
      <c r="P3050" s="11" t="str">
        <f>LEFT(ECRITURES!$G3050,LEN(O3050))</f>
        <v/>
      </c>
      <c r="Q3050" s="11" t="b">
        <f t="shared" si="95"/>
        <v>1</v>
      </c>
    </row>
    <row r="3051" spans="1:17" x14ac:dyDescent="0.3">
      <c r="A3051" s="12">
        <v>617101</v>
      </c>
      <c r="B3051" s="13" t="s">
        <v>10</v>
      </c>
      <c r="C3051" s="14">
        <v>121</v>
      </c>
      <c r="D3051" s="25" t="s">
        <v>3527</v>
      </c>
      <c r="E3051" s="16">
        <v>45351</v>
      </c>
      <c r="F3051" s="17">
        <v>202402</v>
      </c>
      <c r="G3051" s="18" t="s">
        <v>40</v>
      </c>
      <c r="H3051" s="18" t="s">
        <v>12</v>
      </c>
      <c r="I3051" s="19">
        <v>53447</v>
      </c>
      <c r="J3051" s="13" t="s">
        <v>14</v>
      </c>
      <c r="K3051" s="13" t="s">
        <v>15</v>
      </c>
      <c r="L3051" s="20" t="str">
        <f t="shared" si="94"/>
        <v>53447617101COD2299_Z010201ART5_MBA</v>
      </c>
      <c r="M3051" s="21" t="str">
        <f>IF(OR(A3051=617105,A3051=617110,COUNTIF([3]DernMois!L:L,I3051&amp;A3051&amp;H3051&amp;K3051)&gt;=1),"","PBLA Changé/Nouveau")</f>
        <v>PBLA Changé/Nouveau</v>
      </c>
      <c r="N3051" s="22">
        <f>ROUND(Ecritures[[#This Row],[Montant Devise]],2)</f>
        <v>121</v>
      </c>
      <c r="O3051" s="11" t="str">
        <f>IFERROR(LEFT(ECRITURES!$H3051,SEARCH("_",ECRITURES!$H3051)-1),"")</f>
        <v>COD2299</v>
      </c>
      <c r="P3051" s="11" t="str">
        <f>LEFT(ECRITURES!$G3051,LEN(O3051))</f>
        <v>COD2299</v>
      </c>
      <c r="Q3051" s="11" t="b">
        <f t="shared" si="95"/>
        <v>1</v>
      </c>
    </row>
    <row r="3052" spans="1:17" x14ac:dyDescent="0.3">
      <c r="A3052" s="12">
        <v>617108</v>
      </c>
      <c r="B3052" s="13" t="s">
        <v>10</v>
      </c>
      <c r="C3052" s="14">
        <v>36.299999999999997</v>
      </c>
      <c r="D3052" s="25" t="s">
        <v>3528</v>
      </c>
      <c r="E3052" s="16">
        <v>45351</v>
      </c>
      <c r="F3052" s="17">
        <v>202402</v>
      </c>
      <c r="G3052" s="18" t="s">
        <v>40</v>
      </c>
      <c r="H3052" s="18" t="s">
        <v>12</v>
      </c>
      <c r="I3052" s="19">
        <v>53447</v>
      </c>
      <c r="J3052" s="13" t="s">
        <v>14</v>
      </c>
      <c r="K3052" s="13" t="s">
        <v>15</v>
      </c>
      <c r="L3052" s="20" t="str">
        <f t="shared" si="94"/>
        <v>53447617108COD2299_Z010201ART5_MBA</v>
      </c>
      <c r="M3052" s="21" t="str">
        <f>IF(OR(A3052=617105,A3052=617110,COUNTIF([3]DernMois!L:L,I3052&amp;A3052&amp;H3052&amp;K3052)&gt;=1),"","PBLA Changé/Nouveau")</f>
        <v>PBLA Changé/Nouveau</v>
      </c>
      <c r="N3052" s="22">
        <f>ROUND(Ecritures[[#This Row],[Montant Devise]],2)</f>
        <v>36.299999999999997</v>
      </c>
      <c r="O3052" s="11" t="str">
        <f>IFERROR(LEFT(ECRITURES!$H3052,SEARCH("_",ECRITURES!$H3052)-1),"")</f>
        <v>COD2299</v>
      </c>
      <c r="P3052" s="11" t="str">
        <f>LEFT(ECRITURES!$G3052,LEN(O3052))</f>
        <v>COD2299</v>
      </c>
      <c r="Q3052" s="11" t="b">
        <f t="shared" si="95"/>
        <v>1</v>
      </c>
    </row>
    <row r="3053" spans="1:17" x14ac:dyDescent="0.3">
      <c r="A3053" s="12">
        <v>617106</v>
      </c>
      <c r="B3053" s="13" t="s">
        <v>10</v>
      </c>
      <c r="C3053" s="14">
        <v>102.14</v>
      </c>
      <c r="D3053" s="25" t="s">
        <v>3529</v>
      </c>
      <c r="E3053" s="16">
        <v>45351</v>
      </c>
      <c r="F3053" s="17">
        <v>202402</v>
      </c>
      <c r="G3053" s="18" t="s">
        <v>40</v>
      </c>
      <c r="H3053" s="18" t="s">
        <v>12</v>
      </c>
      <c r="I3053" s="19">
        <v>53447</v>
      </c>
      <c r="J3053" s="13" t="s">
        <v>14</v>
      </c>
      <c r="K3053" s="13" t="s">
        <v>15</v>
      </c>
      <c r="L3053" s="20" t="str">
        <f t="shared" si="94"/>
        <v>53447617106COD2299_Z010201ART5_MBA</v>
      </c>
      <c r="M3053" s="21" t="str">
        <f>IF(OR(A3053=617105,A3053=617110,COUNTIF([3]DernMois!L:L,I3053&amp;A3053&amp;H3053&amp;K3053)&gt;=1),"","PBLA Changé/Nouveau")</f>
        <v>PBLA Changé/Nouveau</v>
      </c>
      <c r="N3053" s="22">
        <f>ROUND(Ecritures[[#This Row],[Montant Devise]],2)</f>
        <v>102.14</v>
      </c>
      <c r="O3053" s="11" t="str">
        <f>IFERROR(LEFT(ECRITURES!$H3053,SEARCH("_",ECRITURES!$H3053)-1),"")</f>
        <v>COD2299</v>
      </c>
      <c r="P3053" s="11" t="str">
        <f>LEFT(ECRITURES!$G3053,LEN(O3053))</f>
        <v>COD2299</v>
      </c>
      <c r="Q3053" s="11" t="b">
        <f t="shared" si="95"/>
        <v>1</v>
      </c>
    </row>
    <row r="3054" spans="1:17" x14ac:dyDescent="0.3">
      <c r="A3054" s="12">
        <v>617103</v>
      </c>
      <c r="B3054" s="13" t="s">
        <v>10</v>
      </c>
      <c r="C3054" s="14">
        <v>30.64</v>
      </c>
      <c r="D3054" s="25" t="s">
        <v>3530</v>
      </c>
      <c r="E3054" s="16">
        <v>45351</v>
      </c>
      <c r="F3054" s="17">
        <v>202402</v>
      </c>
      <c r="G3054" s="18" t="s">
        <v>40</v>
      </c>
      <c r="H3054" s="18" t="s">
        <v>12</v>
      </c>
      <c r="I3054" s="19">
        <v>53447</v>
      </c>
      <c r="J3054" s="13" t="s">
        <v>14</v>
      </c>
      <c r="K3054" s="13" t="s">
        <v>15</v>
      </c>
      <c r="L3054" s="20" t="str">
        <f t="shared" si="94"/>
        <v>53447617103COD2299_Z010201ART5_MBA</v>
      </c>
      <c r="M3054" s="21" t="str">
        <f>IF(OR(A3054=617105,A3054=617110,COUNTIF([3]DernMois!L:L,I3054&amp;A3054&amp;H3054&amp;K3054)&gt;=1),"","PBLA Changé/Nouveau")</f>
        <v>PBLA Changé/Nouveau</v>
      </c>
      <c r="N3054" s="22">
        <f>ROUND(Ecritures[[#This Row],[Montant Devise]],2)</f>
        <v>30.64</v>
      </c>
      <c r="O3054" s="11" t="str">
        <f>IFERROR(LEFT(ECRITURES!$H3054,SEARCH("_",ECRITURES!$H3054)-1),"")</f>
        <v>COD2299</v>
      </c>
      <c r="P3054" s="11" t="str">
        <f>LEFT(ECRITURES!$G3054,LEN(O3054))</f>
        <v>COD2299</v>
      </c>
      <c r="Q3054" s="11" t="b">
        <f t="shared" si="95"/>
        <v>1</v>
      </c>
    </row>
    <row r="3055" spans="1:17" x14ac:dyDescent="0.3">
      <c r="A3055" s="12">
        <v>617103</v>
      </c>
      <c r="B3055" s="13" t="s">
        <v>10</v>
      </c>
      <c r="C3055" s="14">
        <v>15.73</v>
      </c>
      <c r="D3055" s="25" t="s">
        <v>3531</v>
      </c>
      <c r="E3055" s="16">
        <v>45351</v>
      </c>
      <c r="F3055" s="17">
        <v>202402</v>
      </c>
      <c r="G3055" s="18" t="s">
        <v>40</v>
      </c>
      <c r="H3055" s="18" t="s">
        <v>12</v>
      </c>
      <c r="I3055" s="19">
        <v>53447</v>
      </c>
      <c r="J3055" s="13" t="s">
        <v>14</v>
      </c>
      <c r="K3055" s="13" t="s">
        <v>15</v>
      </c>
      <c r="L3055" s="20" t="str">
        <f t="shared" si="94"/>
        <v>53447617103COD2299_Z010201ART5_MBA</v>
      </c>
      <c r="M3055" s="21" t="str">
        <f>IF(OR(A3055=617105,A3055=617110,COUNTIF([3]DernMois!L:L,I3055&amp;A3055&amp;H3055&amp;K3055)&gt;=1),"","PBLA Changé/Nouveau")</f>
        <v>PBLA Changé/Nouveau</v>
      </c>
      <c r="N3055" s="22">
        <f>ROUND(Ecritures[[#This Row],[Montant Devise]],2)</f>
        <v>15.73</v>
      </c>
      <c r="O3055" s="11" t="str">
        <f>IFERROR(LEFT(ECRITURES!$H3055,SEARCH("_",ECRITURES!$H3055)-1),"")</f>
        <v>COD2299</v>
      </c>
      <c r="P3055" s="11" t="str">
        <f>LEFT(ECRITURES!$G3055,LEN(O3055))</f>
        <v>COD2299</v>
      </c>
      <c r="Q3055" s="11" t="b">
        <f t="shared" si="95"/>
        <v>1</v>
      </c>
    </row>
    <row r="3056" spans="1:17" x14ac:dyDescent="0.3">
      <c r="A3056" s="12">
        <v>617190</v>
      </c>
      <c r="B3056" s="13" t="s">
        <v>10</v>
      </c>
      <c r="C3056" s="14">
        <v>0.24</v>
      </c>
      <c r="D3056" s="25" t="s">
        <v>3532</v>
      </c>
      <c r="E3056" s="16">
        <v>45351</v>
      </c>
      <c r="F3056" s="17">
        <v>202402</v>
      </c>
      <c r="G3056" s="18" t="s">
        <v>40</v>
      </c>
      <c r="H3056" s="18" t="s">
        <v>12</v>
      </c>
      <c r="I3056" s="19">
        <v>53447</v>
      </c>
      <c r="J3056" s="13" t="s">
        <v>14</v>
      </c>
      <c r="K3056" s="13" t="s">
        <v>15</v>
      </c>
      <c r="L3056" s="20" t="str">
        <f t="shared" si="94"/>
        <v>53447617190COD2299_Z010201ART5_MBA</v>
      </c>
      <c r="M3056" s="21" t="str">
        <f>IF(OR(A3056=617105,A3056=617110,COUNTIF([3]DernMois!L:L,I3056&amp;A3056&amp;H3056&amp;K3056)&gt;=1),"","PBLA Changé/Nouveau")</f>
        <v>PBLA Changé/Nouveau</v>
      </c>
      <c r="N3056" s="22">
        <f>ROUND(Ecritures[[#This Row],[Montant Devise]],2)</f>
        <v>0.24</v>
      </c>
      <c r="O3056" s="11" t="str">
        <f>IFERROR(LEFT(ECRITURES!$H3056,SEARCH("_",ECRITURES!$H3056)-1),"")</f>
        <v>COD2299</v>
      </c>
      <c r="P3056" s="11" t="str">
        <f>LEFT(ECRITURES!$G3056,LEN(O3056))</f>
        <v>COD2299</v>
      </c>
      <c r="Q3056" s="11" t="b">
        <f t="shared" si="95"/>
        <v>1</v>
      </c>
    </row>
    <row r="3057" spans="1:17" x14ac:dyDescent="0.3">
      <c r="A3057" s="12">
        <v>617190</v>
      </c>
      <c r="B3057" s="13" t="s">
        <v>10</v>
      </c>
      <c r="C3057" s="14">
        <v>1.21</v>
      </c>
      <c r="D3057" s="25" t="s">
        <v>3533</v>
      </c>
      <c r="E3057" s="16">
        <v>45351</v>
      </c>
      <c r="F3057" s="17">
        <v>202402</v>
      </c>
      <c r="G3057" s="18" t="s">
        <v>40</v>
      </c>
      <c r="H3057" s="18" t="s">
        <v>12</v>
      </c>
      <c r="I3057" s="19">
        <v>53447</v>
      </c>
      <c r="J3057" s="13" t="s">
        <v>14</v>
      </c>
      <c r="K3057" s="13" t="s">
        <v>15</v>
      </c>
      <c r="L3057" s="20" t="str">
        <f t="shared" si="94"/>
        <v>53447617190COD2299_Z010201ART5_MBA</v>
      </c>
      <c r="M3057" s="21" t="str">
        <f>IF(OR(A3057=617105,A3057=617110,COUNTIF([3]DernMois!L:L,I3057&amp;A3057&amp;H3057&amp;K3057)&gt;=1),"","PBLA Changé/Nouveau")</f>
        <v>PBLA Changé/Nouveau</v>
      </c>
      <c r="N3057" s="22">
        <f>ROUND(Ecritures[[#This Row],[Montant Devise]],2)</f>
        <v>1.21</v>
      </c>
      <c r="O3057" s="11" t="str">
        <f>IFERROR(LEFT(ECRITURES!$H3057,SEARCH("_",ECRITURES!$H3057)-1),"")</f>
        <v>COD2299</v>
      </c>
      <c r="P3057" s="11" t="str">
        <f>LEFT(ECRITURES!$G3057,LEN(O3057))</f>
        <v>COD2299</v>
      </c>
      <c r="Q3057" s="11" t="b">
        <f t="shared" si="95"/>
        <v>1</v>
      </c>
    </row>
    <row r="3058" spans="1:17" x14ac:dyDescent="0.3">
      <c r="A3058" s="12">
        <v>455200</v>
      </c>
      <c r="B3058" s="13" t="s">
        <v>10</v>
      </c>
      <c r="C3058" s="14">
        <v>-274.66000000000003</v>
      </c>
      <c r="D3058" s="25" t="s">
        <v>3534</v>
      </c>
      <c r="E3058" s="16">
        <v>45351</v>
      </c>
      <c r="F3058" s="17">
        <v>202402</v>
      </c>
      <c r="G3058" s="18" t="s">
        <v>40</v>
      </c>
      <c r="H3058" s="18"/>
      <c r="I3058" s="19">
        <v>53447</v>
      </c>
      <c r="J3058" s="13" t="s">
        <v>14</v>
      </c>
      <c r="K3058" s="13" t="s">
        <v>15</v>
      </c>
      <c r="L3058" s="20" t="str">
        <f t="shared" si="94"/>
        <v>53447455200ART5_MBA</v>
      </c>
      <c r="M3058" s="21" t="str">
        <f>IF(OR(A3058=617105,A3058=617110,COUNTIF([3]DernMois!L:L,I3058&amp;A3058&amp;H3058&amp;K3058)&gt;=1),"","PBLA Changé/Nouveau")</f>
        <v>PBLA Changé/Nouveau</v>
      </c>
      <c r="N3058" s="22">
        <f>ROUND(Ecritures[[#This Row],[Montant Devise]],2)</f>
        <v>-274.66000000000003</v>
      </c>
      <c r="O3058" s="11" t="str">
        <f>IFERROR(LEFT(ECRITURES!$H3058,SEARCH("_",ECRITURES!$H3058)-1),"")</f>
        <v/>
      </c>
      <c r="P3058" s="11" t="str">
        <f>LEFT(ECRITURES!$G3058,LEN(O3058))</f>
        <v/>
      </c>
      <c r="Q3058" s="11" t="b">
        <f t="shared" si="95"/>
        <v>1</v>
      </c>
    </row>
    <row r="3059" spans="1:17" x14ac:dyDescent="0.3">
      <c r="A3059" s="12">
        <v>617101</v>
      </c>
      <c r="B3059" s="13" t="s">
        <v>10</v>
      </c>
      <c r="C3059" s="14">
        <v>648</v>
      </c>
      <c r="D3059" s="25" t="s">
        <v>3535</v>
      </c>
      <c r="E3059" s="16">
        <v>45351</v>
      </c>
      <c r="F3059" s="17">
        <v>202402</v>
      </c>
      <c r="G3059" s="18" t="s">
        <v>34</v>
      </c>
      <c r="H3059" s="18" t="s">
        <v>35</v>
      </c>
      <c r="I3059" s="19">
        <v>53448</v>
      </c>
      <c r="J3059" s="13" t="s">
        <v>14</v>
      </c>
      <c r="K3059" s="13" t="s">
        <v>37</v>
      </c>
      <c r="L3059" s="20" t="str">
        <f t="shared" si="94"/>
        <v>53448617101COD21004_Z010301ART9_EU</v>
      </c>
      <c r="M3059" s="21" t="str">
        <f>IF(OR(A3059=617105,A3059=617110,COUNTIF([3]DernMois!L:L,I3059&amp;A3059&amp;H3059&amp;K3059)&gt;=1),"","PBLA Changé/Nouveau")</f>
        <v>PBLA Changé/Nouveau</v>
      </c>
      <c r="N3059" s="22">
        <f>ROUND(Ecritures[[#This Row],[Montant Devise]],2)</f>
        <v>648</v>
      </c>
      <c r="O3059" s="11" t="str">
        <f>IFERROR(LEFT(ECRITURES!$H3059,SEARCH("_",ECRITURES!$H3059)-1),"")</f>
        <v>COD21004</v>
      </c>
      <c r="P3059" s="11" t="str">
        <f>LEFT(ECRITURES!$G3059,LEN(O3059))</f>
        <v>COD21004</v>
      </c>
      <c r="Q3059" s="11" t="b">
        <f t="shared" si="95"/>
        <v>1</v>
      </c>
    </row>
    <row r="3060" spans="1:17" x14ac:dyDescent="0.3">
      <c r="A3060" s="12">
        <v>617108</v>
      </c>
      <c r="B3060" s="13" t="s">
        <v>10</v>
      </c>
      <c r="C3060" s="14">
        <v>194.4</v>
      </c>
      <c r="D3060" s="25" t="s">
        <v>3536</v>
      </c>
      <c r="E3060" s="16">
        <v>45351</v>
      </c>
      <c r="F3060" s="17">
        <v>202402</v>
      </c>
      <c r="G3060" s="18" t="s">
        <v>34</v>
      </c>
      <c r="H3060" s="18" t="s">
        <v>35</v>
      </c>
      <c r="I3060" s="19">
        <v>53448</v>
      </c>
      <c r="J3060" s="13" t="s">
        <v>14</v>
      </c>
      <c r="K3060" s="13" t="s">
        <v>37</v>
      </c>
      <c r="L3060" s="20" t="str">
        <f t="shared" si="94"/>
        <v>53448617108COD21004_Z010301ART9_EU</v>
      </c>
      <c r="M3060" s="21" t="str">
        <f>IF(OR(A3060=617105,A3060=617110,COUNTIF([3]DernMois!L:L,I3060&amp;A3060&amp;H3060&amp;K3060)&gt;=1),"","PBLA Changé/Nouveau")</f>
        <v>PBLA Changé/Nouveau</v>
      </c>
      <c r="N3060" s="22">
        <f>ROUND(Ecritures[[#This Row],[Montant Devise]],2)</f>
        <v>194.4</v>
      </c>
      <c r="O3060" s="11" t="str">
        <f>IFERROR(LEFT(ECRITURES!$H3060,SEARCH("_",ECRITURES!$H3060)-1),"")</f>
        <v>COD21004</v>
      </c>
      <c r="P3060" s="11" t="str">
        <f>LEFT(ECRITURES!$G3060,LEN(O3060))</f>
        <v>COD21004</v>
      </c>
      <c r="Q3060" s="11" t="b">
        <f t="shared" si="95"/>
        <v>1</v>
      </c>
    </row>
    <row r="3061" spans="1:17" x14ac:dyDescent="0.3">
      <c r="A3061" s="12">
        <v>617106</v>
      </c>
      <c r="B3061" s="13" t="s">
        <v>10</v>
      </c>
      <c r="C3061" s="14">
        <v>195</v>
      </c>
      <c r="D3061" s="25" t="s">
        <v>3537</v>
      </c>
      <c r="E3061" s="16">
        <v>45351</v>
      </c>
      <c r="F3061" s="17">
        <v>202402</v>
      </c>
      <c r="G3061" s="18" t="s">
        <v>34</v>
      </c>
      <c r="H3061" s="18" t="s">
        <v>35</v>
      </c>
      <c r="I3061" s="19">
        <v>53448</v>
      </c>
      <c r="J3061" s="13" t="s">
        <v>14</v>
      </c>
      <c r="K3061" s="13" t="s">
        <v>37</v>
      </c>
      <c r="L3061" s="20" t="str">
        <f t="shared" si="94"/>
        <v>53448617106COD21004_Z010301ART9_EU</v>
      </c>
      <c r="M3061" s="21" t="str">
        <f>IF(OR(A3061=617105,A3061=617110,COUNTIF([3]DernMois!L:L,I3061&amp;A3061&amp;H3061&amp;K3061)&gt;=1),"","PBLA Changé/Nouveau")</f>
        <v>PBLA Changé/Nouveau</v>
      </c>
      <c r="N3061" s="22">
        <f>ROUND(Ecritures[[#This Row],[Montant Devise]],2)</f>
        <v>195</v>
      </c>
      <c r="O3061" s="11" t="str">
        <f>IFERROR(LEFT(ECRITURES!$H3061,SEARCH("_",ECRITURES!$H3061)-1),"")</f>
        <v>COD21004</v>
      </c>
      <c r="P3061" s="11" t="str">
        <f>LEFT(ECRITURES!$G3061,LEN(O3061))</f>
        <v>COD21004</v>
      </c>
      <c r="Q3061" s="11" t="b">
        <f t="shared" si="95"/>
        <v>1</v>
      </c>
    </row>
    <row r="3062" spans="1:17" x14ac:dyDescent="0.3">
      <c r="A3062" s="12">
        <v>617103</v>
      </c>
      <c r="B3062" s="13" t="s">
        <v>10</v>
      </c>
      <c r="C3062" s="14">
        <v>84.24</v>
      </c>
      <c r="D3062" s="25" t="s">
        <v>3538</v>
      </c>
      <c r="E3062" s="16">
        <v>45351</v>
      </c>
      <c r="F3062" s="17">
        <v>202402</v>
      </c>
      <c r="G3062" s="18" t="s">
        <v>34</v>
      </c>
      <c r="H3062" s="18" t="s">
        <v>35</v>
      </c>
      <c r="I3062" s="19">
        <v>53448</v>
      </c>
      <c r="J3062" s="13" t="s">
        <v>14</v>
      </c>
      <c r="K3062" s="13" t="s">
        <v>37</v>
      </c>
      <c r="L3062" s="20" t="str">
        <f t="shared" si="94"/>
        <v>53448617103COD21004_Z010301ART9_EU</v>
      </c>
      <c r="M3062" s="21" t="str">
        <f>IF(OR(A3062=617105,A3062=617110,COUNTIF([3]DernMois!L:L,I3062&amp;A3062&amp;H3062&amp;K3062)&gt;=1),"","PBLA Changé/Nouveau")</f>
        <v>PBLA Changé/Nouveau</v>
      </c>
      <c r="N3062" s="22">
        <f>ROUND(Ecritures[[#This Row],[Montant Devise]],2)</f>
        <v>84.24</v>
      </c>
      <c r="O3062" s="11" t="str">
        <f>IFERROR(LEFT(ECRITURES!$H3062,SEARCH("_",ECRITURES!$H3062)-1),"")</f>
        <v>COD21004</v>
      </c>
      <c r="P3062" s="11" t="str">
        <f>LEFT(ECRITURES!$G3062,LEN(O3062))</f>
        <v>COD21004</v>
      </c>
      <c r="Q3062" s="11" t="b">
        <f t="shared" si="95"/>
        <v>1</v>
      </c>
    </row>
    <row r="3063" spans="1:17" x14ac:dyDescent="0.3">
      <c r="A3063" s="12">
        <v>617190</v>
      </c>
      <c r="B3063" s="13" t="s">
        <v>10</v>
      </c>
      <c r="C3063" s="14">
        <v>1.3</v>
      </c>
      <c r="D3063" s="25" t="s">
        <v>3539</v>
      </c>
      <c r="E3063" s="16">
        <v>45351</v>
      </c>
      <c r="F3063" s="17">
        <v>202402</v>
      </c>
      <c r="G3063" s="18" t="s">
        <v>34</v>
      </c>
      <c r="H3063" s="18" t="s">
        <v>35</v>
      </c>
      <c r="I3063" s="19">
        <v>53448</v>
      </c>
      <c r="J3063" s="13" t="s">
        <v>14</v>
      </c>
      <c r="K3063" s="13" t="s">
        <v>37</v>
      </c>
      <c r="L3063" s="20" t="str">
        <f t="shared" si="94"/>
        <v>53448617190COD21004_Z010301ART9_EU</v>
      </c>
      <c r="M3063" s="21" t="str">
        <f>IF(OR(A3063=617105,A3063=617110,COUNTIF([3]DernMois!L:L,I3063&amp;A3063&amp;H3063&amp;K3063)&gt;=1),"","PBLA Changé/Nouveau")</f>
        <v>PBLA Changé/Nouveau</v>
      </c>
      <c r="N3063" s="22">
        <f>ROUND(Ecritures[[#This Row],[Montant Devise]],2)</f>
        <v>1.3</v>
      </c>
      <c r="O3063" s="11" t="str">
        <f>IFERROR(LEFT(ECRITURES!$H3063,SEARCH("_",ECRITURES!$H3063)-1),"")</f>
        <v>COD21004</v>
      </c>
      <c r="P3063" s="11" t="str">
        <f>LEFT(ECRITURES!$G3063,LEN(O3063))</f>
        <v>COD21004</v>
      </c>
      <c r="Q3063" s="11" t="b">
        <f t="shared" si="95"/>
        <v>1</v>
      </c>
    </row>
    <row r="3064" spans="1:17" x14ac:dyDescent="0.3">
      <c r="A3064" s="12">
        <v>617190</v>
      </c>
      <c r="B3064" s="13" t="s">
        <v>10</v>
      </c>
      <c r="C3064" s="14">
        <v>6.48</v>
      </c>
      <c r="D3064" s="25" t="s">
        <v>3540</v>
      </c>
      <c r="E3064" s="16">
        <v>45351</v>
      </c>
      <c r="F3064" s="17">
        <v>202402</v>
      </c>
      <c r="G3064" s="18" t="s">
        <v>34</v>
      </c>
      <c r="H3064" s="18" t="s">
        <v>35</v>
      </c>
      <c r="I3064" s="19">
        <v>53448</v>
      </c>
      <c r="J3064" s="13" t="s">
        <v>14</v>
      </c>
      <c r="K3064" s="13" t="s">
        <v>37</v>
      </c>
      <c r="L3064" s="20" t="str">
        <f t="shared" si="94"/>
        <v>53448617190COD21004_Z010301ART9_EU</v>
      </c>
      <c r="M3064" s="21" t="str">
        <f>IF(OR(A3064=617105,A3064=617110,COUNTIF([3]DernMois!L:L,I3064&amp;A3064&amp;H3064&amp;K3064)&gt;=1),"","PBLA Changé/Nouveau")</f>
        <v>PBLA Changé/Nouveau</v>
      </c>
      <c r="N3064" s="22">
        <f>ROUND(Ecritures[[#This Row],[Montant Devise]],2)</f>
        <v>6.48</v>
      </c>
      <c r="O3064" s="11" t="str">
        <f>IFERROR(LEFT(ECRITURES!$H3064,SEARCH("_",ECRITURES!$H3064)-1),"")</f>
        <v>COD21004</v>
      </c>
      <c r="P3064" s="11" t="str">
        <f>LEFT(ECRITURES!$G3064,LEN(O3064))</f>
        <v>COD21004</v>
      </c>
      <c r="Q3064" s="11" t="b">
        <f t="shared" si="95"/>
        <v>1</v>
      </c>
    </row>
    <row r="3065" spans="1:17" x14ac:dyDescent="0.3">
      <c r="A3065" s="12">
        <v>455200</v>
      </c>
      <c r="B3065" s="13" t="s">
        <v>10</v>
      </c>
      <c r="C3065" s="14">
        <v>-921.42</v>
      </c>
      <c r="D3065" s="25" t="s">
        <v>3541</v>
      </c>
      <c r="E3065" s="16">
        <v>45351</v>
      </c>
      <c r="F3065" s="17">
        <v>202402</v>
      </c>
      <c r="G3065" s="18" t="s">
        <v>34</v>
      </c>
      <c r="H3065" s="18"/>
      <c r="I3065" s="19">
        <v>53448</v>
      </c>
      <c r="J3065" s="13" t="s">
        <v>14</v>
      </c>
      <c r="K3065" s="13" t="s">
        <v>37</v>
      </c>
      <c r="L3065" s="20" t="str">
        <f t="shared" si="94"/>
        <v>53448455200ART9_EU</v>
      </c>
      <c r="M3065" s="21" t="str">
        <f>IF(OR(A3065=617105,A3065=617110,COUNTIF([3]DernMois!L:L,I3065&amp;A3065&amp;H3065&amp;K3065)&gt;=1),"","PBLA Changé/Nouveau")</f>
        <v>PBLA Changé/Nouveau</v>
      </c>
      <c r="N3065" s="22">
        <f>ROUND(Ecritures[[#This Row],[Montant Devise]],2)</f>
        <v>-921.42</v>
      </c>
      <c r="O3065" s="11" t="str">
        <f>IFERROR(LEFT(ECRITURES!$H3065,SEARCH("_",ECRITURES!$H3065)-1),"")</f>
        <v/>
      </c>
      <c r="P3065" s="11" t="str">
        <f>LEFT(ECRITURES!$G3065,LEN(O3065))</f>
        <v/>
      </c>
      <c r="Q3065" s="11" t="b">
        <f t="shared" si="95"/>
        <v>1</v>
      </c>
    </row>
    <row r="3066" spans="1:17" x14ac:dyDescent="0.3">
      <c r="A3066" s="12">
        <v>617101</v>
      </c>
      <c r="B3066" s="13" t="s">
        <v>10</v>
      </c>
      <c r="C3066" s="14">
        <v>2823</v>
      </c>
      <c r="D3066" s="25" t="s">
        <v>3542</v>
      </c>
      <c r="E3066" s="16">
        <v>45351</v>
      </c>
      <c r="F3066" s="17">
        <v>202402</v>
      </c>
      <c r="G3066" s="18" t="s">
        <v>133</v>
      </c>
      <c r="H3066" s="18" t="s">
        <v>12</v>
      </c>
      <c r="I3066" s="19">
        <v>53426</v>
      </c>
      <c r="J3066" s="13" t="s">
        <v>14</v>
      </c>
      <c r="K3066" s="13" t="s">
        <v>15</v>
      </c>
      <c r="L3066" s="20" t="str">
        <f t="shared" si="94"/>
        <v>53426617101COD2299_Z010201ART5_MBA</v>
      </c>
      <c r="M3066" s="21" t="str">
        <f>IF(OR(A3066=617105,A3066=617110,COUNTIF([3]DernMois!L:L,I3066&amp;A3066&amp;H3066&amp;K3066)&gt;=1),"","PBLA Changé/Nouveau")</f>
        <v>PBLA Changé/Nouveau</v>
      </c>
      <c r="N3066" s="22">
        <f>ROUND(Ecritures[[#This Row],[Montant Devise]],2)</f>
        <v>2823</v>
      </c>
      <c r="O3066" s="11" t="str">
        <f>IFERROR(LEFT(ECRITURES!$H3066,SEARCH("_",ECRITURES!$H3066)-1),"")</f>
        <v>COD2299</v>
      </c>
      <c r="P3066" s="11" t="str">
        <f>LEFT(ECRITURES!$G3066,LEN(O3066))</f>
        <v>COD2299</v>
      </c>
      <c r="Q3066" s="11" t="b">
        <f t="shared" si="95"/>
        <v>1</v>
      </c>
    </row>
    <row r="3067" spans="1:17" x14ac:dyDescent="0.3">
      <c r="A3067" s="12">
        <v>617108</v>
      </c>
      <c r="B3067" s="13" t="s">
        <v>10</v>
      </c>
      <c r="C3067" s="14">
        <v>846.9</v>
      </c>
      <c r="D3067" s="25" t="s">
        <v>3543</v>
      </c>
      <c r="E3067" s="16">
        <v>45351</v>
      </c>
      <c r="F3067" s="17">
        <v>202402</v>
      </c>
      <c r="G3067" s="18" t="s">
        <v>133</v>
      </c>
      <c r="H3067" s="18" t="s">
        <v>12</v>
      </c>
      <c r="I3067" s="19">
        <v>53426</v>
      </c>
      <c r="J3067" s="13" t="s">
        <v>14</v>
      </c>
      <c r="K3067" s="13" t="s">
        <v>15</v>
      </c>
      <c r="L3067" s="20" t="str">
        <f t="shared" si="94"/>
        <v>53426617108COD2299_Z010201ART5_MBA</v>
      </c>
      <c r="M3067" s="21" t="str">
        <f>IF(OR(A3067=617105,A3067=617110,COUNTIF([3]DernMois!L:L,I3067&amp;A3067&amp;H3067&amp;K3067)&gt;=1),"","PBLA Changé/Nouveau")</f>
        <v>PBLA Changé/Nouveau</v>
      </c>
      <c r="N3067" s="22">
        <f>ROUND(Ecritures[[#This Row],[Montant Devise]],2)</f>
        <v>846.9</v>
      </c>
      <c r="O3067" s="11" t="str">
        <f>IFERROR(LEFT(ECRITURES!$H3067,SEARCH("_",ECRITURES!$H3067)-1),"")</f>
        <v>COD2299</v>
      </c>
      <c r="P3067" s="11" t="str">
        <f>LEFT(ECRITURES!$G3067,LEN(O3067))</f>
        <v>COD2299</v>
      </c>
      <c r="Q3067" s="11" t="b">
        <f t="shared" si="95"/>
        <v>1</v>
      </c>
    </row>
    <row r="3068" spans="1:17" x14ac:dyDescent="0.3">
      <c r="A3068" s="12">
        <v>617106</v>
      </c>
      <c r="B3068" s="13" t="s">
        <v>10</v>
      </c>
      <c r="C3068" s="14">
        <v>195</v>
      </c>
      <c r="D3068" s="25" t="s">
        <v>3544</v>
      </c>
      <c r="E3068" s="16">
        <v>45351</v>
      </c>
      <c r="F3068" s="17">
        <v>202402</v>
      </c>
      <c r="G3068" s="18" t="s">
        <v>133</v>
      </c>
      <c r="H3068" s="18" t="s">
        <v>12</v>
      </c>
      <c r="I3068" s="19">
        <v>53426</v>
      </c>
      <c r="J3068" s="13" t="s">
        <v>14</v>
      </c>
      <c r="K3068" s="13" t="s">
        <v>15</v>
      </c>
      <c r="L3068" s="20" t="str">
        <f t="shared" si="94"/>
        <v>53426617106COD2299_Z010201ART5_MBA</v>
      </c>
      <c r="M3068" s="21" t="str">
        <f>IF(OR(A3068=617105,A3068=617110,COUNTIF([3]DernMois!L:L,I3068&amp;A3068&amp;H3068&amp;K3068)&gt;=1),"","PBLA Changé/Nouveau")</f>
        <v>PBLA Changé/Nouveau</v>
      </c>
      <c r="N3068" s="22">
        <f>ROUND(Ecritures[[#This Row],[Montant Devise]],2)</f>
        <v>195</v>
      </c>
      <c r="O3068" s="11" t="str">
        <f>IFERROR(LEFT(ECRITURES!$H3068,SEARCH("_",ECRITURES!$H3068)-1),"")</f>
        <v>COD2299</v>
      </c>
      <c r="P3068" s="11" t="str">
        <f>LEFT(ECRITURES!$G3068,LEN(O3068))</f>
        <v>COD2299</v>
      </c>
      <c r="Q3068" s="11" t="b">
        <f t="shared" si="95"/>
        <v>1</v>
      </c>
    </row>
    <row r="3069" spans="1:17" x14ac:dyDescent="0.3">
      <c r="A3069" s="12">
        <v>617103</v>
      </c>
      <c r="B3069" s="13" t="s">
        <v>10</v>
      </c>
      <c r="C3069" s="14">
        <v>58.5</v>
      </c>
      <c r="D3069" s="25" t="s">
        <v>3545</v>
      </c>
      <c r="E3069" s="16">
        <v>45351</v>
      </c>
      <c r="F3069" s="17">
        <v>202402</v>
      </c>
      <c r="G3069" s="18" t="s">
        <v>133</v>
      </c>
      <c r="H3069" s="18" t="s">
        <v>12</v>
      </c>
      <c r="I3069" s="19">
        <v>53426</v>
      </c>
      <c r="J3069" s="13" t="s">
        <v>14</v>
      </c>
      <c r="K3069" s="13" t="s">
        <v>15</v>
      </c>
      <c r="L3069" s="20" t="str">
        <f t="shared" si="94"/>
        <v>53426617103COD2299_Z010201ART5_MBA</v>
      </c>
      <c r="M3069" s="21" t="str">
        <f>IF(OR(A3069=617105,A3069=617110,COUNTIF([3]DernMois!L:L,I3069&amp;A3069&amp;H3069&amp;K3069)&gt;=1),"","PBLA Changé/Nouveau")</f>
        <v>PBLA Changé/Nouveau</v>
      </c>
      <c r="N3069" s="22">
        <f>ROUND(Ecritures[[#This Row],[Montant Devise]],2)</f>
        <v>58.5</v>
      </c>
      <c r="O3069" s="11" t="str">
        <f>IFERROR(LEFT(ECRITURES!$H3069,SEARCH("_",ECRITURES!$H3069)-1),"")</f>
        <v>COD2299</v>
      </c>
      <c r="P3069" s="11" t="str">
        <f>LEFT(ECRITURES!$G3069,LEN(O3069))</f>
        <v>COD2299</v>
      </c>
      <c r="Q3069" s="11" t="b">
        <f t="shared" si="95"/>
        <v>1</v>
      </c>
    </row>
    <row r="3070" spans="1:17" x14ac:dyDescent="0.3">
      <c r="A3070" s="12">
        <v>617103</v>
      </c>
      <c r="B3070" s="13" t="s">
        <v>10</v>
      </c>
      <c r="C3070" s="14">
        <v>366.99</v>
      </c>
      <c r="D3070" s="25" t="s">
        <v>3546</v>
      </c>
      <c r="E3070" s="16">
        <v>45351</v>
      </c>
      <c r="F3070" s="17">
        <v>202402</v>
      </c>
      <c r="G3070" s="18" t="s">
        <v>133</v>
      </c>
      <c r="H3070" s="18" t="s">
        <v>12</v>
      </c>
      <c r="I3070" s="19">
        <v>53426</v>
      </c>
      <c r="J3070" s="13" t="s">
        <v>14</v>
      </c>
      <c r="K3070" s="13" t="s">
        <v>15</v>
      </c>
      <c r="L3070" s="20" t="str">
        <f t="shared" si="94"/>
        <v>53426617103COD2299_Z010201ART5_MBA</v>
      </c>
      <c r="M3070" s="21" t="str">
        <f>IF(OR(A3070=617105,A3070=617110,COUNTIF([3]DernMois!L:L,I3070&amp;A3070&amp;H3070&amp;K3070)&gt;=1),"","PBLA Changé/Nouveau")</f>
        <v>PBLA Changé/Nouveau</v>
      </c>
      <c r="N3070" s="22">
        <f>ROUND(Ecritures[[#This Row],[Montant Devise]],2)</f>
        <v>366.99</v>
      </c>
      <c r="O3070" s="11" t="str">
        <f>IFERROR(LEFT(ECRITURES!$H3070,SEARCH("_",ECRITURES!$H3070)-1),"")</f>
        <v>COD2299</v>
      </c>
      <c r="P3070" s="11" t="str">
        <f>LEFT(ECRITURES!$G3070,LEN(O3070))</f>
        <v>COD2299</v>
      </c>
      <c r="Q3070" s="11" t="b">
        <f t="shared" si="95"/>
        <v>1</v>
      </c>
    </row>
    <row r="3071" spans="1:17" x14ac:dyDescent="0.3">
      <c r="A3071" s="12">
        <v>617190</v>
      </c>
      <c r="B3071" s="13" t="s">
        <v>10</v>
      </c>
      <c r="C3071" s="14">
        <v>5.65</v>
      </c>
      <c r="D3071" s="25" t="s">
        <v>3547</v>
      </c>
      <c r="E3071" s="16">
        <v>45351</v>
      </c>
      <c r="F3071" s="17">
        <v>202402</v>
      </c>
      <c r="G3071" s="18" t="s">
        <v>133</v>
      </c>
      <c r="H3071" s="18" t="s">
        <v>12</v>
      </c>
      <c r="I3071" s="19">
        <v>53426</v>
      </c>
      <c r="J3071" s="13" t="s">
        <v>14</v>
      </c>
      <c r="K3071" s="13" t="s">
        <v>15</v>
      </c>
      <c r="L3071" s="20" t="str">
        <f t="shared" si="94"/>
        <v>53426617190COD2299_Z010201ART5_MBA</v>
      </c>
      <c r="M3071" s="21" t="str">
        <f>IF(OR(A3071=617105,A3071=617110,COUNTIF([3]DernMois!L:L,I3071&amp;A3071&amp;H3071&amp;K3071)&gt;=1),"","PBLA Changé/Nouveau")</f>
        <v>PBLA Changé/Nouveau</v>
      </c>
      <c r="N3071" s="22">
        <f>ROUND(Ecritures[[#This Row],[Montant Devise]],2)</f>
        <v>5.65</v>
      </c>
      <c r="O3071" s="11" t="str">
        <f>IFERROR(LEFT(ECRITURES!$H3071,SEARCH("_",ECRITURES!$H3071)-1),"")</f>
        <v>COD2299</v>
      </c>
      <c r="P3071" s="11" t="str">
        <f>LEFT(ECRITURES!$G3071,LEN(O3071))</f>
        <v>COD2299</v>
      </c>
      <c r="Q3071" s="11" t="b">
        <f t="shared" si="95"/>
        <v>1</v>
      </c>
    </row>
    <row r="3072" spans="1:17" x14ac:dyDescent="0.3">
      <c r="A3072" s="12">
        <v>617190</v>
      </c>
      <c r="B3072" s="13" t="s">
        <v>10</v>
      </c>
      <c r="C3072" s="14">
        <v>28.23</v>
      </c>
      <c r="D3072" s="25" t="s">
        <v>3548</v>
      </c>
      <c r="E3072" s="16">
        <v>45351</v>
      </c>
      <c r="F3072" s="17">
        <v>202402</v>
      </c>
      <c r="G3072" s="18" t="s">
        <v>133</v>
      </c>
      <c r="H3072" s="18" t="s">
        <v>12</v>
      </c>
      <c r="I3072" s="19">
        <v>53426</v>
      </c>
      <c r="J3072" s="13" t="s">
        <v>14</v>
      </c>
      <c r="K3072" s="13" t="s">
        <v>15</v>
      </c>
      <c r="L3072" s="20" t="str">
        <f t="shared" si="94"/>
        <v>53426617190COD2299_Z010201ART5_MBA</v>
      </c>
      <c r="M3072" s="21" t="str">
        <f>IF(OR(A3072=617105,A3072=617110,COUNTIF([3]DernMois!L:L,I3072&amp;A3072&amp;H3072&amp;K3072)&gt;=1),"","PBLA Changé/Nouveau")</f>
        <v>PBLA Changé/Nouveau</v>
      </c>
      <c r="N3072" s="22">
        <f>ROUND(Ecritures[[#This Row],[Montant Devise]],2)</f>
        <v>28.23</v>
      </c>
      <c r="O3072" s="11" t="str">
        <f>IFERROR(LEFT(ECRITURES!$H3072,SEARCH("_",ECRITURES!$H3072)-1),"")</f>
        <v>COD2299</v>
      </c>
      <c r="P3072" s="11" t="str">
        <f>LEFT(ECRITURES!$G3072,LEN(O3072))</f>
        <v>COD2299</v>
      </c>
      <c r="Q3072" s="11" t="b">
        <f t="shared" si="95"/>
        <v>1</v>
      </c>
    </row>
    <row r="3073" spans="1:17" x14ac:dyDescent="0.3">
      <c r="A3073" s="12">
        <v>455200</v>
      </c>
      <c r="B3073" s="13" t="s">
        <v>10</v>
      </c>
      <c r="C3073" s="14">
        <v>-3012.28</v>
      </c>
      <c r="D3073" s="25" t="s">
        <v>3549</v>
      </c>
      <c r="E3073" s="16">
        <v>45351</v>
      </c>
      <c r="F3073" s="17">
        <v>202402</v>
      </c>
      <c r="G3073" s="18" t="s">
        <v>133</v>
      </c>
      <c r="H3073" s="18"/>
      <c r="I3073" s="19">
        <v>53426</v>
      </c>
      <c r="J3073" s="13" t="s">
        <v>14</v>
      </c>
      <c r="K3073" s="13" t="s">
        <v>15</v>
      </c>
      <c r="L3073" s="20" t="str">
        <f t="shared" si="94"/>
        <v>53426455200ART5_MBA</v>
      </c>
      <c r="M3073" s="21" t="str">
        <f>IF(OR(A3073=617105,A3073=617110,COUNTIF([3]DernMois!L:L,I3073&amp;A3073&amp;H3073&amp;K3073)&gt;=1),"","PBLA Changé/Nouveau")</f>
        <v>PBLA Changé/Nouveau</v>
      </c>
      <c r="N3073" s="22">
        <f>ROUND(Ecritures[[#This Row],[Montant Devise]],2)</f>
        <v>-3012.28</v>
      </c>
      <c r="O3073" s="11" t="str">
        <f>IFERROR(LEFT(ECRITURES!$H3073,SEARCH("_",ECRITURES!$H3073)-1),"")</f>
        <v/>
      </c>
      <c r="P3073" s="11" t="str">
        <f>LEFT(ECRITURES!$G3073,LEN(O3073))</f>
        <v/>
      </c>
      <c r="Q3073" s="11" t="b">
        <f t="shared" si="95"/>
        <v>1</v>
      </c>
    </row>
    <row r="3074" spans="1:17" x14ac:dyDescent="0.3">
      <c r="A3074" s="12">
        <v>617101</v>
      </c>
      <c r="B3074" s="13" t="s">
        <v>10</v>
      </c>
      <c r="C3074" s="14">
        <v>3069.71</v>
      </c>
      <c r="D3074" s="25" t="s">
        <v>3550</v>
      </c>
      <c r="E3074" s="16">
        <v>45351</v>
      </c>
      <c r="F3074" s="17">
        <v>202402</v>
      </c>
      <c r="G3074" s="18" t="s">
        <v>23</v>
      </c>
      <c r="H3074" s="18" t="s">
        <v>94</v>
      </c>
      <c r="I3074" s="19">
        <v>38799</v>
      </c>
      <c r="J3074" s="13" t="s">
        <v>14</v>
      </c>
      <c r="K3074" s="13" t="s">
        <v>15</v>
      </c>
      <c r="L3074" s="20" t="str">
        <f t="shared" ref="L3074:L3137" si="96">I3074&amp;A3074&amp;H3074&amp;K3074</f>
        <v>38799617101COD21005_Z010201ART5_MBA</v>
      </c>
      <c r="M3074" s="21" t="str">
        <f>IF(OR(A3074=617105,A3074=617110,COUNTIF([3]DernMois!L:L,I3074&amp;A3074&amp;H3074&amp;K3074)&gt;=1),"","PBLA Changé/Nouveau")</f>
        <v/>
      </c>
      <c r="N3074" s="22">
        <f>ROUND(Ecritures[[#This Row],[Montant Devise]],2)</f>
        <v>3069.71</v>
      </c>
      <c r="O3074" s="11" t="str">
        <f>IFERROR(LEFT(ECRITURES!$H3074,SEARCH("_",ECRITURES!$H3074)-1),"")</f>
        <v>COD21005</v>
      </c>
      <c r="P3074" s="11" t="str">
        <f>LEFT(ECRITURES!$G3074,LEN(O3074))</f>
        <v>COD21005</v>
      </c>
      <c r="Q3074" s="11" t="b">
        <f t="shared" si="95"/>
        <v>1</v>
      </c>
    </row>
    <row r="3075" spans="1:17" x14ac:dyDescent="0.3">
      <c r="A3075" s="12">
        <v>617108</v>
      </c>
      <c r="B3075" s="13" t="s">
        <v>10</v>
      </c>
      <c r="C3075" s="14">
        <v>920.89</v>
      </c>
      <c r="D3075" s="25" t="s">
        <v>3551</v>
      </c>
      <c r="E3075" s="16">
        <v>45351</v>
      </c>
      <c r="F3075" s="17">
        <v>202402</v>
      </c>
      <c r="G3075" s="18" t="s">
        <v>23</v>
      </c>
      <c r="H3075" s="18" t="s">
        <v>94</v>
      </c>
      <c r="I3075" s="19">
        <v>38799</v>
      </c>
      <c r="J3075" s="13" t="s">
        <v>14</v>
      </c>
      <c r="K3075" s="13" t="s">
        <v>15</v>
      </c>
      <c r="L3075" s="20" t="str">
        <f t="shared" si="96"/>
        <v>38799617108COD21005_Z010201ART5_MBA</v>
      </c>
      <c r="M3075" s="21" t="str">
        <f>IF(OR(A3075=617105,A3075=617110,COUNTIF([3]DernMois!L:L,I3075&amp;A3075&amp;H3075&amp;K3075)&gt;=1),"","PBLA Changé/Nouveau")</f>
        <v/>
      </c>
      <c r="N3075" s="22">
        <f>ROUND(Ecritures[[#This Row],[Montant Devise]],2)</f>
        <v>920.89</v>
      </c>
      <c r="O3075" s="11" t="str">
        <f>IFERROR(LEFT(ECRITURES!$H3075,SEARCH("_",ECRITURES!$H3075)-1),"")</f>
        <v>COD21005</v>
      </c>
      <c r="P3075" s="11" t="str">
        <f>LEFT(ECRITURES!$G3075,LEN(O3075))</f>
        <v>COD21005</v>
      </c>
      <c r="Q3075" s="11" t="b">
        <f t="shared" si="95"/>
        <v>1</v>
      </c>
    </row>
    <row r="3076" spans="1:17" x14ac:dyDescent="0.3">
      <c r="A3076" s="12">
        <v>617106</v>
      </c>
      <c r="B3076" s="13" t="s">
        <v>10</v>
      </c>
      <c r="C3076" s="14">
        <v>157.86000000000001</v>
      </c>
      <c r="D3076" s="25" t="s">
        <v>3552</v>
      </c>
      <c r="E3076" s="16">
        <v>45351</v>
      </c>
      <c r="F3076" s="17">
        <v>202402</v>
      </c>
      <c r="G3076" s="18" t="s">
        <v>23</v>
      </c>
      <c r="H3076" s="18" t="s">
        <v>94</v>
      </c>
      <c r="I3076" s="19">
        <v>38799</v>
      </c>
      <c r="J3076" s="13" t="s">
        <v>14</v>
      </c>
      <c r="K3076" s="13" t="s">
        <v>15</v>
      </c>
      <c r="L3076" s="20" t="str">
        <f t="shared" si="96"/>
        <v>38799617106COD21005_Z010201ART5_MBA</v>
      </c>
      <c r="M3076" s="21" t="str">
        <f>IF(OR(A3076=617105,A3076=617110,COUNTIF([3]DernMois!L:L,I3076&amp;A3076&amp;H3076&amp;K3076)&gt;=1),"","PBLA Changé/Nouveau")</f>
        <v/>
      </c>
      <c r="N3076" s="22">
        <f>ROUND(Ecritures[[#This Row],[Montant Devise]],2)</f>
        <v>157.86000000000001</v>
      </c>
      <c r="O3076" s="11" t="str">
        <f>IFERROR(LEFT(ECRITURES!$H3076,SEARCH("_",ECRITURES!$H3076)-1),"")</f>
        <v>COD21005</v>
      </c>
      <c r="P3076" s="11" t="str">
        <f>LEFT(ECRITURES!$G3076,LEN(O3076))</f>
        <v>COD21005</v>
      </c>
      <c r="Q3076" s="11" t="b">
        <f t="shared" ref="Q3076:Q3138" si="97">EXACT(O3076,P3076)</f>
        <v>1</v>
      </c>
    </row>
    <row r="3077" spans="1:17" x14ac:dyDescent="0.3">
      <c r="A3077" s="12">
        <v>617110</v>
      </c>
      <c r="B3077" s="13" t="s">
        <v>10</v>
      </c>
      <c r="C3077" s="14">
        <v>316</v>
      </c>
      <c r="D3077" s="25" t="s">
        <v>3553</v>
      </c>
      <c r="E3077" s="16">
        <v>45351</v>
      </c>
      <c r="F3077" s="17">
        <v>202402</v>
      </c>
      <c r="G3077" s="18" t="s">
        <v>23</v>
      </c>
      <c r="H3077" s="18" t="s">
        <v>94</v>
      </c>
      <c r="I3077" s="19">
        <v>38799</v>
      </c>
      <c r="J3077" s="13" t="s">
        <v>14</v>
      </c>
      <c r="K3077" s="13" t="s">
        <v>15</v>
      </c>
      <c r="L3077" s="20" t="str">
        <f t="shared" si="96"/>
        <v>38799617110COD21005_Z010201ART5_MBA</v>
      </c>
      <c r="M3077" s="21" t="str">
        <f>IF(OR(A3077=617105,A3077=617110,COUNTIF([3]DernMois!L:L,I3077&amp;A3077&amp;H3077&amp;K3077)&gt;=1),"","PBLA Changé/Nouveau")</f>
        <v/>
      </c>
      <c r="N3077" s="22">
        <f>ROUND(Ecritures[[#This Row],[Montant Devise]],2)</f>
        <v>316</v>
      </c>
      <c r="O3077" s="11" t="str">
        <f>IFERROR(LEFT(ECRITURES!$H3077,SEARCH("_",ECRITURES!$H3077)-1),"")</f>
        <v>COD21005</v>
      </c>
      <c r="P3077" s="11" t="str">
        <f>LEFT(ECRITURES!$G3077,LEN(O3077))</f>
        <v>COD21005</v>
      </c>
      <c r="Q3077" s="11" t="b">
        <f t="shared" si="97"/>
        <v>1</v>
      </c>
    </row>
    <row r="3078" spans="1:17" x14ac:dyDescent="0.3">
      <c r="A3078" s="12">
        <v>617103</v>
      </c>
      <c r="B3078" s="13" t="s">
        <v>10</v>
      </c>
      <c r="C3078" s="14">
        <v>47.36</v>
      </c>
      <c r="D3078" s="25" t="s">
        <v>3554</v>
      </c>
      <c r="E3078" s="16">
        <v>45351</v>
      </c>
      <c r="F3078" s="17">
        <v>202402</v>
      </c>
      <c r="G3078" s="18" t="s">
        <v>23</v>
      </c>
      <c r="H3078" s="18" t="s">
        <v>94</v>
      </c>
      <c r="I3078" s="19">
        <v>38799</v>
      </c>
      <c r="J3078" s="13" t="s">
        <v>14</v>
      </c>
      <c r="K3078" s="13" t="s">
        <v>15</v>
      </c>
      <c r="L3078" s="20" t="str">
        <f t="shared" si="96"/>
        <v>38799617103COD21005_Z010201ART5_MBA</v>
      </c>
      <c r="M3078" s="21" t="str">
        <f>IF(OR(A3078=617105,A3078=617110,COUNTIF([3]DernMois!L:L,I3078&amp;A3078&amp;H3078&amp;K3078)&gt;=1),"","PBLA Changé/Nouveau")</f>
        <v/>
      </c>
      <c r="N3078" s="22">
        <f>ROUND(Ecritures[[#This Row],[Montant Devise]],2)</f>
        <v>47.36</v>
      </c>
      <c r="O3078" s="11" t="str">
        <f>IFERROR(LEFT(ECRITURES!$H3078,SEARCH("_",ECRITURES!$H3078)-1),"")</f>
        <v>COD21005</v>
      </c>
      <c r="P3078" s="11" t="str">
        <f>LEFT(ECRITURES!$G3078,LEN(O3078))</f>
        <v>COD21005</v>
      </c>
      <c r="Q3078" s="11" t="b">
        <f t="shared" si="97"/>
        <v>1</v>
      </c>
    </row>
    <row r="3079" spans="1:17" x14ac:dyDescent="0.3">
      <c r="A3079" s="12">
        <v>617105</v>
      </c>
      <c r="B3079" s="13" t="s">
        <v>10</v>
      </c>
      <c r="C3079" s="14">
        <v>302.35000000000002</v>
      </c>
      <c r="D3079" s="25" t="s">
        <v>3555</v>
      </c>
      <c r="E3079" s="16">
        <v>45351</v>
      </c>
      <c r="F3079" s="17">
        <v>202402</v>
      </c>
      <c r="G3079" s="18" t="s">
        <v>23</v>
      </c>
      <c r="H3079" s="18" t="s">
        <v>94</v>
      </c>
      <c r="I3079" s="19">
        <v>38799</v>
      </c>
      <c r="J3079" s="13" t="s">
        <v>14</v>
      </c>
      <c r="K3079" s="13" t="s">
        <v>15</v>
      </c>
      <c r="L3079" s="20" t="str">
        <f t="shared" si="96"/>
        <v>38799617105COD21005_Z010201ART5_MBA</v>
      </c>
      <c r="M3079" s="21" t="str">
        <f>IF(OR(A3079=617105,A3079=617110,COUNTIF([3]DernMois!L:L,I3079&amp;A3079&amp;H3079&amp;K3079)&gt;=1),"","PBLA Changé/Nouveau")</f>
        <v/>
      </c>
      <c r="N3079" s="22">
        <f>ROUND(Ecritures[[#This Row],[Montant Devise]],2)</f>
        <v>302.35000000000002</v>
      </c>
      <c r="O3079" s="11" t="str">
        <f>IFERROR(LEFT(ECRITURES!$H3079,SEARCH("_",ECRITURES!$H3079)-1),"")</f>
        <v>COD21005</v>
      </c>
      <c r="P3079" s="11" t="str">
        <f>LEFT(ECRITURES!$G3079,LEN(O3079))</f>
        <v>COD21005</v>
      </c>
      <c r="Q3079" s="11" t="b">
        <f t="shared" si="97"/>
        <v>1</v>
      </c>
    </row>
    <row r="3080" spans="1:17" x14ac:dyDescent="0.3">
      <c r="A3080" s="12">
        <v>617103</v>
      </c>
      <c r="B3080" s="13" t="s">
        <v>10</v>
      </c>
      <c r="C3080" s="14">
        <v>479.45</v>
      </c>
      <c r="D3080" s="25" t="s">
        <v>3556</v>
      </c>
      <c r="E3080" s="16">
        <v>45351</v>
      </c>
      <c r="F3080" s="17">
        <v>202402</v>
      </c>
      <c r="G3080" s="18" t="s">
        <v>23</v>
      </c>
      <c r="H3080" s="18" t="s">
        <v>94</v>
      </c>
      <c r="I3080" s="19">
        <v>38799</v>
      </c>
      <c r="J3080" s="13" t="s">
        <v>14</v>
      </c>
      <c r="K3080" s="13" t="s">
        <v>15</v>
      </c>
      <c r="L3080" s="20" t="str">
        <f t="shared" si="96"/>
        <v>38799617103COD21005_Z010201ART5_MBA</v>
      </c>
      <c r="M3080" s="21" t="str">
        <f>IF(OR(A3080=617105,A3080=617110,COUNTIF([3]DernMois!L:L,I3080&amp;A3080&amp;H3080&amp;K3080)&gt;=1),"","PBLA Changé/Nouveau")</f>
        <v/>
      </c>
      <c r="N3080" s="22">
        <f>ROUND(Ecritures[[#This Row],[Montant Devise]],2)</f>
        <v>479.45</v>
      </c>
      <c r="O3080" s="11" t="str">
        <f>IFERROR(LEFT(ECRITURES!$H3080,SEARCH("_",ECRITURES!$H3080)-1),"")</f>
        <v>COD21005</v>
      </c>
      <c r="P3080" s="11" t="str">
        <f>LEFT(ECRITURES!$G3080,LEN(O3080))</f>
        <v>COD21005</v>
      </c>
      <c r="Q3080" s="11" t="b">
        <f t="shared" si="97"/>
        <v>1</v>
      </c>
    </row>
    <row r="3081" spans="1:17" x14ac:dyDescent="0.3">
      <c r="A3081" s="12">
        <v>617190</v>
      </c>
      <c r="B3081" s="13" t="s">
        <v>10</v>
      </c>
      <c r="C3081" s="14">
        <v>7.38</v>
      </c>
      <c r="D3081" s="25" t="s">
        <v>3557</v>
      </c>
      <c r="E3081" s="16">
        <v>45351</v>
      </c>
      <c r="F3081" s="17">
        <v>202402</v>
      </c>
      <c r="G3081" s="18" t="s">
        <v>23</v>
      </c>
      <c r="H3081" s="18" t="s">
        <v>94</v>
      </c>
      <c r="I3081" s="19">
        <v>38799</v>
      </c>
      <c r="J3081" s="13" t="s">
        <v>14</v>
      </c>
      <c r="K3081" s="13" t="s">
        <v>15</v>
      </c>
      <c r="L3081" s="20" t="str">
        <f t="shared" si="96"/>
        <v>38799617190COD21005_Z010201ART5_MBA</v>
      </c>
      <c r="M3081" s="21" t="str">
        <f>IF(OR(A3081=617105,A3081=617110,COUNTIF([3]DernMois!L:L,I3081&amp;A3081&amp;H3081&amp;K3081)&gt;=1),"","PBLA Changé/Nouveau")</f>
        <v/>
      </c>
      <c r="N3081" s="22">
        <f>ROUND(Ecritures[[#This Row],[Montant Devise]],2)</f>
        <v>7.38</v>
      </c>
      <c r="O3081" s="11" t="str">
        <f>IFERROR(LEFT(ECRITURES!$H3081,SEARCH("_",ECRITURES!$H3081)-1),"")</f>
        <v>COD21005</v>
      </c>
      <c r="P3081" s="11" t="str">
        <f>LEFT(ECRITURES!$G3081,LEN(O3081))</f>
        <v>COD21005</v>
      </c>
      <c r="Q3081" s="11" t="b">
        <f t="shared" si="97"/>
        <v>1</v>
      </c>
    </row>
    <row r="3082" spans="1:17" x14ac:dyDescent="0.3">
      <c r="A3082" s="12">
        <v>617190</v>
      </c>
      <c r="B3082" s="13" t="s">
        <v>10</v>
      </c>
      <c r="C3082" s="14">
        <v>0.2</v>
      </c>
      <c r="D3082" s="25" t="s">
        <v>3558</v>
      </c>
      <c r="E3082" s="16">
        <v>45351</v>
      </c>
      <c r="F3082" s="17">
        <v>202402</v>
      </c>
      <c r="G3082" s="18" t="s">
        <v>23</v>
      </c>
      <c r="H3082" s="18" t="s">
        <v>94</v>
      </c>
      <c r="I3082" s="19">
        <v>38799</v>
      </c>
      <c r="J3082" s="13" t="s">
        <v>14</v>
      </c>
      <c r="K3082" s="13" t="s">
        <v>15</v>
      </c>
      <c r="L3082" s="20" t="str">
        <f t="shared" si="96"/>
        <v>38799617190COD21005_Z010201ART5_MBA</v>
      </c>
      <c r="M3082" s="21" t="str">
        <f>IF(OR(A3082=617105,A3082=617110,COUNTIF([3]DernMois!L:L,I3082&amp;A3082&amp;H3082&amp;K3082)&gt;=1),"","PBLA Changé/Nouveau")</f>
        <v/>
      </c>
      <c r="N3082" s="22">
        <f>ROUND(Ecritures[[#This Row],[Montant Devise]],2)</f>
        <v>0.2</v>
      </c>
      <c r="O3082" s="11" t="str">
        <f>IFERROR(LEFT(ECRITURES!$H3082,SEARCH("_",ECRITURES!$H3082)-1),"")</f>
        <v>COD21005</v>
      </c>
      <c r="P3082" s="11" t="str">
        <f>LEFT(ECRITURES!$G3082,LEN(O3082))</f>
        <v>COD21005</v>
      </c>
      <c r="Q3082" s="11" t="b">
        <f t="shared" si="97"/>
        <v>1</v>
      </c>
    </row>
    <row r="3083" spans="1:17" x14ac:dyDescent="0.3">
      <c r="A3083" s="12">
        <v>455200</v>
      </c>
      <c r="B3083" s="13" t="s">
        <v>10</v>
      </c>
      <c r="C3083" s="14">
        <v>-1000</v>
      </c>
      <c r="D3083" s="25" t="s">
        <v>3559</v>
      </c>
      <c r="E3083" s="16">
        <v>45351</v>
      </c>
      <c r="F3083" s="17">
        <v>202402</v>
      </c>
      <c r="G3083" s="18" t="s">
        <v>23</v>
      </c>
      <c r="H3083" s="18"/>
      <c r="I3083" s="19">
        <v>38799</v>
      </c>
      <c r="J3083" s="13" t="s">
        <v>14</v>
      </c>
      <c r="K3083" s="13" t="s">
        <v>15</v>
      </c>
      <c r="L3083" s="20" t="str">
        <f t="shared" si="96"/>
        <v>38799455200ART5_MBA</v>
      </c>
      <c r="M3083" s="21" t="str">
        <f>IF(OR(A3083=617105,A3083=617110,COUNTIF([3]DernMois!L:L,I3083&amp;A3083&amp;H3083&amp;K3083)&gt;=1),"","PBLA Changé/Nouveau")</f>
        <v/>
      </c>
      <c r="N3083" s="22">
        <f>ROUND(Ecritures[[#This Row],[Montant Devise]],2)</f>
        <v>-1000</v>
      </c>
      <c r="O3083" s="11" t="str">
        <f>IFERROR(LEFT(ECRITURES!$H3083,SEARCH("_",ECRITURES!$H3083)-1),"")</f>
        <v/>
      </c>
      <c r="P3083" s="11" t="str">
        <f>LEFT(ECRITURES!$G3083,LEN(O3083))</f>
        <v/>
      </c>
      <c r="Q3083" s="11" t="b">
        <f t="shared" si="97"/>
        <v>1</v>
      </c>
    </row>
    <row r="3084" spans="1:17" x14ac:dyDescent="0.3">
      <c r="A3084" s="12">
        <v>455200</v>
      </c>
      <c r="B3084" s="13" t="s">
        <v>10</v>
      </c>
      <c r="C3084" s="14">
        <v>-3279.39</v>
      </c>
      <c r="D3084" s="25" t="s">
        <v>3560</v>
      </c>
      <c r="E3084" s="16">
        <v>45351</v>
      </c>
      <c r="F3084" s="17">
        <v>202402</v>
      </c>
      <c r="G3084" s="18" t="s">
        <v>23</v>
      </c>
      <c r="H3084" s="18"/>
      <c r="I3084" s="19">
        <v>38799</v>
      </c>
      <c r="J3084" s="13" t="s">
        <v>14</v>
      </c>
      <c r="K3084" s="13" t="s">
        <v>15</v>
      </c>
      <c r="L3084" s="20" t="str">
        <f t="shared" si="96"/>
        <v>38799455200ART5_MBA</v>
      </c>
      <c r="M3084" s="21" t="str">
        <f>IF(OR(A3084=617105,A3084=617110,COUNTIF([3]DernMois!L:L,I3084&amp;A3084&amp;H3084&amp;K3084)&gt;=1),"","PBLA Changé/Nouveau")</f>
        <v/>
      </c>
      <c r="N3084" s="22">
        <f>ROUND(Ecritures[[#This Row],[Montant Devise]],2)</f>
        <v>-3279.39</v>
      </c>
      <c r="O3084" s="11" t="str">
        <f>IFERROR(LEFT(ECRITURES!$H3084,SEARCH("_",ECRITURES!$H3084)-1),"")</f>
        <v/>
      </c>
      <c r="P3084" s="11" t="str">
        <f>LEFT(ECRITURES!$G3084,LEN(O3084))</f>
        <v/>
      </c>
      <c r="Q3084" s="11" t="b">
        <f t="shared" si="97"/>
        <v>1</v>
      </c>
    </row>
    <row r="3085" spans="1:17" x14ac:dyDescent="0.3">
      <c r="A3085" s="12">
        <v>617101</v>
      </c>
      <c r="B3085" s="13" t="s">
        <v>10</v>
      </c>
      <c r="C3085" s="14">
        <v>1864.77</v>
      </c>
      <c r="D3085" s="25" t="s">
        <v>3561</v>
      </c>
      <c r="E3085" s="16">
        <v>45351</v>
      </c>
      <c r="F3085" s="17">
        <v>202402</v>
      </c>
      <c r="G3085" s="18" t="s">
        <v>84</v>
      </c>
      <c r="H3085" s="18" t="s">
        <v>321</v>
      </c>
      <c r="I3085" s="19">
        <v>52841</v>
      </c>
      <c r="J3085" s="13" t="s">
        <v>14</v>
      </c>
      <c r="K3085" s="13" t="s">
        <v>87</v>
      </c>
      <c r="L3085" s="20" t="str">
        <f t="shared" si="96"/>
        <v>52841617101COD21002_Z050101ART9_EU-EDF</v>
      </c>
      <c r="M3085" s="21" t="str">
        <f>IF(OR(A3085=617105,A3085=617110,COUNTIF([3]DernMois!L:L,I3085&amp;A3085&amp;H3085&amp;K3085)&gt;=1),"","PBLA Changé/Nouveau")</f>
        <v/>
      </c>
      <c r="N3085" s="22">
        <f>ROUND(Ecritures[[#This Row],[Montant Devise]],2)</f>
        <v>1864.77</v>
      </c>
      <c r="O3085" s="11" t="str">
        <f>IFERROR(LEFT(ECRITURES!$H3085,SEARCH("_",ECRITURES!$H3085)-1),"")</f>
        <v>COD21002</v>
      </c>
      <c r="P3085" s="11" t="str">
        <f>LEFT(ECRITURES!$G3085,LEN(O3085))</f>
        <v>COD21002</v>
      </c>
      <c r="Q3085" s="11" t="b">
        <f t="shared" si="97"/>
        <v>1</v>
      </c>
    </row>
    <row r="3086" spans="1:17" x14ac:dyDescent="0.3">
      <c r="A3086" s="12">
        <v>617108</v>
      </c>
      <c r="B3086" s="13" t="s">
        <v>10</v>
      </c>
      <c r="C3086" s="14">
        <v>559.46</v>
      </c>
      <c r="D3086" s="25" t="s">
        <v>3562</v>
      </c>
      <c r="E3086" s="16">
        <v>45351</v>
      </c>
      <c r="F3086" s="17">
        <v>202402</v>
      </c>
      <c r="G3086" s="18" t="s">
        <v>84</v>
      </c>
      <c r="H3086" s="18" t="s">
        <v>321</v>
      </c>
      <c r="I3086" s="19">
        <v>52841</v>
      </c>
      <c r="J3086" s="13" t="s">
        <v>14</v>
      </c>
      <c r="K3086" s="13" t="s">
        <v>87</v>
      </c>
      <c r="L3086" s="20" t="str">
        <f t="shared" si="96"/>
        <v>52841617108COD21002_Z050101ART9_EU-EDF</v>
      </c>
      <c r="M3086" s="21" t="str">
        <f>IF(OR(A3086=617105,A3086=617110,COUNTIF([3]DernMois!L:L,I3086&amp;A3086&amp;H3086&amp;K3086)&gt;=1),"","PBLA Changé/Nouveau")</f>
        <v/>
      </c>
      <c r="N3086" s="22">
        <f>ROUND(Ecritures[[#This Row],[Montant Devise]],2)</f>
        <v>559.46</v>
      </c>
      <c r="O3086" s="11" t="str">
        <f>IFERROR(LEFT(ECRITURES!$H3086,SEARCH("_",ECRITURES!$H3086)-1),"")</f>
        <v>COD21002</v>
      </c>
      <c r="P3086" s="11" t="str">
        <f>LEFT(ECRITURES!$G3086,LEN(O3086))</f>
        <v>COD21002</v>
      </c>
      <c r="Q3086" s="11" t="b">
        <f t="shared" si="97"/>
        <v>1</v>
      </c>
    </row>
    <row r="3087" spans="1:17" x14ac:dyDescent="0.3">
      <c r="A3087" s="12">
        <v>617106</v>
      </c>
      <c r="B3087" s="13" t="s">
        <v>10</v>
      </c>
      <c r="C3087" s="14">
        <v>204.29</v>
      </c>
      <c r="D3087" s="25" t="s">
        <v>3563</v>
      </c>
      <c r="E3087" s="16">
        <v>45351</v>
      </c>
      <c r="F3087" s="17">
        <v>202402</v>
      </c>
      <c r="G3087" s="18" t="s">
        <v>84</v>
      </c>
      <c r="H3087" s="18" t="s">
        <v>321</v>
      </c>
      <c r="I3087" s="19">
        <v>52841</v>
      </c>
      <c r="J3087" s="13" t="s">
        <v>14</v>
      </c>
      <c r="K3087" s="13" t="s">
        <v>87</v>
      </c>
      <c r="L3087" s="20" t="str">
        <f t="shared" si="96"/>
        <v>52841617106COD21002_Z050101ART9_EU-EDF</v>
      </c>
      <c r="M3087" s="21" t="str">
        <f>IF(OR(A3087=617105,A3087=617110,COUNTIF([3]DernMois!L:L,I3087&amp;A3087&amp;H3087&amp;K3087)&gt;=1),"","PBLA Changé/Nouveau")</f>
        <v/>
      </c>
      <c r="N3087" s="22">
        <f>ROUND(Ecritures[[#This Row],[Montant Devise]],2)</f>
        <v>204.29</v>
      </c>
      <c r="O3087" s="11" t="str">
        <f>IFERROR(LEFT(ECRITURES!$H3087,SEARCH("_",ECRITURES!$H3087)-1),"")</f>
        <v>COD21002</v>
      </c>
      <c r="P3087" s="11" t="str">
        <f>LEFT(ECRITURES!$G3087,LEN(O3087))</f>
        <v>COD21002</v>
      </c>
      <c r="Q3087" s="11" t="b">
        <f t="shared" si="97"/>
        <v>1</v>
      </c>
    </row>
    <row r="3088" spans="1:17" x14ac:dyDescent="0.3">
      <c r="A3088" s="12">
        <v>617110</v>
      </c>
      <c r="B3088" s="13" t="s">
        <v>10</v>
      </c>
      <c r="C3088" s="14">
        <v>296.67</v>
      </c>
      <c r="D3088" s="25" t="s">
        <v>3564</v>
      </c>
      <c r="E3088" s="16">
        <v>45351</v>
      </c>
      <c r="F3088" s="17">
        <v>202402</v>
      </c>
      <c r="G3088" s="18" t="s">
        <v>84</v>
      </c>
      <c r="H3088" s="18" t="s">
        <v>321</v>
      </c>
      <c r="I3088" s="19">
        <v>52841</v>
      </c>
      <c r="J3088" s="13" t="s">
        <v>14</v>
      </c>
      <c r="K3088" s="13" t="s">
        <v>87</v>
      </c>
      <c r="L3088" s="20" t="str">
        <f t="shared" si="96"/>
        <v>52841617110COD21002_Z050101ART9_EU-EDF</v>
      </c>
      <c r="M3088" s="21" t="str">
        <f>IF(OR(A3088=617105,A3088=617110,COUNTIF([3]DernMois!L:L,I3088&amp;A3088&amp;H3088&amp;K3088)&gt;=1),"","PBLA Changé/Nouveau")</f>
        <v/>
      </c>
      <c r="N3088" s="22">
        <f>ROUND(Ecritures[[#This Row],[Montant Devise]],2)</f>
        <v>296.67</v>
      </c>
      <c r="O3088" s="11" t="str">
        <f>IFERROR(LEFT(ECRITURES!$H3088,SEARCH("_",ECRITURES!$H3088)-1),"")</f>
        <v>COD21002</v>
      </c>
      <c r="P3088" s="11" t="str">
        <f>LEFT(ECRITURES!$G3088,LEN(O3088))</f>
        <v>COD21002</v>
      </c>
      <c r="Q3088" s="11" t="b">
        <f t="shared" si="97"/>
        <v>1</v>
      </c>
    </row>
    <row r="3089" spans="1:17" x14ac:dyDescent="0.3">
      <c r="A3089" s="12">
        <v>617105</v>
      </c>
      <c r="B3089" s="13" t="s">
        <v>10</v>
      </c>
      <c r="C3089" s="14">
        <v>1756.3</v>
      </c>
      <c r="D3089" s="25" t="s">
        <v>3565</v>
      </c>
      <c r="E3089" s="16">
        <v>45351</v>
      </c>
      <c r="F3089" s="17">
        <v>202402</v>
      </c>
      <c r="G3089" s="18" t="s">
        <v>84</v>
      </c>
      <c r="H3089" s="18" t="s">
        <v>321</v>
      </c>
      <c r="I3089" s="19">
        <v>52841</v>
      </c>
      <c r="J3089" s="13" t="s">
        <v>14</v>
      </c>
      <c r="K3089" s="13" t="s">
        <v>87</v>
      </c>
      <c r="L3089" s="20" t="str">
        <f t="shared" si="96"/>
        <v>52841617105COD21002_Z050101ART9_EU-EDF</v>
      </c>
      <c r="M3089" s="21" t="str">
        <f>IF(OR(A3089=617105,A3089=617110,COUNTIF([3]DernMois!L:L,I3089&amp;A3089&amp;H3089&amp;K3089)&gt;=1),"","PBLA Changé/Nouveau")</f>
        <v/>
      </c>
      <c r="N3089" s="22">
        <f>ROUND(Ecritures[[#This Row],[Montant Devise]],2)</f>
        <v>1756.3</v>
      </c>
      <c r="O3089" s="11" t="str">
        <f>IFERROR(LEFT(ECRITURES!$H3089,SEARCH("_",ECRITURES!$H3089)-1),"")</f>
        <v>COD21002</v>
      </c>
      <c r="P3089" s="11" t="str">
        <f>LEFT(ECRITURES!$G3089,LEN(O3089))</f>
        <v>COD21002</v>
      </c>
      <c r="Q3089" s="11" t="b">
        <f t="shared" si="97"/>
        <v>1</v>
      </c>
    </row>
    <row r="3090" spans="1:17" x14ac:dyDescent="0.3">
      <c r="A3090" s="12">
        <v>617103</v>
      </c>
      <c r="B3090" s="13" t="s">
        <v>10</v>
      </c>
      <c r="C3090" s="14">
        <v>509.31</v>
      </c>
      <c r="D3090" s="25" t="s">
        <v>3566</v>
      </c>
      <c r="E3090" s="16">
        <v>45351</v>
      </c>
      <c r="F3090" s="17">
        <v>202402</v>
      </c>
      <c r="G3090" s="18" t="s">
        <v>84</v>
      </c>
      <c r="H3090" s="18" t="s">
        <v>321</v>
      </c>
      <c r="I3090" s="19">
        <v>52841</v>
      </c>
      <c r="J3090" s="13" t="s">
        <v>14</v>
      </c>
      <c r="K3090" s="13" t="s">
        <v>87</v>
      </c>
      <c r="L3090" s="20" t="str">
        <f t="shared" si="96"/>
        <v>52841617103COD21002_Z050101ART9_EU-EDF</v>
      </c>
      <c r="M3090" s="21" t="str">
        <f>IF(OR(A3090=617105,A3090=617110,COUNTIF([3]DernMois!L:L,I3090&amp;A3090&amp;H3090&amp;K3090)&gt;=1),"","PBLA Changé/Nouveau")</f>
        <v/>
      </c>
      <c r="N3090" s="22">
        <f>ROUND(Ecritures[[#This Row],[Montant Devise]],2)</f>
        <v>509.31</v>
      </c>
      <c r="O3090" s="11" t="str">
        <f>IFERROR(LEFT(ECRITURES!$H3090,SEARCH("_",ECRITURES!$H3090)-1),"")</f>
        <v>COD21002</v>
      </c>
      <c r="P3090" s="11" t="str">
        <f>LEFT(ECRITURES!$G3090,LEN(O3090))</f>
        <v>COD21002</v>
      </c>
      <c r="Q3090" s="11" t="b">
        <f t="shared" si="97"/>
        <v>1</v>
      </c>
    </row>
    <row r="3091" spans="1:17" x14ac:dyDescent="0.3">
      <c r="A3091" s="12">
        <v>617190</v>
      </c>
      <c r="B3091" s="13" t="s">
        <v>10</v>
      </c>
      <c r="C3091" s="14">
        <v>7.84</v>
      </c>
      <c r="D3091" s="25" t="s">
        <v>3567</v>
      </c>
      <c r="E3091" s="16">
        <v>45351</v>
      </c>
      <c r="F3091" s="17">
        <v>202402</v>
      </c>
      <c r="G3091" s="18" t="s">
        <v>84</v>
      </c>
      <c r="H3091" s="18" t="s">
        <v>321</v>
      </c>
      <c r="I3091" s="19">
        <v>52841</v>
      </c>
      <c r="J3091" s="13" t="s">
        <v>14</v>
      </c>
      <c r="K3091" s="13" t="s">
        <v>87</v>
      </c>
      <c r="L3091" s="20" t="str">
        <f t="shared" si="96"/>
        <v>52841617190COD21002_Z050101ART9_EU-EDF</v>
      </c>
      <c r="M3091" s="21" t="str">
        <f>IF(OR(A3091=617105,A3091=617110,COUNTIF([3]DernMois!L:L,I3091&amp;A3091&amp;H3091&amp;K3091)&gt;=1),"","PBLA Changé/Nouveau")</f>
        <v/>
      </c>
      <c r="N3091" s="22">
        <f>ROUND(Ecritures[[#This Row],[Montant Devise]],2)</f>
        <v>7.84</v>
      </c>
      <c r="O3091" s="11" t="str">
        <f>IFERROR(LEFT(ECRITURES!$H3091,SEARCH("_",ECRITURES!$H3091)-1),"")</f>
        <v>COD21002</v>
      </c>
      <c r="P3091" s="11" t="str">
        <f>LEFT(ECRITURES!$G3091,LEN(O3091))</f>
        <v>COD21002</v>
      </c>
      <c r="Q3091" s="11" t="b">
        <f t="shared" si="97"/>
        <v>1</v>
      </c>
    </row>
    <row r="3092" spans="1:17" x14ac:dyDescent="0.3">
      <c r="A3092" s="12">
        <v>617190</v>
      </c>
      <c r="B3092" s="13" t="s">
        <v>10</v>
      </c>
      <c r="C3092" s="14">
        <v>0.2</v>
      </c>
      <c r="D3092" s="25" t="s">
        <v>3568</v>
      </c>
      <c r="E3092" s="16">
        <v>45351</v>
      </c>
      <c r="F3092" s="17">
        <v>202402</v>
      </c>
      <c r="G3092" s="18" t="s">
        <v>84</v>
      </c>
      <c r="H3092" s="18" t="s">
        <v>321</v>
      </c>
      <c r="I3092" s="19">
        <v>52841</v>
      </c>
      <c r="J3092" s="13" t="s">
        <v>14</v>
      </c>
      <c r="K3092" s="13" t="s">
        <v>87</v>
      </c>
      <c r="L3092" s="20" t="str">
        <f t="shared" si="96"/>
        <v>52841617190COD21002_Z050101ART9_EU-EDF</v>
      </c>
      <c r="M3092" s="21" t="str">
        <f>IF(OR(A3092=617105,A3092=617110,COUNTIF([3]DernMois!L:L,I3092&amp;A3092&amp;H3092&amp;K3092)&gt;=1),"","PBLA Changé/Nouveau")</f>
        <v/>
      </c>
      <c r="N3092" s="22">
        <f>ROUND(Ecritures[[#This Row],[Montant Devise]],2)</f>
        <v>0.2</v>
      </c>
      <c r="O3092" s="11" t="str">
        <f>IFERROR(LEFT(ECRITURES!$H3092,SEARCH("_",ECRITURES!$H3092)-1),"")</f>
        <v>COD21002</v>
      </c>
      <c r="P3092" s="11" t="str">
        <f>LEFT(ECRITURES!$G3092,LEN(O3092))</f>
        <v>COD21002</v>
      </c>
      <c r="Q3092" s="11" t="b">
        <f t="shared" si="97"/>
        <v>1</v>
      </c>
    </row>
    <row r="3093" spans="1:17" x14ac:dyDescent="0.3">
      <c r="A3093" s="12">
        <v>455200</v>
      </c>
      <c r="B3093" s="13" t="s">
        <v>10</v>
      </c>
      <c r="C3093" s="14">
        <v>-300</v>
      </c>
      <c r="D3093" s="25" t="s">
        <v>3569</v>
      </c>
      <c r="E3093" s="16">
        <v>45351</v>
      </c>
      <c r="F3093" s="17">
        <v>202402</v>
      </c>
      <c r="G3093" s="18" t="s">
        <v>84</v>
      </c>
      <c r="H3093" s="18"/>
      <c r="I3093" s="19">
        <v>52841</v>
      </c>
      <c r="J3093" s="13" t="s">
        <v>14</v>
      </c>
      <c r="K3093" s="13" t="s">
        <v>87</v>
      </c>
      <c r="L3093" s="20" t="str">
        <f>I3093&amp;A3093&amp;H3093&amp;K3093</f>
        <v>52841455200ART9_EU-EDF</v>
      </c>
      <c r="M3093" s="21" t="str">
        <f>IF(OR(A3093=617105,A3093=617110,COUNTIF([3]DernMois!L:L,I3093&amp;A3093&amp;H3093&amp;K3093)&gt;=1),"","PBLA Changé/Nouveau")</f>
        <v/>
      </c>
      <c r="N3093" s="22">
        <f>ROUND(Ecritures[[#This Row],[Montant Devise]],2)</f>
        <v>-300</v>
      </c>
      <c r="Q3093" s="11" t="b">
        <f t="shared" si="97"/>
        <v>1</v>
      </c>
    </row>
    <row r="3094" spans="1:17" x14ac:dyDescent="0.3">
      <c r="A3094" s="12">
        <v>455200</v>
      </c>
      <c r="B3094" s="13" t="s">
        <v>10</v>
      </c>
      <c r="C3094" s="14">
        <v>-3813.41</v>
      </c>
      <c r="D3094" s="25" t="s">
        <v>3569</v>
      </c>
      <c r="E3094" s="16">
        <v>45351</v>
      </c>
      <c r="F3094" s="17">
        <v>202402</v>
      </c>
      <c r="G3094" s="18" t="s">
        <v>84</v>
      </c>
      <c r="H3094" s="18"/>
      <c r="I3094" s="19">
        <v>52841</v>
      </c>
      <c r="J3094" s="13" t="s">
        <v>14</v>
      </c>
      <c r="K3094" s="13" t="s">
        <v>87</v>
      </c>
      <c r="L3094" s="20" t="str">
        <f t="shared" si="96"/>
        <v>52841455200ART9_EU-EDF</v>
      </c>
      <c r="M3094" s="21" t="str">
        <f>IF(OR(A3094=617105,A3094=617110,COUNTIF([3]DernMois!L:L,I3094&amp;A3094&amp;H3094&amp;K3094)&gt;=1),"","PBLA Changé/Nouveau")</f>
        <v/>
      </c>
      <c r="N3094" s="22">
        <f>ROUND(Ecritures[[#This Row],[Montant Devise]],2)</f>
        <v>-3813.41</v>
      </c>
      <c r="O3094" s="11" t="str">
        <f>IFERROR(LEFT(ECRITURES!$H3094,SEARCH("_",ECRITURES!$H3094)-1),"")</f>
        <v/>
      </c>
      <c r="P3094" s="11" t="str">
        <f>LEFT(ECRITURES!$G3094,LEN(O3094))</f>
        <v/>
      </c>
      <c r="Q3094" s="11" t="b">
        <f t="shared" si="97"/>
        <v>1</v>
      </c>
    </row>
    <row r="3095" spans="1:17" x14ac:dyDescent="0.3">
      <c r="A3095" s="12">
        <v>617101</v>
      </c>
      <c r="B3095" s="13" t="s">
        <v>10</v>
      </c>
      <c r="C3095" s="14">
        <v>1103</v>
      </c>
      <c r="D3095" s="25" t="s">
        <v>3570</v>
      </c>
      <c r="E3095" s="16">
        <v>45351</v>
      </c>
      <c r="F3095" s="17">
        <v>202402</v>
      </c>
      <c r="G3095" s="18" t="s">
        <v>42</v>
      </c>
      <c r="H3095" s="18" t="s">
        <v>131</v>
      </c>
      <c r="I3095" s="19">
        <v>53390</v>
      </c>
      <c r="J3095" s="13" t="s">
        <v>14</v>
      </c>
      <c r="K3095" s="13" t="s">
        <v>15</v>
      </c>
      <c r="L3095" s="20" t="str">
        <f t="shared" si="96"/>
        <v>53390617101COD22015_A010501ART5_MBA</v>
      </c>
      <c r="M3095" s="21" t="str">
        <f>IF(OR(A3095=617105,A3095=617110,COUNTIF([3]DernMois!L:L,I3095&amp;A3095&amp;H3095&amp;K3095)&gt;=1),"","PBLA Changé/Nouveau")</f>
        <v>PBLA Changé/Nouveau</v>
      </c>
      <c r="N3095" s="22">
        <f>ROUND(Ecritures[[#This Row],[Montant Devise]],2)</f>
        <v>1103</v>
      </c>
      <c r="O3095" s="11" t="str">
        <f>IFERROR(LEFT(ECRITURES!$H3095,SEARCH("_",ECRITURES!$H3095)-1),"")</f>
        <v>COD22015</v>
      </c>
      <c r="P3095" s="11" t="str">
        <f>LEFT(ECRITURES!$G3095,LEN(O3095))</f>
        <v>COD22015</v>
      </c>
      <c r="Q3095" s="11" t="b">
        <f t="shared" si="97"/>
        <v>1</v>
      </c>
    </row>
    <row r="3096" spans="1:17" x14ac:dyDescent="0.3">
      <c r="A3096" s="12">
        <v>617108</v>
      </c>
      <c r="B3096" s="13" t="s">
        <v>10</v>
      </c>
      <c r="C3096" s="14">
        <v>330.9</v>
      </c>
      <c r="D3096" s="25" t="s">
        <v>3571</v>
      </c>
      <c r="E3096" s="16">
        <v>45351</v>
      </c>
      <c r="F3096" s="17">
        <v>202402</v>
      </c>
      <c r="G3096" s="18" t="s">
        <v>42</v>
      </c>
      <c r="H3096" s="18" t="s">
        <v>131</v>
      </c>
      <c r="I3096" s="19">
        <v>53390</v>
      </c>
      <c r="J3096" s="13" t="s">
        <v>14</v>
      </c>
      <c r="K3096" s="13" t="s">
        <v>15</v>
      </c>
      <c r="L3096" s="20" t="str">
        <f t="shared" si="96"/>
        <v>53390617108COD22015_A010501ART5_MBA</v>
      </c>
      <c r="M3096" s="21" t="str">
        <f>IF(OR(A3096=617105,A3096=617110,COUNTIF([3]DernMois!L:L,I3096&amp;A3096&amp;H3096&amp;K3096)&gt;=1),"","PBLA Changé/Nouveau")</f>
        <v>PBLA Changé/Nouveau</v>
      </c>
      <c r="N3096" s="22">
        <f>ROUND(Ecritures[[#This Row],[Montant Devise]],2)</f>
        <v>330.9</v>
      </c>
      <c r="O3096" s="11" t="str">
        <f>IFERROR(LEFT(ECRITURES!$H3096,SEARCH("_",ECRITURES!$H3096)-1),"")</f>
        <v>COD22015</v>
      </c>
      <c r="P3096" s="11" t="str">
        <f>LEFT(ECRITURES!$G3096,LEN(O3096))</f>
        <v>COD22015</v>
      </c>
      <c r="Q3096" s="11" t="b">
        <f t="shared" si="97"/>
        <v>1</v>
      </c>
    </row>
    <row r="3097" spans="1:17" x14ac:dyDescent="0.3">
      <c r="A3097" s="12">
        <v>617106</v>
      </c>
      <c r="B3097" s="13" t="s">
        <v>10</v>
      </c>
      <c r="C3097" s="14">
        <v>195</v>
      </c>
      <c r="D3097" s="25" t="s">
        <v>3572</v>
      </c>
      <c r="E3097" s="16">
        <v>45351</v>
      </c>
      <c r="F3097" s="17">
        <v>202402</v>
      </c>
      <c r="G3097" s="18" t="s">
        <v>42</v>
      </c>
      <c r="H3097" s="18" t="s">
        <v>131</v>
      </c>
      <c r="I3097" s="19">
        <v>53390</v>
      </c>
      <c r="J3097" s="13" t="s">
        <v>14</v>
      </c>
      <c r="K3097" s="13" t="s">
        <v>15</v>
      </c>
      <c r="L3097" s="20" t="str">
        <f t="shared" si="96"/>
        <v>53390617106COD22015_A010501ART5_MBA</v>
      </c>
      <c r="M3097" s="21" t="str">
        <f>IF(OR(A3097=617105,A3097=617110,COUNTIF([3]DernMois!L:L,I3097&amp;A3097&amp;H3097&amp;K3097)&gt;=1),"","PBLA Changé/Nouveau")</f>
        <v>PBLA Changé/Nouveau</v>
      </c>
      <c r="N3097" s="22">
        <f>ROUND(Ecritures[[#This Row],[Montant Devise]],2)</f>
        <v>195</v>
      </c>
      <c r="O3097" s="11" t="str">
        <f>IFERROR(LEFT(ECRITURES!$H3097,SEARCH("_",ECRITURES!$H3097)-1),"")</f>
        <v>COD22015</v>
      </c>
      <c r="P3097" s="11" t="str">
        <f>LEFT(ECRITURES!$G3097,LEN(O3097))</f>
        <v>COD22015</v>
      </c>
      <c r="Q3097" s="11" t="b">
        <f t="shared" si="97"/>
        <v>1</v>
      </c>
    </row>
    <row r="3098" spans="1:17" x14ac:dyDescent="0.3">
      <c r="A3098" s="12">
        <v>617103</v>
      </c>
      <c r="B3098" s="13" t="s">
        <v>10</v>
      </c>
      <c r="C3098" s="14">
        <v>78</v>
      </c>
      <c r="D3098" s="25" t="s">
        <v>3573</v>
      </c>
      <c r="E3098" s="16">
        <v>45351</v>
      </c>
      <c r="F3098" s="17">
        <v>202402</v>
      </c>
      <c r="G3098" s="18" t="s">
        <v>42</v>
      </c>
      <c r="H3098" s="18" t="s">
        <v>131</v>
      </c>
      <c r="I3098" s="19">
        <v>53390</v>
      </c>
      <c r="J3098" s="13" t="s">
        <v>14</v>
      </c>
      <c r="K3098" s="13" t="s">
        <v>15</v>
      </c>
      <c r="L3098" s="20" t="str">
        <f t="shared" si="96"/>
        <v>53390617103COD22015_A010501ART5_MBA</v>
      </c>
      <c r="M3098" s="21" t="str">
        <f>IF(OR(A3098=617105,A3098=617110,COUNTIF([3]DernMois!L:L,I3098&amp;A3098&amp;H3098&amp;K3098)&gt;=1),"","PBLA Changé/Nouveau")</f>
        <v>PBLA Changé/Nouveau</v>
      </c>
      <c r="N3098" s="22">
        <f>ROUND(Ecritures[[#This Row],[Montant Devise]],2)</f>
        <v>78</v>
      </c>
      <c r="O3098" s="11" t="str">
        <f>IFERROR(LEFT(ECRITURES!$H3098,SEARCH("_",ECRITURES!$H3098)-1),"")</f>
        <v>COD22015</v>
      </c>
      <c r="P3098" s="11" t="str">
        <f>LEFT(ECRITURES!$G3098,LEN(O3098))</f>
        <v>COD22015</v>
      </c>
      <c r="Q3098" s="11" t="b">
        <f t="shared" si="97"/>
        <v>1</v>
      </c>
    </row>
    <row r="3099" spans="1:17" x14ac:dyDescent="0.3">
      <c r="A3099" s="12">
        <v>617103</v>
      </c>
      <c r="B3099" s="13" t="s">
        <v>10</v>
      </c>
      <c r="C3099" s="14">
        <v>143.38999999999999</v>
      </c>
      <c r="D3099" s="25" t="s">
        <v>3574</v>
      </c>
      <c r="E3099" s="16">
        <v>45351</v>
      </c>
      <c r="F3099" s="17">
        <v>202402</v>
      </c>
      <c r="G3099" s="18" t="s">
        <v>42</v>
      </c>
      <c r="H3099" s="18" t="s">
        <v>131</v>
      </c>
      <c r="I3099" s="19">
        <v>53390</v>
      </c>
      <c r="J3099" s="13" t="s">
        <v>14</v>
      </c>
      <c r="K3099" s="13" t="s">
        <v>15</v>
      </c>
      <c r="L3099" s="20" t="str">
        <f t="shared" si="96"/>
        <v>53390617103COD22015_A010501ART5_MBA</v>
      </c>
      <c r="M3099" s="21" t="str">
        <f>IF(OR(A3099=617105,A3099=617110,COUNTIF([3]DernMois!L:L,I3099&amp;A3099&amp;H3099&amp;K3099)&gt;=1),"","PBLA Changé/Nouveau")</f>
        <v>PBLA Changé/Nouveau</v>
      </c>
      <c r="N3099" s="22">
        <f>ROUND(Ecritures[[#This Row],[Montant Devise]],2)</f>
        <v>143.38999999999999</v>
      </c>
      <c r="O3099" s="11" t="str">
        <f>IFERROR(LEFT(ECRITURES!$H3099,SEARCH("_",ECRITURES!$H3099)-1),"")</f>
        <v>COD22015</v>
      </c>
      <c r="P3099" s="11" t="str">
        <f>LEFT(ECRITURES!$G3099,LEN(O3099))</f>
        <v>COD22015</v>
      </c>
      <c r="Q3099" s="11" t="b">
        <f t="shared" si="97"/>
        <v>1</v>
      </c>
    </row>
    <row r="3100" spans="1:17" x14ac:dyDescent="0.3">
      <c r="A3100" s="12">
        <v>617190</v>
      </c>
      <c r="B3100" s="13" t="s">
        <v>10</v>
      </c>
      <c r="C3100" s="14">
        <v>2.21</v>
      </c>
      <c r="D3100" s="25" t="s">
        <v>3575</v>
      </c>
      <c r="E3100" s="16">
        <v>45351</v>
      </c>
      <c r="F3100" s="17">
        <v>202402</v>
      </c>
      <c r="G3100" s="18" t="s">
        <v>42</v>
      </c>
      <c r="H3100" s="18" t="s">
        <v>131</v>
      </c>
      <c r="I3100" s="19">
        <v>53390</v>
      </c>
      <c r="J3100" s="13" t="s">
        <v>14</v>
      </c>
      <c r="K3100" s="13" t="s">
        <v>15</v>
      </c>
      <c r="L3100" s="20" t="str">
        <f t="shared" si="96"/>
        <v>53390617190COD22015_A010501ART5_MBA</v>
      </c>
      <c r="M3100" s="21" t="str">
        <f>IF(OR(A3100=617105,A3100=617110,COUNTIF([3]DernMois!L:L,I3100&amp;A3100&amp;H3100&amp;K3100)&gt;=1),"","PBLA Changé/Nouveau")</f>
        <v>PBLA Changé/Nouveau</v>
      </c>
      <c r="N3100" s="22">
        <f>ROUND(Ecritures[[#This Row],[Montant Devise]],2)</f>
        <v>2.21</v>
      </c>
      <c r="O3100" s="11" t="str">
        <f>IFERROR(LEFT(ECRITURES!$H3100,SEARCH("_",ECRITURES!$H3100)-1),"")</f>
        <v>COD22015</v>
      </c>
      <c r="P3100" s="11" t="str">
        <f>LEFT(ECRITURES!$G3100,LEN(O3100))</f>
        <v>COD22015</v>
      </c>
      <c r="Q3100" s="11" t="b">
        <f t="shared" si="97"/>
        <v>1</v>
      </c>
    </row>
    <row r="3101" spans="1:17" x14ac:dyDescent="0.3">
      <c r="A3101" s="12">
        <v>617190</v>
      </c>
      <c r="B3101" s="13" t="s">
        <v>10</v>
      </c>
      <c r="C3101" s="14">
        <v>11.03</v>
      </c>
      <c r="D3101" s="25" t="s">
        <v>3576</v>
      </c>
      <c r="E3101" s="16">
        <v>45351</v>
      </c>
      <c r="F3101" s="17">
        <v>202402</v>
      </c>
      <c r="G3101" s="18" t="s">
        <v>42</v>
      </c>
      <c r="H3101" s="18" t="s">
        <v>131</v>
      </c>
      <c r="I3101" s="19">
        <v>53390</v>
      </c>
      <c r="J3101" s="13" t="s">
        <v>14</v>
      </c>
      <c r="K3101" s="13" t="s">
        <v>15</v>
      </c>
      <c r="L3101" s="20" t="str">
        <f t="shared" si="96"/>
        <v>53390617190COD22015_A010501ART5_MBA</v>
      </c>
      <c r="M3101" s="21" t="str">
        <f>IF(OR(A3101=617105,A3101=617110,COUNTIF([3]DernMois!L:L,I3101&amp;A3101&amp;H3101&amp;K3101)&gt;=1),"","PBLA Changé/Nouveau")</f>
        <v>PBLA Changé/Nouveau</v>
      </c>
      <c r="N3101" s="22">
        <f>ROUND(Ecritures[[#This Row],[Montant Devise]],2)</f>
        <v>11.03</v>
      </c>
      <c r="O3101" s="11" t="str">
        <f>IFERROR(LEFT(ECRITURES!$H3101,SEARCH("_",ECRITURES!$H3101)-1),"")</f>
        <v>COD22015</v>
      </c>
      <c r="P3101" s="11" t="str">
        <f>LEFT(ECRITURES!$G3101,LEN(O3101))</f>
        <v>COD22015</v>
      </c>
      <c r="Q3101" s="11" t="b">
        <f t="shared" si="97"/>
        <v>1</v>
      </c>
    </row>
    <row r="3102" spans="1:17" x14ac:dyDescent="0.3">
      <c r="A3102" s="31">
        <v>455200</v>
      </c>
      <c r="B3102" s="32" t="s">
        <v>10</v>
      </c>
      <c r="C3102" s="33">
        <v>-1463.42</v>
      </c>
      <c r="D3102" s="34" t="s">
        <v>3577</v>
      </c>
      <c r="E3102" s="16">
        <v>45351</v>
      </c>
      <c r="F3102" s="17">
        <v>202402</v>
      </c>
      <c r="G3102" s="35" t="s">
        <v>42</v>
      </c>
      <c r="H3102" s="35"/>
      <c r="I3102" s="36">
        <v>53390</v>
      </c>
      <c r="J3102" s="32" t="s">
        <v>14</v>
      </c>
      <c r="K3102" s="32" t="s">
        <v>15</v>
      </c>
      <c r="L3102" s="37" t="str">
        <f t="shared" si="96"/>
        <v>53390455200ART5_MBA</v>
      </c>
      <c r="M3102" s="21" t="str">
        <f>IF(OR(A3102=617105,A3102=617110,COUNTIF([3]DernMois!L:L,I3102&amp;A3102&amp;H3102&amp;K3102)&gt;=1),"","PBLA Changé/Nouveau")</f>
        <v>PBLA Changé/Nouveau</v>
      </c>
      <c r="N3102" s="22">
        <f>ROUND(Ecritures[[#This Row],[Montant Devise]],2)</f>
        <v>-1463.42</v>
      </c>
      <c r="O3102" s="11" t="str">
        <f>IFERROR(LEFT(ECRITURES!$H3102,SEARCH("_",ECRITURES!$H3102)-1),"")</f>
        <v/>
      </c>
      <c r="P3102" s="11" t="str">
        <f>LEFT(ECRITURES!$G3102,LEN(O3102))</f>
        <v/>
      </c>
      <c r="Q3102" s="11" t="b">
        <f t="shared" si="97"/>
        <v>1</v>
      </c>
    </row>
    <row r="3103" spans="1:17" x14ac:dyDescent="0.3">
      <c r="A3103" s="12">
        <v>617101</v>
      </c>
      <c r="B3103" s="13" t="s">
        <v>10</v>
      </c>
      <c r="C3103" s="14">
        <v>495.24</v>
      </c>
      <c r="D3103" s="25" t="s">
        <v>3578</v>
      </c>
      <c r="E3103" s="26">
        <v>45351</v>
      </c>
      <c r="F3103" s="46">
        <v>202402</v>
      </c>
      <c r="G3103" s="18" t="s">
        <v>11</v>
      </c>
      <c r="H3103" s="18" t="s">
        <v>12</v>
      </c>
      <c r="I3103" s="19">
        <v>52654</v>
      </c>
      <c r="J3103" s="13" t="s">
        <v>14</v>
      </c>
      <c r="K3103" s="13" t="s">
        <v>15</v>
      </c>
      <c r="L3103" s="20" t="str">
        <f t="shared" si="96"/>
        <v>52654617101COD2299_Z010201ART5_MBA</v>
      </c>
      <c r="M3103" s="21" t="str">
        <f>IF(OR(A3103=617105,A3103=617110,COUNTIF([3]DernMois!L:L,I3103&amp;A3103&amp;H3103&amp;K3103)&gt;=1),"","PBLA Changé/Nouveau")</f>
        <v/>
      </c>
      <c r="N3103" s="22">
        <f>ROUND([1]!Ecritures[[#This Row],[Montant Devise]],2)</f>
        <v>148.6</v>
      </c>
      <c r="O3103" s="11" t="str">
        <f>IFERROR(LEFT(ECRITURES!$H3103,SEARCH("_",ECRITURES!$H3103)-1),"")</f>
        <v>COD2299</v>
      </c>
      <c r="P3103" s="11" t="str">
        <f>LEFT(ECRITURES!$G3103,LEN(O3103))</f>
        <v>COD2299</v>
      </c>
      <c r="Q3103" s="11" t="b">
        <f t="shared" si="97"/>
        <v>1</v>
      </c>
    </row>
    <row r="3104" spans="1:17" x14ac:dyDescent="0.3">
      <c r="A3104" s="12">
        <v>617108</v>
      </c>
      <c r="B3104" s="13" t="s">
        <v>10</v>
      </c>
      <c r="C3104" s="14">
        <v>148.6</v>
      </c>
      <c r="D3104" s="25" t="s">
        <v>3579</v>
      </c>
      <c r="E3104" s="26">
        <v>45351</v>
      </c>
      <c r="F3104" s="46">
        <v>202402</v>
      </c>
      <c r="G3104" s="18" t="s">
        <v>11</v>
      </c>
      <c r="H3104" s="18" t="s">
        <v>12</v>
      </c>
      <c r="I3104" s="19">
        <v>52654</v>
      </c>
      <c r="J3104" s="13" t="s">
        <v>14</v>
      </c>
      <c r="K3104" s="13" t="s">
        <v>15</v>
      </c>
      <c r="L3104" s="20" t="str">
        <f t="shared" si="96"/>
        <v>52654617108COD2299_Z010201ART5_MBA</v>
      </c>
      <c r="M3104" s="21" t="str">
        <f>IF(OR(A3104=617105,A3104=617110,COUNTIF([3]DernMois!L:L,I3104&amp;A3104&amp;H3104&amp;K3104)&gt;=1),"","PBLA Changé/Nouveau")</f>
        <v/>
      </c>
      <c r="N3104" s="22">
        <f>ROUND([1]!Ecritures[[#This Row],[Montant Devise]],2)</f>
        <v>92.86</v>
      </c>
      <c r="O3104" s="11" t="str">
        <f>IFERROR(LEFT(ECRITURES!$H3104,SEARCH("_",ECRITURES!$H3104)-1),"")</f>
        <v>COD2299</v>
      </c>
      <c r="P3104" s="11" t="str">
        <f>LEFT(ECRITURES!$G3104,LEN(O3104))</f>
        <v>COD2299</v>
      </c>
      <c r="Q3104" s="11" t="b">
        <f t="shared" si="97"/>
        <v>1</v>
      </c>
    </row>
    <row r="3105" spans="1:17" x14ac:dyDescent="0.3">
      <c r="A3105" s="12">
        <v>617106</v>
      </c>
      <c r="B3105" s="13" t="s">
        <v>10</v>
      </c>
      <c r="C3105" s="14">
        <v>92.86</v>
      </c>
      <c r="D3105" s="25" t="s">
        <v>3580</v>
      </c>
      <c r="E3105" s="26">
        <v>45351</v>
      </c>
      <c r="F3105" s="46">
        <v>202402</v>
      </c>
      <c r="G3105" s="18" t="s">
        <v>11</v>
      </c>
      <c r="H3105" s="18" t="s">
        <v>12</v>
      </c>
      <c r="I3105" s="19">
        <v>52654</v>
      </c>
      <c r="J3105" s="13" t="s">
        <v>14</v>
      </c>
      <c r="K3105" s="13" t="s">
        <v>15</v>
      </c>
      <c r="L3105" s="20" t="str">
        <f t="shared" si="96"/>
        <v>52654617106COD2299_Z010201ART5_MBA</v>
      </c>
      <c r="M3105" s="21" t="str">
        <f>IF(OR(A3105=617105,A3105=617110,COUNTIF([3]DernMois!L:L,I3105&amp;A3105&amp;H3105&amp;K3105)&gt;=1),"","PBLA Changé/Nouveau")</f>
        <v/>
      </c>
      <c r="N3105" s="22">
        <f>ROUND([1]!Ecritures[[#This Row],[Montant Devise]],2)</f>
        <v>183.24</v>
      </c>
      <c r="O3105" s="11" t="str">
        <f>IFERROR(LEFT(ECRITURES!$H3105,SEARCH("_",ECRITURES!$H3105)-1),"")</f>
        <v>COD2299</v>
      </c>
      <c r="P3105" s="11" t="str">
        <f>LEFT(ECRITURES!$G3105,LEN(O3105))</f>
        <v>COD2299</v>
      </c>
      <c r="Q3105" s="11" t="b">
        <f t="shared" si="97"/>
        <v>1</v>
      </c>
    </row>
    <row r="3106" spans="1:17" x14ac:dyDescent="0.3">
      <c r="A3106" s="12">
        <v>617110</v>
      </c>
      <c r="B3106" s="13" t="s">
        <v>10</v>
      </c>
      <c r="C3106" s="14">
        <v>183.24</v>
      </c>
      <c r="D3106" s="25" t="s">
        <v>3581</v>
      </c>
      <c r="E3106" s="26">
        <v>45351</v>
      </c>
      <c r="F3106" s="46">
        <v>202402</v>
      </c>
      <c r="G3106" s="18" t="s">
        <v>11</v>
      </c>
      <c r="H3106" s="18" t="s">
        <v>12</v>
      </c>
      <c r="I3106" s="19">
        <v>52654</v>
      </c>
      <c r="J3106" s="13" t="s">
        <v>14</v>
      </c>
      <c r="K3106" s="13" t="s">
        <v>15</v>
      </c>
      <c r="L3106" s="20" t="str">
        <f t="shared" si="96"/>
        <v>52654617110COD2299_Z010201ART5_MBA</v>
      </c>
      <c r="M3106" s="21" t="str">
        <f>IF(OR(A3106=617105,A3106=617110,COUNTIF([3]DernMois!L:L,I3106&amp;A3106&amp;H3106&amp;K3106)&gt;=1),"","PBLA Changé/Nouveau")</f>
        <v/>
      </c>
      <c r="N3106" s="22">
        <f>ROUND([1]!Ecritures[[#This Row],[Montant Devise]],2)</f>
        <v>451.21</v>
      </c>
      <c r="O3106" s="11" t="str">
        <f>IFERROR(LEFT(ECRITURES!$H3106,SEARCH("_",ECRITURES!$H3106)-1),"")</f>
        <v>COD2299</v>
      </c>
      <c r="P3106" s="11" t="str">
        <f>LEFT(ECRITURES!$G3106,LEN(O3106))</f>
        <v>COD2299</v>
      </c>
      <c r="Q3106" s="11" t="b">
        <f t="shared" si="97"/>
        <v>1</v>
      </c>
    </row>
    <row r="3107" spans="1:17" x14ac:dyDescent="0.3">
      <c r="A3107" s="12">
        <v>617105</v>
      </c>
      <c r="B3107" s="13" t="s">
        <v>10</v>
      </c>
      <c r="C3107" s="14">
        <v>451.21</v>
      </c>
      <c r="D3107" s="25" t="s">
        <v>3582</v>
      </c>
      <c r="E3107" s="26">
        <v>45351</v>
      </c>
      <c r="F3107" s="46">
        <v>202402</v>
      </c>
      <c r="G3107" s="18" t="s">
        <v>11</v>
      </c>
      <c r="H3107" s="18" t="s">
        <v>12</v>
      </c>
      <c r="I3107" s="19">
        <v>52654</v>
      </c>
      <c r="J3107" s="13" t="s">
        <v>14</v>
      </c>
      <c r="K3107" s="13" t="s">
        <v>15</v>
      </c>
      <c r="L3107" s="20" t="str">
        <f t="shared" si="96"/>
        <v>52654617105COD2299_Z010201ART5_MBA</v>
      </c>
      <c r="M3107" s="21" t="str">
        <f>IF(OR(A3107=617105,A3107=617110,COUNTIF([3]DernMois!L:L,I3107&amp;A3107&amp;H3107&amp;K3107)&gt;=1),"","PBLA Changé/Nouveau")</f>
        <v/>
      </c>
      <c r="N3107" s="22">
        <f>ROUND([1]!Ecritures[[#This Row],[Montant Devise]],2)</f>
        <v>134.31</v>
      </c>
      <c r="O3107" s="11" t="str">
        <f>IFERROR(LEFT(ECRITURES!$H3107,SEARCH("_",ECRITURES!$H3107)-1),"")</f>
        <v>COD2299</v>
      </c>
      <c r="P3107" s="11" t="str">
        <f>LEFT(ECRITURES!$G3107,LEN(O3107))</f>
        <v>COD2299</v>
      </c>
      <c r="Q3107" s="11" t="b">
        <f t="shared" si="97"/>
        <v>1</v>
      </c>
    </row>
    <row r="3108" spans="1:17" x14ac:dyDescent="0.3">
      <c r="A3108" s="12">
        <v>617103</v>
      </c>
      <c r="B3108" s="13" t="s">
        <v>10</v>
      </c>
      <c r="C3108" s="14">
        <v>134.31</v>
      </c>
      <c r="D3108" s="25" t="s">
        <v>3583</v>
      </c>
      <c r="E3108" s="26">
        <v>45351</v>
      </c>
      <c r="F3108" s="46">
        <v>202402</v>
      </c>
      <c r="G3108" s="18" t="s">
        <v>11</v>
      </c>
      <c r="H3108" s="18" t="s">
        <v>12</v>
      </c>
      <c r="I3108" s="19">
        <v>52654</v>
      </c>
      <c r="J3108" s="13" t="s">
        <v>14</v>
      </c>
      <c r="K3108" s="13" t="s">
        <v>15</v>
      </c>
      <c r="L3108" s="20" t="str">
        <f t="shared" si="96"/>
        <v>52654617103COD2299_Z010201ART5_MBA</v>
      </c>
      <c r="M3108" s="21" t="str">
        <f>IF(OR(A3108=617105,A3108=617110,COUNTIF([3]DernMois!L:L,I3108&amp;A3108&amp;H3108&amp;K3108)&gt;=1),"","PBLA Changé/Nouveau")</f>
        <v/>
      </c>
      <c r="N3108" s="22">
        <f>ROUND([1]!Ecritures[[#This Row],[Montant Devise]],2)</f>
        <v>2.0699999999999998</v>
      </c>
      <c r="O3108" s="11" t="str">
        <f>IFERROR(LEFT(ECRITURES!$H3108,SEARCH("_",ECRITURES!$H3108)-1),"")</f>
        <v>COD2299</v>
      </c>
      <c r="P3108" s="11" t="str">
        <f>LEFT(ECRITURES!$G3108,LEN(O3108))</f>
        <v>COD2299</v>
      </c>
      <c r="Q3108" s="11" t="b">
        <f t="shared" si="97"/>
        <v>1</v>
      </c>
    </row>
    <row r="3109" spans="1:17" x14ac:dyDescent="0.3">
      <c r="A3109" s="12">
        <v>617190</v>
      </c>
      <c r="B3109" s="13" t="s">
        <v>10</v>
      </c>
      <c r="C3109" s="14">
        <v>2.0699999999999998</v>
      </c>
      <c r="D3109" s="25" t="s">
        <v>3584</v>
      </c>
      <c r="E3109" s="26">
        <v>45351</v>
      </c>
      <c r="F3109" s="46">
        <v>202402</v>
      </c>
      <c r="G3109" s="18" t="s">
        <v>11</v>
      </c>
      <c r="H3109" s="18" t="s">
        <v>12</v>
      </c>
      <c r="I3109" s="19">
        <v>52654</v>
      </c>
      <c r="J3109" s="13" t="s">
        <v>14</v>
      </c>
      <c r="K3109" s="13" t="s">
        <v>15</v>
      </c>
      <c r="L3109" s="20" t="str">
        <f t="shared" si="96"/>
        <v>52654617190COD2299_Z010201ART5_MBA</v>
      </c>
      <c r="M3109" s="21" t="str">
        <f>IF(OR(A3109=617105,A3109=617110,COUNTIF([3]DernMois!L:L,I3109&amp;A3109&amp;H3109&amp;K3109)&gt;=1),"","PBLA Changé/Nouveau")</f>
        <v/>
      </c>
      <c r="N3109" s="22">
        <f>ROUND([1]!Ecritures[[#This Row],[Montant Devise]],2)</f>
        <v>0.05</v>
      </c>
      <c r="O3109" s="11" t="str">
        <f>IFERROR(LEFT(ECRITURES!$H3109,SEARCH("_",ECRITURES!$H3109)-1),"")</f>
        <v>COD2299</v>
      </c>
      <c r="P3109" s="11" t="str">
        <f>LEFT(ECRITURES!$G3109,LEN(O3109))</f>
        <v>COD2299</v>
      </c>
      <c r="Q3109" s="11" t="b">
        <f t="shared" si="97"/>
        <v>1</v>
      </c>
    </row>
    <row r="3110" spans="1:17" x14ac:dyDescent="0.3">
      <c r="A3110" s="12">
        <v>617190</v>
      </c>
      <c r="B3110" s="13" t="s">
        <v>10</v>
      </c>
      <c r="C3110" s="14">
        <v>0.05</v>
      </c>
      <c r="D3110" s="25" t="s">
        <v>3585</v>
      </c>
      <c r="E3110" s="26">
        <v>45351</v>
      </c>
      <c r="F3110" s="46">
        <v>202402</v>
      </c>
      <c r="G3110" s="18" t="s">
        <v>11</v>
      </c>
      <c r="H3110" s="18" t="s">
        <v>12</v>
      </c>
      <c r="I3110" s="19">
        <v>52654</v>
      </c>
      <c r="J3110" s="13" t="s">
        <v>14</v>
      </c>
      <c r="K3110" s="13" t="s">
        <v>15</v>
      </c>
      <c r="L3110" s="20" t="str">
        <f t="shared" si="96"/>
        <v>52654617190COD2299_Z010201ART5_MBA</v>
      </c>
      <c r="M3110" s="21" t="str">
        <f>IF(OR(A3110=617105,A3110=617110,COUNTIF([3]DernMois!L:L,I3110&amp;A3110&amp;H3110&amp;K3110)&gt;=1),"","PBLA Changé/Nouveau")</f>
        <v/>
      </c>
      <c r="N3110" s="22">
        <f>ROUND([1]!Ecritures[[#This Row],[Montant Devise]],2)</f>
        <v>-1221.3399999999999</v>
      </c>
      <c r="O3110" s="11" t="str">
        <f>IFERROR(LEFT(ECRITURES!$H3110,SEARCH("_",ECRITURES!$H3110)-1),"")</f>
        <v>COD2299</v>
      </c>
      <c r="P3110" s="11" t="str">
        <f>LEFT(ECRITURES!$G3110,LEN(O3110))</f>
        <v>COD2299</v>
      </c>
      <c r="Q3110" s="11" t="b">
        <f t="shared" si="97"/>
        <v>1</v>
      </c>
    </row>
    <row r="3111" spans="1:17" x14ac:dyDescent="0.3">
      <c r="A3111" s="12">
        <v>455200</v>
      </c>
      <c r="B3111" s="13" t="s">
        <v>10</v>
      </c>
      <c r="C3111" s="14">
        <v>-1221.3399999999999</v>
      </c>
      <c r="D3111" s="25" t="s">
        <v>3586</v>
      </c>
      <c r="E3111" s="26">
        <v>45351</v>
      </c>
      <c r="F3111" s="46">
        <v>202402</v>
      </c>
      <c r="G3111" s="18" t="s">
        <v>11</v>
      </c>
      <c r="H3111" s="18"/>
      <c r="I3111" s="19">
        <v>52654</v>
      </c>
      <c r="J3111" s="13" t="s">
        <v>14</v>
      </c>
      <c r="K3111" s="13" t="s">
        <v>15</v>
      </c>
      <c r="L3111" s="20" t="str">
        <f t="shared" si="96"/>
        <v>52654455200ART5_MBA</v>
      </c>
      <c r="M3111" s="21" t="str">
        <f>IF(OR(A3111=617105,A3111=617110,COUNTIF([3]DernMois!L:L,I3111&amp;A3111&amp;H3111&amp;K3111)&gt;=1),"","PBLA Changé/Nouveau")</f>
        <v/>
      </c>
      <c r="N3111" s="22">
        <f>ROUND([1]!Ecritures[[#This Row],[Montant Devise]],2)</f>
        <v>778</v>
      </c>
      <c r="O3111" s="11" t="str">
        <f>IFERROR(LEFT(ECRITURES!$H3111,SEARCH("_",ECRITURES!$H3111)-1),"")</f>
        <v/>
      </c>
      <c r="P3111" s="11" t="str">
        <f>LEFT(ECRITURES!$G3111,LEN(O3111))</f>
        <v/>
      </c>
      <c r="Q3111" s="11" t="b">
        <f t="shared" si="97"/>
        <v>1</v>
      </c>
    </row>
    <row r="3112" spans="1:17" customFormat="1" x14ac:dyDescent="0.3">
      <c r="A3112" s="12">
        <v>617101</v>
      </c>
      <c r="B3112" s="13" t="s">
        <v>10</v>
      </c>
      <c r="C3112" s="14">
        <v>778</v>
      </c>
      <c r="D3112" s="25" t="s">
        <v>3587</v>
      </c>
      <c r="E3112" s="26">
        <v>45351</v>
      </c>
      <c r="F3112" s="46">
        <v>202402</v>
      </c>
      <c r="G3112" s="18" t="s">
        <v>77</v>
      </c>
      <c r="H3112" s="18" t="s">
        <v>129</v>
      </c>
      <c r="I3112" s="19">
        <v>39673</v>
      </c>
      <c r="J3112" s="13" t="s">
        <v>14</v>
      </c>
      <c r="K3112" s="13" t="s">
        <v>15</v>
      </c>
      <c r="L3112" s="20" t="str">
        <f t="shared" si="96"/>
        <v>39673617101COD20001_Z010301ART5_MBA</v>
      </c>
      <c r="M3112" s="21" t="str">
        <f>IF(OR(A3112=617105,A3112=617110,COUNTIF([1]DernMois!L:L,I3112&amp;A3112&amp;H3112&amp;K3112)&gt;=1),"","PBLA Changé/Nouveau")</f>
        <v/>
      </c>
      <c r="N3112" s="22">
        <f>ROUND([1]!Ecritures[[#This Row],[Montant Devise]],2)</f>
        <v>100.44</v>
      </c>
      <c r="O3112" s="11" t="str">
        <f>IFERROR(LEFT(ECRITURES!$H3112,SEARCH("_",ECRITURES!$H3112)-1),"")</f>
        <v>COD20001</v>
      </c>
      <c r="P3112" s="11" t="str">
        <f>LEFT(ECRITURES!$G3112,LEN(O3112))</f>
        <v>COD20001</v>
      </c>
      <c r="Q3112" s="11" t="b">
        <f t="shared" si="97"/>
        <v>1</v>
      </c>
    </row>
    <row r="3113" spans="1:17" customFormat="1" x14ac:dyDescent="0.3">
      <c r="A3113" s="12">
        <v>617101</v>
      </c>
      <c r="B3113" s="13" t="s">
        <v>10</v>
      </c>
      <c r="C3113" s="14">
        <v>100.44</v>
      </c>
      <c r="D3113" s="25" t="s">
        <v>3588</v>
      </c>
      <c r="E3113" s="26">
        <v>45351</v>
      </c>
      <c r="F3113" s="46">
        <v>202402</v>
      </c>
      <c r="G3113" s="18" t="s">
        <v>77</v>
      </c>
      <c r="H3113" s="18" t="s">
        <v>129</v>
      </c>
      <c r="I3113" s="19">
        <v>39673</v>
      </c>
      <c r="J3113" s="13" t="s">
        <v>14</v>
      </c>
      <c r="K3113" s="13" t="s">
        <v>15</v>
      </c>
      <c r="L3113" s="20" t="str">
        <f t="shared" si="96"/>
        <v>39673617101COD20001_Z010301ART5_MBA</v>
      </c>
      <c r="M3113" s="21" t="str">
        <f>IF(OR(A3113=617105,A3113=617110,COUNTIF([1]DernMois!L:L,I3113&amp;A3113&amp;H3113&amp;K3113)&gt;=1),"","PBLA Changé/Nouveau")</f>
        <v/>
      </c>
      <c r="N3113" s="22">
        <f>ROUND([1]!Ecritures[[#This Row],[Montant Devise]],2)</f>
        <v>237.3</v>
      </c>
      <c r="O3113" s="11" t="str">
        <f>IFERROR(LEFT(ECRITURES!$H3113,SEARCH("_",ECRITURES!$H3113)-1),"")</f>
        <v>COD20001</v>
      </c>
      <c r="P3113" s="11" t="str">
        <f>LEFT(ECRITURES!$G3113,LEN(O3113))</f>
        <v>COD20001</v>
      </c>
      <c r="Q3113" s="11" t="b">
        <f t="shared" si="97"/>
        <v>1</v>
      </c>
    </row>
    <row r="3114" spans="1:17" customFormat="1" x14ac:dyDescent="0.3">
      <c r="A3114" s="12">
        <v>617108</v>
      </c>
      <c r="B3114" s="13" t="s">
        <v>10</v>
      </c>
      <c r="C3114" s="14">
        <v>237.3</v>
      </c>
      <c r="D3114" s="25" t="s">
        <v>3589</v>
      </c>
      <c r="E3114" s="26">
        <v>45351</v>
      </c>
      <c r="F3114" s="46">
        <v>202402</v>
      </c>
      <c r="G3114" s="18" t="s">
        <v>77</v>
      </c>
      <c r="H3114" s="18" t="s">
        <v>129</v>
      </c>
      <c r="I3114" s="19">
        <v>39673</v>
      </c>
      <c r="J3114" s="13" t="s">
        <v>14</v>
      </c>
      <c r="K3114" s="13" t="s">
        <v>15</v>
      </c>
      <c r="L3114" s="20" t="str">
        <f t="shared" si="96"/>
        <v>39673617108COD20001_Z010301ART5_MBA</v>
      </c>
      <c r="M3114" s="21" t="str">
        <f>IF(OR(A3114=617105,A3114=617110,COUNTIF([1]DernMois!L:L,I3114&amp;A3114&amp;H3114&amp;K3114)&gt;=1),"","PBLA Changé/Nouveau")</f>
        <v/>
      </c>
      <c r="N3114" s="22">
        <f>ROUND([1]!Ecritures[[#This Row],[Montant Devise]],2)</f>
        <v>195</v>
      </c>
      <c r="O3114" s="11" t="str">
        <f>IFERROR(LEFT(ECRITURES!$H3114,SEARCH("_",ECRITURES!$H3114)-1),"")</f>
        <v>COD20001</v>
      </c>
      <c r="P3114" s="11" t="str">
        <f>LEFT(ECRITURES!$G3114,LEN(O3114))</f>
        <v>COD20001</v>
      </c>
      <c r="Q3114" s="11" t="b">
        <f t="shared" si="97"/>
        <v>1</v>
      </c>
    </row>
    <row r="3115" spans="1:17" customFormat="1" x14ac:dyDescent="0.3">
      <c r="A3115" s="12">
        <v>617106</v>
      </c>
      <c r="B3115" s="13" t="s">
        <v>10</v>
      </c>
      <c r="C3115" s="14">
        <v>195</v>
      </c>
      <c r="D3115" s="25" t="s">
        <v>3590</v>
      </c>
      <c r="E3115" s="26">
        <v>45351</v>
      </c>
      <c r="F3115" s="46">
        <v>202402</v>
      </c>
      <c r="G3115" s="18" t="s">
        <v>77</v>
      </c>
      <c r="H3115" s="18" t="s">
        <v>129</v>
      </c>
      <c r="I3115" s="19">
        <v>39673</v>
      </c>
      <c r="J3115" s="13" t="s">
        <v>14</v>
      </c>
      <c r="K3115" s="13" t="s">
        <v>15</v>
      </c>
      <c r="L3115" s="20" t="str">
        <f t="shared" si="96"/>
        <v>39673617106COD20001_Z010301ART5_MBA</v>
      </c>
      <c r="M3115" s="21" t="str">
        <f>IF(OR(A3115=617105,A3115=617110,COUNTIF([1]DernMois!L:L,I3115&amp;A3115&amp;H3115&amp;K3115)&gt;=1),"","PBLA Changé/Nouveau")</f>
        <v/>
      </c>
      <c r="N3115" s="22">
        <f>ROUND([1]!Ecritures[[#This Row],[Montant Devise]],2)</f>
        <v>78</v>
      </c>
      <c r="O3115" s="11" t="str">
        <f>IFERROR(LEFT(ECRITURES!$H3115,SEARCH("_",ECRITURES!$H3115)-1),"")</f>
        <v>COD20001</v>
      </c>
      <c r="P3115" s="11" t="str">
        <f>LEFT(ECRITURES!$G3115,LEN(O3115))</f>
        <v>COD20001</v>
      </c>
      <c r="Q3115" s="11" t="b">
        <f t="shared" si="97"/>
        <v>1</v>
      </c>
    </row>
    <row r="3116" spans="1:17" customFormat="1" x14ac:dyDescent="0.3">
      <c r="A3116" s="12">
        <v>617103</v>
      </c>
      <c r="B3116" s="13" t="s">
        <v>10</v>
      </c>
      <c r="C3116" s="14">
        <v>78</v>
      </c>
      <c r="D3116" s="25" t="s">
        <v>3591</v>
      </c>
      <c r="E3116" s="26">
        <v>45351</v>
      </c>
      <c r="F3116" s="46">
        <v>202402</v>
      </c>
      <c r="G3116" s="18" t="s">
        <v>77</v>
      </c>
      <c r="H3116" s="18" t="s">
        <v>129</v>
      </c>
      <c r="I3116" s="19">
        <v>39673</v>
      </c>
      <c r="J3116" s="13" t="s">
        <v>14</v>
      </c>
      <c r="K3116" s="13" t="s">
        <v>15</v>
      </c>
      <c r="L3116" s="20" t="str">
        <f t="shared" si="96"/>
        <v>39673617103COD20001_Z010301ART5_MBA</v>
      </c>
      <c r="M3116" s="21" t="str">
        <f>IF(OR(A3116=617105,A3116=617110,COUNTIF([1]DernMois!L:L,I3116&amp;A3116&amp;H3116&amp;K3116)&gt;=1),"","PBLA Changé/Nouveau")</f>
        <v/>
      </c>
      <c r="N3116" s="22">
        <f>ROUND([1]!Ecritures[[#This Row],[Montant Devise]],2)</f>
        <v>115.89</v>
      </c>
      <c r="O3116" s="11" t="str">
        <f>IFERROR(LEFT(ECRITURES!$H3116,SEARCH("_",ECRITURES!$H3116)-1),"")</f>
        <v>COD20001</v>
      </c>
      <c r="P3116" s="11" t="str">
        <f>LEFT(ECRITURES!$G3116,LEN(O3116))</f>
        <v>COD20001</v>
      </c>
      <c r="Q3116" s="11" t="b">
        <f t="shared" si="97"/>
        <v>1</v>
      </c>
    </row>
    <row r="3117" spans="1:17" customFormat="1" x14ac:dyDescent="0.3">
      <c r="A3117" s="12">
        <v>617103</v>
      </c>
      <c r="B3117" s="13" t="s">
        <v>10</v>
      </c>
      <c r="C3117" s="14">
        <v>115.89</v>
      </c>
      <c r="D3117" s="25" t="s">
        <v>3592</v>
      </c>
      <c r="E3117" s="26">
        <v>45351</v>
      </c>
      <c r="F3117" s="46">
        <v>202402</v>
      </c>
      <c r="G3117" s="18" t="s">
        <v>77</v>
      </c>
      <c r="H3117" s="18" t="s">
        <v>129</v>
      </c>
      <c r="I3117" s="19">
        <v>39673</v>
      </c>
      <c r="J3117" s="13" t="s">
        <v>14</v>
      </c>
      <c r="K3117" s="13" t="s">
        <v>15</v>
      </c>
      <c r="L3117" s="20" t="str">
        <f t="shared" si="96"/>
        <v>39673617103COD20001_Z010301ART5_MBA</v>
      </c>
      <c r="M3117" s="21" t="str">
        <f>IF(OR(A3117=617105,A3117=617110,COUNTIF([1]DernMois!L:L,I3117&amp;A3117&amp;H3117&amp;K3117)&gt;=1),"","PBLA Changé/Nouveau")</f>
        <v/>
      </c>
      <c r="N3117" s="22">
        <f>ROUND([1]!Ecritures[[#This Row],[Montant Devise]],2)</f>
        <v>1.78</v>
      </c>
      <c r="O3117" s="11" t="str">
        <f>IFERROR(LEFT(ECRITURES!$H3117,SEARCH("_",ECRITURES!$H3117)-1),"")</f>
        <v>COD20001</v>
      </c>
      <c r="P3117" s="11" t="str">
        <f>LEFT(ECRITURES!$G3117,LEN(O3117))</f>
        <v>COD20001</v>
      </c>
      <c r="Q3117" s="11" t="b">
        <f t="shared" si="97"/>
        <v>1</v>
      </c>
    </row>
    <row r="3118" spans="1:17" customFormat="1" x14ac:dyDescent="0.3">
      <c r="A3118" s="12">
        <v>617190</v>
      </c>
      <c r="B3118" s="13" t="s">
        <v>10</v>
      </c>
      <c r="C3118" s="14">
        <v>1.78</v>
      </c>
      <c r="D3118" s="25" t="s">
        <v>3593</v>
      </c>
      <c r="E3118" s="26">
        <v>45351</v>
      </c>
      <c r="F3118" s="46">
        <v>202402</v>
      </c>
      <c r="G3118" s="18" t="s">
        <v>77</v>
      </c>
      <c r="H3118" s="18" t="s">
        <v>129</v>
      </c>
      <c r="I3118" s="19">
        <v>39673</v>
      </c>
      <c r="J3118" s="13" t="s">
        <v>14</v>
      </c>
      <c r="K3118" s="13" t="s">
        <v>15</v>
      </c>
      <c r="L3118" s="20" t="str">
        <f t="shared" si="96"/>
        <v>39673617190COD20001_Z010301ART5_MBA</v>
      </c>
      <c r="M3118" s="21" t="str">
        <f>IF(OR(A3118=617105,A3118=617110,COUNTIF([1]DernMois!L:L,I3118&amp;A3118&amp;H3118&amp;K3118)&gt;=1),"","PBLA Changé/Nouveau")</f>
        <v/>
      </c>
      <c r="N3118" s="22">
        <f>ROUND([1]!Ecritures[[#This Row],[Montant Devise]],2)</f>
        <v>8.91</v>
      </c>
      <c r="O3118" s="11" t="str">
        <f>IFERROR(LEFT(ECRITURES!$H3118,SEARCH("_",ECRITURES!$H3118)-1),"")</f>
        <v>COD20001</v>
      </c>
      <c r="P3118" s="11" t="str">
        <f>LEFT(ECRITURES!$G3118,LEN(O3118))</f>
        <v>COD20001</v>
      </c>
      <c r="Q3118" s="11" t="b">
        <f t="shared" si="97"/>
        <v>1</v>
      </c>
    </row>
    <row r="3119" spans="1:17" customFormat="1" x14ac:dyDescent="0.3">
      <c r="A3119" s="12">
        <v>617190</v>
      </c>
      <c r="B3119" s="13" t="s">
        <v>10</v>
      </c>
      <c r="C3119" s="14">
        <v>8.91</v>
      </c>
      <c r="D3119" s="25" t="s">
        <v>3594</v>
      </c>
      <c r="E3119" s="26">
        <v>45351</v>
      </c>
      <c r="F3119" s="46">
        <v>202402</v>
      </c>
      <c r="G3119" s="18" t="s">
        <v>77</v>
      </c>
      <c r="H3119" s="18" t="s">
        <v>129</v>
      </c>
      <c r="I3119" s="19">
        <v>39673</v>
      </c>
      <c r="J3119" s="13" t="s">
        <v>14</v>
      </c>
      <c r="K3119" s="13" t="s">
        <v>15</v>
      </c>
      <c r="L3119" s="20" t="str">
        <f t="shared" si="96"/>
        <v>39673617190COD20001_Z010301ART5_MBA</v>
      </c>
      <c r="M3119" s="21" t="str">
        <f>IF(OR(A3119=617105,A3119=617110,COUNTIF([1]DernMois!L:L,I3119&amp;A3119&amp;H3119&amp;K3119)&gt;=1),"","PBLA Changé/Nouveau")</f>
        <v/>
      </c>
      <c r="N3119" s="22">
        <f>ROUND([1]!Ecritures[[#This Row],[Montant Devise]],2)</f>
        <v>-1210.0999999999999</v>
      </c>
      <c r="O3119" s="11" t="str">
        <f>IFERROR(LEFT(ECRITURES!$H3119,SEARCH("_",ECRITURES!$H3119)-1),"")</f>
        <v>COD20001</v>
      </c>
      <c r="P3119" s="11" t="str">
        <f>LEFT(ECRITURES!$G3119,LEN(O3119))</f>
        <v>COD20001</v>
      </c>
      <c r="Q3119" s="11" t="b">
        <f t="shared" si="97"/>
        <v>1</v>
      </c>
    </row>
    <row r="3120" spans="1:17" customFormat="1" x14ac:dyDescent="0.3">
      <c r="A3120" s="12">
        <v>455200</v>
      </c>
      <c r="B3120" s="13" t="s">
        <v>10</v>
      </c>
      <c r="C3120" s="14">
        <v>-1210.0999999999999</v>
      </c>
      <c r="D3120" s="25" t="s">
        <v>3595</v>
      </c>
      <c r="E3120" s="26">
        <v>45351</v>
      </c>
      <c r="F3120" s="46">
        <v>202402</v>
      </c>
      <c r="G3120" s="18" t="s">
        <v>77</v>
      </c>
      <c r="H3120" s="18"/>
      <c r="I3120" s="19">
        <v>39673</v>
      </c>
      <c r="J3120" s="13" t="s">
        <v>14</v>
      </c>
      <c r="K3120" s="13" t="s">
        <v>15</v>
      </c>
      <c r="L3120" s="20" t="str">
        <f t="shared" si="96"/>
        <v>39673455200ART5_MBA</v>
      </c>
      <c r="M3120" s="21" t="str">
        <f>IF(OR(A3120=617105,A3120=617110,COUNTIF([1]DernMois!L:L,I3120&amp;A3120&amp;H3120&amp;K3120)&gt;=1),"","PBLA Changé/Nouveau")</f>
        <v/>
      </c>
      <c r="N3120" s="22">
        <f>ROUND([1]!Ecritures[[#This Row],[Montant Devise]],2)</f>
        <v>739</v>
      </c>
      <c r="O3120" s="11" t="str">
        <f>IFERROR(LEFT(ECRITURES!$H3120,SEARCH("_",ECRITURES!$H3120)-1),"")</f>
        <v/>
      </c>
      <c r="P3120" s="11" t="str">
        <f>LEFT(ECRITURES!$G3120,LEN(O3120))</f>
        <v/>
      </c>
      <c r="Q3120" s="11" t="b">
        <f t="shared" si="97"/>
        <v>1</v>
      </c>
    </row>
    <row r="3121" spans="1:17" customFormat="1" x14ac:dyDescent="0.3">
      <c r="A3121" s="12">
        <v>617101</v>
      </c>
      <c r="B3121" s="13" t="s">
        <v>10</v>
      </c>
      <c r="C3121" s="14">
        <v>739</v>
      </c>
      <c r="D3121" s="25" t="s">
        <v>3596</v>
      </c>
      <c r="E3121" s="26">
        <v>45351</v>
      </c>
      <c r="F3121" s="46">
        <v>202402</v>
      </c>
      <c r="G3121" s="18" t="s">
        <v>40</v>
      </c>
      <c r="H3121" s="18" t="s">
        <v>12</v>
      </c>
      <c r="I3121" s="19">
        <v>50553</v>
      </c>
      <c r="J3121" s="13" t="s">
        <v>14</v>
      </c>
      <c r="K3121" s="13" t="s">
        <v>15</v>
      </c>
      <c r="L3121" s="20" t="str">
        <f t="shared" si="96"/>
        <v>50553617101COD2299_Z010201ART5_MBA</v>
      </c>
      <c r="M3121" s="21" t="str">
        <f>IF(OR(A3121=617105,A3121=617110,COUNTIF([1]DernMois!L:L,I3121&amp;A3121&amp;H3121&amp;K3121)&gt;=1),"","PBLA Changé/Nouveau")</f>
        <v/>
      </c>
      <c r="N3121" s="22">
        <f>ROUND([1]!Ecritures[[#This Row],[Montant Devise]],2)</f>
        <v>217.8</v>
      </c>
      <c r="O3121" s="11" t="str">
        <f>IFERROR(LEFT(ECRITURES!$H3121,SEARCH("_",ECRITURES!$H3121)-1),"")</f>
        <v>COD2299</v>
      </c>
      <c r="P3121" s="11" t="str">
        <f>LEFT(ECRITURES!$G3121,LEN(O3121))</f>
        <v>COD2299</v>
      </c>
      <c r="Q3121" s="11" t="b">
        <f t="shared" si="97"/>
        <v>1</v>
      </c>
    </row>
    <row r="3122" spans="1:17" customFormat="1" x14ac:dyDescent="0.3">
      <c r="A3122" s="12">
        <v>617108</v>
      </c>
      <c r="B3122" s="13" t="s">
        <v>10</v>
      </c>
      <c r="C3122" s="14">
        <v>217.8</v>
      </c>
      <c r="D3122" s="25" t="s">
        <v>3597</v>
      </c>
      <c r="E3122" s="26">
        <v>45351</v>
      </c>
      <c r="F3122" s="46">
        <v>202402</v>
      </c>
      <c r="G3122" s="18" t="s">
        <v>40</v>
      </c>
      <c r="H3122" s="18" t="s">
        <v>12</v>
      </c>
      <c r="I3122" s="19">
        <v>50553</v>
      </c>
      <c r="J3122" s="13" t="s">
        <v>14</v>
      </c>
      <c r="K3122" s="13" t="s">
        <v>15</v>
      </c>
      <c r="L3122" s="20" t="str">
        <f t="shared" si="96"/>
        <v>50553617108COD2299_Z010201ART5_MBA</v>
      </c>
      <c r="M3122" s="21" t="str">
        <f>IF(OR(A3122=617105,A3122=617110,COUNTIF([1]DernMois!L:L,I3122&amp;A3122&amp;H3122&amp;K3122)&gt;=1),"","PBLA Changé/Nouveau")</f>
        <v/>
      </c>
      <c r="N3122" s="22">
        <f>ROUND([1]!Ecritures[[#This Row],[Montant Devise]],2)</f>
        <v>195</v>
      </c>
      <c r="O3122" s="11" t="str">
        <f>IFERROR(LEFT(ECRITURES!$H3122,SEARCH("_",ECRITURES!$H3122)-1),"")</f>
        <v>COD2299</v>
      </c>
      <c r="P3122" s="11" t="str">
        <f>LEFT(ECRITURES!$G3122,LEN(O3122))</f>
        <v>COD2299</v>
      </c>
      <c r="Q3122" s="11" t="b">
        <f t="shared" si="97"/>
        <v>1</v>
      </c>
    </row>
    <row r="3123" spans="1:17" customFormat="1" x14ac:dyDescent="0.3">
      <c r="A3123" s="12">
        <v>617106</v>
      </c>
      <c r="B3123" s="13" t="s">
        <v>10</v>
      </c>
      <c r="C3123" s="14">
        <v>195</v>
      </c>
      <c r="D3123" s="25" t="s">
        <v>3598</v>
      </c>
      <c r="E3123" s="26">
        <v>45351</v>
      </c>
      <c r="F3123" s="46">
        <v>202402</v>
      </c>
      <c r="G3123" s="18" t="s">
        <v>40</v>
      </c>
      <c r="H3123" s="18" t="s">
        <v>12</v>
      </c>
      <c r="I3123" s="19">
        <v>50553</v>
      </c>
      <c r="J3123" s="13" t="s">
        <v>14</v>
      </c>
      <c r="K3123" s="13" t="s">
        <v>15</v>
      </c>
      <c r="L3123" s="20" t="str">
        <f t="shared" si="96"/>
        <v>50553617106COD2299_Z010201ART5_MBA</v>
      </c>
      <c r="M3123" s="21" t="str">
        <f>IF(OR(A3123=617105,A3123=617110,COUNTIF([1]DernMois!L:L,I3123&amp;A3123&amp;H3123&amp;K3123)&gt;=1),"","PBLA Changé/Nouveau")</f>
        <v/>
      </c>
      <c r="N3123" s="22">
        <f>ROUND([1]!Ecritures[[#This Row],[Montant Devise]],2)</f>
        <v>19.5</v>
      </c>
      <c r="O3123" s="11" t="str">
        <f>IFERROR(LEFT(ECRITURES!$H3123,SEARCH("_",ECRITURES!$H3123)-1),"")</f>
        <v>COD2299</v>
      </c>
      <c r="P3123" s="11" t="str">
        <f>LEFT(ECRITURES!$G3123,LEN(O3123))</f>
        <v>COD2299</v>
      </c>
      <c r="Q3123" s="11" t="b">
        <f t="shared" si="97"/>
        <v>1</v>
      </c>
    </row>
    <row r="3124" spans="1:17" customFormat="1" x14ac:dyDescent="0.3">
      <c r="A3124" s="12">
        <v>617103</v>
      </c>
      <c r="B3124" s="13" t="s">
        <v>10</v>
      </c>
      <c r="C3124" s="14">
        <v>19.5</v>
      </c>
      <c r="D3124" s="25" t="s">
        <v>3599</v>
      </c>
      <c r="E3124" s="26">
        <v>45351</v>
      </c>
      <c r="F3124" s="46">
        <v>202402</v>
      </c>
      <c r="G3124" s="18" t="s">
        <v>40</v>
      </c>
      <c r="H3124" s="18" t="s">
        <v>12</v>
      </c>
      <c r="I3124" s="19">
        <v>50553</v>
      </c>
      <c r="J3124" s="13" t="s">
        <v>14</v>
      </c>
      <c r="K3124" s="13" t="s">
        <v>15</v>
      </c>
      <c r="L3124" s="20" t="str">
        <f t="shared" si="96"/>
        <v>50553617103COD2299_Z010201ART5_MBA</v>
      </c>
      <c r="M3124" s="21" t="str">
        <f>IF(OR(A3124=617105,A3124=617110,COUNTIF([1]DernMois!L:L,I3124&amp;A3124&amp;H3124&amp;K3124)&gt;=1),"","PBLA Changé/Nouveau")</f>
        <v/>
      </c>
      <c r="N3124" s="22">
        <f>ROUND([1]!Ecritures[[#This Row],[Montant Devise]],2)</f>
        <v>94.38</v>
      </c>
      <c r="O3124" s="11" t="str">
        <f>IFERROR(LEFT(ECRITURES!$H3124,SEARCH("_",ECRITURES!$H3124)-1),"")</f>
        <v>COD2299</v>
      </c>
      <c r="P3124" s="11" t="str">
        <f>LEFT(ECRITURES!$G3124,LEN(O3124))</f>
        <v>COD2299</v>
      </c>
      <c r="Q3124" s="11" t="b">
        <f t="shared" si="97"/>
        <v>1</v>
      </c>
    </row>
    <row r="3125" spans="1:17" customFormat="1" x14ac:dyDescent="0.3">
      <c r="A3125" s="12">
        <v>617103</v>
      </c>
      <c r="B3125" s="13" t="s">
        <v>10</v>
      </c>
      <c r="C3125" s="14">
        <v>94.38</v>
      </c>
      <c r="D3125" s="25" t="s">
        <v>3600</v>
      </c>
      <c r="E3125" s="26">
        <v>45351</v>
      </c>
      <c r="F3125" s="46">
        <v>202402</v>
      </c>
      <c r="G3125" s="18" t="s">
        <v>40</v>
      </c>
      <c r="H3125" s="18" t="s">
        <v>12</v>
      </c>
      <c r="I3125" s="19">
        <v>50553</v>
      </c>
      <c r="J3125" s="13" t="s">
        <v>14</v>
      </c>
      <c r="K3125" s="13" t="s">
        <v>15</v>
      </c>
      <c r="L3125" s="20" t="str">
        <f t="shared" si="96"/>
        <v>50553617103COD2299_Z010201ART5_MBA</v>
      </c>
      <c r="M3125" s="21" t="str">
        <f>IF(OR(A3125=617105,A3125=617110,COUNTIF([1]DernMois!L:L,I3125&amp;A3125&amp;H3125&amp;K3125)&gt;=1),"","PBLA Changé/Nouveau")</f>
        <v/>
      </c>
      <c r="N3125" s="22">
        <f>ROUND([1]!Ecritures[[#This Row],[Montant Devise]],2)</f>
        <v>1.45</v>
      </c>
      <c r="O3125" s="11" t="str">
        <f>IFERROR(LEFT(ECRITURES!$H3125,SEARCH("_",ECRITURES!$H3125)-1),"")</f>
        <v>COD2299</v>
      </c>
      <c r="P3125" s="11" t="str">
        <f>LEFT(ECRITURES!$G3125,LEN(O3125))</f>
        <v>COD2299</v>
      </c>
      <c r="Q3125" s="11" t="b">
        <f t="shared" si="97"/>
        <v>1</v>
      </c>
    </row>
    <row r="3126" spans="1:17" customFormat="1" x14ac:dyDescent="0.3">
      <c r="A3126" s="12">
        <v>617190</v>
      </c>
      <c r="B3126" s="13" t="s">
        <v>10</v>
      </c>
      <c r="C3126" s="14">
        <v>1.45</v>
      </c>
      <c r="D3126" s="25" t="s">
        <v>3601</v>
      </c>
      <c r="E3126" s="26">
        <v>45351</v>
      </c>
      <c r="F3126" s="46">
        <v>202402</v>
      </c>
      <c r="G3126" s="18" t="s">
        <v>40</v>
      </c>
      <c r="H3126" s="18" t="s">
        <v>12</v>
      </c>
      <c r="I3126" s="19">
        <v>50553</v>
      </c>
      <c r="J3126" s="13" t="s">
        <v>14</v>
      </c>
      <c r="K3126" s="13" t="s">
        <v>15</v>
      </c>
      <c r="L3126" s="20" t="str">
        <f t="shared" si="96"/>
        <v>50553617190COD2299_Z010201ART5_MBA</v>
      </c>
      <c r="M3126" s="21" t="str">
        <f>IF(OR(A3126=617105,A3126=617110,COUNTIF([1]DernMois!L:L,I3126&amp;A3126&amp;H3126&amp;K3126)&gt;=1),"","PBLA Changé/Nouveau")</f>
        <v/>
      </c>
      <c r="N3126" s="22">
        <f>ROUND([1]!Ecritures[[#This Row],[Montant Devise]],2)</f>
        <v>7.26</v>
      </c>
      <c r="O3126" s="11" t="str">
        <f>IFERROR(LEFT(ECRITURES!$H3126,SEARCH("_",ECRITURES!$H3126)-1),"")</f>
        <v>COD2299</v>
      </c>
      <c r="P3126" s="11" t="str">
        <f>LEFT(ECRITURES!$G3126,LEN(O3126))</f>
        <v>COD2299</v>
      </c>
      <c r="Q3126" s="11" t="b">
        <f t="shared" si="97"/>
        <v>1</v>
      </c>
    </row>
    <row r="3127" spans="1:17" customFormat="1" x14ac:dyDescent="0.3">
      <c r="A3127" s="12">
        <v>617190</v>
      </c>
      <c r="B3127" s="13" t="s">
        <v>10</v>
      </c>
      <c r="C3127" s="14">
        <v>7.26</v>
      </c>
      <c r="D3127" s="25" t="s">
        <v>3602</v>
      </c>
      <c r="E3127" s="26">
        <v>45351</v>
      </c>
      <c r="F3127" s="46">
        <v>202402</v>
      </c>
      <c r="G3127" s="18" t="s">
        <v>40</v>
      </c>
      <c r="H3127" s="18" t="s">
        <v>12</v>
      </c>
      <c r="I3127" s="19">
        <v>50553</v>
      </c>
      <c r="J3127" s="13" t="s">
        <v>14</v>
      </c>
      <c r="K3127" s="13" t="s">
        <v>15</v>
      </c>
      <c r="L3127" s="20" t="str">
        <f t="shared" si="96"/>
        <v>50553617190COD2299_Z010201ART5_MBA</v>
      </c>
      <c r="M3127" s="21" t="str">
        <f>IF(OR(A3127=617105,A3127=617110,COUNTIF([1]DernMois!L:L,I3127&amp;A3127&amp;H3127&amp;K3127)&gt;=1),"","PBLA Changé/Nouveau")</f>
        <v/>
      </c>
      <c r="N3127" s="22">
        <f>ROUND([1]!Ecritures[[#This Row],[Montant Devise]],2)</f>
        <v>-1037.26</v>
      </c>
      <c r="O3127" s="11" t="str">
        <f>IFERROR(LEFT(ECRITURES!$H3127,SEARCH("_",ECRITURES!$H3127)-1),"")</f>
        <v>COD2299</v>
      </c>
      <c r="P3127" s="11" t="str">
        <f>LEFT(ECRITURES!$G3127,LEN(O3127))</f>
        <v>COD2299</v>
      </c>
      <c r="Q3127" s="11" t="b">
        <f t="shared" si="97"/>
        <v>1</v>
      </c>
    </row>
    <row r="3128" spans="1:17" customFormat="1" x14ac:dyDescent="0.3">
      <c r="A3128" s="12">
        <v>455200</v>
      </c>
      <c r="B3128" s="13" t="s">
        <v>10</v>
      </c>
      <c r="C3128" s="14">
        <v>-1037.26</v>
      </c>
      <c r="D3128" s="25" t="s">
        <v>3603</v>
      </c>
      <c r="E3128" s="26">
        <v>45351</v>
      </c>
      <c r="F3128" s="46">
        <v>202402</v>
      </c>
      <c r="G3128" s="18" t="s">
        <v>40</v>
      </c>
      <c r="H3128" s="18"/>
      <c r="I3128" s="19">
        <v>50553</v>
      </c>
      <c r="J3128" s="13" t="s">
        <v>14</v>
      </c>
      <c r="K3128" s="13" t="s">
        <v>15</v>
      </c>
      <c r="L3128" s="20" t="str">
        <f t="shared" si="96"/>
        <v>50553455200ART5_MBA</v>
      </c>
      <c r="M3128" s="21" t="str">
        <f>IF(OR(A3128=617105,A3128=617110,COUNTIF([1]DernMois!L:L,I3128&amp;A3128&amp;H3128&amp;K3128)&gt;=1),"","PBLA Changé/Nouveau")</f>
        <v/>
      </c>
      <c r="N3128" s="22">
        <f>ROUND([1]!Ecritures[[#This Row],[Montant Devise]],2)</f>
        <v>196.73</v>
      </c>
      <c r="O3128" s="11" t="str">
        <f>IFERROR(LEFT(ECRITURES!$H3128,SEARCH("_",ECRITURES!$H3128)-1),"")</f>
        <v/>
      </c>
      <c r="P3128" s="11" t="str">
        <f>LEFT(ECRITURES!$G3128,LEN(O3128))</f>
        <v/>
      </c>
      <c r="Q3128" s="11" t="b">
        <f t="shared" si="97"/>
        <v>1</v>
      </c>
    </row>
    <row r="3129" spans="1:17" customFormat="1" x14ac:dyDescent="0.3">
      <c r="A3129" s="12">
        <v>617101</v>
      </c>
      <c r="B3129" s="13" t="s">
        <v>10</v>
      </c>
      <c r="C3129" s="14">
        <v>196.73</v>
      </c>
      <c r="D3129" s="25" t="s">
        <v>3604</v>
      </c>
      <c r="E3129" s="26">
        <v>45351</v>
      </c>
      <c r="F3129" s="46">
        <v>202402</v>
      </c>
      <c r="G3129" s="18" t="s">
        <v>67</v>
      </c>
      <c r="H3129" s="18" t="s">
        <v>68</v>
      </c>
      <c r="I3129" s="19">
        <v>51986</v>
      </c>
      <c r="J3129" s="13" t="s">
        <v>70</v>
      </c>
      <c r="K3129" s="13" t="s">
        <v>71</v>
      </c>
      <c r="L3129" s="20" t="str">
        <f t="shared" si="96"/>
        <v>51986617101Z010200ART5M</v>
      </c>
      <c r="M3129" s="21" t="str">
        <f>IF(OR(A3129=617105,A3129=617110,COUNTIF([1]DernMois!L:L,I3129&amp;A3129&amp;H3129&amp;K3129)&gt;=1),"","PBLA Changé/Nouveau")</f>
        <v/>
      </c>
      <c r="N3129" s="22">
        <f>ROUND([1]!Ecritures[[#This Row],[Montant Devise]],2)</f>
        <v>59</v>
      </c>
      <c r="O3129" s="11" t="str">
        <f>IFERROR(LEFT(ECRITURES!$H3129,SEARCH("_",ECRITURES!$H3129)-1),"")</f>
        <v/>
      </c>
      <c r="P3129" s="11" t="str">
        <f>LEFT(ECRITURES!$G3129,LEN(O3129))</f>
        <v/>
      </c>
      <c r="Q3129" s="11" t="b">
        <f t="shared" si="97"/>
        <v>1</v>
      </c>
    </row>
    <row r="3130" spans="1:17" customFormat="1" x14ac:dyDescent="0.3">
      <c r="A3130" s="12">
        <v>617108</v>
      </c>
      <c r="B3130" s="13" t="s">
        <v>10</v>
      </c>
      <c r="C3130" s="14">
        <v>59</v>
      </c>
      <c r="D3130" s="25" t="s">
        <v>3605</v>
      </c>
      <c r="E3130" s="26">
        <v>45351</v>
      </c>
      <c r="F3130" s="46">
        <v>202402</v>
      </c>
      <c r="G3130" s="18" t="s">
        <v>67</v>
      </c>
      <c r="H3130" s="18" t="s">
        <v>68</v>
      </c>
      <c r="I3130" s="19">
        <v>51986</v>
      </c>
      <c r="J3130" s="13" t="s">
        <v>70</v>
      </c>
      <c r="K3130" s="13" t="s">
        <v>71</v>
      </c>
      <c r="L3130" s="20" t="str">
        <f t="shared" si="96"/>
        <v>51986617108Z010200ART5M</v>
      </c>
      <c r="M3130" s="21" t="str">
        <f>IF(OR(A3130=617105,A3130=617110,COUNTIF([1]DernMois!L:L,I3130&amp;A3130&amp;H3130&amp;K3130)&gt;=1),"","PBLA Changé/Nouveau")</f>
        <v/>
      </c>
      <c r="N3130" s="22">
        <f>ROUND([1]!Ecritures[[#This Row],[Montant Devise]],2)</f>
        <v>35.450000000000003</v>
      </c>
      <c r="O3130" s="11" t="str">
        <f>IFERROR(LEFT(ECRITURES!$H3130,SEARCH("_",ECRITURES!$H3130)-1),"")</f>
        <v/>
      </c>
      <c r="P3130" s="11" t="str">
        <f>LEFT(ECRITURES!$G3130,LEN(O3130))</f>
        <v/>
      </c>
      <c r="Q3130" s="11" t="b">
        <f t="shared" si="97"/>
        <v>1</v>
      </c>
    </row>
    <row r="3131" spans="1:17" customFormat="1" x14ac:dyDescent="0.3">
      <c r="A3131" s="12">
        <v>617106</v>
      </c>
      <c r="B3131" s="13" t="s">
        <v>10</v>
      </c>
      <c r="C3131" s="14">
        <v>35.450000000000003</v>
      </c>
      <c r="D3131" s="25" t="s">
        <v>3606</v>
      </c>
      <c r="E3131" s="26">
        <v>45351</v>
      </c>
      <c r="F3131" s="46">
        <v>202402</v>
      </c>
      <c r="G3131" s="18" t="s">
        <v>67</v>
      </c>
      <c r="H3131" s="18" t="s">
        <v>68</v>
      </c>
      <c r="I3131" s="19">
        <v>51986</v>
      </c>
      <c r="J3131" s="13" t="s">
        <v>70</v>
      </c>
      <c r="K3131" s="13" t="s">
        <v>71</v>
      </c>
      <c r="L3131" s="20" t="str">
        <f t="shared" si="96"/>
        <v>51986617106Z010200ART5M</v>
      </c>
      <c r="M3131" s="21" t="str">
        <f>IF(OR(A3131=617105,A3131=617110,COUNTIF([1]DernMois!L:L,I3131&amp;A3131&amp;H3131&amp;K3131)&gt;=1),"","PBLA Changé/Nouveau")</f>
        <v/>
      </c>
      <c r="N3131" s="22">
        <f>ROUND([1]!Ecritures[[#This Row],[Montant Devise]],2)</f>
        <v>190.64</v>
      </c>
      <c r="O3131" s="11" t="str">
        <f>IFERROR(LEFT(ECRITURES!$H3131,SEARCH("_",ECRITURES!$H3131)-1),"")</f>
        <v/>
      </c>
      <c r="P3131" s="11" t="str">
        <f>LEFT(ECRITURES!$G3131,LEN(O3131))</f>
        <v/>
      </c>
      <c r="Q3131" s="11" t="b">
        <f t="shared" si="97"/>
        <v>1</v>
      </c>
    </row>
    <row r="3132" spans="1:17" customFormat="1" x14ac:dyDescent="0.3">
      <c r="A3132" s="12">
        <v>617110</v>
      </c>
      <c r="B3132" s="13" t="s">
        <v>10</v>
      </c>
      <c r="C3132" s="14">
        <v>190.64</v>
      </c>
      <c r="D3132" s="25" t="s">
        <v>3607</v>
      </c>
      <c r="E3132" s="26">
        <v>45351</v>
      </c>
      <c r="F3132" s="46">
        <v>202402</v>
      </c>
      <c r="G3132" s="18" t="s">
        <v>67</v>
      </c>
      <c r="H3132" s="18" t="s">
        <v>68</v>
      </c>
      <c r="I3132" s="19">
        <v>51986</v>
      </c>
      <c r="J3132" s="13" t="s">
        <v>70</v>
      </c>
      <c r="K3132" s="13" t="s">
        <v>71</v>
      </c>
      <c r="L3132" s="20" t="str">
        <f t="shared" si="96"/>
        <v>51986617110Z010200ART5M</v>
      </c>
      <c r="M3132" s="21" t="str">
        <f>IF(OR(A3132=617105,A3132=617110,COUNTIF([1]DernMois!L:L,I3132&amp;A3132&amp;H3132&amp;K3132)&gt;=1),"","PBLA Changé/Nouveau")</f>
        <v/>
      </c>
      <c r="N3132" s="22">
        <f>ROUND([1]!Ecritures[[#This Row],[Montant Devise]],2)</f>
        <v>17.73</v>
      </c>
      <c r="O3132" s="11" t="str">
        <f>IFERROR(LEFT(ECRITURES!$H3132,SEARCH("_",ECRITURES!$H3132)-1),"")</f>
        <v/>
      </c>
      <c r="P3132" s="11" t="str">
        <f>LEFT(ECRITURES!$G3132,LEN(O3132))</f>
        <v/>
      </c>
      <c r="Q3132" s="11" t="b">
        <f t="shared" si="97"/>
        <v>1</v>
      </c>
    </row>
    <row r="3133" spans="1:17" customFormat="1" x14ac:dyDescent="0.3">
      <c r="A3133" s="12">
        <v>617103</v>
      </c>
      <c r="B3133" s="13" t="s">
        <v>10</v>
      </c>
      <c r="C3133" s="14">
        <v>17.73</v>
      </c>
      <c r="D3133" s="25" t="s">
        <v>3608</v>
      </c>
      <c r="E3133" s="26">
        <v>45351</v>
      </c>
      <c r="F3133" s="46">
        <v>202402</v>
      </c>
      <c r="G3133" s="18" t="s">
        <v>67</v>
      </c>
      <c r="H3133" s="18" t="s">
        <v>68</v>
      </c>
      <c r="I3133" s="19">
        <v>51986</v>
      </c>
      <c r="J3133" s="13" t="s">
        <v>70</v>
      </c>
      <c r="K3133" s="13" t="s">
        <v>71</v>
      </c>
      <c r="L3133" s="20" t="str">
        <f t="shared" si="96"/>
        <v>51986617103Z010200ART5M</v>
      </c>
      <c r="M3133" s="21" t="str">
        <f>IF(OR(A3133=617105,A3133=617110,COUNTIF([1]DernMois!L:L,I3133&amp;A3133&amp;H3133&amp;K3133)&gt;=1),"","PBLA Changé/Nouveau")</f>
        <v/>
      </c>
      <c r="N3133" s="22">
        <f>ROUND([1]!Ecritures[[#This Row],[Montant Devise]],2)</f>
        <v>792.91</v>
      </c>
      <c r="O3133" s="11" t="str">
        <f>IFERROR(LEFT(ECRITURES!$H3133,SEARCH("_",ECRITURES!$H3133)-1),"")</f>
        <v/>
      </c>
      <c r="P3133" s="11" t="str">
        <f>LEFT(ECRITURES!$G3133,LEN(O3133))</f>
        <v/>
      </c>
      <c r="Q3133" s="11" t="b">
        <f t="shared" si="97"/>
        <v>1</v>
      </c>
    </row>
    <row r="3134" spans="1:17" customFormat="1" x14ac:dyDescent="0.3">
      <c r="A3134" s="12">
        <v>617105</v>
      </c>
      <c r="B3134" s="13" t="s">
        <v>10</v>
      </c>
      <c r="C3134" s="14">
        <v>792.91</v>
      </c>
      <c r="D3134" s="25" t="s">
        <v>3609</v>
      </c>
      <c r="E3134" s="26">
        <v>45351</v>
      </c>
      <c r="F3134" s="46">
        <v>202402</v>
      </c>
      <c r="G3134" s="18" t="s">
        <v>67</v>
      </c>
      <c r="H3134" s="18" t="s">
        <v>68</v>
      </c>
      <c r="I3134" s="19">
        <v>51986</v>
      </c>
      <c r="J3134" s="13" t="s">
        <v>70</v>
      </c>
      <c r="K3134" s="13" t="s">
        <v>71</v>
      </c>
      <c r="L3134" s="20" t="str">
        <f t="shared" si="96"/>
        <v>51986617105Z010200ART5M</v>
      </c>
      <c r="M3134" s="21" t="str">
        <f>IF(OR(A3134=617105,A3134=617110,COUNTIF([1]DernMois!L:L,I3134&amp;A3134&amp;H3134&amp;K3134)&gt;=1),"","PBLA Changé/Nouveau")</f>
        <v/>
      </c>
      <c r="N3134" s="22">
        <f>ROUND([1]!Ecritures[[#This Row],[Montant Devise]],2)</f>
        <v>140.38</v>
      </c>
      <c r="O3134" s="11" t="str">
        <f>IFERROR(LEFT(ECRITURES!$H3134,SEARCH("_",ECRITURES!$H3134)-1),"")</f>
        <v/>
      </c>
      <c r="P3134" s="11" t="str">
        <f>LEFT(ECRITURES!$G3134,LEN(O3134))</f>
        <v/>
      </c>
      <c r="Q3134" s="11" t="b">
        <f t="shared" si="97"/>
        <v>1</v>
      </c>
    </row>
    <row r="3135" spans="1:17" customFormat="1" x14ac:dyDescent="0.3">
      <c r="A3135" s="12">
        <v>617103</v>
      </c>
      <c r="B3135" s="13" t="s">
        <v>10</v>
      </c>
      <c r="C3135" s="14">
        <v>140.38</v>
      </c>
      <c r="D3135" s="25" t="s">
        <v>3610</v>
      </c>
      <c r="E3135" s="26">
        <v>45351</v>
      </c>
      <c r="F3135" s="46">
        <v>202402</v>
      </c>
      <c r="G3135" s="18" t="s">
        <v>67</v>
      </c>
      <c r="H3135" s="18" t="s">
        <v>68</v>
      </c>
      <c r="I3135" s="19">
        <v>51986</v>
      </c>
      <c r="J3135" s="13" t="s">
        <v>70</v>
      </c>
      <c r="K3135" s="13" t="s">
        <v>71</v>
      </c>
      <c r="L3135" s="20" t="str">
        <f t="shared" si="96"/>
        <v>51986617103Z010200ART5M</v>
      </c>
      <c r="M3135" s="21" t="str">
        <f>IF(OR(A3135=617105,A3135=617110,COUNTIF([1]DernMois!L:L,I3135&amp;A3135&amp;H3135&amp;K3135)&gt;=1),"","PBLA Changé/Nouveau")</f>
        <v/>
      </c>
      <c r="N3135" s="22">
        <f>ROUND([1]!Ecritures[[#This Row],[Montant Devise]],2)</f>
        <v>2.16</v>
      </c>
      <c r="O3135" s="11" t="str">
        <f>IFERROR(LEFT(ECRITURES!$H3135,SEARCH("_",ECRITURES!$H3135)-1),"")</f>
        <v/>
      </c>
      <c r="P3135" s="11" t="str">
        <f>LEFT(ECRITURES!$G3135,LEN(O3135))</f>
        <v/>
      </c>
      <c r="Q3135" s="11" t="b">
        <f t="shared" si="97"/>
        <v>1</v>
      </c>
    </row>
    <row r="3136" spans="1:17" customFormat="1" x14ac:dyDescent="0.3">
      <c r="A3136" s="12">
        <v>617190</v>
      </c>
      <c r="B3136" s="13" t="s">
        <v>10</v>
      </c>
      <c r="C3136" s="14">
        <v>2.16</v>
      </c>
      <c r="D3136" s="25" t="s">
        <v>3611</v>
      </c>
      <c r="E3136" s="26">
        <v>45351</v>
      </c>
      <c r="F3136" s="46">
        <v>202402</v>
      </c>
      <c r="G3136" s="18" t="s">
        <v>67</v>
      </c>
      <c r="H3136" s="18" t="s">
        <v>68</v>
      </c>
      <c r="I3136" s="19">
        <v>51986</v>
      </c>
      <c r="J3136" s="13" t="s">
        <v>70</v>
      </c>
      <c r="K3136" s="13" t="s">
        <v>71</v>
      </c>
      <c r="L3136" s="20" t="str">
        <f t="shared" si="96"/>
        <v>51986617190Z010200ART5M</v>
      </c>
      <c r="M3136" s="21" t="str">
        <f>IF(OR(A3136=617105,A3136=617110,COUNTIF([1]DernMois!L:L,I3136&amp;A3136&amp;H3136&amp;K3136)&gt;=1),"","PBLA Changé/Nouveau")</f>
        <v/>
      </c>
      <c r="N3136" s="22">
        <f>ROUND([1]!Ecritures[[#This Row],[Montant Devise]],2)</f>
        <v>0.1</v>
      </c>
      <c r="O3136" s="11" t="str">
        <f>IFERROR(LEFT(ECRITURES!$H3136,SEARCH("_",ECRITURES!$H3136)-1),"")</f>
        <v/>
      </c>
      <c r="P3136" s="11" t="str">
        <f>LEFT(ECRITURES!$G3136,LEN(O3136))</f>
        <v/>
      </c>
      <c r="Q3136" s="11" t="b">
        <f t="shared" si="97"/>
        <v>1</v>
      </c>
    </row>
    <row r="3137" spans="1:17" customFormat="1" x14ac:dyDescent="0.3">
      <c r="A3137" s="12">
        <v>617190</v>
      </c>
      <c r="B3137" s="13" t="s">
        <v>10</v>
      </c>
      <c r="C3137" s="14">
        <v>0.1</v>
      </c>
      <c r="D3137" s="25" t="s">
        <v>3612</v>
      </c>
      <c r="E3137" s="26">
        <v>45351</v>
      </c>
      <c r="F3137" s="46">
        <v>202402</v>
      </c>
      <c r="G3137" s="18" t="s">
        <v>67</v>
      </c>
      <c r="H3137" s="18" t="s">
        <v>68</v>
      </c>
      <c r="I3137" s="19">
        <v>51986</v>
      </c>
      <c r="J3137" s="13" t="s">
        <v>70</v>
      </c>
      <c r="K3137" s="13" t="s">
        <v>71</v>
      </c>
      <c r="L3137" s="20" t="str">
        <f t="shared" si="96"/>
        <v>51986617190Z010200ART5M</v>
      </c>
      <c r="M3137" s="21" t="str">
        <f>IF(OR(A3137=617105,A3137=617110,COUNTIF([1]DernMois!L:L,I3137&amp;A3137&amp;H3137&amp;K3137)&gt;=1),"","PBLA Changé/Nouveau")</f>
        <v/>
      </c>
      <c r="N3137" s="22">
        <f>ROUND([1]!Ecritures[[#This Row],[Montant Devise]],2)</f>
        <v>-1135.9000000000001</v>
      </c>
      <c r="O3137" s="11" t="str">
        <f>IFERROR(LEFT(ECRITURES!$H3137,SEARCH("_",ECRITURES!$H3137)-1),"")</f>
        <v/>
      </c>
      <c r="P3137" s="11" t="str">
        <f>LEFT(ECRITURES!$G3137,LEN(O3137))</f>
        <v/>
      </c>
      <c r="Q3137" s="11" t="b">
        <f t="shared" si="97"/>
        <v>1</v>
      </c>
    </row>
    <row r="3138" spans="1:17" customFormat="1" x14ac:dyDescent="0.3">
      <c r="A3138" s="31">
        <v>455200</v>
      </c>
      <c r="B3138" s="32" t="s">
        <v>10</v>
      </c>
      <c r="C3138" s="33">
        <v>-1135.9000000000001</v>
      </c>
      <c r="D3138" s="34" t="s">
        <v>3613</v>
      </c>
      <c r="E3138" s="47">
        <v>45351</v>
      </c>
      <c r="F3138" s="48">
        <v>202402</v>
      </c>
      <c r="G3138" s="35" t="s">
        <v>67</v>
      </c>
      <c r="H3138" s="35"/>
      <c r="I3138" s="36">
        <v>51986</v>
      </c>
      <c r="J3138" s="32" t="s">
        <v>70</v>
      </c>
      <c r="K3138" s="32" t="s">
        <v>71</v>
      </c>
      <c r="L3138" s="37" t="str">
        <f t="shared" ref="L3138:L3181" si="98">I3138&amp;A3138&amp;H3138&amp;K3138</f>
        <v>51986455200ART5M</v>
      </c>
      <c r="M3138" s="49" t="str">
        <f>IF(OR(A3138=617105,A3138=617110,COUNTIF([1]DernMois!L:L,I3138&amp;A3138&amp;H3138&amp;K3138)&gt;=1),"","PBLA Changé/Nouveau")</f>
        <v/>
      </c>
      <c r="N3138" s="50" t="e">
        <f>ROUND([1]!Ecritures[[#This Row],[Montant Devise]],2)</f>
        <v>#VALUE!</v>
      </c>
      <c r="O3138" s="11" t="str">
        <f>IFERROR(LEFT(ECRITURES!$H3138,SEARCH("_",ECRITURES!$H3138)-1),"")</f>
        <v/>
      </c>
      <c r="P3138" s="11" t="str">
        <f>LEFT(ECRITURES!$G3138,LEN(O3138))</f>
        <v/>
      </c>
      <c r="Q3138" s="11" t="b">
        <f t="shared" si="97"/>
        <v>1</v>
      </c>
    </row>
  </sheetData>
  <sheetProtection autoFilter="0"/>
  <autoFilter ref="O2:Q3121" xr:uid="{00000000-0001-0000-0500-000000000000}"/>
  <conditionalFormatting sqref="A2:C3138 G2:H3138 J2:N3138">
    <cfRule type="expression" dxfId="26" priority="7">
      <formula>A2&lt;&gt;""</formula>
    </cfRule>
  </conditionalFormatting>
  <conditionalFormatting sqref="A3103:C3111 G3103:H3111">
    <cfRule type="expression" dxfId="25" priority="4">
      <formula>A3103&lt;&gt;""</formula>
    </cfRule>
  </conditionalFormatting>
  <conditionalFormatting sqref="J3103:N3111">
    <cfRule type="expression" dxfId="24" priority="3">
      <formula>J3103&lt;&gt;""</formula>
    </cfRule>
  </conditionalFormatting>
  <conditionalFormatting sqref="L1:L3138">
    <cfRule type="notContainsBlanks" dxfId="23" priority="8">
      <formula>LEN(TRIM(L1))&gt;0</formula>
    </cfRule>
  </conditionalFormatting>
  <conditionalFormatting sqref="L3103:L3111">
    <cfRule type="notContainsBlanks" dxfId="22" priority="5">
      <formula>LEN(TRIM(L3103))&gt;0</formula>
    </cfRule>
  </conditionalFormatting>
  <conditionalFormatting sqref="Q2">
    <cfRule type="containsText" dxfId="21" priority="6" operator="containsText" text="FAUX">
      <formula>NOT(ISERROR(SEARCH("FAUX",Q2)))</formula>
    </cfRule>
  </conditionalFormatting>
  <conditionalFormatting sqref="L3112:L3138">
    <cfRule type="notContainsBlanks" dxfId="20" priority="2">
      <formula>LEN(TRIM(L3112))&gt;0</formula>
    </cfRule>
  </conditionalFormatting>
  <conditionalFormatting sqref="A3112:C3138 G3112:H3138 J3112:N3138">
    <cfRule type="expression" dxfId="19" priority="1">
      <formula>A3112&lt;&gt;""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Query Report</vt:lpstr>
      <vt:lpstr>ECRITURES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NITUMOSI LULEMBA, Vital</cp:lastModifiedBy>
  <dcterms:created xsi:type="dcterms:W3CDTF">2024-03-14T14:04:00Z</dcterms:created>
  <dcterms:modified xsi:type="dcterms:W3CDTF">2024-03-16T21:13:45Z</dcterms:modified>
</cp:coreProperties>
</file>